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24226"/>
  <mc:AlternateContent xmlns:mc="http://schemas.openxmlformats.org/markup-compatibility/2006">
    <mc:Choice Requires="x15">
      <x15ac:absPath xmlns:x15ac="http://schemas.microsoft.com/office/spreadsheetml/2010/11/ac" url="/Users/pramodkasi/Documents/Shoebox/data_musings/docs/assets/data/lok_sabha_2019/"/>
    </mc:Choice>
  </mc:AlternateContent>
  <xr:revisionPtr revIDLastSave="0" documentId="13_ncr:1_{C0826B54-D009-F045-AA3B-A43ECF5831A5}" xr6:coauthVersionLast="36" xr6:coauthVersionMax="36" xr10:uidLastSave="{00000000-0000-0000-0000-000000000000}"/>
  <bookViews>
    <workbookView xWindow="0" yWindow="760" windowWidth="30240" windowHeight="18880" activeTab="2" xr2:uid="{00000000-000D-0000-FFFF-FFFF00000000}"/>
  </bookViews>
  <sheets>
    <sheet name="mySheet" sheetId="1" r:id="rId1"/>
    <sheet name="summary" sheetId="4" r:id="rId2"/>
    <sheet name="alliance" sheetId="3" r:id="rId3"/>
    <sheet name="stateCodes" sheetId="2" r:id="rId4"/>
  </sheets>
  <definedNames>
    <definedName name="_xlnm._FilterDatabase" localSheetId="2" hidden="1">alliance!$A$1:$D$38</definedName>
    <definedName name="_xlnm._FilterDatabase" localSheetId="0" hidden="1">mySheet!$A$1:$O$8569</definedName>
    <definedName name="_xlnm._FilterDatabase" localSheetId="1" hidden="1">summary!$A$1:$O$543</definedName>
  </definedNames>
  <calcPr calcId="181029" calcMode="manual"/>
</workbook>
</file>

<file path=xl/calcChain.xml><?xml version="1.0" encoding="utf-8"?>
<calcChain xmlns="http://schemas.openxmlformats.org/spreadsheetml/2006/main">
  <c r="D5" i="3" l="1"/>
  <c r="E3" i="4" l="1"/>
  <c r="F3" i="4"/>
  <c r="G3" i="4" s="1"/>
  <c r="H3" i="4"/>
  <c r="I3" i="4"/>
  <c r="J3" i="4"/>
  <c r="K3" i="4"/>
  <c r="L3" i="4" s="1"/>
  <c r="M3" i="4" a="1"/>
  <c r="M3" i="4" s="1"/>
  <c r="E4" i="4"/>
  <c r="F4" i="4"/>
  <c r="G4" i="4" s="1"/>
  <c r="H4" i="4"/>
  <c r="I4" i="4"/>
  <c r="J4" i="4"/>
  <c r="K4" i="4"/>
  <c r="L4" i="4" s="1"/>
  <c r="M4" i="4" a="1"/>
  <c r="M4" i="4" s="1"/>
  <c r="E5" i="4"/>
  <c r="F5" i="4"/>
  <c r="G5" i="4"/>
  <c r="H5" i="4"/>
  <c r="I5" i="4"/>
  <c r="J5" i="4"/>
  <c r="K5" i="4"/>
  <c r="L5" i="4" s="1"/>
  <c r="M5" i="4" a="1"/>
  <c r="M5" i="4" s="1"/>
  <c r="E6" i="4"/>
  <c r="F6" i="4"/>
  <c r="G6" i="4"/>
  <c r="H6" i="4"/>
  <c r="I6" i="4"/>
  <c r="J6" i="4"/>
  <c r="K6" i="4"/>
  <c r="L6" i="4" s="1"/>
  <c r="M6" i="4" a="1"/>
  <c r="M6" i="4" s="1"/>
  <c r="E7" i="4"/>
  <c r="F7" i="4"/>
  <c r="G7" i="4"/>
  <c r="H7" i="4"/>
  <c r="I7" i="4"/>
  <c r="J7" i="4"/>
  <c r="K7" i="4"/>
  <c r="L7" i="4" s="1"/>
  <c r="M7" i="4" a="1"/>
  <c r="M7" i="4" s="1"/>
  <c r="O7" i="4" s="1"/>
  <c r="N7" i="4"/>
  <c r="E8" i="4"/>
  <c r="G8" i="4" s="1"/>
  <c r="F8" i="4"/>
  <c r="H8" i="4"/>
  <c r="I8" i="4"/>
  <c r="J8" i="4"/>
  <c r="K8" i="4"/>
  <c r="L8" i="4" s="1"/>
  <c r="M8" i="4" a="1"/>
  <c r="M8" i="4" s="1"/>
  <c r="O8" i="4" s="1"/>
  <c r="E9" i="4"/>
  <c r="G9" i="4" s="1"/>
  <c r="F9" i="4"/>
  <c r="H9" i="4"/>
  <c r="I9" i="4"/>
  <c r="J9" i="4"/>
  <c r="K9" i="4"/>
  <c r="L9" i="4" s="1"/>
  <c r="M9" i="4" a="1"/>
  <c r="M9" i="4" s="1"/>
  <c r="O9" i="4" s="1"/>
  <c r="E10" i="4"/>
  <c r="G10" i="4" s="1"/>
  <c r="F10" i="4"/>
  <c r="H10" i="4"/>
  <c r="I10" i="4"/>
  <c r="J10" i="4"/>
  <c r="K10" i="4"/>
  <c r="L10" i="4" s="1"/>
  <c r="M10" i="4" a="1"/>
  <c r="M10" i="4" s="1"/>
  <c r="O10" i="4" s="1"/>
  <c r="N10" i="4"/>
  <c r="E11" i="4"/>
  <c r="G11" i="4" s="1"/>
  <c r="F11" i="4"/>
  <c r="H11" i="4"/>
  <c r="I11" i="4"/>
  <c r="J11" i="4"/>
  <c r="K11" i="4"/>
  <c r="L11" i="4" s="1"/>
  <c r="M11" i="4" a="1"/>
  <c r="M11" i="4" s="1"/>
  <c r="O11" i="4" s="1"/>
  <c r="E12" i="4"/>
  <c r="G12" i="4" s="1"/>
  <c r="F12" i="4"/>
  <c r="H12" i="4"/>
  <c r="I12" i="4"/>
  <c r="J12" i="4"/>
  <c r="K12" i="4"/>
  <c r="L12" i="4" s="1"/>
  <c r="M12" i="4" a="1"/>
  <c r="M12" i="4" s="1"/>
  <c r="O12" i="4" s="1"/>
  <c r="N12" i="4"/>
  <c r="E13" i="4"/>
  <c r="G13" i="4" s="1"/>
  <c r="F13" i="4"/>
  <c r="H13" i="4"/>
  <c r="I13" i="4"/>
  <c r="J13" i="4"/>
  <c r="K13" i="4"/>
  <c r="L13" i="4" s="1"/>
  <c r="M13" i="4" a="1"/>
  <c r="M13" i="4" s="1"/>
  <c r="O13" i="4" s="1"/>
  <c r="E14" i="4"/>
  <c r="G14" i="4" s="1"/>
  <c r="F14" i="4"/>
  <c r="H14" i="4"/>
  <c r="I14" i="4"/>
  <c r="J14" i="4"/>
  <c r="K14" i="4"/>
  <c r="L14" i="4" s="1"/>
  <c r="M14" i="4" a="1"/>
  <c r="M14" i="4" s="1"/>
  <c r="O14" i="4" s="1"/>
  <c r="N14" i="4"/>
  <c r="E15" i="4"/>
  <c r="G15" i="4" s="1"/>
  <c r="F15" i="4"/>
  <c r="H15" i="4"/>
  <c r="I15" i="4"/>
  <c r="J15" i="4"/>
  <c r="K15" i="4"/>
  <c r="L15" i="4" s="1"/>
  <c r="M15" i="4" a="1"/>
  <c r="M15" i="4" s="1"/>
  <c r="O15" i="4" s="1"/>
  <c r="E16" i="4"/>
  <c r="F16" i="4"/>
  <c r="G16" i="4"/>
  <c r="H16" i="4"/>
  <c r="I16" i="4"/>
  <c r="J16" i="4"/>
  <c r="K16" i="4"/>
  <c r="L16" i="4" s="1"/>
  <c r="M16" i="4" a="1"/>
  <c r="M16" i="4" s="1"/>
  <c r="O16" i="4" s="1"/>
  <c r="N16" i="4"/>
  <c r="E17" i="4"/>
  <c r="F17" i="4"/>
  <c r="G17" i="4"/>
  <c r="H17" i="4"/>
  <c r="I17" i="4"/>
  <c r="J17" i="4"/>
  <c r="K17" i="4"/>
  <c r="L17" i="4" s="1"/>
  <c r="M17" i="4" a="1"/>
  <c r="M17" i="4" s="1"/>
  <c r="O17" i="4" s="1"/>
  <c r="E18" i="4"/>
  <c r="G18" i="4" s="1"/>
  <c r="F18" i="4"/>
  <c r="H18" i="4"/>
  <c r="I18" i="4"/>
  <c r="J18" i="4"/>
  <c r="K18" i="4"/>
  <c r="L18" i="4" s="1"/>
  <c r="M18" i="4" a="1"/>
  <c r="M18" i="4" s="1"/>
  <c r="O18" i="4" s="1"/>
  <c r="N18" i="4"/>
  <c r="E19" i="4"/>
  <c r="G19" i="4" s="1"/>
  <c r="F19" i="4"/>
  <c r="H19" i="4"/>
  <c r="I19" i="4"/>
  <c r="J19" i="4"/>
  <c r="K19" i="4"/>
  <c r="L19" i="4" s="1"/>
  <c r="M19" i="4" a="1"/>
  <c r="M19" i="4" s="1"/>
  <c r="O19" i="4" s="1"/>
  <c r="E20" i="4"/>
  <c r="F20" i="4"/>
  <c r="G20" i="4"/>
  <c r="H20" i="4"/>
  <c r="I20" i="4"/>
  <c r="J20" i="4"/>
  <c r="K20" i="4"/>
  <c r="L20" i="4" s="1"/>
  <c r="M20" i="4" a="1"/>
  <c r="M20" i="4" s="1"/>
  <c r="O20" i="4" s="1"/>
  <c r="N20" i="4"/>
  <c r="E21" i="4"/>
  <c r="G21" i="4" s="1"/>
  <c r="F21" i="4"/>
  <c r="H21" i="4"/>
  <c r="I21" i="4"/>
  <c r="J21" i="4"/>
  <c r="K21" i="4"/>
  <c r="L21" i="4" s="1"/>
  <c r="M21" i="4" a="1"/>
  <c r="M21" i="4" s="1"/>
  <c r="O21" i="4" s="1"/>
  <c r="E22" i="4"/>
  <c r="G22" i="4" s="1"/>
  <c r="F22" i="4"/>
  <c r="H22" i="4"/>
  <c r="I22" i="4"/>
  <c r="J22" i="4"/>
  <c r="K22" i="4"/>
  <c r="L22" i="4" s="1"/>
  <c r="M22" i="4" a="1"/>
  <c r="M22" i="4" s="1"/>
  <c r="O22" i="4" s="1"/>
  <c r="N22" i="4"/>
  <c r="E23" i="4"/>
  <c r="G23" i="4" s="1"/>
  <c r="F23" i="4"/>
  <c r="H23" i="4"/>
  <c r="I23" i="4"/>
  <c r="J23" i="4"/>
  <c r="K23" i="4"/>
  <c r="L23" i="4" s="1"/>
  <c r="M23" i="4" a="1"/>
  <c r="M23" i="4" s="1"/>
  <c r="O23" i="4" s="1"/>
  <c r="E24" i="4"/>
  <c r="F24" i="4"/>
  <c r="G24" i="4"/>
  <c r="H24" i="4"/>
  <c r="I24" i="4"/>
  <c r="J24" i="4"/>
  <c r="K24" i="4"/>
  <c r="L24" i="4" s="1"/>
  <c r="M24" i="4" a="1"/>
  <c r="M24" i="4" s="1"/>
  <c r="O24" i="4" s="1"/>
  <c r="N24" i="4"/>
  <c r="E25" i="4"/>
  <c r="G25" i="4" s="1"/>
  <c r="F25" i="4"/>
  <c r="H25" i="4"/>
  <c r="I25" i="4"/>
  <c r="J25" i="4"/>
  <c r="K25" i="4"/>
  <c r="L25" i="4" s="1"/>
  <c r="M25" i="4" a="1"/>
  <c r="M25" i="4" s="1"/>
  <c r="O25" i="4" s="1"/>
  <c r="E26" i="4"/>
  <c r="F26" i="4"/>
  <c r="G26" i="4"/>
  <c r="H26" i="4"/>
  <c r="I26" i="4"/>
  <c r="J26" i="4"/>
  <c r="K26" i="4"/>
  <c r="L26" i="4" s="1"/>
  <c r="M26" i="4" a="1"/>
  <c r="M26" i="4" s="1"/>
  <c r="O26" i="4" s="1"/>
  <c r="N26" i="4"/>
  <c r="E27" i="4"/>
  <c r="G27" i="4" s="1"/>
  <c r="F27" i="4"/>
  <c r="H27" i="4"/>
  <c r="I27" i="4"/>
  <c r="J27" i="4"/>
  <c r="K27" i="4"/>
  <c r="L27" i="4" s="1"/>
  <c r="M27" i="4" a="1"/>
  <c r="M27" i="4" s="1"/>
  <c r="O27" i="4" s="1"/>
  <c r="E28" i="4"/>
  <c r="G28" i="4" s="1"/>
  <c r="F28" i="4"/>
  <c r="H28" i="4"/>
  <c r="I28" i="4"/>
  <c r="J28" i="4"/>
  <c r="K28" i="4"/>
  <c r="L28" i="4" s="1"/>
  <c r="M28" i="4" a="1"/>
  <c r="M28" i="4" s="1"/>
  <c r="O28" i="4" s="1"/>
  <c r="N28" i="4"/>
  <c r="E29" i="4"/>
  <c r="G29" i="4" s="1"/>
  <c r="F29" i="4"/>
  <c r="H29" i="4"/>
  <c r="I29" i="4"/>
  <c r="J29" i="4"/>
  <c r="K29" i="4"/>
  <c r="L29" i="4" s="1"/>
  <c r="M29" i="4" a="1"/>
  <c r="M29" i="4" s="1"/>
  <c r="O29" i="4" s="1"/>
  <c r="E30" i="4"/>
  <c r="F30" i="4"/>
  <c r="G30" i="4"/>
  <c r="H30" i="4"/>
  <c r="I30" i="4"/>
  <c r="J30" i="4"/>
  <c r="K30" i="4"/>
  <c r="L30" i="4" s="1"/>
  <c r="M30" i="4" a="1"/>
  <c r="M30" i="4" s="1"/>
  <c r="O30" i="4" s="1"/>
  <c r="N30" i="4"/>
  <c r="E31" i="4"/>
  <c r="G31" i="4" s="1"/>
  <c r="F31" i="4"/>
  <c r="H31" i="4"/>
  <c r="I31" i="4"/>
  <c r="J31" i="4"/>
  <c r="K31" i="4"/>
  <c r="L31" i="4" s="1"/>
  <c r="M31" i="4" a="1"/>
  <c r="M31" i="4" s="1"/>
  <c r="O31" i="4" s="1"/>
  <c r="E32" i="4"/>
  <c r="G32" i="4" s="1"/>
  <c r="F32" i="4"/>
  <c r="H32" i="4"/>
  <c r="I32" i="4"/>
  <c r="J32" i="4"/>
  <c r="K32" i="4"/>
  <c r="L32" i="4" s="1"/>
  <c r="M32" i="4" a="1"/>
  <c r="M32" i="4" s="1"/>
  <c r="O32" i="4" s="1"/>
  <c r="N32" i="4"/>
  <c r="E33" i="4"/>
  <c r="F33" i="4"/>
  <c r="G33" i="4"/>
  <c r="H33" i="4"/>
  <c r="I33" i="4"/>
  <c r="J33" i="4"/>
  <c r="K33" i="4"/>
  <c r="L33" i="4" s="1"/>
  <c r="M33" i="4" a="1"/>
  <c r="M33" i="4" s="1"/>
  <c r="O33" i="4" s="1"/>
  <c r="E34" i="4"/>
  <c r="G34" i="4" s="1"/>
  <c r="F34" i="4"/>
  <c r="H34" i="4"/>
  <c r="I34" i="4"/>
  <c r="J34" i="4"/>
  <c r="K34" i="4"/>
  <c r="L34" i="4" s="1"/>
  <c r="M34" i="4" a="1"/>
  <c r="M34" i="4" s="1"/>
  <c r="O34" i="4" s="1"/>
  <c r="N34" i="4"/>
  <c r="E35" i="4"/>
  <c r="F35" i="4"/>
  <c r="G35" i="4"/>
  <c r="H35" i="4"/>
  <c r="I35" i="4"/>
  <c r="J35" i="4"/>
  <c r="K35" i="4"/>
  <c r="L35" i="4" s="1"/>
  <c r="M35" i="4" a="1"/>
  <c r="M35" i="4" s="1"/>
  <c r="O35" i="4" s="1"/>
  <c r="E36" i="4"/>
  <c r="F36" i="4"/>
  <c r="G36" i="4"/>
  <c r="H36" i="4"/>
  <c r="I36" i="4"/>
  <c r="J36" i="4"/>
  <c r="K36" i="4"/>
  <c r="L36" i="4" s="1"/>
  <c r="M36" i="4" a="1"/>
  <c r="M36" i="4" s="1"/>
  <c r="O36" i="4" s="1"/>
  <c r="N36" i="4"/>
  <c r="E37" i="4"/>
  <c r="F37" i="4"/>
  <c r="G37" i="4"/>
  <c r="H37" i="4"/>
  <c r="I37" i="4"/>
  <c r="J37" i="4"/>
  <c r="K37" i="4"/>
  <c r="L37" i="4" s="1"/>
  <c r="M37" i="4" a="1"/>
  <c r="M37" i="4" s="1"/>
  <c r="O37" i="4" s="1"/>
  <c r="E38" i="4"/>
  <c r="G38" i="4" s="1"/>
  <c r="F38" i="4"/>
  <c r="H38" i="4"/>
  <c r="I38" i="4"/>
  <c r="J38" i="4"/>
  <c r="K38" i="4"/>
  <c r="L38" i="4" s="1"/>
  <c r="M38" i="4" a="1"/>
  <c r="M38" i="4" s="1"/>
  <c r="O38" i="4" s="1"/>
  <c r="N38" i="4"/>
  <c r="E39" i="4"/>
  <c r="G39" i="4" s="1"/>
  <c r="F39" i="4"/>
  <c r="H39" i="4"/>
  <c r="I39" i="4"/>
  <c r="J39" i="4"/>
  <c r="K39" i="4"/>
  <c r="L39" i="4" s="1"/>
  <c r="M39" i="4" a="1"/>
  <c r="M39" i="4" s="1"/>
  <c r="O39" i="4" s="1"/>
  <c r="E40" i="4"/>
  <c r="F40" i="4"/>
  <c r="G40" i="4"/>
  <c r="H40" i="4"/>
  <c r="I40" i="4"/>
  <c r="J40" i="4"/>
  <c r="K40" i="4"/>
  <c r="L40" i="4" s="1"/>
  <c r="M40" i="4" a="1"/>
  <c r="M40" i="4" s="1"/>
  <c r="O40" i="4" s="1"/>
  <c r="N40" i="4"/>
  <c r="E41" i="4"/>
  <c r="F41" i="4"/>
  <c r="G41" i="4"/>
  <c r="H41" i="4"/>
  <c r="I41" i="4"/>
  <c r="J41" i="4"/>
  <c r="K41" i="4"/>
  <c r="L41" i="4" s="1"/>
  <c r="M41" i="4" a="1"/>
  <c r="M41" i="4" s="1"/>
  <c r="O41" i="4" s="1"/>
  <c r="E42" i="4"/>
  <c r="G42" i="4" s="1"/>
  <c r="F42" i="4"/>
  <c r="H42" i="4"/>
  <c r="I42" i="4"/>
  <c r="J42" i="4"/>
  <c r="K42" i="4"/>
  <c r="L42" i="4" s="1"/>
  <c r="M42" i="4" a="1"/>
  <c r="M42" i="4" s="1"/>
  <c r="O42" i="4" s="1"/>
  <c r="N42" i="4"/>
  <c r="E43" i="4"/>
  <c r="F43" i="4"/>
  <c r="G43" i="4"/>
  <c r="H43" i="4"/>
  <c r="I43" i="4"/>
  <c r="J43" i="4"/>
  <c r="K43" i="4"/>
  <c r="L43" i="4" s="1"/>
  <c r="M43" i="4" a="1"/>
  <c r="M43" i="4" s="1"/>
  <c r="O43" i="4" s="1"/>
  <c r="E44" i="4"/>
  <c r="G44" i="4" s="1"/>
  <c r="F44" i="4"/>
  <c r="H44" i="4"/>
  <c r="I44" i="4"/>
  <c r="J44" i="4"/>
  <c r="K44" i="4"/>
  <c r="L44" i="4" s="1"/>
  <c r="M44" i="4" a="1"/>
  <c r="M44" i="4" s="1"/>
  <c r="O44" i="4" s="1"/>
  <c r="N44" i="4"/>
  <c r="E45" i="4"/>
  <c r="F45" i="4"/>
  <c r="G45" i="4"/>
  <c r="H45" i="4"/>
  <c r="I45" i="4"/>
  <c r="J45" i="4"/>
  <c r="K45" i="4"/>
  <c r="L45" i="4" s="1"/>
  <c r="M45" i="4" a="1"/>
  <c r="M45" i="4" s="1"/>
  <c r="O45" i="4" s="1"/>
  <c r="E46" i="4"/>
  <c r="F46" i="4"/>
  <c r="G46" i="4"/>
  <c r="H46" i="4"/>
  <c r="I46" i="4"/>
  <c r="J46" i="4"/>
  <c r="K46" i="4"/>
  <c r="L46" i="4" s="1"/>
  <c r="M46" i="4" a="1"/>
  <c r="M46" i="4" s="1"/>
  <c r="O46" i="4" s="1"/>
  <c r="N46" i="4"/>
  <c r="E47" i="4"/>
  <c r="G47" i="4" s="1"/>
  <c r="F47" i="4"/>
  <c r="H47" i="4"/>
  <c r="I47" i="4"/>
  <c r="J47" i="4"/>
  <c r="K47" i="4"/>
  <c r="L47" i="4" s="1"/>
  <c r="M47" i="4" a="1"/>
  <c r="M47" i="4" s="1"/>
  <c r="O47" i="4" s="1"/>
  <c r="E48" i="4"/>
  <c r="F48" i="4"/>
  <c r="G48" i="4"/>
  <c r="H48" i="4"/>
  <c r="I48" i="4"/>
  <c r="J48" i="4"/>
  <c r="K48" i="4"/>
  <c r="L48" i="4" s="1"/>
  <c r="M48" i="4" a="1"/>
  <c r="M48" i="4" s="1"/>
  <c r="O48" i="4" s="1"/>
  <c r="N48" i="4"/>
  <c r="E49" i="4"/>
  <c r="G49" i="4" s="1"/>
  <c r="F49" i="4"/>
  <c r="H49" i="4"/>
  <c r="I49" i="4"/>
  <c r="J49" i="4"/>
  <c r="K49" i="4"/>
  <c r="L49" i="4" s="1"/>
  <c r="M49" i="4" a="1"/>
  <c r="M49" i="4" s="1"/>
  <c r="O49" i="4" s="1"/>
  <c r="E50" i="4"/>
  <c r="G50" i="4" s="1"/>
  <c r="F50" i="4"/>
  <c r="H50" i="4"/>
  <c r="I50" i="4"/>
  <c r="J50" i="4"/>
  <c r="K50" i="4"/>
  <c r="L50" i="4" s="1"/>
  <c r="M50" i="4" a="1"/>
  <c r="M50" i="4" s="1"/>
  <c r="O50" i="4" s="1"/>
  <c r="N50" i="4"/>
  <c r="E51" i="4"/>
  <c r="G51" i="4" s="1"/>
  <c r="F51" i="4"/>
  <c r="H51" i="4"/>
  <c r="I51" i="4"/>
  <c r="J51" i="4"/>
  <c r="K51" i="4"/>
  <c r="L51" i="4" s="1"/>
  <c r="M51" i="4" a="1"/>
  <c r="M51" i="4" s="1"/>
  <c r="O51" i="4" s="1"/>
  <c r="E52" i="4"/>
  <c r="G52" i="4" s="1"/>
  <c r="F52" i="4"/>
  <c r="H52" i="4"/>
  <c r="I52" i="4"/>
  <c r="J52" i="4"/>
  <c r="K52" i="4"/>
  <c r="L52" i="4" s="1"/>
  <c r="M52" i="4" a="1"/>
  <c r="M52" i="4" s="1"/>
  <c r="O52" i="4" s="1"/>
  <c r="N52" i="4"/>
  <c r="E53" i="4"/>
  <c r="G53" i="4" s="1"/>
  <c r="F53" i="4"/>
  <c r="H53" i="4"/>
  <c r="I53" i="4"/>
  <c r="J53" i="4"/>
  <c r="K53" i="4"/>
  <c r="L53" i="4" s="1"/>
  <c r="M53" i="4" a="1"/>
  <c r="M53" i="4" s="1"/>
  <c r="O53" i="4" s="1"/>
  <c r="E54" i="4"/>
  <c r="G54" i="4" s="1"/>
  <c r="F54" i="4"/>
  <c r="H54" i="4"/>
  <c r="I54" i="4"/>
  <c r="J54" i="4"/>
  <c r="K54" i="4"/>
  <c r="L54" i="4" s="1"/>
  <c r="M54" i="4" a="1"/>
  <c r="M54" i="4" s="1"/>
  <c r="O54" i="4" s="1"/>
  <c r="N54" i="4"/>
  <c r="E55" i="4"/>
  <c r="F55" i="4"/>
  <c r="G55" i="4"/>
  <c r="H55" i="4"/>
  <c r="I55" i="4"/>
  <c r="J55" i="4"/>
  <c r="K55" i="4"/>
  <c r="L55" i="4" s="1"/>
  <c r="M55" i="4" a="1"/>
  <c r="M55" i="4" s="1"/>
  <c r="O55" i="4" s="1"/>
  <c r="E56" i="4"/>
  <c r="F56" i="4"/>
  <c r="G56" i="4"/>
  <c r="H56" i="4"/>
  <c r="I56" i="4"/>
  <c r="J56" i="4"/>
  <c r="K56" i="4"/>
  <c r="L56" i="4" s="1"/>
  <c r="M56" i="4" a="1"/>
  <c r="M56" i="4" s="1"/>
  <c r="O56" i="4" s="1"/>
  <c r="N56" i="4"/>
  <c r="E57" i="4"/>
  <c r="F57" i="4"/>
  <c r="G57" i="4"/>
  <c r="H57" i="4"/>
  <c r="I57" i="4"/>
  <c r="J57" i="4"/>
  <c r="K57" i="4"/>
  <c r="L57" i="4" s="1"/>
  <c r="M57" i="4" a="1"/>
  <c r="M57" i="4" s="1"/>
  <c r="O57" i="4" s="1"/>
  <c r="E58" i="4"/>
  <c r="G58" i="4" s="1"/>
  <c r="F58" i="4"/>
  <c r="H58" i="4"/>
  <c r="I58" i="4"/>
  <c r="J58" i="4"/>
  <c r="K58" i="4"/>
  <c r="L58" i="4" s="1"/>
  <c r="M58" i="4" a="1"/>
  <c r="M58" i="4" s="1"/>
  <c r="O58" i="4" s="1"/>
  <c r="N58" i="4"/>
  <c r="E59" i="4"/>
  <c r="G59" i="4" s="1"/>
  <c r="F59" i="4"/>
  <c r="H59" i="4"/>
  <c r="I59" i="4"/>
  <c r="J59" i="4"/>
  <c r="K59" i="4"/>
  <c r="L59" i="4" s="1"/>
  <c r="M59" i="4" a="1"/>
  <c r="M59" i="4" s="1"/>
  <c r="O59" i="4" s="1"/>
  <c r="E60" i="4"/>
  <c r="G60" i="4" s="1"/>
  <c r="F60" i="4"/>
  <c r="H60" i="4"/>
  <c r="I60" i="4"/>
  <c r="J60" i="4"/>
  <c r="K60" i="4"/>
  <c r="L60" i="4" s="1"/>
  <c r="M60" i="4" a="1"/>
  <c r="M60" i="4" s="1"/>
  <c r="O60" i="4" s="1"/>
  <c r="N60" i="4"/>
  <c r="E61" i="4"/>
  <c r="G61" i="4" s="1"/>
  <c r="F61" i="4"/>
  <c r="H61" i="4"/>
  <c r="I61" i="4"/>
  <c r="J61" i="4"/>
  <c r="K61" i="4"/>
  <c r="L61" i="4" s="1"/>
  <c r="M61" i="4" a="1"/>
  <c r="M61" i="4" s="1"/>
  <c r="O61" i="4" s="1"/>
  <c r="E62" i="4"/>
  <c r="G62" i="4" s="1"/>
  <c r="F62" i="4"/>
  <c r="H62" i="4"/>
  <c r="I62" i="4"/>
  <c r="J62" i="4"/>
  <c r="K62" i="4"/>
  <c r="L62" i="4" s="1"/>
  <c r="M62" i="4" a="1"/>
  <c r="M62" i="4" s="1"/>
  <c r="O62" i="4" s="1"/>
  <c r="N62" i="4"/>
  <c r="E63" i="4"/>
  <c r="G63" i="4" s="1"/>
  <c r="F63" i="4"/>
  <c r="H63" i="4"/>
  <c r="I63" i="4"/>
  <c r="J63" i="4"/>
  <c r="K63" i="4"/>
  <c r="L63" i="4" s="1"/>
  <c r="M63" i="4" a="1"/>
  <c r="M63" i="4" s="1"/>
  <c r="O63" i="4" s="1"/>
  <c r="E64" i="4"/>
  <c r="G64" i="4" s="1"/>
  <c r="F64" i="4"/>
  <c r="H64" i="4"/>
  <c r="I64" i="4"/>
  <c r="J64" i="4"/>
  <c r="K64" i="4"/>
  <c r="L64" i="4" s="1"/>
  <c r="M64" i="4" a="1"/>
  <c r="M64" i="4" s="1"/>
  <c r="O64" i="4" s="1"/>
  <c r="N64" i="4"/>
  <c r="E65" i="4"/>
  <c r="F65" i="4"/>
  <c r="G65" i="4"/>
  <c r="H65" i="4"/>
  <c r="I65" i="4"/>
  <c r="J65" i="4"/>
  <c r="K65" i="4"/>
  <c r="L65" i="4" s="1"/>
  <c r="M65" i="4" a="1"/>
  <c r="M65" i="4" s="1"/>
  <c r="O65" i="4" s="1"/>
  <c r="E66" i="4"/>
  <c r="F66" i="4"/>
  <c r="G66" i="4"/>
  <c r="H66" i="4"/>
  <c r="I66" i="4"/>
  <c r="J66" i="4"/>
  <c r="K66" i="4"/>
  <c r="L66" i="4" s="1"/>
  <c r="M66" i="4" a="1"/>
  <c r="M66" i="4" s="1"/>
  <c r="O66" i="4" s="1"/>
  <c r="N66" i="4"/>
  <c r="E67" i="4"/>
  <c r="F67" i="4"/>
  <c r="G67" i="4"/>
  <c r="H67" i="4"/>
  <c r="I67" i="4"/>
  <c r="J67" i="4"/>
  <c r="K67" i="4"/>
  <c r="L67" i="4" s="1"/>
  <c r="M67" i="4" a="1"/>
  <c r="M67" i="4" s="1"/>
  <c r="O67" i="4" s="1"/>
  <c r="E68" i="4"/>
  <c r="G68" i="4" s="1"/>
  <c r="F68" i="4"/>
  <c r="H68" i="4"/>
  <c r="I68" i="4"/>
  <c r="J68" i="4"/>
  <c r="K68" i="4"/>
  <c r="L68" i="4" s="1"/>
  <c r="M68" i="4" a="1"/>
  <c r="M68" i="4" s="1"/>
  <c r="O68" i="4" s="1"/>
  <c r="N68" i="4"/>
  <c r="E69" i="4"/>
  <c r="G69" i="4" s="1"/>
  <c r="F69" i="4"/>
  <c r="H69" i="4"/>
  <c r="I69" i="4"/>
  <c r="J69" i="4"/>
  <c r="K69" i="4"/>
  <c r="L69" i="4" s="1"/>
  <c r="M69" i="4" a="1"/>
  <c r="M69" i="4" s="1"/>
  <c r="O69" i="4" s="1"/>
  <c r="E70" i="4"/>
  <c r="G70" i="4" s="1"/>
  <c r="F70" i="4"/>
  <c r="H70" i="4"/>
  <c r="I70" i="4"/>
  <c r="J70" i="4"/>
  <c r="K70" i="4"/>
  <c r="L70" i="4" s="1"/>
  <c r="M70" i="4" a="1"/>
  <c r="M70" i="4" s="1"/>
  <c r="O70" i="4" s="1"/>
  <c r="N70" i="4"/>
  <c r="E71" i="4"/>
  <c r="G71" i="4" s="1"/>
  <c r="F71" i="4"/>
  <c r="H71" i="4"/>
  <c r="I71" i="4"/>
  <c r="J71" i="4"/>
  <c r="K71" i="4"/>
  <c r="L71" i="4" s="1"/>
  <c r="M71" i="4" a="1"/>
  <c r="M71" i="4" s="1"/>
  <c r="O71" i="4" s="1"/>
  <c r="E72" i="4"/>
  <c r="G72" i="4" s="1"/>
  <c r="F72" i="4"/>
  <c r="H72" i="4"/>
  <c r="I72" i="4"/>
  <c r="J72" i="4"/>
  <c r="K72" i="4"/>
  <c r="L72" i="4" s="1"/>
  <c r="M72" i="4" a="1"/>
  <c r="M72" i="4" s="1"/>
  <c r="O72" i="4" s="1"/>
  <c r="N72" i="4"/>
  <c r="E73" i="4"/>
  <c r="G73" i="4" s="1"/>
  <c r="F73" i="4"/>
  <c r="H73" i="4"/>
  <c r="I73" i="4"/>
  <c r="J73" i="4"/>
  <c r="K73" i="4"/>
  <c r="L73" i="4" s="1"/>
  <c r="M73" i="4" a="1"/>
  <c r="M73" i="4" s="1"/>
  <c r="O73" i="4" s="1"/>
  <c r="E74" i="4"/>
  <c r="F74" i="4"/>
  <c r="G74" i="4"/>
  <c r="H74" i="4"/>
  <c r="I74" i="4"/>
  <c r="J74" i="4"/>
  <c r="K74" i="4"/>
  <c r="L74" i="4" s="1"/>
  <c r="M74" i="4" a="1"/>
  <c r="M74" i="4" s="1"/>
  <c r="O74" i="4" s="1"/>
  <c r="N74" i="4"/>
  <c r="E75" i="4"/>
  <c r="F75" i="4"/>
  <c r="G75" i="4"/>
  <c r="H75" i="4"/>
  <c r="I75" i="4"/>
  <c r="J75" i="4"/>
  <c r="K75" i="4"/>
  <c r="L75" i="4" s="1"/>
  <c r="M75" i="4" a="1"/>
  <c r="M75" i="4" s="1"/>
  <c r="O75" i="4" s="1"/>
  <c r="E76" i="4"/>
  <c r="F76" i="4"/>
  <c r="G76" i="4"/>
  <c r="H76" i="4"/>
  <c r="I76" i="4"/>
  <c r="J76" i="4"/>
  <c r="K76" i="4"/>
  <c r="L76" i="4" s="1"/>
  <c r="M76" i="4" a="1"/>
  <c r="M76" i="4" s="1"/>
  <c r="O76" i="4" s="1"/>
  <c r="N76" i="4"/>
  <c r="E77" i="4"/>
  <c r="F77" i="4"/>
  <c r="G77" i="4"/>
  <c r="H77" i="4"/>
  <c r="I77" i="4"/>
  <c r="J77" i="4"/>
  <c r="K77" i="4"/>
  <c r="L77" i="4" s="1"/>
  <c r="M77" i="4" a="1"/>
  <c r="M77" i="4" s="1"/>
  <c r="O77" i="4" s="1"/>
  <c r="E78" i="4"/>
  <c r="G78" i="4" s="1"/>
  <c r="F78" i="4"/>
  <c r="H78" i="4"/>
  <c r="I78" i="4"/>
  <c r="J78" i="4"/>
  <c r="K78" i="4"/>
  <c r="L78" i="4" s="1"/>
  <c r="M78" i="4" a="1"/>
  <c r="M78" i="4" s="1"/>
  <c r="O78" i="4" s="1"/>
  <c r="N78" i="4"/>
  <c r="E79" i="4"/>
  <c r="G79" i="4" s="1"/>
  <c r="F79" i="4"/>
  <c r="H79" i="4"/>
  <c r="I79" i="4"/>
  <c r="J79" i="4"/>
  <c r="K79" i="4"/>
  <c r="L79" i="4" s="1"/>
  <c r="M79" i="4" a="1"/>
  <c r="M79" i="4" s="1"/>
  <c r="O79" i="4" s="1"/>
  <c r="E80" i="4"/>
  <c r="G80" i="4" s="1"/>
  <c r="F80" i="4"/>
  <c r="H80" i="4"/>
  <c r="I80" i="4"/>
  <c r="J80" i="4"/>
  <c r="K80" i="4"/>
  <c r="L80" i="4" s="1"/>
  <c r="M80" i="4" a="1"/>
  <c r="M80" i="4" s="1"/>
  <c r="O80" i="4" s="1"/>
  <c r="N80" i="4"/>
  <c r="E81" i="4"/>
  <c r="G81" i="4" s="1"/>
  <c r="F81" i="4"/>
  <c r="H81" i="4"/>
  <c r="I81" i="4"/>
  <c r="J81" i="4"/>
  <c r="K81" i="4"/>
  <c r="L81" i="4" s="1"/>
  <c r="M81" i="4" a="1"/>
  <c r="M81" i="4" s="1"/>
  <c r="O81" i="4" s="1"/>
  <c r="E82" i="4"/>
  <c r="G82" i="4" s="1"/>
  <c r="F82" i="4"/>
  <c r="H82" i="4"/>
  <c r="I82" i="4"/>
  <c r="J82" i="4"/>
  <c r="K82" i="4"/>
  <c r="L82" i="4" s="1"/>
  <c r="M82" i="4" a="1"/>
  <c r="M82" i="4" s="1"/>
  <c r="O82" i="4" s="1"/>
  <c r="N82" i="4"/>
  <c r="E83" i="4"/>
  <c r="G83" i="4" s="1"/>
  <c r="F83" i="4"/>
  <c r="H83" i="4"/>
  <c r="I83" i="4"/>
  <c r="J83" i="4"/>
  <c r="K83" i="4"/>
  <c r="L83" i="4" s="1"/>
  <c r="M83" i="4" a="1"/>
  <c r="M83" i="4" s="1"/>
  <c r="O83" i="4" s="1"/>
  <c r="E84" i="4"/>
  <c r="G84" i="4" s="1"/>
  <c r="F84" i="4"/>
  <c r="H84" i="4"/>
  <c r="I84" i="4"/>
  <c r="J84" i="4"/>
  <c r="K84" i="4"/>
  <c r="L84" i="4" s="1"/>
  <c r="M84" i="4" a="1"/>
  <c r="M84" i="4" s="1"/>
  <c r="O84" i="4" s="1"/>
  <c r="N84" i="4"/>
  <c r="E85" i="4"/>
  <c r="F85" i="4"/>
  <c r="G85" i="4"/>
  <c r="H85" i="4"/>
  <c r="I85" i="4"/>
  <c r="J85" i="4"/>
  <c r="K85" i="4"/>
  <c r="L85" i="4" s="1"/>
  <c r="M85" i="4" a="1"/>
  <c r="M85" i="4" s="1"/>
  <c r="O85" i="4" s="1"/>
  <c r="E86" i="4"/>
  <c r="F86" i="4"/>
  <c r="G86" i="4"/>
  <c r="H86" i="4"/>
  <c r="I86" i="4"/>
  <c r="J86" i="4"/>
  <c r="K86" i="4"/>
  <c r="L86" i="4" s="1"/>
  <c r="M86" i="4" a="1"/>
  <c r="M86" i="4" s="1"/>
  <c r="O86" i="4" s="1"/>
  <c r="N86" i="4"/>
  <c r="E87" i="4"/>
  <c r="F87" i="4"/>
  <c r="G87" i="4"/>
  <c r="H87" i="4"/>
  <c r="I87" i="4"/>
  <c r="J87" i="4"/>
  <c r="K87" i="4"/>
  <c r="L87" i="4" s="1"/>
  <c r="M87" i="4" a="1"/>
  <c r="M87" i="4" s="1"/>
  <c r="O87" i="4" s="1"/>
  <c r="E88" i="4"/>
  <c r="G88" i="4" s="1"/>
  <c r="F88" i="4"/>
  <c r="H88" i="4"/>
  <c r="I88" i="4"/>
  <c r="J88" i="4"/>
  <c r="K88" i="4"/>
  <c r="L88" i="4" s="1"/>
  <c r="M88" i="4" a="1"/>
  <c r="M88" i="4" s="1"/>
  <c r="O88" i="4" s="1"/>
  <c r="N88" i="4"/>
  <c r="E89" i="4"/>
  <c r="G89" i="4" s="1"/>
  <c r="F89" i="4"/>
  <c r="H89" i="4"/>
  <c r="I89" i="4"/>
  <c r="J89" i="4"/>
  <c r="K89" i="4"/>
  <c r="L89" i="4" s="1"/>
  <c r="M89" i="4" a="1"/>
  <c r="M89" i="4" s="1"/>
  <c r="O89" i="4" s="1"/>
  <c r="E90" i="4"/>
  <c r="F90" i="4"/>
  <c r="G90" i="4"/>
  <c r="H90" i="4"/>
  <c r="I90" i="4"/>
  <c r="J90" i="4"/>
  <c r="K90" i="4"/>
  <c r="L90" i="4" s="1"/>
  <c r="M90" i="4" a="1"/>
  <c r="M90" i="4" s="1"/>
  <c r="O90" i="4" s="1"/>
  <c r="N90" i="4"/>
  <c r="E91" i="4"/>
  <c r="G91" i="4" s="1"/>
  <c r="F91" i="4"/>
  <c r="H91" i="4"/>
  <c r="I91" i="4"/>
  <c r="J91" i="4"/>
  <c r="K91" i="4"/>
  <c r="L91" i="4" s="1"/>
  <c r="M91" i="4" a="1"/>
  <c r="M91" i="4" s="1"/>
  <c r="O91" i="4" s="1"/>
  <c r="E92" i="4"/>
  <c r="G92" i="4" s="1"/>
  <c r="F92" i="4"/>
  <c r="H92" i="4"/>
  <c r="I92" i="4"/>
  <c r="J92" i="4"/>
  <c r="K92" i="4"/>
  <c r="L92" i="4" s="1"/>
  <c r="M92" i="4" a="1"/>
  <c r="M92" i="4" s="1"/>
  <c r="O92" i="4" s="1"/>
  <c r="N92" i="4"/>
  <c r="E93" i="4"/>
  <c r="G93" i="4" s="1"/>
  <c r="F93" i="4"/>
  <c r="H93" i="4"/>
  <c r="I93" i="4"/>
  <c r="J93" i="4"/>
  <c r="K93" i="4"/>
  <c r="L93" i="4" s="1"/>
  <c r="M93" i="4" a="1"/>
  <c r="M93" i="4" s="1"/>
  <c r="O93" i="4" s="1"/>
  <c r="E94" i="4"/>
  <c r="G94" i="4" s="1"/>
  <c r="F94" i="4"/>
  <c r="H94" i="4"/>
  <c r="I94" i="4"/>
  <c r="J94" i="4"/>
  <c r="K94" i="4"/>
  <c r="L94" i="4" s="1"/>
  <c r="M94" i="4" a="1"/>
  <c r="M94" i="4" s="1"/>
  <c r="O94" i="4" s="1"/>
  <c r="N94" i="4"/>
  <c r="E95" i="4"/>
  <c r="F95" i="4"/>
  <c r="G95" i="4"/>
  <c r="H95" i="4"/>
  <c r="I95" i="4"/>
  <c r="J95" i="4"/>
  <c r="K95" i="4"/>
  <c r="L95" i="4" s="1"/>
  <c r="M95" i="4" a="1"/>
  <c r="M95" i="4" s="1"/>
  <c r="O95" i="4" s="1"/>
  <c r="E96" i="4"/>
  <c r="F96" i="4"/>
  <c r="G96" i="4"/>
  <c r="H96" i="4"/>
  <c r="I96" i="4"/>
  <c r="J96" i="4"/>
  <c r="K96" i="4"/>
  <c r="L96" i="4" s="1"/>
  <c r="M96" i="4" a="1"/>
  <c r="M96" i="4" s="1"/>
  <c r="O96" i="4" s="1"/>
  <c r="N96" i="4"/>
  <c r="E97" i="4"/>
  <c r="F97" i="4"/>
  <c r="G97" i="4"/>
  <c r="H97" i="4"/>
  <c r="I97" i="4"/>
  <c r="J97" i="4"/>
  <c r="K97" i="4"/>
  <c r="L97" i="4" s="1"/>
  <c r="M97" i="4" a="1"/>
  <c r="M97" i="4"/>
  <c r="O97" i="4" s="1"/>
  <c r="E98" i="4"/>
  <c r="F98" i="4"/>
  <c r="G98" i="4"/>
  <c r="H98" i="4"/>
  <c r="I98" i="4"/>
  <c r="J98" i="4"/>
  <c r="K98" i="4"/>
  <c r="L98" i="4"/>
  <c r="M98" i="4" a="1"/>
  <c r="M98" i="4" s="1"/>
  <c r="O98" i="4" s="1"/>
  <c r="E99" i="4"/>
  <c r="F99" i="4"/>
  <c r="G99" i="4"/>
  <c r="H99" i="4"/>
  <c r="I99" i="4"/>
  <c r="J99" i="4"/>
  <c r="K99" i="4"/>
  <c r="L99" i="4" s="1"/>
  <c r="M99" i="4" a="1"/>
  <c r="M99" i="4" s="1"/>
  <c r="O99" i="4" s="1"/>
  <c r="N99" i="4"/>
  <c r="E100" i="4"/>
  <c r="F100" i="4"/>
  <c r="G100" i="4"/>
  <c r="H100" i="4"/>
  <c r="I100" i="4"/>
  <c r="J100" i="4"/>
  <c r="K100" i="4"/>
  <c r="L100" i="4" s="1"/>
  <c r="M100" i="4" a="1"/>
  <c r="M100" i="4" s="1"/>
  <c r="O100" i="4" s="1"/>
  <c r="N100" i="4"/>
  <c r="E101" i="4"/>
  <c r="G101" i="4" s="1"/>
  <c r="F101" i="4"/>
  <c r="H101" i="4"/>
  <c r="I101" i="4"/>
  <c r="J101" i="4"/>
  <c r="K101" i="4"/>
  <c r="L101" i="4" s="1"/>
  <c r="M101" i="4" a="1"/>
  <c r="M101" i="4" s="1"/>
  <c r="N101" i="4"/>
  <c r="O101" i="4"/>
  <c r="E102" i="4"/>
  <c r="G102" i="4" s="1"/>
  <c r="F102" i="4"/>
  <c r="H102" i="4"/>
  <c r="I102" i="4"/>
  <c r="J102" i="4"/>
  <c r="K102" i="4"/>
  <c r="L102" i="4" s="1"/>
  <c r="M102" i="4" a="1"/>
  <c r="M102" i="4" s="1"/>
  <c r="E103" i="4"/>
  <c r="G103" i="4" s="1"/>
  <c r="F103" i="4"/>
  <c r="H103" i="4"/>
  <c r="I103" i="4"/>
  <c r="J103" i="4"/>
  <c r="K103" i="4"/>
  <c r="L103" i="4"/>
  <c r="M103" i="4" a="1"/>
  <c r="M103" i="4" s="1"/>
  <c r="O103" i="4" s="1"/>
  <c r="E104" i="4"/>
  <c r="G104" i="4" s="1"/>
  <c r="F104" i="4"/>
  <c r="H104" i="4"/>
  <c r="I104" i="4"/>
  <c r="J104" i="4"/>
  <c r="K104" i="4"/>
  <c r="L104" i="4" s="1"/>
  <c r="M104" i="4" a="1"/>
  <c r="M104" i="4" s="1"/>
  <c r="O104" i="4" s="1"/>
  <c r="E105" i="4"/>
  <c r="G105" i="4" s="1"/>
  <c r="F105" i="4"/>
  <c r="H105" i="4"/>
  <c r="I105" i="4"/>
  <c r="J105" i="4"/>
  <c r="K105" i="4"/>
  <c r="L105" i="4" s="1"/>
  <c r="M105" i="4" a="1"/>
  <c r="M105" i="4" s="1"/>
  <c r="O105" i="4" s="1"/>
  <c r="N105" i="4"/>
  <c r="E106" i="4"/>
  <c r="G106" i="4" s="1"/>
  <c r="F106" i="4"/>
  <c r="H106" i="4"/>
  <c r="I106" i="4"/>
  <c r="J106" i="4"/>
  <c r="K106" i="4"/>
  <c r="M106" i="4" a="1"/>
  <c r="M106" i="4" s="1"/>
  <c r="N106" i="4"/>
  <c r="O106" i="4"/>
  <c r="E107" i="4"/>
  <c r="G107" i="4" s="1"/>
  <c r="F107" i="4"/>
  <c r="H107" i="4"/>
  <c r="I107" i="4"/>
  <c r="J107" i="4"/>
  <c r="K107" i="4"/>
  <c r="L107" i="4" s="1"/>
  <c r="M107" i="4" a="1"/>
  <c r="M107" i="4"/>
  <c r="O107" i="4" s="1"/>
  <c r="N107" i="4"/>
  <c r="E108" i="4"/>
  <c r="G108" i="4" s="1"/>
  <c r="F108" i="4"/>
  <c r="H108" i="4"/>
  <c r="I108" i="4"/>
  <c r="J108" i="4"/>
  <c r="K108" i="4"/>
  <c r="L108" i="4"/>
  <c r="M108" i="4" a="1"/>
  <c r="M108" i="4" s="1"/>
  <c r="O108" i="4" s="1"/>
  <c r="E109" i="4"/>
  <c r="G109" i="4" s="1"/>
  <c r="F109" i="4"/>
  <c r="H109" i="4"/>
  <c r="I109" i="4"/>
  <c r="J109" i="4"/>
  <c r="K109" i="4"/>
  <c r="L109" i="4" s="1"/>
  <c r="M109" i="4" a="1"/>
  <c r="M109" i="4" s="1"/>
  <c r="O109" i="4" s="1"/>
  <c r="N109" i="4"/>
  <c r="E110" i="4"/>
  <c r="G110" i="4" s="1"/>
  <c r="F110" i="4"/>
  <c r="H110" i="4"/>
  <c r="I110" i="4"/>
  <c r="J110" i="4"/>
  <c r="K110" i="4"/>
  <c r="L110" i="4" s="1"/>
  <c r="M110" i="4" a="1"/>
  <c r="M110" i="4" s="1"/>
  <c r="O110" i="4" s="1"/>
  <c r="E111" i="4"/>
  <c r="F111" i="4"/>
  <c r="G111" i="4" s="1"/>
  <c r="H111" i="4"/>
  <c r="I111" i="4"/>
  <c r="J111" i="4"/>
  <c r="K111" i="4"/>
  <c r="M111" i="4" a="1"/>
  <c r="M111" i="4" s="1"/>
  <c r="N111" i="4"/>
  <c r="O111" i="4"/>
  <c r="E112" i="4"/>
  <c r="G112" i="4" s="1"/>
  <c r="F112" i="4"/>
  <c r="H112" i="4"/>
  <c r="I112" i="4"/>
  <c r="J112" i="4"/>
  <c r="K112" i="4"/>
  <c r="L112" i="4" s="1"/>
  <c r="M112" i="4" a="1"/>
  <c r="M112" i="4"/>
  <c r="O112" i="4" s="1"/>
  <c r="E113" i="4"/>
  <c r="G113" i="4" s="1"/>
  <c r="F113" i="4"/>
  <c r="H113" i="4"/>
  <c r="I113" i="4"/>
  <c r="J113" i="4"/>
  <c r="K113" i="4"/>
  <c r="L113" i="4"/>
  <c r="M113" i="4" a="1"/>
  <c r="M113" i="4" s="1"/>
  <c r="E114" i="4"/>
  <c r="G114" i="4" s="1"/>
  <c r="F114" i="4"/>
  <c r="H114" i="4"/>
  <c r="I114" i="4"/>
  <c r="J114" i="4"/>
  <c r="K114" i="4"/>
  <c r="L114" i="4" s="1"/>
  <c r="M114" i="4" a="1"/>
  <c r="M114" i="4" s="1"/>
  <c r="O114" i="4" s="1"/>
  <c r="N114" i="4"/>
  <c r="E115" i="4"/>
  <c r="F115" i="4"/>
  <c r="G115" i="4"/>
  <c r="H115" i="4"/>
  <c r="I115" i="4"/>
  <c r="J115" i="4"/>
  <c r="K115" i="4"/>
  <c r="L115" i="4" s="1"/>
  <c r="M115" i="4" a="1"/>
  <c r="M115" i="4" s="1"/>
  <c r="O115" i="4" s="1"/>
  <c r="N115" i="4"/>
  <c r="E116" i="4"/>
  <c r="G116" i="4" s="1"/>
  <c r="F116" i="4"/>
  <c r="H116" i="4"/>
  <c r="I116" i="4"/>
  <c r="J116" i="4"/>
  <c r="K116" i="4"/>
  <c r="M116" i="4" a="1"/>
  <c r="M116" i="4" s="1"/>
  <c r="N116" i="4"/>
  <c r="O116" i="4"/>
  <c r="E117" i="4"/>
  <c r="G117" i="4" s="1"/>
  <c r="F117" i="4"/>
  <c r="H117" i="4"/>
  <c r="I117" i="4"/>
  <c r="J117" i="4"/>
  <c r="K117" i="4"/>
  <c r="L117" i="4" s="1"/>
  <c r="M117" i="4" a="1"/>
  <c r="M117" i="4"/>
  <c r="O117" i="4" s="1"/>
  <c r="N117" i="4"/>
  <c r="E118" i="4"/>
  <c r="G118" i="4" s="1"/>
  <c r="F118" i="4"/>
  <c r="H118" i="4"/>
  <c r="I118" i="4"/>
  <c r="J118" i="4"/>
  <c r="K118" i="4"/>
  <c r="L118" i="4" s="1"/>
  <c r="M118" i="4" a="1"/>
  <c r="M118" i="4" s="1"/>
  <c r="O118" i="4" s="1"/>
  <c r="E119" i="4"/>
  <c r="G119" i="4" s="1"/>
  <c r="F119" i="4"/>
  <c r="H119" i="4"/>
  <c r="I119" i="4"/>
  <c r="J119" i="4"/>
  <c r="K119" i="4"/>
  <c r="L119" i="4" s="1"/>
  <c r="M119" i="4" a="1"/>
  <c r="M119" i="4" s="1"/>
  <c r="O119" i="4" s="1"/>
  <c r="N119" i="4"/>
  <c r="E120" i="4"/>
  <c r="F120" i="4"/>
  <c r="G120" i="4" s="1"/>
  <c r="H120" i="4"/>
  <c r="I120" i="4"/>
  <c r="J120" i="4"/>
  <c r="K120" i="4"/>
  <c r="M120" i="4" a="1"/>
  <c r="M120" i="4" s="1"/>
  <c r="N120" i="4" s="1"/>
  <c r="E121" i="4"/>
  <c r="F121" i="4"/>
  <c r="G121" i="4" s="1"/>
  <c r="H121" i="4"/>
  <c r="I121" i="4"/>
  <c r="J121" i="4"/>
  <c r="K121" i="4"/>
  <c r="M121" i="4" a="1"/>
  <c r="M121" i="4" s="1"/>
  <c r="E122" i="4"/>
  <c r="G122" i="4" s="1"/>
  <c r="F122" i="4"/>
  <c r="H122" i="4"/>
  <c r="I122" i="4"/>
  <c r="J122" i="4"/>
  <c r="K122" i="4"/>
  <c r="L122" i="4" s="1"/>
  <c r="M122" i="4" a="1"/>
  <c r="M122" i="4" s="1"/>
  <c r="O122" i="4" s="1"/>
  <c r="N122" i="4"/>
  <c r="E123" i="4"/>
  <c r="F123" i="4"/>
  <c r="G123" i="4"/>
  <c r="H123" i="4"/>
  <c r="I123" i="4"/>
  <c r="J123" i="4"/>
  <c r="K123" i="4"/>
  <c r="L123" i="4"/>
  <c r="M123" i="4" a="1"/>
  <c r="M123" i="4" s="1"/>
  <c r="O123" i="4" s="1"/>
  <c r="N123" i="4"/>
  <c r="E124" i="4"/>
  <c r="F124" i="4"/>
  <c r="G124" i="4"/>
  <c r="H124" i="4"/>
  <c r="I124" i="4"/>
  <c r="J124" i="4"/>
  <c r="K124" i="4"/>
  <c r="L124" i="4" s="1"/>
  <c r="M124" i="4" a="1"/>
  <c r="M124" i="4" s="1"/>
  <c r="E125" i="4"/>
  <c r="G125" i="4" s="1"/>
  <c r="F125" i="4"/>
  <c r="H125" i="4"/>
  <c r="I125" i="4"/>
  <c r="J125" i="4"/>
  <c r="K125" i="4"/>
  <c r="L125" i="4" s="1"/>
  <c r="M125" i="4" a="1"/>
  <c r="M125" i="4" s="1"/>
  <c r="N125" i="4"/>
  <c r="O125" i="4"/>
  <c r="E126" i="4"/>
  <c r="G126" i="4" s="1"/>
  <c r="F126" i="4"/>
  <c r="H126" i="4"/>
  <c r="I126" i="4"/>
  <c r="J126" i="4"/>
  <c r="K126" i="4"/>
  <c r="L126" i="4" s="1"/>
  <c r="M126" i="4" a="1"/>
  <c r="M126" i="4"/>
  <c r="N126" i="4" s="1"/>
  <c r="E127" i="4"/>
  <c r="F127" i="4"/>
  <c r="G127" i="4"/>
  <c r="H127" i="4"/>
  <c r="I127" i="4"/>
  <c r="J127" i="4"/>
  <c r="K127" i="4"/>
  <c r="L127" i="4" s="1"/>
  <c r="M127" i="4" a="1"/>
  <c r="M127" i="4"/>
  <c r="E128" i="4"/>
  <c r="G128" i="4" s="1"/>
  <c r="F128" i="4"/>
  <c r="H128" i="4"/>
  <c r="I128" i="4"/>
  <c r="J128" i="4"/>
  <c r="K128" i="4"/>
  <c r="L128" i="4"/>
  <c r="M128" i="4" a="1"/>
  <c r="M128" i="4" s="1"/>
  <c r="E129" i="4"/>
  <c r="G129" i="4" s="1"/>
  <c r="F129" i="4"/>
  <c r="H129" i="4"/>
  <c r="I129" i="4"/>
  <c r="J129" i="4"/>
  <c r="K129" i="4"/>
  <c r="L129" i="4" s="1"/>
  <c r="M129" i="4" a="1"/>
  <c r="M129" i="4" s="1"/>
  <c r="O129" i="4" s="1"/>
  <c r="E130" i="4"/>
  <c r="F130" i="4"/>
  <c r="G130" i="4" s="1"/>
  <c r="H130" i="4"/>
  <c r="I130" i="4"/>
  <c r="J130" i="4"/>
  <c r="K130" i="4"/>
  <c r="L130" i="4" s="1"/>
  <c r="M130" i="4" a="1"/>
  <c r="M130" i="4" s="1"/>
  <c r="E131" i="4"/>
  <c r="F131" i="4"/>
  <c r="G131" i="4" s="1"/>
  <c r="H131" i="4"/>
  <c r="I131" i="4"/>
  <c r="J131" i="4"/>
  <c r="K131" i="4"/>
  <c r="L131" i="4" s="1"/>
  <c r="M131" i="4" a="1"/>
  <c r="M131" i="4" s="1"/>
  <c r="E132" i="4"/>
  <c r="F132" i="4"/>
  <c r="G132" i="4"/>
  <c r="H132" i="4"/>
  <c r="I132" i="4"/>
  <c r="J132" i="4"/>
  <c r="K132" i="4"/>
  <c r="L132" i="4" s="1"/>
  <c r="M132" i="4" a="1"/>
  <c r="M132" i="4" s="1"/>
  <c r="E133" i="4"/>
  <c r="F133" i="4"/>
  <c r="G133" i="4"/>
  <c r="H133" i="4"/>
  <c r="I133" i="4"/>
  <c r="J133" i="4"/>
  <c r="K133" i="4"/>
  <c r="L133" i="4"/>
  <c r="M133" i="4" a="1"/>
  <c r="M133" i="4" s="1"/>
  <c r="O133" i="4" s="1"/>
  <c r="E134" i="4"/>
  <c r="F134" i="4"/>
  <c r="G134" i="4"/>
  <c r="H134" i="4"/>
  <c r="I134" i="4"/>
  <c r="J134" i="4"/>
  <c r="K134" i="4"/>
  <c r="M134" i="4" a="1"/>
  <c r="M134" i="4" s="1"/>
  <c r="E135" i="4"/>
  <c r="G135" i="4" s="1"/>
  <c r="F135" i="4"/>
  <c r="H135" i="4"/>
  <c r="I135" i="4"/>
  <c r="J135" i="4"/>
  <c r="K135" i="4"/>
  <c r="M135" i="4" a="1"/>
  <c r="M135" i="4" s="1"/>
  <c r="N135" i="4" s="1"/>
  <c r="E136" i="4"/>
  <c r="F136" i="4"/>
  <c r="G136" i="4" s="1"/>
  <c r="H136" i="4"/>
  <c r="I136" i="4"/>
  <c r="J136" i="4"/>
  <c r="K136" i="4"/>
  <c r="M136" i="4" a="1"/>
  <c r="M136" i="4"/>
  <c r="N136" i="4" s="1"/>
  <c r="E137" i="4"/>
  <c r="G137" i="4" s="1"/>
  <c r="F137" i="4"/>
  <c r="H137" i="4"/>
  <c r="I137" i="4"/>
  <c r="J137" i="4"/>
  <c r="K137" i="4"/>
  <c r="L137" i="4"/>
  <c r="M137" i="4" a="1"/>
  <c r="M137" i="4" s="1"/>
  <c r="E138" i="4"/>
  <c r="G138" i="4" s="1"/>
  <c r="F138" i="4"/>
  <c r="H138" i="4"/>
  <c r="I138" i="4"/>
  <c r="J138" i="4"/>
  <c r="K138" i="4"/>
  <c r="L138" i="4" s="1"/>
  <c r="M138" i="4" a="1"/>
  <c r="M138" i="4" s="1"/>
  <c r="O138" i="4" s="1"/>
  <c r="E139" i="4"/>
  <c r="F139" i="4"/>
  <c r="G139" i="4" s="1"/>
  <c r="H139" i="4"/>
  <c r="I139" i="4"/>
  <c r="J139" i="4"/>
  <c r="K139" i="4"/>
  <c r="L139" i="4" s="1"/>
  <c r="M139" i="4" a="1"/>
  <c r="M139" i="4" s="1"/>
  <c r="N139" i="4" s="1"/>
  <c r="O139" i="4"/>
  <c r="E140" i="4"/>
  <c r="F140" i="4"/>
  <c r="G140" i="4" s="1"/>
  <c r="H140" i="4"/>
  <c r="I140" i="4"/>
  <c r="J140" i="4"/>
  <c r="K140" i="4"/>
  <c r="L140" i="4" s="1"/>
  <c r="M140" i="4" a="1"/>
  <c r="M140" i="4" s="1"/>
  <c r="E141" i="4"/>
  <c r="F141" i="4"/>
  <c r="G141" i="4"/>
  <c r="H141" i="4"/>
  <c r="I141" i="4"/>
  <c r="J141" i="4"/>
  <c r="K141" i="4"/>
  <c r="L141" i="4" s="1"/>
  <c r="M141" i="4" a="1"/>
  <c r="M141" i="4"/>
  <c r="E142" i="4"/>
  <c r="F142" i="4"/>
  <c r="G142" i="4" s="1"/>
  <c r="H142" i="4"/>
  <c r="I142" i="4"/>
  <c r="J142" i="4"/>
  <c r="K142" i="4"/>
  <c r="L142" i="4"/>
  <c r="M142" i="4" a="1"/>
  <c r="M142" i="4" s="1"/>
  <c r="O142" i="4" s="1"/>
  <c r="E143" i="4"/>
  <c r="F143" i="4"/>
  <c r="G143" i="4"/>
  <c r="H143" i="4"/>
  <c r="I143" i="4"/>
  <c r="J143" i="4"/>
  <c r="K143" i="4"/>
  <c r="L143" i="4" s="1"/>
  <c r="M143" i="4" a="1"/>
  <c r="M143" i="4" s="1"/>
  <c r="E144" i="4"/>
  <c r="F144" i="4"/>
  <c r="L144" i="4" s="1"/>
  <c r="G144" i="4"/>
  <c r="H144" i="4"/>
  <c r="I144" i="4"/>
  <c r="J144" i="4"/>
  <c r="K144" i="4"/>
  <c r="M144" i="4" a="1"/>
  <c r="M144" i="4" s="1"/>
  <c r="N144" i="4"/>
  <c r="O144" i="4"/>
  <c r="E145" i="4"/>
  <c r="F145" i="4"/>
  <c r="G145" i="4" s="1"/>
  <c r="H145" i="4"/>
  <c r="I145" i="4"/>
  <c r="J145" i="4"/>
  <c r="K145" i="4"/>
  <c r="M145" i="4" a="1"/>
  <c r="M145" i="4"/>
  <c r="O145" i="4" s="1"/>
  <c r="E146" i="4"/>
  <c r="F146" i="4"/>
  <c r="H146" i="4"/>
  <c r="I146" i="4"/>
  <c r="J146" i="4"/>
  <c r="K146" i="4"/>
  <c r="L146" i="4"/>
  <c r="M146" i="4" a="1"/>
  <c r="M146" i="4" s="1"/>
  <c r="E147" i="4"/>
  <c r="F147" i="4"/>
  <c r="G147" i="4"/>
  <c r="H147" i="4"/>
  <c r="I147" i="4"/>
  <c r="J147" i="4"/>
  <c r="K147" i="4"/>
  <c r="L147" i="4" s="1"/>
  <c r="M147" i="4" a="1"/>
  <c r="M147" i="4"/>
  <c r="N147" i="4" s="1"/>
  <c r="E148" i="4"/>
  <c r="F148" i="4"/>
  <c r="G148" i="4"/>
  <c r="H148" i="4"/>
  <c r="I148" i="4"/>
  <c r="J148" i="4"/>
  <c r="K148" i="4"/>
  <c r="L148" i="4"/>
  <c r="M148" i="4" a="1"/>
  <c r="M148" i="4"/>
  <c r="O148" i="4" s="1"/>
  <c r="N148" i="4"/>
  <c r="E149" i="4"/>
  <c r="G149" i="4" s="1"/>
  <c r="F149" i="4"/>
  <c r="H149" i="4"/>
  <c r="I149" i="4"/>
  <c r="J149" i="4"/>
  <c r="K149" i="4"/>
  <c r="L149" i="4"/>
  <c r="M149" i="4" a="1"/>
  <c r="M149" i="4" s="1"/>
  <c r="N149" i="4" s="1"/>
  <c r="O149" i="4"/>
  <c r="E150" i="4"/>
  <c r="F150" i="4"/>
  <c r="G150" i="4"/>
  <c r="H150" i="4"/>
  <c r="I150" i="4"/>
  <c r="J150" i="4"/>
  <c r="K150" i="4"/>
  <c r="L150" i="4" s="1"/>
  <c r="M150" i="4" a="1"/>
  <c r="M150" i="4" s="1"/>
  <c r="E151" i="4"/>
  <c r="F151" i="4"/>
  <c r="G151" i="4"/>
  <c r="H151" i="4"/>
  <c r="I151" i="4"/>
  <c r="J151" i="4"/>
  <c r="K151" i="4"/>
  <c r="L151" i="4" s="1"/>
  <c r="M151" i="4" a="1"/>
  <c r="M151" i="4" s="1"/>
  <c r="E152" i="4"/>
  <c r="G152" i="4" s="1"/>
  <c r="F152" i="4"/>
  <c r="H152" i="4"/>
  <c r="I152" i="4"/>
  <c r="J152" i="4"/>
  <c r="K152" i="4"/>
  <c r="L152" i="4" s="1"/>
  <c r="M152" i="4" a="1"/>
  <c r="M152" i="4"/>
  <c r="N152" i="4"/>
  <c r="O152" i="4"/>
  <c r="E153" i="4"/>
  <c r="F153" i="4"/>
  <c r="G153" i="4"/>
  <c r="H153" i="4"/>
  <c r="I153" i="4"/>
  <c r="J153" i="4"/>
  <c r="K153" i="4"/>
  <c r="L153" i="4"/>
  <c r="M153" i="4" a="1"/>
  <c r="M153" i="4" s="1"/>
  <c r="E154" i="4"/>
  <c r="F154" i="4"/>
  <c r="G154" i="4" s="1"/>
  <c r="H154" i="4"/>
  <c r="I154" i="4"/>
  <c r="J154" i="4"/>
  <c r="K154" i="4"/>
  <c r="L154" i="4"/>
  <c r="M154" i="4" a="1"/>
  <c r="M154" i="4" s="1"/>
  <c r="N154" i="4" s="1"/>
  <c r="O154" i="4"/>
  <c r="E155" i="4"/>
  <c r="G155" i="4" s="1"/>
  <c r="F155" i="4"/>
  <c r="H155" i="4"/>
  <c r="I155" i="4"/>
  <c r="J155" i="4"/>
  <c r="K155" i="4"/>
  <c r="L155" i="4" s="1"/>
  <c r="M155" i="4" a="1"/>
  <c r="M155" i="4" s="1"/>
  <c r="E156" i="4"/>
  <c r="F156" i="4"/>
  <c r="G156" i="4" s="1"/>
  <c r="H156" i="4"/>
  <c r="I156" i="4"/>
  <c r="J156" i="4"/>
  <c r="K156" i="4"/>
  <c r="L156" i="4" s="1"/>
  <c r="M156" i="4" a="1"/>
  <c r="M156" i="4" s="1"/>
  <c r="E157" i="4"/>
  <c r="F157" i="4"/>
  <c r="G157" i="4" s="1"/>
  <c r="H157" i="4"/>
  <c r="I157" i="4"/>
  <c r="J157" i="4"/>
  <c r="K157" i="4"/>
  <c r="L157" i="4" s="1"/>
  <c r="M157" i="4" a="1"/>
  <c r="M157" i="4"/>
  <c r="N157" i="4" s="1"/>
  <c r="E158" i="4"/>
  <c r="F158" i="4"/>
  <c r="G158" i="4"/>
  <c r="H158" i="4"/>
  <c r="I158" i="4"/>
  <c r="J158" i="4"/>
  <c r="K158" i="4"/>
  <c r="L158" i="4"/>
  <c r="M158" i="4" a="1"/>
  <c r="M158" i="4"/>
  <c r="O158" i="4" s="1"/>
  <c r="E159" i="4"/>
  <c r="F159" i="4"/>
  <c r="G159" i="4" s="1"/>
  <c r="H159" i="4"/>
  <c r="I159" i="4"/>
  <c r="J159" i="4"/>
  <c r="K159" i="4"/>
  <c r="L159" i="4" s="1"/>
  <c r="M159" i="4" a="1"/>
  <c r="M159" i="4" s="1"/>
  <c r="N159" i="4" s="1"/>
  <c r="O159" i="4"/>
  <c r="E160" i="4"/>
  <c r="F160" i="4"/>
  <c r="G160" i="4"/>
  <c r="H160" i="4"/>
  <c r="I160" i="4"/>
  <c r="J160" i="4"/>
  <c r="K160" i="4"/>
  <c r="M160" i="4" a="1"/>
  <c r="M160" i="4" s="1"/>
  <c r="E161" i="4"/>
  <c r="F161" i="4"/>
  <c r="G161" i="4" s="1"/>
  <c r="H161" i="4"/>
  <c r="I161" i="4"/>
  <c r="J161" i="4"/>
  <c r="K161" i="4"/>
  <c r="L161" i="4" s="1"/>
  <c r="M161" i="4" a="1"/>
  <c r="M161" i="4" s="1"/>
  <c r="E162" i="4"/>
  <c r="G162" i="4" s="1"/>
  <c r="F162" i="4"/>
  <c r="H162" i="4"/>
  <c r="I162" i="4"/>
  <c r="J162" i="4"/>
  <c r="K162" i="4"/>
  <c r="L162" i="4" s="1"/>
  <c r="M162" i="4" a="1"/>
  <c r="M162" i="4"/>
  <c r="N162" i="4" s="1"/>
  <c r="E163" i="4"/>
  <c r="F163" i="4"/>
  <c r="G163" i="4"/>
  <c r="H163" i="4"/>
  <c r="I163" i="4"/>
  <c r="J163" i="4"/>
  <c r="K163" i="4"/>
  <c r="L163" i="4"/>
  <c r="M163" i="4" a="1"/>
  <c r="M163" i="4" s="1"/>
  <c r="E164" i="4"/>
  <c r="F164" i="4"/>
  <c r="G164" i="4" s="1"/>
  <c r="H164" i="4"/>
  <c r="I164" i="4"/>
  <c r="J164" i="4"/>
  <c r="K164" i="4"/>
  <c r="L164" i="4" s="1"/>
  <c r="M164" i="4" a="1"/>
  <c r="M164" i="4" s="1"/>
  <c r="N164" i="4" s="1"/>
  <c r="E165" i="4"/>
  <c r="F165" i="4"/>
  <c r="G165" i="4"/>
  <c r="H165" i="4"/>
  <c r="I165" i="4"/>
  <c r="J165" i="4"/>
  <c r="K165" i="4"/>
  <c r="L165" i="4" s="1"/>
  <c r="M165" i="4" a="1"/>
  <c r="M165" i="4" s="1"/>
  <c r="E166" i="4"/>
  <c r="F166" i="4"/>
  <c r="G166" i="4" s="1"/>
  <c r="H166" i="4"/>
  <c r="I166" i="4"/>
  <c r="J166" i="4"/>
  <c r="K166" i="4"/>
  <c r="L166" i="4" s="1"/>
  <c r="M166" i="4" a="1"/>
  <c r="M166" i="4"/>
  <c r="N166" i="4" s="1"/>
  <c r="O166" i="4"/>
  <c r="E167" i="4"/>
  <c r="F167" i="4"/>
  <c r="G167" i="4"/>
  <c r="H167" i="4"/>
  <c r="I167" i="4"/>
  <c r="J167" i="4"/>
  <c r="K167" i="4"/>
  <c r="L167" i="4"/>
  <c r="M167" i="4" a="1"/>
  <c r="M167" i="4"/>
  <c r="O167" i="4" s="1"/>
  <c r="E168" i="4"/>
  <c r="G168" i="4" s="1"/>
  <c r="F168" i="4"/>
  <c r="H168" i="4"/>
  <c r="I168" i="4"/>
  <c r="J168" i="4"/>
  <c r="K168" i="4"/>
  <c r="L168" i="4"/>
  <c r="M168" i="4" a="1"/>
  <c r="M168" i="4" s="1"/>
  <c r="E169" i="4"/>
  <c r="F169" i="4"/>
  <c r="G169" i="4" s="1"/>
  <c r="H169" i="4"/>
  <c r="I169" i="4"/>
  <c r="J169" i="4"/>
  <c r="K169" i="4"/>
  <c r="L169" i="4" s="1"/>
  <c r="M169" i="4" a="1"/>
  <c r="M169" i="4" s="1"/>
  <c r="O169" i="4" s="1"/>
  <c r="N169" i="4"/>
  <c r="E170" i="4"/>
  <c r="F170" i="4"/>
  <c r="G170" i="4" s="1"/>
  <c r="H170" i="4"/>
  <c r="I170" i="4"/>
  <c r="J170" i="4"/>
  <c r="K170" i="4"/>
  <c r="L170" i="4" s="1"/>
  <c r="M170" i="4" a="1"/>
  <c r="M170" i="4" s="1"/>
  <c r="E171" i="4"/>
  <c r="F171" i="4"/>
  <c r="G171" i="4"/>
  <c r="H171" i="4"/>
  <c r="I171" i="4"/>
  <c r="J171" i="4"/>
  <c r="K171" i="4"/>
  <c r="L171" i="4" s="1"/>
  <c r="M171" i="4" a="1"/>
  <c r="M171" i="4" s="1"/>
  <c r="E172" i="4"/>
  <c r="F172" i="4"/>
  <c r="G172" i="4"/>
  <c r="H172" i="4"/>
  <c r="I172" i="4"/>
  <c r="J172" i="4"/>
  <c r="K172" i="4"/>
  <c r="L172" i="4" s="1"/>
  <c r="M172" i="4" a="1"/>
  <c r="M172" i="4" s="1"/>
  <c r="E173" i="4"/>
  <c r="G173" i="4" s="1"/>
  <c r="F173" i="4"/>
  <c r="H173" i="4"/>
  <c r="I173" i="4"/>
  <c r="J173" i="4"/>
  <c r="K173" i="4"/>
  <c r="L173" i="4" s="1"/>
  <c r="M173" i="4" a="1"/>
  <c r="M173" i="4" s="1"/>
  <c r="E174" i="4"/>
  <c r="F174" i="4"/>
  <c r="G174" i="4" s="1"/>
  <c r="H174" i="4"/>
  <c r="I174" i="4"/>
  <c r="J174" i="4"/>
  <c r="K174" i="4"/>
  <c r="M174" i="4" a="1"/>
  <c r="M174" i="4" s="1"/>
  <c r="N174" i="4"/>
  <c r="E175" i="4"/>
  <c r="F175" i="4"/>
  <c r="G175" i="4" s="1"/>
  <c r="H175" i="4"/>
  <c r="I175" i="4"/>
  <c r="J175" i="4"/>
  <c r="K175" i="4"/>
  <c r="M175" i="4" a="1"/>
  <c r="M175" i="4"/>
  <c r="O175" i="4" s="1"/>
  <c r="E176" i="4"/>
  <c r="F176" i="4"/>
  <c r="G176" i="4" s="1"/>
  <c r="H176" i="4"/>
  <c r="I176" i="4"/>
  <c r="J176" i="4"/>
  <c r="K176" i="4"/>
  <c r="L176" i="4"/>
  <c r="M176" i="4" a="1"/>
  <c r="M176" i="4" s="1"/>
  <c r="E177" i="4"/>
  <c r="F177" i="4"/>
  <c r="G177" i="4" s="1"/>
  <c r="H177" i="4"/>
  <c r="I177" i="4"/>
  <c r="J177" i="4"/>
  <c r="K177" i="4"/>
  <c r="L177" i="4" s="1"/>
  <c r="M177" i="4" a="1"/>
  <c r="M177" i="4" s="1"/>
  <c r="E178" i="4"/>
  <c r="F178" i="4"/>
  <c r="G178" i="4"/>
  <c r="H178" i="4"/>
  <c r="I178" i="4"/>
  <c r="J178" i="4"/>
  <c r="K178" i="4"/>
  <c r="L178" i="4" s="1"/>
  <c r="M178" i="4" a="1"/>
  <c r="M178" i="4" s="1"/>
  <c r="E179" i="4"/>
  <c r="F179" i="4"/>
  <c r="L179" i="4" s="1"/>
  <c r="G179" i="4"/>
  <c r="H179" i="4"/>
  <c r="I179" i="4"/>
  <c r="J179" i="4"/>
  <c r="K179" i="4"/>
  <c r="M179" i="4" a="1"/>
  <c r="M179" i="4" s="1"/>
  <c r="N179" i="4" s="1"/>
  <c r="E180" i="4"/>
  <c r="F180" i="4"/>
  <c r="G180" i="4"/>
  <c r="H180" i="4"/>
  <c r="I180" i="4"/>
  <c r="J180" i="4"/>
  <c r="K180" i="4"/>
  <c r="M180" i="4" a="1"/>
  <c r="M180" i="4" s="1"/>
  <c r="E181" i="4"/>
  <c r="F181" i="4"/>
  <c r="G181" i="4" s="1"/>
  <c r="H181" i="4"/>
  <c r="I181" i="4"/>
  <c r="J181" i="4"/>
  <c r="K181" i="4"/>
  <c r="L181" i="4" s="1"/>
  <c r="M181" i="4" a="1"/>
  <c r="M181" i="4" s="1"/>
  <c r="E182" i="4"/>
  <c r="F182" i="4"/>
  <c r="G182" i="4" s="1"/>
  <c r="H182" i="4"/>
  <c r="I182" i="4"/>
  <c r="J182" i="4"/>
  <c r="K182" i="4"/>
  <c r="L182" i="4" s="1"/>
  <c r="M182" i="4" a="1"/>
  <c r="M182" i="4" s="1"/>
  <c r="E183" i="4"/>
  <c r="F183" i="4"/>
  <c r="G183" i="4"/>
  <c r="H183" i="4"/>
  <c r="I183" i="4"/>
  <c r="J183" i="4"/>
  <c r="K183" i="4"/>
  <c r="L183" i="4" s="1"/>
  <c r="M183" i="4" a="1"/>
  <c r="M183" i="4" s="1"/>
  <c r="E184" i="4"/>
  <c r="F184" i="4"/>
  <c r="G184" i="4" s="1"/>
  <c r="H184" i="4"/>
  <c r="I184" i="4"/>
  <c r="J184" i="4"/>
  <c r="K184" i="4"/>
  <c r="L184" i="4" s="1"/>
  <c r="M184" i="4" a="1"/>
  <c r="M184" i="4" s="1"/>
  <c r="N184" i="4" s="1"/>
  <c r="E185" i="4"/>
  <c r="G185" i="4" s="1"/>
  <c r="F185" i="4"/>
  <c r="H185" i="4"/>
  <c r="I185" i="4"/>
  <c r="J185" i="4"/>
  <c r="K185" i="4"/>
  <c r="L185" i="4" s="1"/>
  <c r="M185" i="4" a="1"/>
  <c r="M185" i="4" s="1"/>
  <c r="E186" i="4"/>
  <c r="F186" i="4"/>
  <c r="G186" i="4" s="1"/>
  <c r="H186" i="4"/>
  <c r="I186" i="4"/>
  <c r="J186" i="4"/>
  <c r="K186" i="4"/>
  <c r="L186" i="4" s="1"/>
  <c r="M186" i="4" a="1"/>
  <c r="M186" i="4"/>
  <c r="N186" i="4" s="1"/>
  <c r="E187" i="4"/>
  <c r="F187" i="4"/>
  <c r="L187" i="4" s="1"/>
  <c r="H187" i="4"/>
  <c r="I187" i="4"/>
  <c r="J187" i="4"/>
  <c r="K187" i="4"/>
  <c r="M187" i="4" a="1"/>
  <c r="M187" i="4"/>
  <c r="N187" i="4" s="1"/>
  <c r="O187" i="4"/>
  <c r="E188" i="4"/>
  <c r="F188" i="4"/>
  <c r="G188" i="4"/>
  <c r="H188" i="4"/>
  <c r="I188" i="4"/>
  <c r="J188" i="4"/>
  <c r="K188" i="4"/>
  <c r="L188" i="4"/>
  <c r="M188" i="4" a="1"/>
  <c r="M188" i="4"/>
  <c r="O188" i="4" s="1"/>
  <c r="E189" i="4"/>
  <c r="F189" i="4"/>
  <c r="G189" i="4" s="1"/>
  <c r="H189" i="4"/>
  <c r="I189" i="4"/>
  <c r="J189" i="4"/>
  <c r="K189" i="4"/>
  <c r="M189" i="4" a="1"/>
  <c r="M189" i="4" s="1"/>
  <c r="O189" i="4" s="1"/>
  <c r="E190" i="4"/>
  <c r="G190" i="4" s="1"/>
  <c r="F190" i="4"/>
  <c r="H190" i="4"/>
  <c r="I190" i="4"/>
  <c r="J190" i="4"/>
  <c r="K190" i="4"/>
  <c r="L190" i="4" s="1"/>
  <c r="M190" i="4" a="1"/>
  <c r="M190" i="4" s="1"/>
  <c r="E191" i="4"/>
  <c r="F191" i="4"/>
  <c r="G191" i="4"/>
  <c r="H191" i="4"/>
  <c r="I191" i="4"/>
  <c r="J191" i="4"/>
  <c r="K191" i="4"/>
  <c r="L191" i="4" s="1"/>
  <c r="M191" i="4" a="1"/>
  <c r="M191" i="4"/>
  <c r="N191" i="4" s="1"/>
  <c r="E192" i="4"/>
  <c r="G192" i="4" s="1"/>
  <c r="F192" i="4"/>
  <c r="H192" i="4"/>
  <c r="I192" i="4"/>
  <c r="J192" i="4"/>
  <c r="K192" i="4"/>
  <c r="L192" i="4"/>
  <c r="M192" i="4" a="1"/>
  <c r="M192" i="4"/>
  <c r="O192" i="4" s="1"/>
  <c r="N192" i="4"/>
  <c r="E193" i="4"/>
  <c r="F193" i="4"/>
  <c r="G193" i="4"/>
  <c r="H193" i="4"/>
  <c r="I193" i="4"/>
  <c r="J193" i="4"/>
  <c r="K193" i="4"/>
  <c r="L193" i="4"/>
  <c r="M193" i="4" a="1"/>
  <c r="M193" i="4" s="1"/>
  <c r="E194" i="4"/>
  <c r="F194" i="4"/>
  <c r="H194" i="4"/>
  <c r="I194" i="4"/>
  <c r="J194" i="4"/>
  <c r="K194" i="4"/>
  <c r="M194" i="4" a="1"/>
  <c r="M194" i="4" s="1"/>
  <c r="N194" i="4"/>
  <c r="O194" i="4"/>
  <c r="E195" i="4"/>
  <c r="G195" i="4" s="1"/>
  <c r="F195" i="4"/>
  <c r="H195" i="4"/>
  <c r="I195" i="4"/>
  <c r="J195" i="4"/>
  <c r="K195" i="4"/>
  <c r="L195" i="4" s="1"/>
  <c r="M195" i="4" a="1"/>
  <c r="M195" i="4" s="1"/>
  <c r="N195" i="4" s="1"/>
  <c r="E196" i="4"/>
  <c r="F196" i="4"/>
  <c r="G196" i="4"/>
  <c r="H196" i="4"/>
  <c r="I196" i="4"/>
  <c r="J196" i="4"/>
  <c r="K196" i="4"/>
  <c r="L196" i="4" s="1"/>
  <c r="M196" i="4" a="1"/>
  <c r="M196" i="4"/>
  <c r="E197" i="4"/>
  <c r="G197" i="4" s="1"/>
  <c r="F197" i="4"/>
  <c r="H197" i="4"/>
  <c r="I197" i="4"/>
  <c r="J197" i="4"/>
  <c r="K197" i="4"/>
  <c r="L197" i="4"/>
  <c r="M197" i="4" a="1"/>
  <c r="M197" i="4" s="1"/>
  <c r="E198" i="4"/>
  <c r="F198" i="4"/>
  <c r="G198" i="4"/>
  <c r="H198" i="4"/>
  <c r="I198" i="4"/>
  <c r="J198" i="4"/>
  <c r="K198" i="4"/>
  <c r="L198" i="4" s="1"/>
  <c r="M198" i="4" a="1"/>
  <c r="M198" i="4" s="1"/>
  <c r="E199" i="4"/>
  <c r="F199" i="4"/>
  <c r="G199" i="4" s="1"/>
  <c r="H199" i="4"/>
  <c r="I199" i="4"/>
  <c r="J199" i="4"/>
  <c r="K199" i="4"/>
  <c r="L199" i="4"/>
  <c r="M199" i="4" a="1"/>
  <c r="M199" i="4" s="1"/>
  <c r="N199" i="4" s="1"/>
  <c r="O199" i="4"/>
  <c r="E200" i="4"/>
  <c r="F200" i="4"/>
  <c r="G200" i="4"/>
  <c r="H200" i="4"/>
  <c r="I200" i="4"/>
  <c r="J200" i="4"/>
  <c r="K200" i="4"/>
  <c r="L200" i="4" s="1"/>
  <c r="M200" i="4" a="1"/>
  <c r="M200" i="4" s="1"/>
  <c r="E201" i="4"/>
  <c r="F201" i="4"/>
  <c r="G201" i="4"/>
  <c r="H201" i="4"/>
  <c r="I201" i="4"/>
  <c r="J201" i="4"/>
  <c r="K201" i="4"/>
  <c r="L201" i="4" s="1"/>
  <c r="M201" i="4" a="1"/>
  <c r="M201" i="4" s="1"/>
  <c r="E202" i="4"/>
  <c r="F202" i="4"/>
  <c r="G202" i="4" s="1"/>
  <c r="H202" i="4"/>
  <c r="I202" i="4"/>
  <c r="J202" i="4"/>
  <c r="K202" i="4"/>
  <c r="L202" i="4" s="1"/>
  <c r="M202" i="4" a="1"/>
  <c r="M202" i="4"/>
  <c r="N202" i="4"/>
  <c r="O202" i="4"/>
  <c r="E203" i="4"/>
  <c r="F203" i="4"/>
  <c r="G203" i="4"/>
  <c r="H203" i="4"/>
  <c r="I203" i="4"/>
  <c r="J203" i="4"/>
  <c r="K203" i="4"/>
  <c r="L203" i="4"/>
  <c r="M203" i="4" a="1"/>
  <c r="M203" i="4" s="1"/>
  <c r="E204" i="4"/>
  <c r="F204" i="4"/>
  <c r="G204" i="4" s="1"/>
  <c r="H204" i="4"/>
  <c r="I204" i="4"/>
  <c r="J204" i="4"/>
  <c r="K204" i="4"/>
  <c r="L204" i="4"/>
  <c r="M204" i="4" a="1"/>
  <c r="M204" i="4" s="1"/>
  <c r="N204" i="4" s="1"/>
  <c r="O204" i="4"/>
  <c r="E205" i="4"/>
  <c r="F205" i="4"/>
  <c r="G205" i="4"/>
  <c r="H205" i="4"/>
  <c r="I205" i="4"/>
  <c r="J205" i="4"/>
  <c r="K205" i="4"/>
  <c r="L205" i="4" s="1"/>
  <c r="M205" i="4" a="1"/>
  <c r="M205" i="4" s="1"/>
  <c r="E206" i="4"/>
  <c r="F206" i="4"/>
  <c r="G206" i="4" s="1"/>
  <c r="H206" i="4"/>
  <c r="I206" i="4"/>
  <c r="J206" i="4"/>
  <c r="K206" i="4"/>
  <c r="L206" i="4" s="1"/>
  <c r="M206" i="4" a="1"/>
  <c r="M206" i="4" s="1"/>
  <c r="E207" i="4"/>
  <c r="F207" i="4"/>
  <c r="G207" i="4"/>
  <c r="H207" i="4"/>
  <c r="I207" i="4"/>
  <c r="J207" i="4"/>
  <c r="K207" i="4"/>
  <c r="L207" i="4" s="1"/>
  <c r="M207" i="4" a="1"/>
  <c r="M207" i="4"/>
  <c r="N207" i="4" s="1"/>
  <c r="E208" i="4"/>
  <c r="F208" i="4"/>
  <c r="G208" i="4"/>
  <c r="H208" i="4"/>
  <c r="I208" i="4"/>
  <c r="J208" i="4"/>
  <c r="K208" i="4"/>
  <c r="L208" i="4"/>
  <c r="M208" i="4" a="1"/>
  <c r="M208" i="4" s="1"/>
  <c r="E209" i="4"/>
  <c r="F209" i="4"/>
  <c r="G209" i="4" s="1"/>
  <c r="H209" i="4"/>
  <c r="I209" i="4"/>
  <c r="J209" i="4"/>
  <c r="K209" i="4"/>
  <c r="M209" i="4" a="1"/>
  <c r="M209" i="4" s="1"/>
  <c r="N209" i="4" s="1"/>
  <c r="O209" i="4"/>
  <c r="E210" i="4"/>
  <c r="F210" i="4"/>
  <c r="G210" i="4"/>
  <c r="H210" i="4"/>
  <c r="I210" i="4"/>
  <c r="J210" i="4"/>
  <c r="K210" i="4"/>
  <c r="M210" i="4" a="1"/>
  <c r="M210" i="4" s="1"/>
  <c r="N210" i="4"/>
  <c r="O210" i="4"/>
  <c r="E211" i="4"/>
  <c r="F211" i="4"/>
  <c r="G211" i="4" s="1"/>
  <c r="H211" i="4"/>
  <c r="I211" i="4"/>
  <c r="J211" i="4"/>
  <c r="K211" i="4"/>
  <c r="L211" i="4" s="1"/>
  <c r="M211" i="4" a="1"/>
  <c r="M211" i="4" s="1"/>
  <c r="E212" i="4"/>
  <c r="F212" i="4"/>
  <c r="G212" i="4"/>
  <c r="H212" i="4"/>
  <c r="I212" i="4"/>
  <c r="J212" i="4"/>
  <c r="K212" i="4"/>
  <c r="L212" i="4"/>
  <c r="M212" i="4" a="1"/>
  <c r="M212" i="4"/>
  <c r="E213" i="4"/>
  <c r="F213" i="4"/>
  <c r="G213" i="4"/>
  <c r="H213" i="4"/>
  <c r="I213" i="4"/>
  <c r="J213" i="4"/>
  <c r="K213" i="4"/>
  <c r="L213" i="4"/>
  <c r="M213" i="4" a="1"/>
  <c r="M213" i="4" s="1"/>
  <c r="E214" i="4"/>
  <c r="F214" i="4"/>
  <c r="G214" i="4" s="1"/>
  <c r="H214" i="4"/>
  <c r="I214" i="4"/>
  <c r="J214" i="4"/>
  <c r="K214" i="4"/>
  <c r="L214" i="4" s="1"/>
  <c r="M214" i="4" a="1"/>
  <c r="M214" i="4" s="1"/>
  <c r="O214" i="4" s="1"/>
  <c r="N214" i="4"/>
  <c r="E215" i="4"/>
  <c r="F215" i="4"/>
  <c r="G215" i="4"/>
  <c r="H215" i="4"/>
  <c r="I215" i="4"/>
  <c r="J215" i="4"/>
  <c r="K215" i="4"/>
  <c r="L215" i="4" s="1"/>
  <c r="M215" i="4" a="1"/>
  <c r="M215" i="4" s="1"/>
  <c r="E216" i="4"/>
  <c r="F216" i="4"/>
  <c r="G216" i="4"/>
  <c r="H216" i="4"/>
  <c r="I216" i="4"/>
  <c r="J216" i="4"/>
  <c r="K216" i="4"/>
  <c r="L216" i="4" s="1"/>
  <c r="M216" i="4" a="1"/>
  <c r="M216" i="4"/>
  <c r="N216" i="4" s="1"/>
  <c r="O216" i="4"/>
  <c r="E217" i="4"/>
  <c r="F217" i="4"/>
  <c r="G217" i="4"/>
  <c r="H217" i="4"/>
  <c r="I217" i="4"/>
  <c r="J217" i="4"/>
  <c r="K217" i="4"/>
  <c r="L217" i="4"/>
  <c r="M217" i="4" a="1"/>
  <c r="M217" i="4"/>
  <c r="O217" i="4" s="1"/>
  <c r="E218" i="4"/>
  <c r="G218" i="4" s="1"/>
  <c r="F218" i="4"/>
  <c r="H218" i="4"/>
  <c r="I218" i="4"/>
  <c r="J218" i="4"/>
  <c r="K218" i="4"/>
  <c r="L218" i="4"/>
  <c r="M218" i="4" a="1"/>
  <c r="M218" i="4" s="1"/>
  <c r="O218" i="4" s="1"/>
  <c r="E219" i="4"/>
  <c r="F219" i="4"/>
  <c r="G219" i="4" s="1"/>
  <c r="H219" i="4"/>
  <c r="I219" i="4"/>
  <c r="J219" i="4"/>
  <c r="K219" i="4"/>
  <c r="L219" i="4" s="1"/>
  <c r="M219" i="4" a="1"/>
  <c r="M219" i="4" s="1"/>
  <c r="O219" i="4" s="1"/>
  <c r="N219" i="4"/>
  <c r="E220" i="4"/>
  <c r="G220" i="4" s="1"/>
  <c r="F220" i="4"/>
  <c r="H220" i="4"/>
  <c r="I220" i="4"/>
  <c r="J220" i="4"/>
  <c r="K220" i="4"/>
  <c r="L220" i="4" s="1"/>
  <c r="M220" i="4" a="1"/>
  <c r="M220" i="4"/>
  <c r="E221" i="4"/>
  <c r="F221" i="4"/>
  <c r="G221" i="4"/>
  <c r="H221" i="4"/>
  <c r="I221" i="4"/>
  <c r="J221" i="4"/>
  <c r="K221" i="4"/>
  <c r="L221" i="4"/>
  <c r="M221" i="4" a="1"/>
  <c r="M221" i="4" s="1"/>
  <c r="E222" i="4"/>
  <c r="F222" i="4"/>
  <c r="G222" i="4"/>
  <c r="H222" i="4"/>
  <c r="I222" i="4"/>
  <c r="J222" i="4"/>
  <c r="K222" i="4"/>
  <c r="L222" i="4" s="1"/>
  <c r="M222" i="4" a="1"/>
  <c r="M222" i="4" s="1"/>
  <c r="E223" i="4"/>
  <c r="G223" i="4" s="1"/>
  <c r="F223" i="4"/>
  <c r="H223" i="4"/>
  <c r="I223" i="4"/>
  <c r="J223" i="4"/>
  <c r="K223" i="4"/>
  <c r="L223" i="4" s="1"/>
  <c r="M223" i="4" a="1"/>
  <c r="M223" i="4" s="1"/>
  <c r="O223" i="4" s="1"/>
  <c r="N223" i="4"/>
  <c r="E224" i="4"/>
  <c r="F224" i="4"/>
  <c r="L224" i="4" s="1"/>
  <c r="G224" i="4"/>
  <c r="H224" i="4"/>
  <c r="I224" i="4"/>
  <c r="J224" i="4"/>
  <c r="K224" i="4"/>
  <c r="M224" i="4" a="1"/>
  <c r="M224" i="4" s="1"/>
  <c r="N224" i="4"/>
  <c r="O224" i="4"/>
  <c r="E225" i="4"/>
  <c r="F225" i="4"/>
  <c r="G225" i="4"/>
  <c r="H225" i="4"/>
  <c r="I225" i="4"/>
  <c r="J225" i="4"/>
  <c r="K225" i="4"/>
  <c r="M225" i="4" a="1"/>
  <c r="M225" i="4"/>
  <c r="N225" i="4"/>
  <c r="O225" i="4"/>
  <c r="E226" i="4"/>
  <c r="F226" i="4"/>
  <c r="G226" i="4" s="1"/>
  <c r="H226" i="4"/>
  <c r="I226" i="4"/>
  <c r="J226" i="4"/>
  <c r="K226" i="4"/>
  <c r="L226" i="4" s="1"/>
  <c r="M226" i="4" a="1"/>
  <c r="M226" i="4" s="1"/>
  <c r="E227" i="4"/>
  <c r="F227" i="4"/>
  <c r="G227" i="4" s="1"/>
  <c r="H227" i="4"/>
  <c r="I227" i="4"/>
  <c r="J227" i="4"/>
  <c r="K227" i="4"/>
  <c r="L227" i="4"/>
  <c r="M227" i="4" a="1"/>
  <c r="M227" i="4" s="1"/>
  <c r="E228" i="4"/>
  <c r="F228" i="4"/>
  <c r="G228" i="4"/>
  <c r="H228" i="4"/>
  <c r="I228" i="4"/>
  <c r="J228" i="4"/>
  <c r="K228" i="4"/>
  <c r="L228" i="4"/>
  <c r="M228" i="4" a="1"/>
  <c r="M228" i="4" s="1"/>
  <c r="E229" i="4"/>
  <c r="F229" i="4"/>
  <c r="G229" i="4"/>
  <c r="H229" i="4"/>
  <c r="I229" i="4"/>
  <c r="J229" i="4"/>
  <c r="K229" i="4"/>
  <c r="L229" i="4" s="1"/>
  <c r="M229" i="4" a="1"/>
  <c r="M229" i="4" s="1"/>
  <c r="E230" i="4"/>
  <c r="G230" i="4" s="1"/>
  <c r="F230" i="4"/>
  <c r="H230" i="4"/>
  <c r="I230" i="4"/>
  <c r="J230" i="4"/>
  <c r="K230" i="4"/>
  <c r="L230" i="4" s="1"/>
  <c r="M230" i="4" a="1"/>
  <c r="M230" i="4" s="1"/>
  <c r="N230" i="4" s="1"/>
  <c r="E231" i="4"/>
  <c r="F231" i="4"/>
  <c r="G231" i="4" s="1"/>
  <c r="H231" i="4"/>
  <c r="I231" i="4"/>
  <c r="J231" i="4"/>
  <c r="K231" i="4"/>
  <c r="M231" i="4" a="1"/>
  <c r="M231" i="4"/>
  <c r="N231" i="4" s="1"/>
  <c r="O231" i="4"/>
  <c r="E232" i="4"/>
  <c r="G232" i="4" s="1"/>
  <c r="F232" i="4"/>
  <c r="H232" i="4"/>
  <c r="I232" i="4"/>
  <c r="J232" i="4"/>
  <c r="K232" i="4"/>
  <c r="L232" i="4"/>
  <c r="M232" i="4" a="1"/>
  <c r="M232" i="4"/>
  <c r="O232" i="4" s="1"/>
  <c r="N232" i="4"/>
  <c r="E233" i="4"/>
  <c r="F233" i="4"/>
  <c r="G233" i="4"/>
  <c r="H233" i="4"/>
  <c r="I233" i="4"/>
  <c r="J233" i="4"/>
  <c r="K233" i="4"/>
  <c r="L233" i="4"/>
  <c r="M233" i="4" a="1"/>
  <c r="M233" i="4" s="1"/>
  <c r="E234" i="4"/>
  <c r="F234" i="4"/>
  <c r="H234" i="4"/>
  <c r="I234" i="4"/>
  <c r="J234" i="4"/>
  <c r="K234" i="4"/>
  <c r="L234" i="4"/>
  <c r="M234" i="4" a="1"/>
  <c r="M234" i="4" s="1"/>
  <c r="N234" i="4" s="1"/>
  <c r="E235" i="4"/>
  <c r="G235" i="4" s="1"/>
  <c r="F235" i="4"/>
  <c r="H235" i="4"/>
  <c r="I235" i="4"/>
  <c r="J235" i="4"/>
  <c r="K235" i="4"/>
  <c r="L235" i="4" s="1"/>
  <c r="M235" i="4" a="1"/>
  <c r="M235" i="4" s="1"/>
  <c r="E236" i="4"/>
  <c r="F236" i="4"/>
  <c r="G236" i="4"/>
  <c r="H236" i="4"/>
  <c r="I236" i="4"/>
  <c r="J236" i="4"/>
  <c r="K236" i="4"/>
  <c r="L236" i="4" s="1"/>
  <c r="M236" i="4" a="1"/>
  <c r="M236" i="4" s="1"/>
  <c r="E237" i="4"/>
  <c r="F237" i="4"/>
  <c r="G237" i="4"/>
  <c r="H237" i="4"/>
  <c r="I237" i="4"/>
  <c r="J237" i="4"/>
  <c r="K237" i="4"/>
  <c r="L237" i="4"/>
  <c r="M237" i="4" a="1"/>
  <c r="M237" i="4"/>
  <c r="N237" i="4" s="1"/>
  <c r="O237" i="4"/>
  <c r="E238" i="4"/>
  <c r="F238" i="4"/>
  <c r="G238" i="4"/>
  <c r="H238" i="4"/>
  <c r="I238" i="4"/>
  <c r="J238" i="4"/>
  <c r="K238" i="4"/>
  <c r="L238" i="4"/>
  <c r="M238" i="4" a="1"/>
  <c r="M238" i="4" s="1"/>
  <c r="E239" i="4"/>
  <c r="F239" i="4"/>
  <c r="L239" i="4" s="1"/>
  <c r="G239" i="4"/>
  <c r="H239" i="4"/>
  <c r="I239" i="4"/>
  <c r="J239" i="4"/>
  <c r="K239" i="4"/>
  <c r="M239" i="4" a="1"/>
  <c r="M239" i="4" s="1"/>
  <c r="E240" i="4"/>
  <c r="G240" i="4" s="1"/>
  <c r="F240" i="4"/>
  <c r="H240" i="4"/>
  <c r="I240" i="4"/>
  <c r="J240" i="4"/>
  <c r="K240" i="4"/>
  <c r="L240" i="4" s="1"/>
  <c r="M240" i="4" a="1"/>
  <c r="M240" i="4" s="1"/>
  <c r="E241" i="4"/>
  <c r="G241" i="4" s="1"/>
  <c r="F241" i="4"/>
  <c r="H241" i="4"/>
  <c r="I241" i="4"/>
  <c r="J241" i="4"/>
  <c r="K241" i="4"/>
  <c r="L241" i="4" s="1"/>
  <c r="M241" i="4" a="1"/>
  <c r="M241" i="4" s="1"/>
  <c r="E242" i="4"/>
  <c r="F242" i="4"/>
  <c r="G242" i="4"/>
  <c r="H242" i="4"/>
  <c r="I242" i="4"/>
  <c r="J242" i="4"/>
  <c r="K242" i="4"/>
  <c r="L242" i="4"/>
  <c r="M242" i="4" a="1"/>
  <c r="M242" i="4" s="1"/>
  <c r="N242" i="4" s="1"/>
  <c r="E243" i="4"/>
  <c r="F243" i="4"/>
  <c r="G243" i="4"/>
  <c r="H243" i="4"/>
  <c r="I243" i="4"/>
  <c r="J243" i="4"/>
  <c r="K243" i="4"/>
  <c r="L243" i="4" s="1"/>
  <c r="M243" i="4" a="1"/>
  <c r="M243" i="4" s="1"/>
  <c r="E244" i="4"/>
  <c r="F244" i="4"/>
  <c r="G244" i="4" s="1"/>
  <c r="H244" i="4"/>
  <c r="I244" i="4"/>
  <c r="J244" i="4"/>
  <c r="K244" i="4"/>
  <c r="L244" i="4" s="1"/>
  <c r="M244" i="4" a="1"/>
  <c r="M244" i="4" s="1"/>
  <c r="E245" i="4"/>
  <c r="F245" i="4"/>
  <c r="G245" i="4" s="1"/>
  <c r="H245" i="4"/>
  <c r="I245" i="4"/>
  <c r="J245" i="4"/>
  <c r="K245" i="4"/>
  <c r="L245" i="4" s="1"/>
  <c r="M245" i="4" a="1"/>
  <c r="M245" i="4"/>
  <c r="N245" i="4" s="1"/>
  <c r="E246" i="4"/>
  <c r="F246" i="4"/>
  <c r="G246" i="4"/>
  <c r="H246" i="4"/>
  <c r="I246" i="4"/>
  <c r="J246" i="4"/>
  <c r="K246" i="4"/>
  <c r="L246" i="4"/>
  <c r="M246" i="4" a="1"/>
  <c r="M246" i="4" s="1"/>
  <c r="E247" i="4"/>
  <c r="F247" i="4"/>
  <c r="G247" i="4" s="1"/>
  <c r="H247" i="4"/>
  <c r="I247" i="4"/>
  <c r="J247" i="4"/>
  <c r="K247" i="4"/>
  <c r="L247" i="4" s="1"/>
  <c r="M247" i="4" a="1"/>
  <c r="M247" i="4" s="1"/>
  <c r="N247" i="4" s="1"/>
  <c r="O247" i="4"/>
  <c r="E248" i="4"/>
  <c r="G248" i="4" s="1"/>
  <c r="F248" i="4"/>
  <c r="H248" i="4"/>
  <c r="I248" i="4"/>
  <c r="J248" i="4"/>
  <c r="K248" i="4"/>
  <c r="L248" i="4" s="1"/>
  <c r="M248" i="4" a="1"/>
  <c r="M248" i="4" s="1"/>
  <c r="E249" i="4"/>
  <c r="F249" i="4"/>
  <c r="G249" i="4" s="1"/>
  <c r="H249" i="4"/>
  <c r="I249" i="4"/>
  <c r="J249" i="4"/>
  <c r="K249" i="4"/>
  <c r="L249" i="4" s="1"/>
  <c r="M249" i="4" a="1"/>
  <c r="M249" i="4" s="1"/>
  <c r="E250" i="4"/>
  <c r="F250" i="4"/>
  <c r="G250" i="4"/>
  <c r="H250" i="4"/>
  <c r="I250" i="4"/>
  <c r="J250" i="4"/>
  <c r="K250" i="4"/>
  <c r="L250" i="4" s="1"/>
  <c r="M250" i="4" a="1"/>
  <c r="M250" i="4" s="1"/>
  <c r="E251" i="4"/>
  <c r="F251" i="4"/>
  <c r="G251" i="4"/>
  <c r="H251" i="4"/>
  <c r="I251" i="4"/>
  <c r="J251" i="4"/>
  <c r="K251" i="4"/>
  <c r="L251" i="4" s="1"/>
  <c r="M251" i="4" a="1"/>
  <c r="M251" i="4"/>
  <c r="O251" i="4" s="1"/>
  <c r="N251" i="4"/>
  <c r="E252" i="4"/>
  <c r="F252" i="4"/>
  <c r="G252" i="4" s="1"/>
  <c r="H252" i="4"/>
  <c r="I252" i="4"/>
  <c r="J252" i="4"/>
  <c r="K252" i="4"/>
  <c r="L252" i="4" s="1"/>
  <c r="M252" i="4" a="1"/>
  <c r="M252" i="4" s="1"/>
  <c r="N252" i="4" s="1"/>
  <c r="E253" i="4"/>
  <c r="F253" i="4"/>
  <c r="G253" i="4"/>
  <c r="H253" i="4"/>
  <c r="I253" i="4"/>
  <c r="J253" i="4"/>
  <c r="K253" i="4"/>
  <c r="M253" i="4" a="1"/>
  <c r="M253" i="4" s="1"/>
  <c r="E254" i="4"/>
  <c r="F254" i="4"/>
  <c r="G254" i="4" s="1"/>
  <c r="H254" i="4"/>
  <c r="I254" i="4"/>
  <c r="J254" i="4"/>
  <c r="K254" i="4"/>
  <c r="L254" i="4" s="1"/>
  <c r="M254" i="4" a="1"/>
  <c r="M254" i="4"/>
  <c r="N254" i="4" s="1"/>
  <c r="O254" i="4"/>
  <c r="E255" i="4"/>
  <c r="F255" i="4"/>
  <c r="G255" i="4" s="1"/>
  <c r="H255" i="4"/>
  <c r="I255" i="4"/>
  <c r="J255" i="4"/>
  <c r="K255" i="4"/>
  <c r="L255" i="4"/>
  <c r="M255" i="4" a="1"/>
  <c r="M255" i="4"/>
  <c r="N255" i="4" s="1"/>
  <c r="E256" i="4"/>
  <c r="F256" i="4"/>
  <c r="G256" i="4"/>
  <c r="H256" i="4"/>
  <c r="I256" i="4"/>
  <c r="J256" i="4"/>
  <c r="K256" i="4"/>
  <c r="L256" i="4"/>
  <c r="M256" i="4" a="1"/>
  <c r="M256" i="4" s="1"/>
  <c r="E257" i="4"/>
  <c r="F257" i="4"/>
  <c r="G257" i="4" s="1"/>
  <c r="H257" i="4"/>
  <c r="I257" i="4"/>
  <c r="J257" i="4"/>
  <c r="K257" i="4"/>
  <c r="L257" i="4" s="1"/>
  <c r="M257" i="4" a="1"/>
  <c r="M257" i="4" s="1"/>
  <c r="N257" i="4" s="1"/>
  <c r="E258" i="4"/>
  <c r="G258" i="4" s="1"/>
  <c r="F258" i="4"/>
  <c r="H258" i="4"/>
  <c r="I258" i="4"/>
  <c r="J258" i="4"/>
  <c r="K258" i="4"/>
  <c r="L258" i="4" s="1"/>
  <c r="M258" i="4" a="1"/>
  <c r="M258" i="4" s="1"/>
  <c r="E259" i="4"/>
  <c r="F259" i="4"/>
  <c r="G259" i="4"/>
  <c r="H259" i="4"/>
  <c r="I259" i="4"/>
  <c r="J259" i="4"/>
  <c r="K259" i="4"/>
  <c r="L259" i="4" s="1"/>
  <c r="M259" i="4" a="1"/>
  <c r="M259" i="4"/>
  <c r="N259" i="4" s="1"/>
  <c r="E260" i="4"/>
  <c r="F260" i="4"/>
  <c r="G260" i="4"/>
  <c r="H260" i="4"/>
  <c r="I260" i="4"/>
  <c r="J260" i="4"/>
  <c r="K260" i="4"/>
  <c r="L260" i="4"/>
  <c r="M260" i="4" a="1"/>
  <c r="M260" i="4" s="1"/>
  <c r="E261" i="4"/>
  <c r="G261" i="4" s="1"/>
  <c r="F261" i="4"/>
  <c r="H261" i="4"/>
  <c r="I261" i="4"/>
  <c r="J261" i="4"/>
  <c r="K261" i="4"/>
  <c r="L261" i="4" s="1"/>
  <c r="M261" i="4" a="1"/>
  <c r="M261" i="4" s="1"/>
  <c r="E262" i="4"/>
  <c r="F262" i="4"/>
  <c r="G262" i="4" s="1"/>
  <c r="H262" i="4"/>
  <c r="I262" i="4"/>
  <c r="J262" i="4"/>
  <c r="K262" i="4"/>
  <c r="L262" i="4"/>
  <c r="M262" i="4" a="1"/>
  <c r="M262" i="4" s="1"/>
  <c r="O262" i="4" s="1"/>
  <c r="N262" i="4"/>
  <c r="E263" i="4"/>
  <c r="G263" i="4" s="1"/>
  <c r="F263" i="4"/>
  <c r="H263" i="4"/>
  <c r="I263" i="4"/>
  <c r="J263" i="4"/>
  <c r="K263" i="4"/>
  <c r="L263" i="4" s="1"/>
  <c r="M263" i="4" a="1"/>
  <c r="M263" i="4"/>
  <c r="N263" i="4" s="1"/>
  <c r="E264" i="4"/>
  <c r="F264" i="4"/>
  <c r="G264" i="4"/>
  <c r="H264" i="4"/>
  <c r="I264" i="4"/>
  <c r="J264" i="4"/>
  <c r="K264" i="4"/>
  <c r="L264" i="4"/>
  <c r="M264" i="4" a="1"/>
  <c r="M264" i="4" s="1"/>
  <c r="E265" i="4"/>
  <c r="F265" i="4"/>
  <c r="G265" i="4" s="1"/>
  <c r="H265" i="4"/>
  <c r="I265" i="4"/>
  <c r="J265" i="4"/>
  <c r="K265" i="4"/>
  <c r="L265" i="4" s="1"/>
  <c r="M265" i="4" a="1"/>
  <c r="M265" i="4" s="1"/>
  <c r="E266" i="4"/>
  <c r="F266" i="4"/>
  <c r="G266" i="4"/>
  <c r="H266" i="4"/>
  <c r="I266" i="4"/>
  <c r="J266" i="4"/>
  <c r="K266" i="4"/>
  <c r="L266" i="4" s="1"/>
  <c r="M266" i="4" a="1"/>
  <c r="M266" i="4" s="1"/>
  <c r="E267" i="4"/>
  <c r="F267" i="4"/>
  <c r="G267" i="4"/>
  <c r="H267" i="4"/>
  <c r="I267" i="4"/>
  <c r="J267" i="4"/>
  <c r="K267" i="4"/>
  <c r="L267" i="4"/>
  <c r="M267" i="4" a="1"/>
  <c r="M267" i="4" s="1"/>
  <c r="N267" i="4" s="1"/>
  <c r="O267" i="4"/>
  <c r="E268" i="4"/>
  <c r="F268" i="4"/>
  <c r="G268" i="4" s="1"/>
  <c r="H268" i="4"/>
  <c r="I268" i="4"/>
  <c r="J268" i="4"/>
  <c r="K268" i="4"/>
  <c r="M268" i="4" a="1"/>
  <c r="M268" i="4" s="1"/>
  <c r="E269" i="4"/>
  <c r="F269" i="4"/>
  <c r="G269" i="4" s="1"/>
  <c r="H269" i="4"/>
  <c r="I269" i="4"/>
  <c r="J269" i="4"/>
  <c r="K269" i="4"/>
  <c r="L269" i="4" s="1"/>
  <c r="M269" i="4" a="1"/>
  <c r="M269" i="4" s="1"/>
  <c r="E270" i="4"/>
  <c r="F270" i="4"/>
  <c r="G270" i="4" s="1"/>
  <c r="H270" i="4"/>
  <c r="I270" i="4"/>
  <c r="J270" i="4"/>
  <c r="K270" i="4"/>
  <c r="L270" i="4" s="1"/>
  <c r="M270" i="4" a="1"/>
  <c r="M270" i="4" s="1"/>
  <c r="E271" i="4"/>
  <c r="F271" i="4"/>
  <c r="G271" i="4"/>
  <c r="H271" i="4"/>
  <c r="I271" i="4"/>
  <c r="J271" i="4"/>
  <c r="K271" i="4"/>
  <c r="L271" i="4" s="1"/>
  <c r="M271" i="4" a="1"/>
  <c r="M271" i="4" s="1"/>
  <c r="E272" i="4"/>
  <c r="F272" i="4"/>
  <c r="G272" i="4" s="1"/>
  <c r="H272" i="4"/>
  <c r="I272" i="4"/>
  <c r="J272" i="4"/>
  <c r="K272" i="4"/>
  <c r="M272" i="4" a="1"/>
  <c r="M272" i="4" s="1"/>
  <c r="N272" i="4" s="1"/>
  <c r="O272" i="4"/>
  <c r="E273" i="4"/>
  <c r="F273" i="4"/>
  <c r="G273" i="4"/>
  <c r="H273" i="4"/>
  <c r="I273" i="4"/>
  <c r="J273" i="4"/>
  <c r="K273" i="4"/>
  <c r="L273" i="4" s="1"/>
  <c r="M273" i="4" a="1"/>
  <c r="M273" i="4" s="1"/>
  <c r="E274" i="4"/>
  <c r="F274" i="4"/>
  <c r="G274" i="4" s="1"/>
  <c r="H274" i="4"/>
  <c r="I274" i="4"/>
  <c r="J274" i="4"/>
  <c r="K274" i="4"/>
  <c r="L274" i="4" s="1"/>
  <c r="M274" i="4" a="1"/>
  <c r="M274" i="4" s="1"/>
  <c r="E275" i="4"/>
  <c r="F275" i="4"/>
  <c r="G275" i="4" s="1"/>
  <c r="H275" i="4"/>
  <c r="I275" i="4"/>
  <c r="J275" i="4"/>
  <c r="K275" i="4"/>
  <c r="L275" i="4" s="1"/>
  <c r="M275" i="4" a="1"/>
  <c r="M275" i="4"/>
  <c r="N275" i="4" s="1"/>
  <c r="O275" i="4"/>
  <c r="E276" i="4"/>
  <c r="F276" i="4"/>
  <c r="G276" i="4"/>
  <c r="H276" i="4"/>
  <c r="I276" i="4"/>
  <c r="J276" i="4"/>
  <c r="K276" i="4"/>
  <c r="L276" i="4"/>
  <c r="M276" i="4" a="1"/>
  <c r="M276" i="4"/>
  <c r="E277" i="4"/>
  <c r="F277" i="4"/>
  <c r="G277" i="4" s="1"/>
  <c r="H277" i="4"/>
  <c r="I277" i="4"/>
  <c r="J277" i="4"/>
  <c r="K277" i="4"/>
  <c r="L277" i="4" s="1"/>
  <c r="M277" i="4" a="1"/>
  <c r="M277" i="4" s="1"/>
  <c r="E278" i="4"/>
  <c r="F278" i="4"/>
  <c r="G278" i="4"/>
  <c r="H278" i="4"/>
  <c r="I278" i="4"/>
  <c r="J278" i="4"/>
  <c r="K278" i="4"/>
  <c r="L278" i="4" s="1"/>
  <c r="M278" i="4" a="1"/>
  <c r="M278" i="4" s="1"/>
  <c r="E279" i="4"/>
  <c r="F279" i="4"/>
  <c r="G279" i="4" s="1"/>
  <c r="H279" i="4"/>
  <c r="I279" i="4"/>
  <c r="J279" i="4"/>
  <c r="K279" i="4"/>
  <c r="L279" i="4" s="1"/>
  <c r="M279" i="4" a="1"/>
  <c r="M279" i="4" s="1"/>
  <c r="E280" i="4"/>
  <c r="F280" i="4"/>
  <c r="G280" i="4"/>
  <c r="H280" i="4"/>
  <c r="I280" i="4"/>
  <c r="J280" i="4"/>
  <c r="K280" i="4"/>
  <c r="L280" i="4" s="1"/>
  <c r="M280" i="4" a="1"/>
  <c r="M280" i="4"/>
  <c r="N280" i="4" s="1"/>
  <c r="E281" i="4"/>
  <c r="F281" i="4"/>
  <c r="G281" i="4"/>
  <c r="H281" i="4"/>
  <c r="I281" i="4"/>
  <c r="J281" i="4"/>
  <c r="K281" i="4"/>
  <c r="L281" i="4"/>
  <c r="M281" i="4" a="1"/>
  <c r="M281" i="4" s="1"/>
  <c r="E282" i="4"/>
  <c r="F282" i="4"/>
  <c r="G282" i="4" s="1"/>
  <c r="H282" i="4"/>
  <c r="I282" i="4"/>
  <c r="J282" i="4"/>
  <c r="K282" i="4"/>
  <c r="M282" i="4" a="1"/>
  <c r="M282" i="4" s="1"/>
  <c r="N282" i="4"/>
  <c r="O282" i="4"/>
  <c r="E283" i="4"/>
  <c r="G283" i="4" s="1"/>
  <c r="F283" i="4"/>
  <c r="H283" i="4"/>
  <c r="I283" i="4"/>
  <c r="J283" i="4"/>
  <c r="K283" i="4"/>
  <c r="L283" i="4" s="1"/>
  <c r="M283" i="4" a="1"/>
  <c r="M283" i="4" s="1"/>
  <c r="N283" i="4" s="1"/>
  <c r="O283" i="4"/>
  <c r="E284" i="4"/>
  <c r="F284" i="4"/>
  <c r="G284" i="4" s="1"/>
  <c r="H284" i="4"/>
  <c r="I284" i="4"/>
  <c r="J284" i="4"/>
  <c r="K284" i="4"/>
  <c r="L284" i="4" s="1"/>
  <c r="M284" i="4" a="1"/>
  <c r="M284" i="4"/>
  <c r="E285" i="4"/>
  <c r="F285" i="4"/>
  <c r="G285" i="4"/>
  <c r="H285" i="4"/>
  <c r="I285" i="4"/>
  <c r="J285" i="4"/>
  <c r="K285" i="4"/>
  <c r="L285" i="4"/>
  <c r="M285" i="4" a="1"/>
  <c r="M285" i="4"/>
  <c r="N285" i="4" s="1"/>
  <c r="E286" i="4"/>
  <c r="G286" i="4" s="1"/>
  <c r="F286" i="4"/>
  <c r="H286" i="4"/>
  <c r="I286" i="4"/>
  <c r="J286" i="4"/>
  <c r="K286" i="4"/>
  <c r="L286" i="4"/>
  <c r="M286" i="4" a="1"/>
  <c r="M286" i="4" s="1"/>
  <c r="E287" i="4"/>
  <c r="F287" i="4"/>
  <c r="G287" i="4" s="1"/>
  <c r="H287" i="4"/>
  <c r="I287" i="4"/>
  <c r="J287" i="4"/>
  <c r="K287" i="4"/>
  <c r="L287" i="4" s="1"/>
  <c r="M287" i="4" a="1"/>
  <c r="M287" i="4" s="1"/>
  <c r="N287" i="4"/>
  <c r="O287" i="4"/>
  <c r="E288" i="4"/>
  <c r="F288" i="4"/>
  <c r="G288" i="4"/>
  <c r="H288" i="4"/>
  <c r="I288" i="4"/>
  <c r="J288" i="4"/>
  <c r="K288" i="4"/>
  <c r="M288" i="4" a="1"/>
  <c r="M288" i="4"/>
  <c r="N288" i="4" s="1"/>
  <c r="E289" i="4"/>
  <c r="F289" i="4"/>
  <c r="L289" i="4" s="1"/>
  <c r="G289" i="4"/>
  <c r="H289" i="4"/>
  <c r="I289" i="4"/>
  <c r="J289" i="4"/>
  <c r="K289" i="4"/>
  <c r="M289" i="4" a="1"/>
  <c r="M289" i="4" s="1"/>
  <c r="E290" i="4"/>
  <c r="G290" i="4" s="1"/>
  <c r="F290" i="4"/>
  <c r="H290" i="4"/>
  <c r="I290" i="4"/>
  <c r="J290" i="4"/>
  <c r="K290" i="4"/>
  <c r="L290" i="4" s="1"/>
  <c r="M290" i="4" a="1"/>
  <c r="M290" i="4" s="1"/>
  <c r="O290" i="4" s="1"/>
  <c r="N290" i="4"/>
  <c r="E291" i="4"/>
  <c r="G291" i="4" s="1"/>
  <c r="F291" i="4"/>
  <c r="H291" i="4"/>
  <c r="I291" i="4"/>
  <c r="J291" i="4"/>
  <c r="K291" i="4"/>
  <c r="L291" i="4" s="1"/>
  <c r="M291" i="4" a="1"/>
  <c r="M291" i="4" s="1"/>
  <c r="E292" i="4"/>
  <c r="F292" i="4"/>
  <c r="G292" i="4"/>
  <c r="H292" i="4"/>
  <c r="I292" i="4"/>
  <c r="J292" i="4"/>
  <c r="K292" i="4"/>
  <c r="L292" i="4"/>
  <c r="M292" i="4" a="1"/>
  <c r="M292" i="4" s="1"/>
  <c r="N292" i="4" s="1"/>
  <c r="E293" i="4"/>
  <c r="F293" i="4"/>
  <c r="G293" i="4"/>
  <c r="H293" i="4"/>
  <c r="I293" i="4"/>
  <c r="J293" i="4"/>
  <c r="K293" i="4"/>
  <c r="L293" i="4" s="1"/>
  <c r="M293" i="4" a="1"/>
  <c r="M293" i="4" s="1"/>
  <c r="E294" i="4"/>
  <c r="F294" i="4"/>
  <c r="G294" i="4" s="1"/>
  <c r="H294" i="4"/>
  <c r="I294" i="4"/>
  <c r="J294" i="4"/>
  <c r="K294" i="4"/>
  <c r="L294" i="4" s="1"/>
  <c r="M294" i="4" a="1"/>
  <c r="M294" i="4" s="1"/>
  <c r="N294" i="4" s="1"/>
  <c r="E295" i="4"/>
  <c r="F295" i="4"/>
  <c r="G295" i="4" s="1"/>
  <c r="H295" i="4"/>
  <c r="I295" i="4"/>
  <c r="J295" i="4"/>
  <c r="K295" i="4"/>
  <c r="L295" i="4" s="1"/>
  <c r="M295" i="4" a="1"/>
  <c r="M295" i="4"/>
  <c r="N295" i="4" s="1"/>
  <c r="E296" i="4"/>
  <c r="F296" i="4"/>
  <c r="G296" i="4"/>
  <c r="H296" i="4"/>
  <c r="I296" i="4"/>
  <c r="J296" i="4"/>
  <c r="K296" i="4"/>
  <c r="L296" i="4" s="1"/>
  <c r="M296" i="4" a="1"/>
  <c r="M296" i="4"/>
  <c r="E297" i="4"/>
  <c r="F297" i="4"/>
  <c r="G297" i="4" s="1"/>
  <c r="H297" i="4"/>
  <c r="I297" i="4"/>
  <c r="J297" i="4"/>
  <c r="K297" i="4"/>
  <c r="L297" i="4"/>
  <c r="M297" i="4" a="1"/>
  <c r="M297" i="4" s="1"/>
  <c r="N297" i="4" s="1"/>
  <c r="E298" i="4"/>
  <c r="G298" i="4" s="1"/>
  <c r="F298" i="4"/>
  <c r="H298" i="4"/>
  <c r="I298" i="4"/>
  <c r="J298" i="4"/>
  <c r="K298" i="4"/>
  <c r="L298" i="4" s="1"/>
  <c r="M298" i="4" a="1"/>
  <c r="M298" i="4" s="1"/>
  <c r="O298" i="4" s="1"/>
  <c r="E299" i="4"/>
  <c r="F299" i="4"/>
  <c r="G299" i="4" s="1"/>
  <c r="H299" i="4"/>
  <c r="I299" i="4"/>
  <c r="J299" i="4"/>
  <c r="K299" i="4"/>
  <c r="L299" i="4" s="1"/>
  <c r="M299" i="4" a="1"/>
  <c r="M299" i="4"/>
  <c r="E300" i="4"/>
  <c r="F300" i="4"/>
  <c r="G300" i="4" s="1"/>
  <c r="H300" i="4"/>
  <c r="I300" i="4"/>
  <c r="J300" i="4"/>
  <c r="K300" i="4"/>
  <c r="L300" i="4" s="1"/>
  <c r="M300" i="4" a="1"/>
  <c r="M300" i="4" s="1"/>
  <c r="N300" i="4" s="1"/>
  <c r="O300" i="4"/>
  <c r="E301" i="4"/>
  <c r="F301" i="4"/>
  <c r="G301" i="4"/>
  <c r="H301" i="4"/>
  <c r="I301" i="4"/>
  <c r="J301" i="4"/>
  <c r="K301" i="4"/>
  <c r="L301" i="4" s="1"/>
  <c r="M301" i="4" a="1"/>
  <c r="M301" i="4"/>
  <c r="O301" i="4" s="1"/>
  <c r="N301" i="4"/>
  <c r="E302" i="4"/>
  <c r="F302" i="4"/>
  <c r="G302" i="4" s="1"/>
  <c r="H302" i="4"/>
  <c r="I302" i="4"/>
  <c r="J302" i="4"/>
  <c r="K302" i="4"/>
  <c r="M302" i="4" a="1"/>
  <c r="M302" i="4" s="1"/>
  <c r="N302" i="4" s="1"/>
  <c r="O302" i="4"/>
  <c r="E303" i="4"/>
  <c r="G303" i="4" s="1"/>
  <c r="F303" i="4"/>
  <c r="H303" i="4"/>
  <c r="I303" i="4"/>
  <c r="J303" i="4"/>
  <c r="K303" i="4"/>
  <c r="M303" i="4" a="1"/>
  <c r="M303" i="4" s="1"/>
  <c r="E304" i="4"/>
  <c r="F304" i="4"/>
  <c r="G304" i="4" s="1"/>
  <c r="H304" i="4"/>
  <c r="I304" i="4"/>
  <c r="J304" i="4"/>
  <c r="K304" i="4"/>
  <c r="L304" i="4" s="1"/>
  <c r="M304" i="4" a="1"/>
  <c r="M304" i="4" s="1"/>
  <c r="E305" i="4"/>
  <c r="F305" i="4"/>
  <c r="H305" i="4"/>
  <c r="I305" i="4"/>
  <c r="J305" i="4"/>
  <c r="K305" i="4"/>
  <c r="L305" i="4" s="1"/>
  <c r="M305" i="4" a="1"/>
  <c r="M305" i="4"/>
  <c r="O305" i="4" s="1"/>
  <c r="E306" i="4"/>
  <c r="F306" i="4"/>
  <c r="G306" i="4"/>
  <c r="H306" i="4"/>
  <c r="I306" i="4"/>
  <c r="J306" i="4"/>
  <c r="K306" i="4"/>
  <c r="L306" i="4" s="1"/>
  <c r="M306" i="4" a="1"/>
  <c r="M306" i="4" s="1"/>
  <c r="E307" i="4"/>
  <c r="F307" i="4"/>
  <c r="G307" i="4" s="1"/>
  <c r="H307" i="4"/>
  <c r="I307" i="4"/>
  <c r="J307" i="4"/>
  <c r="K307" i="4"/>
  <c r="L307" i="4" s="1"/>
  <c r="M307" i="4" a="1"/>
  <c r="M307" i="4" s="1"/>
  <c r="E308" i="4"/>
  <c r="F308" i="4"/>
  <c r="G308" i="4" s="1"/>
  <c r="H308" i="4"/>
  <c r="I308" i="4"/>
  <c r="J308" i="4"/>
  <c r="K308" i="4"/>
  <c r="M308" i="4" a="1"/>
  <c r="M308" i="4" s="1"/>
  <c r="N308" i="4" s="1"/>
  <c r="E309" i="4"/>
  <c r="F309" i="4"/>
  <c r="G309" i="4" s="1"/>
  <c r="H309" i="4"/>
  <c r="I309" i="4"/>
  <c r="J309" i="4"/>
  <c r="K309" i="4"/>
  <c r="L309" i="4" s="1"/>
  <c r="M309" i="4" a="1"/>
  <c r="M309" i="4"/>
  <c r="N309" i="4" s="1"/>
  <c r="E310" i="4"/>
  <c r="F310" i="4"/>
  <c r="G310" i="4" s="1"/>
  <c r="H310" i="4"/>
  <c r="I310" i="4"/>
  <c r="J310" i="4"/>
  <c r="K310" i="4"/>
  <c r="L310" i="4"/>
  <c r="M310" i="4" a="1"/>
  <c r="M310" i="4" s="1"/>
  <c r="E311" i="4"/>
  <c r="F311" i="4"/>
  <c r="G311" i="4" s="1"/>
  <c r="H311" i="4"/>
  <c r="I311" i="4"/>
  <c r="J311" i="4"/>
  <c r="K311" i="4"/>
  <c r="L311" i="4" s="1"/>
  <c r="M311" i="4" a="1"/>
  <c r="M311" i="4" s="1"/>
  <c r="E312" i="4"/>
  <c r="G312" i="4" s="1"/>
  <c r="F312" i="4"/>
  <c r="H312" i="4"/>
  <c r="I312" i="4"/>
  <c r="J312" i="4"/>
  <c r="K312" i="4"/>
  <c r="L312" i="4" s="1"/>
  <c r="M312" i="4" a="1"/>
  <c r="M312" i="4" s="1"/>
  <c r="E313" i="4"/>
  <c r="F313" i="4"/>
  <c r="G313" i="4"/>
  <c r="H313" i="4"/>
  <c r="I313" i="4"/>
  <c r="J313" i="4"/>
  <c r="K313" i="4"/>
  <c r="L313" i="4"/>
  <c r="M313" i="4" a="1"/>
  <c r="M313" i="4" s="1"/>
  <c r="N313" i="4" s="1"/>
  <c r="O313" i="4"/>
  <c r="E314" i="4"/>
  <c r="F314" i="4"/>
  <c r="G314" i="4" s="1"/>
  <c r="H314" i="4"/>
  <c r="I314" i="4"/>
  <c r="J314" i="4"/>
  <c r="K314" i="4"/>
  <c r="M314" i="4" a="1"/>
  <c r="M314" i="4" s="1"/>
  <c r="E315" i="4"/>
  <c r="F315" i="4"/>
  <c r="G315" i="4" s="1"/>
  <c r="H315" i="4"/>
  <c r="I315" i="4"/>
  <c r="J315" i="4"/>
  <c r="K315" i="4"/>
  <c r="L315" i="4" s="1"/>
  <c r="M315" i="4" a="1"/>
  <c r="M315" i="4" s="1"/>
  <c r="E316" i="4"/>
  <c r="F316" i="4"/>
  <c r="G316" i="4" s="1"/>
  <c r="H316" i="4"/>
  <c r="I316" i="4"/>
  <c r="J316" i="4"/>
  <c r="K316" i="4"/>
  <c r="L316" i="4" s="1"/>
  <c r="M316" i="4" a="1"/>
  <c r="M316" i="4" s="1"/>
  <c r="E317" i="4"/>
  <c r="F317" i="4"/>
  <c r="G317" i="4"/>
  <c r="H317" i="4"/>
  <c r="I317" i="4"/>
  <c r="J317" i="4"/>
  <c r="K317" i="4"/>
  <c r="L317" i="4" s="1"/>
  <c r="M317" i="4" a="1"/>
  <c r="M317" i="4" s="1"/>
  <c r="E318" i="4"/>
  <c r="F318" i="4"/>
  <c r="G318" i="4" s="1"/>
  <c r="H318" i="4"/>
  <c r="I318" i="4"/>
  <c r="J318" i="4"/>
  <c r="K318" i="4"/>
  <c r="L318" i="4"/>
  <c r="M318" i="4" a="1"/>
  <c r="M318" i="4" s="1"/>
  <c r="N318" i="4" s="1"/>
  <c r="E319" i="4"/>
  <c r="F319" i="4"/>
  <c r="G319" i="4"/>
  <c r="H319" i="4"/>
  <c r="I319" i="4"/>
  <c r="J319" i="4"/>
  <c r="K319" i="4"/>
  <c r="L319" i="4" s="1"/>
  <c r="M319" i="4" a="1"/>
  <c r="M319" i="4" s="1"/>
  <c r="E320" i="4"/>
  <c r="F320" i="4"/>
  <c r="G320" i="4" s="1"/>
  <c r="H320" i="4"/>
  <c r="I320" i="4"/>
  <c r="J320" i="4"/>
  <c r="K320" i="4"/>
  <c r="L320" i="4" s="1"/>
  <c r="M320" i="4" a="1"/>
  <c r="M320" i="4" s="1"/>
  <c r="E321" i="4"/>
  <c r="F321" i="4"/>
  <c r="G321" i="4" s="1"/>
  <c r="H321" i="4"/>
  <c r="I321" i="4"/>
  <c r="J321" i="4"/>
  <c r="K321" i="4"/>
  <c r="L321" i="4" s="1"/>
  <c r="M321" i="4" a="1"/>
  <c r="M321" i="4"/>
  <c r="N321" i="4" s="1"/>
  <c r="O321" i="4"/>
  <c r="E322" i="4"/>
  <c r="F322" i="4"/>
  <c r="G322" i="4"/>
  <c r="H322" i="4"/>
  <c r="I322" i="4"/>
  <c r="J322" i="4"/>
  <c r="K322" i="4"/>
  <c r="L322" i="4"/>
  <c r="M322" i="4" a="1"/>
  <c r="M322" i="4"/>
  <c r="O322" i="4" s="1"/>
  <c r="E323" i="4"/>
  <c r="F323" i="4"/>
  <c r="G323" i="4" s="1"/>
  <c r="H323" i="4"/>
  <c r="I323" i="4"/>
  <c r="J323" i="4"/>
  <c r="K323" i="4"/>
  <c r="L323" i="4" s="1"/>
  <c r="M323" i="4" a="1"/>
  <c r="M323" i="4" s="1"/>
  <c r="N323" i="4" s="1"/>
  <c r="E324" i="4"/>
  <c r="G324" i="4" s="1"/>
  <c r="F324" i="4"/>
  <c r="H324" i="4"/>
  <c r="I324" i="4"/>
  <c r="J324" i="4"/>
  <c r="K324" i="4"/>
  <c r="L324" i="4" s="1"/>
  <c r="M324" i="4" a="1"/>
  <c r="M324" i="4" s="1"/>
  <c r="E325" i="4"/>
  <c r="F325" i="4"/>
  <c r="G325" i="4" s="1"/>
  <c r="H325" i="4"/>
  <c r="I325" i="4"/>
  <c r="J325" i="4"/>
  <c r="K325" i="4"/>
  <c r="L325" i="4" s="1"/>
  <c r="M325" i="4" a="1"/>
  <c r="M325" i="4" s="1"/>
  <c r="E326" i="4"/>
  <c r="F326" i="4"/>
  <c r="G326" i="4"/>
  <c r="H326" i="4"/>
  <c r="I326" i="4"/>
  <c r="J326" i="4"/>
  <c r="K326" i="4"/>
  <c r="L326" i="4" s="1"/>
  <c r="M326" i="4" a="1"/>
  <c r="M326" i="4"/>
  <c r="N326" i="4" s="1"/>
  <c r="E327" i="4"/>
  <c r="F327" i="4"/>
  <c r="G327" i="4"/>
  <c r="H327" i="4"/>
  <c r="I327" i="4"/>
  <c r="J327" i="4"/>
  <c r="K327" i="4"/>
  <c r="L327" i="4"/>
  <c r="M327" i="4" a="1"/>
  <c r="M327" i="4" s="1"/>
  <c r="E328" i="4"/>
  <c r="F328" i="4"/>
  <c r="L328" i="4" s="1"/>
  <c r="H328" i="4"/>
  <c r="I328" i="4"/>
  <c r="J328" i="4"/>
  <c r="K328" i="4"/>
  <c r="M328" i="4" a="1"/>
  <c r="M328" i="4" s="1"/>
  <c r="N328" i="4"/>
  <c r="E329" i="4"/>
  <c r="G329" i="4" s="1"/>
  <c r="F329" i="4"/>
  <c r="H329" i="4"/>
  <c r="I329" i="4"/>
  <c r="J329" i="4"/>
  <c r="K329" i="4"/>
  <c r="M329" i="4" a="1"/>
  <c r="M329" i="4" s="1"/>
  <c r="E330" i="4"/>
  <c r="F330" i="4"/>
  <c r="G330" i="4" s="1"/>
  <c r="H330" i="4"/>
  <c r="I330" i="4"/>
  <c r="J330" i="4"/>
  <c r="K330" i="4"/>
  <c r="L330" i="4" s="1"/>
  <c r="M330" i="4" a="1"/>
  <c r="M330" i="4"/>
  <c r="N330" i="4" s="1"/>
  <c r="E331" i="4"/>
  <c r="G331" i="4" s="1"/>
  <c r="F331" i="4"/>
  <c r="H331" i="4"/>
  <c r="I331" i="4"/>
  <c r="J331" i="4"/>
  <c r="K331" i="4"/>
  <c r="L331" i="4"/>
  <c r="M331" i="4" a="1"/>
  <c r="M331" i="4"/>
  <c r="N331" i="4" s="1"/>
  <c r="E332" i="4"/>
  <c r="F332" i="4"/>
  <c r="G332" i="4"/>
  <c r="H332" i="4"/>
  <c r="I332" i="4"/>
  <c r="J332" i="4"/>
  <c r="K332" i="4"/>
  <c r="L332" i="4"/>
  <c r="M332" i="4" a="1"/>
  <c r="M332" i="4" s="1"/>
  <c r="E333" i="4"/>
  <c r="F333" i="4"/>
  <c r="G333" i="4" s="1"/>
  <c r="H333" i="4"/>
  <c r="I333" i="4"/>
  <c r="J333" i="4"/>
  <c r="K333" i="4"/>
  <c r="L333" i="4"/>
  <c r="M333" i="4" a="1"/>
  <c r="M333" i="4" s="1"/>
  <c r="N333" i="4" s="1"/>
  <c r="E334" i="4"/>
  <c r="F334" i="4"/>
  <c r="G334" i="4" s="1"/>
  <c r="H334" i="4"/>
  <c r="I334" i="4"/>
  <c r="J334" i="4"/>
  <c r="K334" i="4"/>
  <c r="L334" i="4" s="1"/>
  <c r="M334" i="4" a="1"/>
  <c r="M334" i="4" s="1"/>
  <c r="E335" i="4"/>
  <c r="F335" i="4"/>
  <c r="G335" i="4"/>
  <c r="H335" i="4"/>
  <c r="I335" i="4"/>
  <c r="J335" i="4"/>
  <c r="K335" i="4"/>
  <c r="L335" i="4" s="1"/>
  <c r="M335" i="4" a="1"/>
  <c r="M335" i="4" s="1"/>
  <c r="E336" i="4"/>
  <c r="G336" i="4" s="1"/>
  <c r="F336" i="4"/>
  <c r="H336" i="4"/>
  <c r="I336" i="4"/>
  <c r="J336" i="4"/>
  <c r="K336" i="4"/>
  <c r="L336" i="4" s="1"/>
  <c r="M336" i="4" a="1"/>
  <c r="M336" i="4" s="1"/>
  <c r="E337" i="4"/>
  <c r="G337" i="4" s="1"/>
  <c r="F337" i="4"/>
  <c r="H337" i="4"/>
  <c r="I337" i="4"/>
  <c r="J337" i="4"/>
  <c r="K337" i="4"/>
  <c r="L337" i="4" s="1"/>
  <c r="M337" i="4" a="1"/>
  <c r="M337" i="4" s="1"/>
  <c r="E338" i="4"/>
  <c r="F338" i="4"/>
  <c r="G338" i="4" s="1"/>
  <c r="H338" i="4"/>
  <c r="I338" i="4"/>
  <c r="J338" i="4"/>
  <c r="K338" i="4"/>
  <c r="L338" i="4"/>
  <c r="M338" i="4" a="1"/>
  <c r="M338" i="4" s="1"/>
  <c r="N338" i="4" s="1"/>
  <c r="O338" i="4"/>
  <c r="E339" i="4"/>
  <c r="G339" i="4" s="1"/>
  <c r="F339" i="4"/>
  <c r="H339" i="4"/>
  <c r="I339" i="4"/>
  <c r="J339" i="4"/>
  <c r="K339" i="4"/>
  <c r="L339" i="4" s="1"/>
  <c r="M339" i="4" a="1"/>
  <c r="M339" i="4" s="1"/>
  <c r="E340" i="4"/>
  <c r="F340" i="4"/>
  <c r="G340" i="4" s="1"/>
  <c r="H340" i="4"/>
  <c r="I340" i="4"/>
  <c r="J340" i="4"/>
  <c r="K340" i="4"/>
  <c r="L340" i="4" s="1"/>
  <c r="M340" i="4" a="1"/>
  <c r="M340" i="4" s="1"/>
  <c r="E341" i="4"/>
  <c r="F341" i="4"/>
  <c r="G341" i="4" s="1"/>
  <c r="H341" i="4"/>
  <c r="I341" i="4"/>
  <c r="J341" i="4"/>
  <c r="K341" i="4"/>
  <c r="L341" i="4" s="1"/>
  <c r="M341" i="4" a="1"/>
  <c r="M341" i="4"/>
  <c r="N341" i="4" s="1"/>
  <c r="E342" i="4"/>
  <c r="F342" i="4"/>
  <c r="G342" i="4"/>
  <c r="H342" i="4"/>
  <c r="I342" i="4"/>
  <c r="J342" i="4"/>
  <c r="K342" i="4"/>
  <c r="L342" i="4"/>
  <c r="M342" i="4" a="1"/>
  <c r="M342" i="4"/>
  <c r="E343" i="4"/>
  <c r="F343" i="4"/>
  <c r="L343" i="4" s="1"/>
  <c r="H343" i="4"/>
  <c r="I343" i="4"/>
  <c r="J343" i="4"/>
  <c r="K343" i="4"/>
  <c r="M343" i="4" a="1"/>
  <c r="M343" i="4" s="1"/>
  <c r="N343" i="4" s="1"/>
  <c r="O343" i="4"/>
  <c r="E344" i="4"/>
  <c r="F344" i="4"/>
  <c r="G344" i="4"/>
  <c r="H344" i="4"/>
  <c r="I344" i="4"/>
  <c r="J344" i="4"/>
  <c r="K344" i="4"/>
  <c r="M344" i="4" a="1"/>
  <c r="M344" i="4" s="1"/>
  <c r="E345" i="4"/>
  <c r="F345" i="4"/>
  <c r="G345" i="4" s="1"/>
  <c r="H345" i="4"/>
  <c r="I345" i="4"/>
  <c r="J345" i="4"/>
  <c r="K345" i="4"/>
  <c r="L345" i="4" s="1"/>
  <c r="M345" i="4" a="1"/>
  <c r="M345" i="4" s="1"/>
  <c r="E346" i="4"/>
  <c r="G346" i="4" s="1"/>
  <c r="F346" i="4"/>
  <c r="H346" i="4"/>
  <c r="I346" i="4"/>
  <c r="J346" i="4"/>
  <c r="K346" i="4"/>
  <c r="L346" i="4" s="1"/>
  <c r="M346" i="4" a="1"/>
  <c r="M346" i="4"/>
  <c r="N346" i="4" s="1"/>
  <c r="E347" i="4"/>
  <c r="F347" i="4"/>
  <c r="G347" i="4"/>
  <c r="H347" i="4"/>
  <c r="I347" i="4"/>
  <c r="J347" i="4"/>
  <c r="K347" i="4"/>
  <c r="L347" i="4"/>
  <c r="M347" i="4" a="1"/>
  <c r="M347" i="4" s="1"/>
  <c r="E348" i="4"/>
  <c r="F348" i="4"/>
  <c r="G348" i="4" s="1"/>
  <c r="H348" i="4"/>
  <c r="I348" i="4"/>
  <c r="J348" i="4"/>
  <c r="K348" i="4"/>
  <c r="L348" i="4" s="1"/>
  <c r="M348" i="4" a="1"/>
  <c r="M348" i="4" s="1"/>
  <c r="N348" i="4" s="1"/>
  <c r="E349" i="4"/>
  <c r="F349" i="4"/>
  <c r="G349" i="4"/>
  <c r="H349" i="4"/>
  <c r="I349" i="4"/>
  <c r="J349" i="4"/>
  <c r="K349" i="4"/>
  <c r="L349" i="4" s="1"/>
  <c r="M349" i="4" a="1"/>
  <c r="M349" i="4" s="1"/>
  <c r="E350" i="4"/>
  <c r="F350" i="4"/>
  <c r="G350" i="4" s="1"/>
  <c r="H350" i="4"/>
  <c r="I350" i="4"/>
  <c r="J350" i="4"/>
  <c r="K350" i="4"/>
  <c r="L350" i="4" s="1"/>
  <c r="M350" i="4" a="1"/>
  <c r="M350" i="4"/>
  <c r="N350" i="4" s="1"/>
  <c r="E351" i="4"/>
  <c r="F351" i="4"/>
  <c r="G351" i="4"/>
  <c r="H351" i="4"/>
  <c r="I351" i="4"/>
  <c r="J351" i="4"/>
  <c r="K351" i="4"/>
  <c r="L351" i="4"/>
  <c r="M351" i="4" a="1"/>
  <c r="M351" i="4"/>
  <c r="N351" i="4" s="1"/>
  <c r="E352" i="4"/>
  <c r="G352" i="4" s="1"/>
  <c r="F352" i="4"/>
  <c r="H352" i="4"/>
  <c r="I352" i="4"/>
  <c r="J352" i="4"/>
  <c r="K352" i="4"/>
  <c r="L352" i="4"/>
  <c r="M352" i="4" a="1"/>
  <c r="M352" i="4" s="1"/>
  <c r="E353" i="4"/>
  <c r="F353" i="4"/>
  <c r="G353" i="4" s="1"/>
  <c r="H353" i="4"/>
  <c r="I353" i="4"/>
  <c r="J353" i="4"/>
  <c r="K353" i="4"/>
  <c r="L353" i="4" s="1"/>
  <c r="M353" i="4" a="1"/>
  <c r="M353" i="4" s="1"/>
  <c r="N353" i="4" s="1"/>
  <c r="E354" i="4"/>
  <c r="F354" i="4"/>
  <c r="G354" i="4"/>
  <c r="H354" i="4"/>
  <c r="I354" i="4"/>
  <c r="J354" i="4"/>
  <c r="K354" i="4"/>
  <c r="L354" i="4" s="1"/>
  <c r="M354" i="4" a="1"/>
  <c r="M354" i="4" s="1"/>
  <c r="E355" i="4"/>
  <c r="F355" i="4"/>
  <c r="G355" i="4"/>
  <c r="H355" i="4"/>
  <c r="I355" i="4"/>
  <c r="J355" i="4"/>
  <c r="K355" i="4"/>
  <c r="L355" i="4" s="1"/>
  <c r="M355" i="4" a="1"/>
  <c r="M355" i="4" s="1"/>
  <c r="E356" i="4"/>
  <c r="F356" i="4"/>
  <c r="G356" i="4"/>
  <c r="H356" i="4"/>
  <c r="I356" i="4"/>
  <c r="J356" i="4"/>
  <c r="K356" i="4"/>
  <c r="L356" i="4" s="1"/>
  <c r="M356" i="4" a="1"/>
  <c r="M356" i="4"/>
  <c r="N356" i="4"/>
  <c r="E357" i="4"/>
  <c r="G357" i="4" s="1"/>
  <c r="F357" i="4"/>
  <c r="H357" i="4"/>
  <c r="I357" i="4"/>
  <c r="J357" i="4"/>
  <c r="K357" i="4"/>
  <c r="L357" i="4"/>
  <c r="M357" i="4" a="1"/>
  <c r="M357" i="4" s="1"/>
  <c r="E358" i="4"/>
  <c r="F358" i="4"/>
  <c r="G358" i="4" s="1"/>
  <c r="H358" i="4"/>
  <c r="I358" i="4"/>
  <c r="J358" i="4"/>
  <c r="K358" i="4"/>
  <c r="M358" i="4" a="1"/>
  <c r="M358" i="4" s="1"/>
  <c r="N358" i="4"/>
  <c r="E359" i="4"/>
  <c r="F359" i="4"/>
  <c r="G359" i="4" s="1"/>
  <c r="H359" i="4"/>
  <c r="I359" i="4"/>
  <c r="J359" i="4"/>
  <c r="K359" i="4"/>
  <c r="L359" i="4" s="1"/>
  <c r="M359" i="4" a="1"/>
  <c r="M359" i="4"/>
  <c r="N359" i="4" s="1"/>
  <c r="E360" i="4"/>
  <c r="F360" i="4"/>
  <c r="G360" i="4" s="1"/>
  <c r="H360" i="4"/>
  <c r="I360" i="4"/>
  <c r="J360" i="4"/>
  <c r="K360" i="4"/>
  <c r="L360" i="4"/>
  <c r="M360" i="4" a="1"/>
  <c r="M360" i="4" s="1"/>
  <c r="E361" i="4"/>
  <c r="F361" i="4"/>
  <c r="G361" i="4"/>
  <c r="H361" i="4"/>
  <c r="I361" i="4"/>
  <c r="J361" i="4"/>
  <c r="K361" i="4"/>
  <c r="L361" i="4" s="1"/>
  <c r="M361" i="4" a="1"/>
  <c r="M361" i="4" s="1"/>
  <c r="E362" i="4"/>
  <c r="G362" i="4" s="1"/>
  <c r="F362" i="4"/>
  <c r="H362" i="4"/>
  <c r="I362" i="4"/>
  <c r="J362" i="4"/>
  <c r="K362" i="4"/>
  <c r="L362" i="4" s="1"/>
  <c r="M362" i="4" a="1"/>
  <c r="M362" i="4" s="1"/>
  <c r="E363" i="4"/>
  <c r="F363" i="4"/>
  <c r="G363" i="4"/>
  <c r="H363" i="4"/>
  <c r="I363" i="4"/>
  <c r="J363" i="4"/>
  <c r="K363" i="4"/>
  <c r="L363" i="4" s="1"/>
  <c r="M363" i="4" a="1"/>
  <c r="M363" i="4" s="1"/>
  <c r="N363" i="4" s="1"/>
  <c r="O363" i="4"/>
  <c r="E364" i="4"/>
  <c r="F364" i="4"/>
  <c r="G364" i="4" s="1"/>
  <c r="H364" i="4"/>
  <c r="I364" i="4"/>
  <c r="J364" i="4"/>
  <c r="K364" i="4"/>
  <c r="M364" i="4" a="1"/>
  <c r="M364" i="4" s="1"/>
  <c r="E365" i="4"/>
  <c r="F365" i="4"/>
  <c r="G365" i="4" s="1"/>
  <c r="H365" i="4"/>
  <c r="I365" i="4"/>
  <c r="J365" i="4"/>
  <c r="K365" i="4"/>
  <c r="L365" i="4" s="1"/>
  <c r="M365" i="4" a="1"/>
  <c r="M365" i="4" s="1"/>
  <c r="E366" i="4"/>
  <c r="F366" i="4"/>
  <c r="G366" i="4" s="1"/>
  <c r="H366" i="4"/>
  <c r="I366" i="4"/>
  <c r="J366" i="4"/>
  <c r="K366" i="4"/>
  <c r="L366" i="4" s="1"/>
  <c r="M366" i="4" a="1"/>
  <c r="M366" i="4" s="1"/>
  <c r="E367" i="4"/>
  <c r="F367" i="4"/>
  <c r="G367" i="4"/>
  <c r="H367" i="4"/>
  <c r="I367" i="4"/>
  <c r="J367" i="4"/>
  <c r="K367" i="4"/>
  <c r="L367" i="4" s="1"/>
  <c r="M367" i="4" a="1"/>
  <c r="M367" i="4" s="1"/>
  <c r="E368" i="4"/>
  <c r="F368" i="4"/>
  <c r="G368" i="4" s="1"/>
  <c r="H368" i="4"/>
  <c r="I368" i="4"/>
  <c r="J368" i="4"/>
  <c r="K368" i="4"/>
  <c r="L368" i="4"/>
  <c r="M368" i="4" a="1"/>
  <c r="M368" i="4" s="1"/>
  <c r="N368" i="4" s="1"/>
  <c r="E369" i="4"/>
  <c r="F369" i="4"/>
  <c r="G369" i="4"/>
  <c r="H369" i="4"/>
  <c r="I369" i="4"/>
  <c r="J369" i="4"/>
  <c r="K369" i="4"/>
  <c r="L369" i="4" s="1"/>
  <c r="M369" i="4" a="1"/>
  <c r="M369" i="4" s="1"/>
  <c r="E370" i="4"/>
  <c r="F370" i="4"/>
  <c r="G370" i="4" s="1"/>
  <c r="H370" i="4"/>
  <c r="I370" i="4"/>
  <c r="J370" i="4"/>
  <c r="K370" i="4"/>
  <c r="L370" i="4" s="1"/>
  <c r="M370" i="4" a="1"/>
  <c r="M370" i="4"/>
  <c r="N370" i="4" s="1"/>
  <c r="O370" i="4"/>
  <c r="E371" i="4"/>
  <c r="F371" i="4"/>
  <c r="H371" i="4"/>
  <c r="I371" i="4"/>
  <c r="J371" i="4"/>
  <c r="K371" i="4"/>
  <c r="M371" i="4" a="1"/>
  <c r="M371" i="4"/>
  <c r="N371" i="4" s="1"/>
  <c r="O371" i="4"/>
  <c r="E372" i="4"/>
  <c r="F372" i="4"/>
  <c r="G372" i="4"/>
  <c r="H372" i="4"/>
  <c r="I372" i="4"/>
  <c r="J372" i="4"/>
  <c r="K372" i="4"/>
  <c r="L372" i="4"/>
  <c r="M372" i="4" a="1"/>
  <c r="M372" i="4"/>
  <c r="E373" i="4"/>
  <c r="F373" i="4"/>
  <c r="G373" i="4" s="1"/>
  <c r="H373" i="4"/>
  <c r="I373" i="4"/>
  <c r="J373" i="4"/>
  <c r="K373" i="4"/>
  <c r="M373" i="4" a="1"/>
  <c r="M373" i="4" s="1"/>
  <c r="E374" i="4"/>
  <c r="G374" i="4" s="1"/>
  <c r="F374" i="4"/>
  <c r="H374" i="4"/>
  <c r="I374" i="4"/>
  <c r="J374" i="4"/>
  <c r="K374" i="4"/>
  <c r="L374" i="4" s="1"/>
  <c r="M374" i="4" a="1"/>
  <c r="M374" i="4" s="1"/>
  <c r="N374" i="4" s="1"/>
  <c r="E375" i="4"/>
  <c r="F375" i="4"/>
  <c r="G375" i="4"/>
  <c r="H375" i="4"/>
  <c r="I375" i="4"/>
  <c r="J375" i="4"/>
  <c r="K375" i="4"/>
  <c r="L375" i="4" s="1"/>
  <c r="M375" i="4" a="1"/>
  <c r="M375" i="4"/>
  <c r="E376" i="4"/>
  <c r="F376" i="4"/>
  <c r="G376" i="4"/>
  <c r="H376" i="4"/>
  <c r="I376" i="4"/>
  <c r="J376" i="4"/>
  <c r="K376" i="4"/>
  <c r="L376" i="4"/>
  <c r="M376" i="4" a="1"/>
  <c r="M376" i="4" s="1"/>
  <c r="E377" i="4"/>
  <c r="F377" i="4"/>
  <c r="G377" i="4"/>
  <c r="H377" i="4"/>
  <c r="I377" i="4"/>
  <c r="J377" i="4"/>
  <c r="K377" i="4"/>
  <c r="L377" i="4" s="1"/>
  <c r="M377" i="4" a="1"/>
  <c r="M377" i="4" s="1"/>
  <c r="E378" i="4"/>
  <c r="F378" i="4"/>
  <c r="H378" i="4"/>
  <c r="I378" i="4"/>
  <c r="J378" i="4"/>
  <c r="K378" i="4"/>
  <c r="M378" i="4" a="1"/>
  <c r="M378" i="4" s="1"/>
  <c r="O378" i="4" s="1"/>
  <c r="N378" i="4"/>
  <c r="E379" i="4"/>
  <c r="F379" i="4"/>
  <c r="G379" i="4"/>
  <c r="H379" i="4"/>
  <c r="I379" i="4"/>
  <c r="J379" i="4"/>
  <c r="K379" i="4"/>
  <c r="M379" i="4" a="1"/>
  <c r="M379" i="4" s="1"/>
  <c r="N379" i="4" s="1"/>
  <c r="E380" i="4"/>
  <c r="F380" i="4"/>
  <c r="G380" i="4"/>
  <c r="H380" i="4"/>
  <c r="I380" i="4"/>
  <c r="J380" i="4"/>
  <c r="K380" i="4"/>
  <c r="L380" i="4" s="1"/>
  <c r="M380" i="4" a="1"/>
  <c r="M380" i="4"/>
  <c r="N380" i="4" s="1"/>
  <c r="E381" i="4"/>
  <c r="F381" i="4"/>
  <c r="H381" i="4"/>
  <c r="I381" i="4"/>
  <c r="J381" i="4"/>
  <c r="K381" i="4"/>
  <c r="L381" i="4"/>
  <c r="M381" i="4" a="1"/>
  <c r="M381" i="4"/>
  <c r="O381" i="4" s="1"/>
  <c r="E382" i="4"/>
  <c r="F382" i="4"/>
  <c r="G382" i="4"/>
  <c r="H382" i="4"/>
  <c r="I382" i="4"/>
  <c r="J382" i="4"/>
  <c r="K382" i="4"/>
  <c r="L382" i="4"/>
  <c r="M382" i="4" a="1"/>
  <c r="M382" i="4" s="1"/>
  <c r="E383" i="4"/>
  <c r="F383" i="4"/>
  <c r="G383" i="4" s="1"/>
  <c r="H383" i="4"/>
  <c r="I383" i="4"/>
  <c r="J383" i="4"/>
  <c r="K383" i="4"/>
  <c r="L383" i="4"/>
  <c r="M383" i="4" a="1"/>
  <c r="M383" i="4" s="1"/>
  <c r="N383" i="4" s="1"/>
  <c r="E384" i="4"/>
  <c r="F384" i="4"/>
  <c r="G384" i="4" s="1"/>
  <c r="H384" i="4"/>
  <c r="I384" i="4"/>
  <c r="J384" i="4"/>
  <c r="K384" i="4"/>
  <c r="L384" i="4" s="1"/>
  <c r="M384" i="4" a="1"/>
  <c r="M384" i="4" s="1"/>
  <c r="E385" i="4"/>
  <c r="F385" i="4"/>
  <c r="G385" i="4"/>
  <c r="H385" i="4"/>
  <c r="I385" i="4"/>
  <c r="J385" i="4"/>
  <c r="K385" i="4"/>
  <c r="L385" i="4" s="1"/>
  <c r="M385" i="4" a="1"/>
  <c r="M385" i="4" s="1"/>
  <c r="E386" i="4"/>
  <c r="F386" i="4"/>
  <c r="G386" i="4"/>
  <c r="H386" i="4"/>
  <c r="I386" i="4"/>
  <c r="J386" i="4"/>
  <c r="K386" i="4"/>
  <c r="L386" i="4" s="1"/>
  <c r="M386" i="4" a="1"/>
  <c r="M386" i="4" s="1"/>
  <c r="O386" i="4" s="1"/>
  <c r="E387" i="4"/>
  <c r="G387" i="4" s="1"/>
  <c r="F387" i="4"/>
  <c r="H387" i="4"/>
  <c r="I387" i="4"/>
  <c r="J387" i="4"/>
  <c r="K387" i="4"/>
  <c r="L387" i="4" s="1"/>
  <c r="M387" i="4" a="1"/>
  <c r="M387" i="4" s="1"/>
  <c r="O387" i="4" s="1"/>
  <c r="E388" i="4"/>
  <c r="F388" i="4"/>
  <c r="H388" i="4"/>
  <c r="I388" i="4"/>
  <c r="J388" i="4"/>
  <c r="K388" i="4"/>
  <c r="L388" i="4"/>
  <c r="M388" i="4" a="1"/>
  <c r="M388" i="4" s="1"/>
  <c r="N388" i="4"/>
  <c r="O388" i="4"/>
  <c r="E389" i="4"/>
  <c r="G389" i="4" s="1"/>
  <c r="F389" i="4"/>
  <c r="H389" i="4"/>
  <c r="I389" i="4"/>
  <c r="J389" i="4"/>
  <c r="K389" i="4"/>
  <c r="L389" i="4" s="1"/>
  <c r="M389" i="4" a="1"/>
  <c r="M389" i="4" s="1"/>
  <c r="E390" i="4"/>
  <c r="F390" i="4"/>
  <c r="G390" i="4" s="1"/>
  <c r="H390" i="4"/>
  <c r="I390" i="4"/>
  <c r="J390" i="4"/>
  <c r="K390" i="4"/>
  <c r="L390" i="4"/>
  <c r="M390" i="4" a="1"/>
  <c r="M390" i="4"/>
  <c r="E391" i="4"/>
  <c r="F391" i="4"/>
  <c r="G391" i="4" s="1"/>
  <c r="H391" i="4"/>
  <c r="I391" i="4"/>
  <c r="J391" i="4"/>
  <c r="K391" i="4"/>
  <c r="L391" i="4"/>
  <c r="M391" i="4" a="1"/>
  <c r="M391" i="4"/>
  <c r="N391" i="4" s="1"/>
  <c r="O391" i="4"/>
  <c r="E392" i="4"/>
  <c r="F392" i="4"/>
  <c r="L392" i="4" s="1"/>
  <c r="H392" i="4"/>
  <c r="I392" i="4"/>
  <c r="J392" i="4"/>
  <c r="K392" i="4"/>
  <c r="M392" i="4" a="1"/>
  <c r="M392" i="4" s="1"/>
  <c r="N392" i="4" s="1"/>
  <c r="E393" i="4"/>
  <c r="F393" i="4"/>
  <c r="G393" i="4" s="1"/>
  <c r="H393" i="4"/>
  <c r="I393" i="4"/>
  <c r="J393" i="4"/>
  <c r="K393" i="4"/>
  <c r="M393" i="4" a="1"/>
  <c r="M393" i="4"/>
  <c r="N393" i="4" s="1"/>
  <c r="O393" i="4"/>
  <c r="E394" i="4"/>
  <c r="F394" i="4"/>
  <c r="H394" i="4"/>
  <c r="I394" i="4"/>
  <c r="J394" i="4"/>
  <c r="K394" i="4"/>
  <c r="L394" i="4"/>
  <c r="M394" i="4" a="1"/>
  <c r="M394" i="4" s="1"/>
  <c r="E395" i="4"/>
  <c r="F395" i="4"/>
  <c r="G395" i="4"/>
  <c r="H395" i="4"/>
  <c r="I395" i="4"/>
  <c r="J395" i="4"/>
  <c r="K395" i="4"/>
  <c r="L395" i="4" s="1"/>
  <c r="M395" i="4" a="1"/>
  <c r="M395" i="4" s="1"/>
  <c r="E396" i="4"/>
  <c r="F396" i="4"/>
  <c r="H396" i="4"/>
  <c r="I396" i="4"/>
  <c r="J396" i="4"/>
  <c r="K396" i="4"/>
  <c r="L396" i="4"/>
  <c r="M396" i="4" a="1"/>
  <c r="M396" i="4"/>
  <c r="N396" i="4"/>
  <c r="O396" i="4"/>
  <c r="E397" i="4"/>
  <c r="F397" i="4"/>
  <c r="L397" i="4" s="1"/>
  <c r="H397" i="4"/>
  <c r="I397" i="4"/>
  <c r="J397" i="4"/>
  <c r="K397" i="4"/>
  <c r="M397" i="4" a="1"/>
  <c r="M397" i="4" s="1"/>
  <c r="E398" i="4"/>
  <c r="F398" i="4"/>
  <c r="G398" i="4" s="1"/>
  <c r="H398" i="4"/>
  <c r="I398" i="4"/>
  <c r="J398" i="4"/>
  <c r="K398" i="4"/>
  <c r="L398" i="4"/>
  <c r="M398" i="4" a="1"/>
  <c r="M398" i="4"/>
  <c r="N398" i="4" s="1"/>
  <c r="O398" i="4"/>
  <c r="E399" i="4"/>
  <c r="F399" i="4"/>
  <c r="G399" i="4" s="1"/>
  <c r="H399" i="4"/>
  <c r="I399" i="4"/>
  <c r="J399" i="4"/>
  <c r="K399" i="4"/>
  <c r="L399" i="4" s="1"/>
  <c r="M399" i="4" a="1"/>
  <c r="M399" i="4" s="1"/>
  <c r="E400" i="4"/>
  <c r="F400" i="4"/>
  <c r="G400" i="4"/>
  <c r="H400" i="4"/>
  <c r="I400" i="4"/>
  <c r="J400" i="4"/>
  <c r="K400" i="4"/>
  <c r="L400" i="4" s="1"/>
  <c r="M400" i="4" a="1"/>
  <c r="M400" i="4" s="1"/>
  <c r="E401" i="4"/>
  <c r="F401" i="4"/>
  <c r="G401" i="4"/>
  <c r="H401" i="4"/>
  <c r="I401" i="4"/>
  <c r="J401" i="4"/>
  <c r="K401" i="4"/>
  <c r="L401" i="4" s="1"/>
  <c r="M401" i="4" a="1"/>
  <c r="M401" i="4" s="1"/>
  <c r="N401" i="4" s="1"/>
  <c r="E402" i="4"/>
  <c r="F402" i="4"/>
  <c r="G402" i="4" s="1"/>
  <c r="H402" i="4"/>
  <c r="I402" i="4"/>
  <c r="J402" i="4"/>
  <c r="K402" i="4"/>
  <c r="M402" i="4" a="1"/>
  <c r="M402" i="4" s="1"/>
  <c r="E403" i="4"/>
  <c r="F403" i="4"/>
  <c r="G403" i="4"/>
  <c r="H403" i="4"/>
  <c r="I403" i="4"/>
  <c r="J403" i="4"/>
  <c r="K403" i="4"/>
  <c r="L403" i="4" s="1"/>
  <c r="M403" i="4" a="1"/>
  <c r="M403" i="4" s="1"/>
  <c r="E404" i="4"/>
  <c r="G404" i="4" s="1"/>
  <c r="F404" i="4"/>
  <c r="H404" i="4"/>
  <c r="I404" i="4"/>
  <c r="J404" i="4"/>
  <c r="K404" i="4"/>
  <c r="L404" i="4" s="1"/>
  <c r="M404" i="4" a="1"/>
  <c r="M404" i="4" s="1"/>
  <c r="E405" i="4"/>
  <c r="F405" i="4"/>
  <c r="G405" i="4"/>
  <c r="H405" i="4"/>
  <c r="I405" i="4"/>
  <c r="J405" i="4"/>
  <c r="K405" i="4"/>
  <c r="L405" i="4" s="1"/>
  <c r="M405" i="4" a="1"/>
  <c r="M405" i="4" s="1"/>
  <c r="E406" i="4"/>
  <c r="F406" i="4"/>
  <c r="G406" i="4" s="1"/>
  <c r="H406" i="4"/>
  <c r="I406" i="4"/>
  <c r="J406" i="4"/>
  <c r="K406" i="4"/>
  <c r="L406" i="4"/>
  <c r="M406" i="4" a="1"/>
  <c r="M406" i="4" s="1"/>
  <c r="O406" i="4" s="1"/>
  <c r="N406" i="4"/>
  <c r="E407" i="4"/>
  <c r="G407" i="4" s="1"/>
  <c r="F407" i="4"/>
  <c r="H407" i="4"/>
  <c r="I407" i="4"/>
  <c r="J407" i="4"/>
  <c r="K407" i="4"/>
  <c r="L407" i="4" s="1"/>
  <c r="M407" i="4" a="1"/>
  <c r="M407" i="4" s="1"/>
  <c r="E408" i="4"/>
  <c r="F408" i="4"/>
  <c r="G408" i="4" s="1"/>
  <c r="H408" i="4"/>
  <c r="I408" i="4"/>
  <c r="J408" i="4"/>
  <c r="K408" i="4"/>
  <c r="L408" i="4" s="1"/>
  <c r="M408" i="4" a="1"/>
  <c r="M408" i="4"/>
  <c r="N408" i="4" s="1"/>
  <c r="E409" i="4"/>
  <c r="F409" i="4"/>
  <c r="G409" i="4" s="1"/>
  <c r="H409" i="4"/>
  <c r="I409" i="4"/>
  <c r="J409" i="4"/>
  <c r="K409" i="4"/>
  <c r="M409" i="4" a="1"/>
  <c r="M409" i="4" s="1"/>
  <c r="E410" i="4"/>
  <c r="F410" i="4"/>
  <c r="G410" i="4"/>
  <c r="H410" i="4"/>
  <c r="I410" i="4"/>
  <c r="J410" i="4"/>
  <c r="K410" i="4"/>
  <c r="L410" i="4" s="1"/>
  <c r="M410" i="4" a="1"/>
  <c r="M410" i="4"/>
  <c r="O410" i="4" s="1"/>
  <c r="E411" i="4"/>
  <c r="F411" i="4"/>
  <c r="G411" i="4" s="1"/>
  <c r="H411" i="4"/>
  <c r="I411" i="4"/>
  <c r="J411" i="4"/>
  <c r="K411" i="4"/>
  <c r="L411" i="4"/>
  <c r="M411" i="4" a="1"/>
  <c r="M411" i="4" s="1"/>
  <c r="N411" i="4" s="1"/>
  <c r="O411" i="4"/>
  <c r="E412" i="4"/>
  <c r="F412" i="4"/>
  <c r="G412" i="4" s="1"/>
  <c r="H412" i="4"/>
  <c r="I412" i="4"/>
  <c r="J412" i="4"/>
  <c r="K412" i="4"/>
  <c r="L412" i="4" s="1"/>
  <c r="M412" i="4" a="1"/>
  <c r="M412" i="4" s="1"/>
  <c r="E413" i="4"/>
  <c r="F413" i="4"/>
  <c r="G413" i="4"/>
  <c r="H413" i="4"/>
  <c r="I413" i="4"/>
  <c r="J413" i="4"/>
  <c r="K413" i="4"/>
  <c r="L413" i="4" s="1"/>
  <c r="M413" i="4" a="1"/>
  <c r="M413" i="4" s="1"/>
  <c r="E414" i="4"/>
  <c r="F414" i="4"/>
  <c r="G414" i="4" s="1"/>
  <c r="H414" i="4"/>
  <c r="I414" i="4"/>
  <c r="J414" i="4"/>
  <c r="K414" i="4"/>
  <c r="L414" i="4" s="1"/>
  <c r="M414" i="4" a="1"/>
  <c r="M414" i="4" s="1"/>
  <c r="E415" i="4"/>
  <c r="F415" i="4"/>
  <c r="G415" i="4"/>
  <c r="H415" i="4"/>
  <c r="I415" i="4"/>
  <c r="J415" i="4"/>
  <c r="K415" i="4"/>
  <c r="L415" i="4" s="1"/>
  <c r="M415" i="4" a="1"/>
  <c r="M415" i="4" s="1"/>
  <c r="E416" i="4"/>
  <c r="F416" i="4"/>
  <c r="G416" i="4" s="1"/>
  <c r="H416" i="4"/>
  <c r="I416" i="4"/>
  <c r="J416" i="4"/>
  <c r="K416" i="4"/>
  <c r="M416" i="4" a="1"/>
  <c r="M416" i="4" s="1"/>
  <c r="N416" i="4" s="1"/>
  <c r="E417" i="4"/>
  <c r="F417" i="4"/>
  <c r="G417" i="4"/>
  <c r="H417" i="4"/>
  <c r="I417" i="4"/>
  <c r="J417" i="4"/>
  <c r="K417" i="4"/>
  <c r="L417" i="4" s="1"/>
  <c r="M417" i="4" a="1"/>
  <c r="M417" i="4" s="1"/>
  <c r="E418" i="4"/>
  <c r="F418" i="4"/>
  <c r="G418" i="4" s="1"/>
  <c r="H418" i="4"/>
  <c r="I418" i="4"/>
  <c r="J418" i="4"/>
  <c r="K418" i="4"/>
  <c r="L418" i="4" s="1"/>
  <c r="M418" i="4" a="1"/>
  <c r="M418" i="4"/>
  <c r="N418" i="4" s="1"/>
  <c r="O418" i="4"/>
  <c r="E419" i="4"/>
  <c r="F419" i="4"/>
  <c r="G419" i="4" s="1"/>
  <c r="H419" i="4"/>
  <c r="I419" i="4"/>
  <c r="J419" i="4"/>
  <c r="K419" i="4"/>
  <c r="L419" i="4"/>
  <c r="M419" i="4" a="1"/>
  <c r="M419" i="4"/>
  <c r="N419" i="4" s="1"/>
  <c r="E420" i="4"/>
  <c r="F420" i="4"/>
  <c r="G420" i="4"/>
  <c r="H420" i="4"/>
  <c r="I420" i="4"/>
  <c r="J420" i="4"/>
  <c r="K420" i="4"/>
  <c r="L420" i="4"/>
  <c r="M420" i="4" a="1"/>
  <c r="M420" i="4" s="1"/>
  <c r="E421" i="4"/>
  <c r="F421" i="4"/>
  <c r="G421" i="4" s="1"/>
  <c r="H421" i="4"/>
  <c r="I421" i="4"/>
  <c r="J421" i="4"/>
  <c r="K421" i="4"/>
  <c r="L421" i="4" s="1"/>
  <c r="M421" i="4" a="1"/>
  <c r="M421" i="4" s="1"/>
  <c r="N421" i="4" s="1"/>
  <c r="E422" i="4"/>
  <c r="G422" i="4" s="1"/>
  <c r="F422" i="4"/>
  <c r="H422" i="4"/>
  <c r="I422" i="4"/>
  <c r="J422" i="4"/>
  <c r="K422" i="4"/>
  <c r="L422" i="4" s="1"/>
  <c r="M422" i="4" a="1"/>
  <c r="M422" i="4" s="1"/>
  <c r="E423" i="4"/>
  <c r="F423" i="4"/>
  <c r="G423" i="4"/>
  <c r="H423" i="4"/>
  <c r="I423" i="4"/>
  <c r="J423" i="4"/>
  <c r="K423" i="4"/>
  <c r="L423" i="4" s="1"/>
  <c r="M423" i="4" a="1"/>
  <c r="M423" i="4" s="1"/>
  <c r="E424" i="4"/>
  <c r="F424" i="4"/>
  <c r="G424" i="4"/>
  <c r="H424" i="4"/>
  <c r="I424" i="4"/>
  <c r="J424" i="4"/>
  <c r="K424" i="4"/>
  <c r="L424" i="4" s="1"/>
  <c r="M424" i="4" a="1"/>
  <c r="M424" i="4"/>
  <c r="O424" i="4" s="1"/>
  <c r="N424" i="4"/>
  <c r="E425" i="4"/>
  <c r="G425" i="4" s="1"/>
  <c r="F425" i="4"/>
  <c r="H425" i="4"/>
  <c r="I425" i="4"/>
  <c r="J425" i="4"/>
  <c r="K425" i="4"/>
  <c r="L425" i="4"/>
  <c r="M425" i="4" a="1"/>
  <c r="M425" i="4" s="1"/>
  <c r="E426" i="4"/>
  <c r="F426" i="4"/>
  <c r="G426" i="4" s="1"/>
  <c r="H426" i="4"/>
  <c r="I426" i="4"/>
  <c r="J426" i="4"/>
  <c r="K426" i="4"/>
  <c r="L426" i="4"/>
  <c r="M426" i="4" a="1"/>
  <c r="M426" i="4" s="1"/>
  <c r="N426" i="4"/>
  <c r="O426" i="4"/>
  <c r="E427" i="4"/>
  <c r="G427" i="4" s="1"/>
  <c r="F427" i="4"/>
  <c r="H427" i="4"/>
  <c r="I427" i="4"/>
  <c r="J427" i="4"/>
  <c r="K427" i="4"/>
  <c r="L427" i="4" s="1"/>
  <c r="M427" i="4" a="1"/>
  <c r="M427" i="4"/>
  <c r="N427" i="4" s="1"/>
  <c r="E428" i="4"/>
  <c r="F428" i="4"/>
  <c r="G428" i="4" s="1"/>
  <c r="H428" i="4"/>
  <c r="I428" i="4"/>
  <c r="J428" i="4"/>
  <c r="K428" i="4"/>
  <c r="L428" i="4"/>
  <c r="M428" i="4" a="1"/>
  <c r="M428" i="4" s="1"/>
  <c r="E429" i="4"/>
  <c r="G429" i="4" s="1"/>
  <c r="F429" i="4"/>
  <c r="H429" i="4"/>
  <c r="I429" i="4"/>
  <c r="J429" i="4"/>
  <c r="K429" i="4"/>
  <c r="L429" i="4" s="1"/>
  <c r="M429" i="4" a="1"/>
  <c r="M429" i="4"/>
  <c r="N429" i="4" s="1"/>
  <c r="E430" i="4"/>
  <c r="F430" i="4"/>
  <c r="G430" i="4"/>
  <c r="H430" i="4"/>
  <c r="I430" i="4"/>
  <c r="J430" i="4"/>
  <c r="K430" i="4"/>
  <c r="L430" i="4"/>
  <c r="M430" i="4" a="1"/>
  <c r="M430" i="4" s="1"/>
  <c r="E431" i="4"/>
  <c r="F431" i="4"/>
  <c r="G431" i="4"/>
  <c r="H431" i="4"/>
  <c r="I431" i="4"/>
  <c r="J431" i="4"/>
  <c r="K431" i="4"/>
  <c r="L431" i="4"/>
  <c r="M431" i="4" a="1"/>
  <c r="M431" i="4" s="1"/>
  <c r="N431" i="4" s="1"/>
  <c r="O431" i="4"/>
  <c r="E432" i="4"/>
  <c r="F432" i="4"/>
  <c r="G432" i="4" s="1"/>
  <c r="H432" i="4"/>
  <c r="I432" i="4"/>
  <c r="J432" i="4"/>
  <c r="K432" i="4"/>
  <c r="M432" i="4" a="1"/>
  <c r="M432" i="4" s="1"/>
  <c r="E433" i="4"/>
  <c r="F433" i="4"/>
  <c r="G433" i="4" s="1"/>
  <c r="H433" i="4"/>
  <c r="I433" i="4"/>
  <c r="J433" i="4"/>
  <c r="K433" i="4"/>
  <c r="L433" i="4" s="1"/>
  <c r="M433" i="4" a="1"/>
  <c r="M433" i="4" s="1"/>
  <c r="E434" i="4"/>
  <c r="G434" i="4" s="1"/>
  <c r="F434" i="4"/>
  <c r="H434" i="4"/>
  <c r="I434" i="4"/>
  <c r="J434" i="4"/>
  <c r="K434" i="4"/>
  <c r="L434" i="4" s="1"/>
  <c r="M434" i="4" a="1"/>
  <c r="M434" i="4" s="1"/>
  <c r="E435" i="4"/>
  <c r="F435" i="4"/>
  <c r="G435" i="4"/>
  <c r="H435" i="4"/>
  <c r="I435" i="4"/>
  <c r="J435" i="4"/>
  <c r="K435" i="4"/>
  <c r="L435" i="4" s="1"/>
  <c r="M435" i="4" a="1"/>
  <c r="M435" i="4" s="1"/>
  <c r="E436" i="4"/>
  <c r="F436" i="4"/>
  <c r="G436" i="4" s="1"/>
  <c r="H436" i="4"/>
  <c r="I436" i="4"/>
  <c r="J436" i="4"/>
  <c r="K436" i="4"/>
  <c r="L436" i="4"/>
  <c r="M436" i="4" a="1"/>
  <c r="M436" i="4" s="1"/>
  <c r="N436" i="4"/>
  <c r="O436" i="4"/>
  <c r="E437" i="4"/>
  <c r="F437" i="4"/>
  <c r="G437" i="4"/>
  <c r="H437" i="4"/>
  <c r="I437" i="4"/>
  <c r="J437" i="4"/>
  <c r="K437" i="4"/>
  <c r="L437" i="4" s="1"/>
  <c r="M437" i="4" a="1"/>
  <c r="M437" i="4" s="1"/>
  <c r="E438" i="4"/>
  <c r="F438" i="4"/>
  <c r="G438" i="4" s="1"/>
  <c r="H438" i="4"/>
  <c r="I438" i="4"/>
  <c r="J438" i="4"/>
  <c r="K438" i="4"/>
  <c r="L438" i="4" s="1"/>
  <c r="M438" i="4" a="1"/>
  <c r="M438" i="4" s="1"/>
  <c r="E439" i="4"/>
  <c r="F439" i="4"/>
  <c r="G439" i="4" s="1"/>
  <c r="H439" i="4"/>
  <c r="I439" i="4"/>
  <c r="J439" i="4"/>
  <c r="K439" i="4"/>
  <c r="L439" i="4" s="1"/>
  <c r="M439" i="4" a="1"/>
  <c r="M439" i="4"/>
  <c r="N439" i="4" s="1"/>
  <c r="O439" i="4"/>
  <c r="E440" i="4"/>
  <c r="G440" i="4" s="1"/>
  <c r="F440" i="4"/>
  <c r="H440" i="4"/>
  <c r="I440" i="4"/>
  <c r="J440" i="4"/>
  <c r="K440" i="4"/>
  <c r="L440" i="4"/>
  <c r="M440" i="4" a="1"/>
  <c r="M440" i="4"/>
  <c r="O440" i="4" s="1"/>
  <c r="E441" i="4"/>
  <c r="F441" i="4"/>
  <c r="G441" i="4" s="1"/>
  <c r="H441" i="4"/>
  <c r="I441" i="4"/>
  <c r="J441" i="4"/>
  <c r="K441" i="4"/>
  <c r="L441" i="4" s="1"/>
  <c r="M441" i="4" a="1"/>
  <c r="M441" i="4" s="1"/>
  <c r="N441" i="4" s="1"/>
  <c r="E442" i="4"/>
  <c r="F442" i="4"/>
  <c r="G442" i="4"/>
  <c r="H442" i="4"/>
  <c r="I442" i="4"/>
  <c r="J442" i="4"/>
  <c r="K442" i="4"/>
  <c r="L442" i="4" s="1"/>
  <c r="M442" i="4" a="1"/>
  <c r="M442" i="4" s="1"/>
  <c r="E443" i="4"/>
  <c r="F443" i="4"/>
  <c r="G443" i="4" s="1"/>
  <c r="H443" i="4"/>
  <c r="I443" i="4"/>
  <c r="J443" i="4"/>
  <c r="K443" i="4"/>
  <c r="L443" i="4" s="1"/>
  <c r="M443" i="4" a="1"/>
  <c r="M443" i="4" s="1"/>
  <c r="E444" i="4"/>
  <c r="F444" i="4"/>
  <c r="G444" i="4"/>
  <c r="H444" i="4"/>
  <c r="I444" i="4"/>
  <c r="J444" i="4"/>
  <c r="K444" i="4"/>
  <c r="L444" i="4" s="1"/>
  <c r="M444" i="4" a="1"/>
  <c r="M444" i="4"/>
  <c r="N444" i="4" s="1"/>
  <c r="E445" i="4"/>
  <c r="F445" i="4"/>
  <c r="G445" i="4"/>
  <c r="H445" i="4"/>
  <c r="I445" i="4"/>
  <c r="J445" i="4"/>
  <c r="K445" i="4"/>
  <c r="L445" i="4"/>
  <c r="M445" i="4" a="1"/>
  <c r="M445" i="4" s="1"/>
  <c r="E446" i="4"/>
  <c r="F446" i="4"/>
  <c r="L446" i="4" s="1"/>
  <c r="H446" i="4"/>
  <c r="I446" i="4"/>
  <c r="J446" i="4"/>
  <c r="K446" i="4"/>
  <c r="M446" i="4" a="1"/>
  <c r="M446" i="4" s="1"/>
  <c r="N446" i="4"/>
  <c r="O446" i="4"/>
  <c r="E447" i="4"/>
  <c r="G447" i="4" s="1"/>
  <c r="F447" i="4"/>
  <c r="H447" i="4"/>
  <c r="I447" i="4"/>
  <c r="J447" i="4"/>
  <c r="K447" i="4"/>
  <c r="L447" i="4" s="1"/>
  <c r="M447" i="4" a="1"/>
  <c r="M447" i="4"/>
  <c r="N447" i="4" s="1"/>
  <c r="O447" i="4"/>
  <c r="E448" i="4"/>
  <c r="F448" i="4"/>
  <c r="G448" i="4" s="1"/>
  <c r="H448" i="4"/>
  <c r="I448" i="4"/>
  <c r="J448" i="4"/>
  <c r="K448" i="4"/>
  <c r="L448" i="4"/>
  <c r="M448" i="4" a="1"/>
  <c r="M448" i="4"/>
  <c r="N448" i="4" s="1"/>
  <c r="E449" i="4"/>
  <c r="F449" i="4"/>
  <c r="G449" i="4"/>
  <c r="H449" i="4"/>
  <c r="I449" i="4"/>
  <c r="J449" i="4"/>
  <c r="K449" i="4"/>
  <c r="L449" i="4"/>
  <c r="M449" i="4" a="1"/>
  <c r="M449" i="4"/>
  <c r="N449" i="4" s="1"/>
  <c r="E450" i="4"/>
  <c r="F450" i="4"/>
  <c r="G450" i="4"/>
  <c r="H450" i="4"/>
  <c r="I450" i="4"/>
  <c r="J450" i="4"/>
  <c r="K450" i="4"/>
  <c r="L450" i="4"/>
  <c r="M450" i="4" a="1"/>
  <c r="M450" i="4"/>
  <c r="N450" i="4"/>
  <c r="E451" i="4"/>
  <c r="F451" i="4"/>
  <c r="G451" i="4"/>
  <c r="H451" i="4"/>
  <c r="I451" i="4"/>
  <c r="J451" i="4"/>
  <c r="K451" i="4"/>
  <c r="L451" i="4" s="1"/>
  <c r="M451" i="4" a="1"/>
  <c r="M451" i="4" s="1"/>
  <c r="N451" i="4" s="1"/>
  <c r="E452" i="4"/>
  <c r="F452" i="4"/>
  <c r="G452" i="4" s="1"/>
  <c r="H452" i="4"/>
  <c r="I452" i="4"/>
  <c r="J452" i="4"/>
  <c r="K452" i="4"/>
  <c r="M452" i="4" a="1"/>
  <c r="M452" i="4" s="1"/>
  <c r="E453" i="4"/>
  <c r="F453" i="4"/>
  <c r="G453" i="4"/>
  <c r="H453" i="4"/>
  <c r="I453" i="4"/>
  <c r="J453" i="4"/>
  <c r="K453" i="4"/>
  <c r="L453" i="4" s="1"/>
  <c r="M453" i="4" a="1"/>
  <c r="M453" i="4" s="1"/>
  <c r="E454" i="4"/>
  <c r="G454" i="4" s="1"/>
  <c r="F454" i="4"/>
  <c r="H454" i="4"/>
  <c r="I454" i="4"/>
  <c r="J454" i="4"/>
  <c r="K454" i="4"/>
  <c r="L454" i="4" s="1"/>
  <c r="M454" i="4" a="1"/>
  <c r="M454" i="4" s="1"/>
  <c r="E455" i="4"/>
  <c r="G455" i="4" s="1"/>
  <c r="F455" i="4"/>
  <c r="H455" i="4"/>
  <c r="I455" i="4"/>
  <c r="J455" i="4"/>
  <c r="K455" i="4"/>
  <c r="L455" i="4" s="1"/>
  <c r="M455" i="4" a="1"/>
  <c r="M455" i="4" s="1"/>
  <c r="E456" i="4"/>
  <c r="F456" i="4"/>
  <c r="G456" i="4" s="1"/>
  <c r="H456" i="4"/>
  <c r="I456" i="4"/>
  <c r="J456" i="4"/>
  <c r="K456" i="4"/>
  <c r="L456" i="4"/>
  <c r="M456" i="4" a="1"/>
  <c r="M456" i="4" s="1"/>
  <c r="N456" i="4" s="1"/>
  <c r="E457" i="4"/>
  <c r="G457" i="4" s="1"/>
  <c r="F457" i="4"/>
  <c r="H457" i="4"/>
  <c r="I457" i="4"/>
  <c r="J457" i="4"/>
  <c r="K457" i="4"/>
  <c r="L457" i="4" s="1"/>
  <c r="M457" i="4" a="1"/>
  <c r="M457" i="4" s="1"/>
  <c r="E458" i="4"/>
  <c r="F458" i="4"/>
  <c r="G458" i="4" s="1"/>
  <c r="H458" i="4"/>
  <c r="I458" i="4"/>
  <c r="J458" i="4"/>
  <c r="K458" i="4"/>
  <c r="L458" i="4" s="1"/>
  <c r="M458" i="4" a="1"/>
  <c r="M458" i="4"/>
  <c r="N458" i="4" s="1"/>
  <c r="E459" i="4"/>
  <c r="F459" i="4"/>
  <c r="G459" i="4" s="1"/>
  <c r="H459" i="4"/>
  <c r="I459" i="4"/>
  <c r="J459" i="4"/>
  <c r="K459" i="4"/>
  <c r="M459" i="4" a="1"/>
  <c r="M459" i="4" s="1"/>
  <c r="E460" i="4"/>
  <c r="F460" i="4"/>
  <c r="G460" i="4"/>
  <c r="H460" i="4"/>
  <c r="I460" i="4"/>
  <c r="J460" i="4"/>
  <c r="K460" i="4"/>
  <c r="L460" i="4" s="1"/>
  <c r="M460" i="4" a="1"/>
  <c r="M460" i="4"/>
  <c r="E461" i="4"/>
  <c r="F461" i="4"/>
  <c r="L461" i="4" s="1"/>
  <c r="H461" i="4"/>
  <c r="I461" i="4"/>
  <c r="J461" i="4"/>
  <c r="K461" i="4"/>
  <c r="M461" i="4" a="1"/>
  <c r="M461" i="4" s="1"/>
  <c r="N461" i="4" s="1"/>
  <c r="E462" i="4"/>
  <c r="F462" i="4"/>
  <c r="G462" i="4" s="1"/>
  <c r="H462" i="4"/>
  <c r="I462" i="4"/>
  <c r="J462" i="4"/>
  <c r="K462" i="4"/>
  <c r="L462" i="4" s="1"/>
  <c r="M462" i="4" a="1"/>
  <c r="M462" i="4" s="1"/>
  <c r="E463" i="4"/>
  <c r="G463" i="4" s="1"/>
  <c r="F463" i="4"/>
  <c r="H463" i="4"/>
  <c r="I463" i="4"/>
  <c r="J463" i="4"/>
  <c r="K463" i="4"/>
  <c r="L463" i="4" s="1"/>
  <c r="M463" i="4" a="1"/>
  <c r="M463" i="4" s="1"/>
  <c r="E464" i="4"/>
  <c r="F464" i="4"/>
  <c r="G464" i="4" s="1"/>
  <c r="H464" i="4"/>
  <c r="I464" i="4"/>
  <c r="J464" i="4"/>
  <c r="K464" i="4"/>
  <c r="L464" i="4" s="1"/>
  <c r="M464" i="4" a="1"/>
  <c r="M464" i="4" s="1"/>
  <c r="E465" i="4"/>
  <c r="F465" i="4"/>
  <c r="G465" i="4"/>
  <c r="H465" i="4"/>
  <c r="I465" i="4"/>
  <c r="J465" i="4"/>
  <c r="K465" i="4"/>
  <c r="L465" i="4" s="1"/>
  <c r="M465" i="4" a="1"/>
  <c r="M465" i="4" s="1"/>
  <c r="E466" i="4"/>
  <c r="F466" i="4"/>
  <c r="G466" i="4" s="1"/>
  <c r="H466" i="4"/>
  <c r="I466" i="4"/>
  <c r="J466" i="4"/>
  <c r="K466" i="4"/>
  <c r="M466" i="4" a="1"/>
  <c r="M466" i="4" s="1"/>
  <c r="N466" i="4" s="1"/>
  <c r="E467" i="4"/>
  <c r="F467" i="4"/>
  <c r="G467" i="4"/>
  <c r="H467" i="4"/>
  <c r="I467" i="4"/>
  <c r="J467" i="4"/>
  <c r="K467" i="4"/>
  <c r="L467" i="4" s="1"/>
  <c r="M467" i="4" a="1"/>
  <c r="M467" i="4" s="1"/>
  <c r="E468" i="4"/>
  <c r="F468" i="4"/>
  <c r="G468" i="4" s="1"/>
  <c r="H468" i="4"/>
  <c r="I468" i="4"/>
  <c r="J468" i="4"/>
  <c r="K468" i="4"/>
  <c r="L468" i="4" s="1"/>
  <c r="M468" i="4" a="1"/>
  <c r="M468" i="4"/>
  <c r="N468" i="4" s="1"/>
  <c r="E469" i="4"/>
  <c r="F469" i="4"/>
  <c r="G469" i="4" s="1"/>
  <c r="H469" i="4"/>
  <c r="I469" i="4"/>
  <c r="J469" i="4"/>
  <c r="K469" i="4"/>
  <c r="L469" i="4"/>
  <c r="M469" i="4" a="1"/>
  <c r="M469" i="4"/>
  <c r="N469" i="4" s="1"/>
  <c r="E470" i="4"/>
  <c r="F470" i="4"/>
  <c r="G470" i="4"/>
  <c r="H470" i="4"/>
  <c r="I470" i="4"/>
  <c r="J470" i="4"/>
  <c r="K470" i="4"/>
  <c r="L470" i="4"/>
  <c r="M470" i="4" a="1"/>
  <c r="M470" i="4" s="1"/>
  <c r="E471" i="4"/>
  <c r="F471" i="4"/>
  <c r="G471" i="4" s="1"/>
  <c r="H471" i="4"/>
  <c r="I471" i="4"/>
  <c r="J471" i="4"/>
  <c r="K471" i="4"/>
  <c r="L471" i="4" s="1"/>
  <c r="M471" i="4" a="1"/>
  <c r="M471" i="4" s="1"/>
  <c r="N471" i="4" s="1"/>
  <c r="E472" i="4"/>
  <c r="G472" i="4" s="1"/>
  <c r="F472" i="4"/>
  <c r="H472" i="4"/>
  <c r="I472" i="4"/>
  <c r="J472" i="4"/>
  <c r="K472" i="4"/>
  <c r="L472" i="4" s="1"/>
  <c r="M472" i="4" a="1"/>
  <c r="M472" i="4" s="1"/>
  <c r="E473" i="4"/>
  <c r="F473" i="4"/>
  <c r="G473" i="4"/>
  <c r="H473" i="4"/>
  <c r="I473" i="4"/>
  <c r="J473" i="4"/>
  <c r="K473" i="4"/>
  <c r="L473" i="4" s="1"/>
  <c r="M473" i="4" a="1"/>
  <c r="M473" i="4"/>
  <c r="N473" i="4" s="1"/>
  <c r="E474" i="4"/>
  <c r="F474" i="4"/>
  <c r="G474" i="4"/>
  <c r="H474" i="4"/>
  <c r="I474" i="4"/>
  <c r="J474" i="4"/>
  <c r="K474" i="4"/>
  <c r="L474" i="4"/>
  <c r="M474" i="4" a="1"/>
  <c r="M474" i="4"/>
  <c r="O474" i="4" s="1"/>
  <c r="N474" i="4"/>
  <c r="E475" i="4"/>
  <c r="G475" i="4" s="1"/>
  <c r="F475" i="4"/>
  <c r="H475" i="4"/>
  <c r="I475" i="4"/>
  <c r="J475" i="4"/>
  <c r="K475" i="4"/>
  <c r="L475" i="4"/>
  <c r="M475" i="4" a="1"/>
  <c r="M475" i="4" s="1"/>
  <c r="E476" i="4"/>
  <c r="F476" i="4"/>
  <c r="G476" i="4" s="1"/>
  <c r="H476" i="4"/>
  <c r="I476" i="4"/>
  <c r="J476" i="4"/>
  <c r="K476" i="4"/>
  <c r="L476" i="4"/>
  <c r="M476" i="4" a="1"/>
  <c r="M476" i="4" s="1"/>
  <c r="N476" i="4"/>
  <c r="O476" i="4"/>
  <c r="E477" i="4"/>
  <c r="G477" i="4" s="1"/>
  <c r="F477" i="4"/>
  <c r="H477" i="4"/>
  <c r="I477" i="4"/>
  <c r="J477" i="4"/>
  <c r="K477" i="4"/>
  <c r="L477" i="4" s="1"/>
  <c r="M477" i="4" a="1"/>
  <c r="M477" i="4" s="1"/>
  <c r="E478" i="4"/>
  <c r="F478" i="4"/>
  <c r="G478" i="4" s="1"/>
  <c r="H478" i="4"/>
  <c r="I478" i="4"/>
  <c r="J478" i="4"/>
  <c r="K478" i="4"/>
  <c r="L478" i="4" s="1"/>
  <c r="M478" i="4" a="1"/>
  <c r="M478" i="4" s="1"/>
  <c r="E479" i="4"/>
  <c r="F479" i="4"/>
  <c r="G479" i="4"/>
  <c r="H479" i="4"/>
  <c r="I479" i="4"/>
  <c r="J479" i="4"/>
  <c r="K479" i="4"/>
  <c r="L479" i="4" s="1"/>
  <c r="M479" i="4" a="1"/>
  <c r="M479" i="4"/>
  <c r="N479" i="4" s="1"/>
  <c r="E480" i="4"/>
  <c r="F480" i="4"/>
  <c r="G480" i="4"/>
  <c r="H480" i="4"/>
  <c r="I480" i="4"/>
  <c r="J480" i="4"/>
  <c r="K480" i="4"/>
  <c r="L480" i="4"/>
  <c r="M480" i="4" a="1"/>
  <c r="M480" i="4" s="1"/>
  <c r="E481" i="4"/>
  <c r="G481" i="4" s="1"/>
  <c r="F481" i="4"/>
  <c r="H481" i="4"/>
  <c r="I481" i="4"/>
  <c r="J481" i="4"/>
  <c r="K481" i="4"/>
  <c r="L481" i="4" s="1"/>
  <c r="M481" i="4" a="1"/>
  <c r="M481" i="4" s="1"/>
  <c r="E482" i="4"/>
  <c r="G482" i="4" s="1"/>
  <c r="F482" i="4"/>
  <c r="H482" i="4"/>
  <c r="I482" i="4"/>
  <c r="J482" i="4"/>
  <c r="K482" i="4"/>
  <c r="L482" i="4" s="1"/>
  <c r="M482" i="4" a="1"/>
  <c r="M482" i="4" s="1"/>
  <c r="E483" i="4"/>
  <c r="F483" i="4"/>
  <c r="G483" i="4" s="1"/>
  <c r="H483" i="4"/>
  <c r="I483" i="4"/>
  <c r="J483" i="4"/>
  <c r="K483" i="4"/>
  <c r="L483" i="4" s="1"/>
  <c r="M483" i="4" a="1"/>
  <c r="M483" i="4" s="1"/>
  <c r="E484" i="4"/>
  <c r="F484" i="4"/>
  <c r="G484" i="4"/>
  <c r="H484" i="4"/>
  <c r="I484" i="4"/>
  <c r="J484" i="4"/>
  <c r="K484" i="4"/>
  <c r="L484" i="4" s="1"/>
  <c r="M484" i="4" a="1"/>
  <c r="M484" i="4" s="1"/>
  <c r="E485" i="4"/>
  <c r="F485" i="4"/>
  <c r="G485" i="4"/>
  <c r="H485" i="4"/>
  <c r="I485" i="4"/>
  <c r="J485" i="4"/>
  <c r="K485" i="4"/>
  <c r="L485" i="4"/>
  <c r="M485" i="4" a="1"/>
  <c r="M485" i="4" s="1"/>
  <c r="E486" i="4"/>
  <c r="G486" i="4" s="1"/>
  <c r="F486" i="4"/>
  <c r="H486" i="4"/>
  <c r="I486" i="4"/>
  <c r="J486" i="4"/>
  <c r="K486" i="4"/>
  <c r="L486" i="4" s="1"/>
  <c r="M486" i="4" a="1"/>
  <c r="M486" i="4" s="1"/>
  <c r="O486" i="4" s="1"/>
  <c r="N486" i="4"/>
  <c r="E487" i="4"/>
  <c r="G487" i="4" s="1"/>
  <c r="F487" i="4"/>
  <c r="H487" i="4"/>
  <c r="I487" i="4"/>
  <c r="J487" i="4"/>
  <c r="K487" i="4"/>
  <c r="L487" i="4" s="1"/>
  <c r="M487" i="4" a="1"/>
  <c r="M487" i="4" s="1"/>
  <c r="E488" i="4"/>
  <c r="F488" i="4"/>
  <c r="G488" i="4"/>
  <c r="H488" i="4"/>
  <c r="I488" i="4"/>
  <c r="J488" i="4"/>
  <c r="K488" i="4"/>
  <c r="L488" i="4" s="1"/>
  <c r="M488" i="4" a="1"/>
  <c r="M488" i="4" s="1"/>
  <c r="E489" i="4"/>
  <c r="F489" i="4"/>
  <c r="G489" i="4"/>
  <c r="H489" i="4"/>
  <c r="I489" i="4"/>
  <c r="J489" i="4"/>
  <c r="K489" i="4"/>
  <c r="L489" i="4" s="1"/>
  <c r="M489" i="4" a="1"/>
  <c r="M489" i="4" s="1"/>
  <c r="E490" i="4"/>
  <c r="F490" i="4"/>
  <c r="G490" i="4"/>
  <c r="H490" i="4"/>
  <c r="I490" i="4"/>
  <c r="J490" i="4"/>
  <c r="K490" i="4"/>
  <c r="L490" i="4" s="1"/>
  <c r="M490" i="4" a="1"/>
  <c r="M490" i="4" s="1"/>
  <c r="E491" i="4"/>
  <c r="G491" i="4" s="1"/>
  <c r="F491" i="4"/>
  <c r="H491" i="4"/>
  <c r="I491" i="4"/>
  <c r="J491" i="4"/>
  <c r="K491" i="4"/>
  <c r="L491" i="4" s="1"/>
  <c r="M491" i="4" a="1"/>
  <c r="M491" i="4" s="1"/>
  <c r="O491" i="4" s="1"/>
  <c r="N491" i="4"/>
  <c r="E492" i="4"/>
  <c r="G492" i="4" s="1"/>
  <c r="F492" i="4"/>
  <c r="H492" i="4"/>
  <c r="I492" i="4"/>
  <c r="J492" i="4"/>
  <c r="K492" i="4"/>
  <c r="L492" i="4" s="1"/>
  <c r="M492" i="4" a="1"/>
  <c r="M492" i="4" s="1"/>
  <c r="E493" i="4"/>
  <c r="F493" i="4"/>
  <c r="G493" i="4"/>
  <c r="H493" i="4"/>
  <c r="I493" i="4"/>
  <c r="J493" i="4"/>
  <c r="K493" i="4"/>
  <c r="L493" i="4" s="1"/>
  <c r="M493" i="4" a="1"/>
  <c r="M493" i="4" s="1"/>
  <c r="E494" i="4"/>
  <c r="F494" i="4"/>
  <c r="G494" i="4"/>
  <c r="H494" i="4"/>
  <c r="I494" i="4"/>
  <c r="J494" i="4"/>
  <c r="K494" i="4"/>
  <c r="L494" i="4" s="1"/>
  <c r="M494" i="4" a="1"/>
  <c r="M494" i="4" s="1"/>
  <c r="E495" i="4"/>
  <c r="F495" i="4"/>
  <c r="G495" i="4"/>
  <c r="H495" i="4"/>
  <c r="I495" i="4"/>
  <c r="J495" i="4"/>
  <c r="K495" i="4"/>
  <c r="L495" i="4" s="1"/>
  <c r="M495" i="4" a="1"/>
  <c r="M495" i="4" s="1"/>
  <c r="O495" i="4" s="1"/>
  <c r="E496" i="4"/>
  <c r="G496" i="4" s="1"/>
  <c r="F496" i="4"/>
  <c r="H496" i="4"/>
  <c r="I496" i="4"/>
  <c r="J496" i="4"/>
  <c r="K496" i="4"/>
  <c r="L496" i="4" s="1"/>
  <c r="M496" i="4" a="1"/>
  <c r="M496" i="4" s="1"/>
  <c r="O496" i="4" s="1"/>
  <c r="E497" i="4"/>
  <c r="G497" i="4" s="1"/>
  <c r="F497" i="4"/>
  <c r="H497" i="4"/>
  <c r="I497" i="4"/>
  <c r="J497" i="4"/>
  <c r="K497" i="4"/>
  <c r="L497" i="4" s="1"/>
  <c r="M497" i="4" a="1"/>
  <c r="M497" i="4" s="1"/>
  <c r="O497" i="4" s="1"/>
  <c r="E498" i="4"/>
  <c r="F498" i="4"/>
  <c r="G498" i="4"/>
  <c r="H498" i="4"/>
  <c r="I498" i="4"/>
  <c r="J498" i="4"/>
  <c r="K498" i="4"/>
  <c r="L498" i="4" s="1"/>
  <c r="M498" i="4" a="1"/>
  <c r="M498" i="4" s="1"/>
  <c r="E499" i="4"/>
  <c r="F499" i="4"/>
  <c r="G499" i="4"/>
  <c r="H499" i="4"/>
  <c r="I499" i="4"/>
  <c r="J499" i="4"/>
  <c r="K499" i="4"/>
  <c r="L499" i="4" s="1"/>
  <c r="M499" i="4" a="1"/>
  <c r="M499" i="4" s="1"/>
  <c r="E500" i="4"/>
  <c r="F500" i="4"/>
  <c r="G500" i="4"/>
  <c r="H500" i="4"/>
  <c r="I500" i="4"/>
  <c r="J500" i="4"/>
  <c r="K500" i="4"/>
  <c r="L500" i="4" s="1"/>
  <c r="M500" i="4" a="1"/>
  <c r="M500" i="4" s="1"/>
  <c r="O500" i="4" s="1"/>
  <c r="N500" i="4"/>
  <c r="E501" i="4"/>
  <c r="F501" i="4"/>
  <c r="G501" i="4"/>
  <c r="H501" i="4"/>
  <c r="I501" i="4"/>
  <c r="J501" i="4"/>
  <c r="K501" i="4"/>
  <c r="L501" i="4" s="1"/>
  <c r="M501" i="4" a="1"/>
  <c r="M501" i="4" s="1"/>
  <c r="O501" i="4" s="1"/>
  <c r="E502" i="4"/>
  <c r="G502" i="4" s="1"/>
  <c r="F502" i="4"/>
  <c r="H502" i="4"/>
  <c r="I502" i="4"/>
  <c r="J502" i="4"/>
  <c r="K502" i="4"/>
  <c r="L502" i="4" s="1"/>
  <c r="M502" i="4" a="1"/>
  <c r="M502" i="4" s="1"/>
  <c r="O502" i="4" s="1"/>
  <c r="E503" i="4"/>
  <c r="F503" i="4"/>
  <c r="G503" i="4"/>
  <c r="H503" i="4"/>
  <c r="I503" i="4"/>
  <c r="J503" i="4"/>
  <c r="K503" i="4"/>
  <c r="L503" i="4" s="1"/>
  <c r="M503" i="4" a="1"/>
  <c r="M503" i="4" s="1"/>
  <c r="E504" i="4"/>
  <c r="F504" i="4"/>
  <c r="G504" i="4"/>
  <c r="H504" i="4"/>
  <c r="I504" i="4"/>
  <c r="J504" i="4"/>
  <c r="K504" i="4"/>
  <c r="L504" i="4" s="1"/>
  <c r="M504" i="4" a="1"/>
  <c r="M504" i="4" s="1"/>
  <c r="E505" i="4"/>
  <c r="F505" i="4"/>
  <c r="G505" i="4"/>
  <c r="H505" i="4"/>
  <c r="I505" i="4"/>
  <c r="J505" i="4"/>
  <c r="K505" i="4"/>
  <c r="L505" i="4" s="1"/>
  <c r="M505" i="4" a="1"/>
  <c r="M505" i="4" s="1"/>
  <c r="O505" i="4" s="1"/>
  <c r="N505" i="4"/>
  <c r="E506" i="4"/>
  <c r="F506" i="4"/>
  <c r="G506" i="4"/>
  <c r="H506" i="4"/>
  <c r="I506" i="4"/>
  <c r="J506" i="4"/>
  <c r="K506" i="4"/>
  <c r="L506" i="4" s="1"/>
  <c r="M506" i="4" a="1"/>
  <c r="M506" i="4" s="1"/>
  <c r="E507" i="4"/>
  <c r="G507" i="4" s="1"/>
  <c r="F507" i="4"/>
  <c r="H507" i="4"/>
  <c r="I507" i="4"/>
  <c r="J507" i="4"/>
  <c r="K507" i="4"/>
  <c r="L507" i="4" s="1"/>
  <c r="M507" i="4" a="1"/>
  <c r="M507" i="4" s="1"/>
  <c r="O507" i="4" s="1"/>
  <c r="E508" i="4"/>
  <c r="F508" i="4"/>
  <c r="G508" i="4"/>
  <c r="H508" i="4"/>
  <c r="I508" i="4"/>
  <c r="J508" i="4"/>
  <c r="K508" i="4"/>
  <c r="L508" i="4" s="1"/>
  <c r="M508" i="4" a="1"/>
  <c r="M508" i="4" s="1"/>
  <c r="E509" i="4"/>
  <c r="F509" i="4"/>
  <c r="G509" i="4"/>
  <c r="H509" i="4"/>
  <c r="I509" i="4"/>
  <c r="J509" i="4"/>
  <c r="K509" i="4"/>
  <c r="L509" i="4" s="1"/>
  <c r="M509" i="4" a="1"/>
  <c r="M509" i="4" s="1"/>
  <c r="E510" i="4"/>
  <c r="G510" i="4" s="1"/>
  <c r="F510" i="4"/>
  <c r="H510" i="4"/>
  <c r="I510" i="4"/>
  <c r="J510" i="4"/>
  <c r="K510" i="4"/>
  <c r="L510" i="4" s="1"/>
  <c r="M510" i="4" a="1"/>
  <c r="M510" i="4" s="1"/>
  <c r="O510" i="4" s="1"/>
  <c r="N510" i="4"/>
  <c r="E511" i="4"/>
  <c r="G511" i="4" s="1"/>
  <c r="F511" i="4"/>
  <c r="H511" i="4"/>
  <c r="I511" i="4"/>
  <c r="J511" i="4"/>
  <c r="K511" i="4"/>
  <c r="L511" i="4" s="1"/>
  <c r="M511" i="4" a="1"/>
  <c r="M511" i="4" s="1"/>
  <c r="O511" i="4" s="1"/>
  <c r="N511" i="4"/>
  <c r="E512" i="4"/>
  <c r="G512" i="4" s="1"/>
  <c r="F512" i="4"/>
  <c r="H512" i="4"/>
  <c r="I512" i="4"/>
  <c r="J512" i="4"/>
  <c r="K512" i="4"/>
  <c r="L512" i="4" s="1"/>
  <c r="M512" i="4" a="1"/>
  <c r="M512" i="4" s="1"/>
  <c r="O512" i="4" s="1"/>
  <c r="E513" i="4"/>
  <c r="F513" i="4"/>
  <c r="G513" i="4"/>
  <c r="H513" i="4"/>
  <c r="I513" i="4"/>
  <c r="J513" i="4"/>
  <c r="K513" i="4"/>
  <c r="L513" i="4" s="1"/>
  <c r="M513" i="4" a="1"/>
  <c r="M513" i="4" s="1"/>
  <c r="E514" i="4"/>
  <c r="F514" i="4"/>
  <c r="G514" i="4"/>
  <c r="H514" i="4"/>
  <c r="I514" i="4"/>
  <c r="J514" i="4"/>
  <c r="K514" i="4"/>
  <c r="L514" i="4" s="1"/>
  <c r="M514" i="4" a="1"/>
  <c r="M514" i="4" s="1"/>
  <c r="E515" i="4"/>
  <c r="G515" i="4" s="1"/>
  <c r="F515" i="4"/>
  <c r="H515" i="4"/>
  <c r="I515" i="4"/>
  <c r="J515" i="4"/>
  <c r="K515" i="4"/>
  <c r="L515" i="4" s="1"/>
  <c r="M515" i="4" a="1"/>
  <c r="M515" i="4" s="1"/>
  <c r="O515" i="4" s="1"/>
  <c r="N515" i="4"/>
  <c r="E516" i="4"/>
  <c r="G516" i="4" s="1"/>
  <c r="F516" i="4"/>
  <c r="H516" i="4"/>
  <c r="I516" i="4"/>
  <c r="J516" i="4"/>
  <c r="K516" i="4"/>
  <c r="L516" i="4" s="1"/>
  <c r="M516" i="4" a="1"/>
  <c r="M516" i="4" s="1"/>
  <c r="O516" i="4" s="1"/>
  <c r="E517" i="4"/>
  <c r="G517" i="4" s="1"/>
  <c r="F517" i="4"/>
  <c r="H517" i="4"/>
  <c r="I517" i="4"/>
  <c r="J517" i="4"/>
  <c r="K517" i="4"/>
  <c r="L517" i="4" s="1"/>
  <c r="M517" i="4" a="1"/>
  <c r="M517" i="4" s="1"/>
  <c r="O517" i="4" s="1"/>
  <c r="N517" i="4"/>
  <c r="E518" i="4"/>
  <c r="G518" i="4" s="1"/>
  <c r="F518" i="4"/>
  <c r="H518" i="4"/>
  <c r="I518" i="4"/>
  <c r="J518" i="4"/>
  <c r="K518" i="4"/>
  <c r="L518" i="4" s="1"/>
  <c r="M518" i="4" a="1"/>
  <c r="M518" i="4" s="1"/>
  <c r="O518" i="4" s="1"/>
  <c r="N518" i="4"/>
  <c r="E519" i="4"/>
  <c r="G519" i="4" s="1"/>
  <c r="F519" i="4"/>
  <c r="H519" i="4"/>
  <c r="I519" i="4"/>
  <c r="J519" i="4"/>
  <c r="K519" i="4"/>
  <c r="L519" i="4" s="1"/>
  <c r="M519" i="4" a="1"/>
  <c r="M519" i="4" s="1"/>
  <c r="O519" i="4" s="1"/>
  <c r="N519" i="4"/>
  <c r="E520" i="4"/>
  <c r="G520" i="4" s="1"/>
  <c r="F520" i="4"/>
  <c r="H520" i="4"/>
  <c r="I520" i="4"/>
  <c r="J520" i="4"/>
  <c r="K520" i="4"/>
  <c r="L520" i="4" s="1"/>
  <c r="M520" i="4" a="1"/>
  <c r="M520" i="4" s="1"/>
  <c r="O520" i="4" s="1"/>
  <c r="E521" i="4"/>
  <c r="F521" i="4"/>
  <c r="G521" i="4"/>
  <c r="H521" i="4"/>
  <c r="I521" i="4"/>
  <c r="J521" i="4"/>
  <c r="K521" i="4"/>
  <c r="L521" i="4" s="1"/>
  <c r="M521" i="4" a="1"/>
  <c r="M521" i="4" s="1"/>
  <c r="O521" i="4" s="1"/>
  <c r="N521" i="4"/>
  <c r="E522" i="4"/>
  <c r="F522" i="4"/>
  <c r="G522" i="4"/>
  <c r="H522" i="4"/>
  <c r="I522" i="4"/>
  <c r="J522" i="4"/>
  <c r="K522" i="4"/>
  <c r="L522" i="4" s="1"/>
  <c r="M522" i="4" a="1"/>
  <c r="M522" i="4" s="1"/>
  <c r="O522" i="4" s="1"/>
  <c r="E523" i="4"/>
  <c r="G523" i="4" s="1"/>
  <c r="F523" i="4"/>
  <c r="H523" i="4"/>
  <c r="I523" i="4"/>
  <c r="J523" i="4"/>
  <c r="K523" i="4"/>
  <c r="L523" i="4" s="1"/>
  <c r="M523" i="4" a="1"/>
  <c r="M523" i="4" s="1"/>
  <c r="O523" i="4" s="1"/>
  <c r="N523" i="4"/>
  <c r="E524" i="4"/>
  <c r="G524" i="4" s="1"/>
  <c r="F524" i="4"/>
  <c r="H524" i="4"/>
  <c r="I524" i="4"/>
  <c r="J524" i="4"/>
  <c r="K524" i="4"/>
  <c r="L524" i="4" s="1"/>
  <c r="M524" i="4" a="1"/>
  <c r="M524" i="4" s="1"/>
  <c r="O524" i="4" s="1"/>
  <c r="E525" i="4"/>
  <c r="G525" i="4" s="1"/>
  <c r="F525" i="4"/>
  <c r="H525" i="4"/>
  <c r="I525" i="4"/>
  <c r="J525" i="4"/>
  <c r="K525" i="4"/>
  <c r="L525" i="4" s="1"/>
  <c r="M525" i="4" a="1"/>
  <c r="M525" i="4" s="1"/>
  <c r="O525" i="4" s="1"/>
  <c r="N525" i="4"/>
  <c r="E526" i="4"/>
  <c r="G526" i="4" s="1"/>
  <c r="F526" i="4"/>
  <c r="H526" i="4"/>
  <c r="I526" i="4"/>
  <c r="J526" i="4"/>
  <c r="K526" i="4"/>
  <c r="L526" i="4" s="1"/>
  <c r="M526" i="4" a="1"/>
  <c r="M526" i="4" s="1"/>
  <c r="O526" i="4" s="1"/>
  <c r="E527" i="4"/>
  <c r="F527" i="4"/>
  <c r="G527" i="4"/>
  <c r="H527" i="4"/>
  <c r="I527" i="4"/>
  <c r="J527" i="4"/>
  <c r="K527" i="4"/>
  <c r="L527" i="4" s="1"/>
  <c r="M527" i="4" a="1"/>
  <c r="M527" i="4" s="1"/>
  <c r="O527" i="4" s="1"/>
  <c r="N527" i="4"/>
  <c r="E528" i="4"/>
  <c r="G528" i="4" s="1"/>
  <c r="F528" i="4"/>
  <c r="H528" i="4"/>
  <c r="I528" i="4"/>
  <c r="J528" i="4"/>
  <c r="K528" i="4"/>
  <c r="L528" i="4" s="1"/>
  <c r="M528" i="4" a="1"/>
  <c r="M528" i="4" s="1"/>
  <c r="O528" i="4" s="1"/>
  <c r="N528" i="4"/>
  <c r="E529" i="4"/>
  <c r="F529" i="4"/>
  <c r="G529" i="4"/>
  <c r="H529" i="4"/>
  <c r="I529" i="4"/>
  <c r="J529" i="4"/>
  <c r="K529" i="4"/>
  <c r="L529" i="4" s="1"/>
  <c r="M529" i="4" a="1"/>
  <c r="M529" i="4" s="1"/>
  <c r="O529" i="4" s="1"/>
  <c r="N529" i="4"/>
  <c r="E530" i="4"/>
  <c r="F530" i="4"/>
  <c r="G530" i="4"/>
  <c r="H530" i="4"/>
  <c r="I530" i="4"/>
  <c r="J530" i="4"/>
  <c r="K530" i="4"/>
  <c r="L530" i="4" s="1"/>
  <c r="M530" i="4" a="1"/>
  <c r="M530" i="4" s="1"/>
  <c r="O530" i="4" s="1"/>
  <c r="E531" i="4"/>
  <c r="F531" i="4"/>
  <c r="G531" i="4"/>
  <c r="H531" i="4"/>
  <c r="I531" i="4"/>
  <c r="J531" i="4"/>
  <c r="K531" i="4"/>
  <c r="L531" i="4" s="1"/>
  <c r="M531" i="4" a="1"/>
  <c r="M531" i="4" s="1"/>
  <c r="O531" i="4" s="1"/>
  <c r="N531" i="4"/>
  <c r="E532" i="4"/>
  <c r="F532" i="4"/>
  <c r="G532" i="4"/>
  <c r="H532" i="4"/>
  <c r="I532" i="4"/>
  <c r="J532" i="4"/>
  <c r="K532" i="4"/>
  <c r="L532" i="4" s="1"/>
  <c r="M532" i="4" a="1"/>
  <c r="M532" i="4" s="1"/>
  <c r="O532" i="4" s="1"/>
  <c r="E533" i="4"/>
  <c r="G533" i="4" s="1"/>
  <c r="F533" i="4"/>
  <c r="H533" i="4"/>
  <c r="I533" i="4"/>
  <c r="J533" i="4"/>
  <c r="K533" i="4"/>
  <c r="L533" i="4" s="1"/>
  <c r="M533" i="4" a="1"/>
  <c r="M533" i="4" s="1"/>
  <c r="O533" i="4" s="1"/>
  <c r="N533" i="4"/>
  <c r="E534" i="4"/>
  <c r="G534" i="4" s="1"/>
  <c r="F534" i="4"/>
  <c r="H534" i="4"/>
  <c r="I534" i="4"/>
  <c r="J534" i="4"/>
  <c r="K534" i="4"/>
  <c r="L534" i="4" s="1"/>
  <c r="M534" i="4" a="1"/>
  <c r="M534" i="4" s="1"/>
  <c r="O534" i="4" s="1"/>
  <c r="E535" i="4"/>
  <c r="G535" i="4" s="1"/>
  <c r="F535" i="4"/>
  <c r="H535" i="4"/>
  <c r="I535" i="4"/>
  <c r="J535" i="4"/>
  <c r="K535" i="4"/>
  <c r="L535" i="4" s="1"/>
  <c r="M535" i="4" a="1"/>
  <c r="M535" i="4" s="1"/>
  <c r="O535" i="4" s="1"/>
  <c r="E536" i="4"/>
  <c r="F536" i="4"/>
  <c r="G536" i="4"/>
  <c r="H536" i="4"/>
  <c r="I536" i="4"/>
  <c r="J536" i="4"/>
  <c r="K536" i="4"/>
  <c r="L536" i="4" s="1"/>
  <c r="M536" i="4" a="1"/>
  <c r="M536" i="4" s="1"/>
  <c r="O536" i="4" s="1"/>
  <c r="E537" i="4"/>
  <c r="F537" i="4"/>
  <c r="G537" i="4"/>
  <c r="H537" i="4"/>
  <c r="I537" i="4"/>
  <c r="J537" i="4"/>
  <c r="K537" i="4"/>
  <c r="L537" i="4" s="1"/>
  <c r="M537" i="4" a="1"/>
  <c r="M537" i="4" s="1"/>
  <c r="O537" i="4" s="1"/>
  <c r="E538" i="4"/>
  <c r="G538" i="4" s="1"/>
  <c r="F538" i="4"/>
  <c r="H538" i="4"/>
  <c r="I538" i="4"/>
  <c r="J538" i="4"/>
  <c r="K538" i="4"/>
  <c r="L538" i="4" s="1"/>
  <c r="M538" i="4" a="1"/>
  <c r="M538" i="4" s="1"/>
  <c r="O538" i="4" s="1"/>
  <c r="E539" i="4"/>
  <c r="F539" i="4"/>
  <c r="G539" i="4"/>
  <c r="H539" i="4"/>
  <c r="I539" i="4"/>
  <c r="J539" i="4"/>
  <c r="K539" i="4"/>
  <c r="L539" i="4" s="1"/>
  <c r="M539" i="4" a="1"/>
  <c r="M539" i="4" s="1"/>
  <c r="O539" i="4" s="1"/>
  <c r="N539" i="4"/>
  <c r="E540" i="4"/>
  <c r="F540" i="4"/>
  <c r="G540" i="4"/>
  <c r="H540" i="4"/>
  <c r="I540" i="4"/>
  <c r="J540" i="4"/>
  <c r="K540" i="4"/>
  <c r="L540" i="4" s="1"/>
  <c r="M540" i="4" a="1"/>
  <c r="M540" i="4" s="1"/>
  <c r="O540" i="4" s="1"/>
  <c r="E541" i="4"/>
  <c r="F541" i="4"/>
  <c r="G541" i="4"/>
  <c r="H541" i="4"/>
  <c r="I541" i="4"/>
  <c r="J541" i="4"/>
  <c r="K541" i="4"/>
  <c r="L541" i="4" s="1"/>
  <c r="M541" i="4" a="1"/>
  <c r="M541" i="4" s="1"/>
  <c r="O541" i="4" s="1"/>
  <c r="E542" i="4"/>
  <c r="F542" i="4"/>
  <c r="G542" i="4"/>
  <c r="H542" i="4"/>
  <c r="I542" i="4"/>
  <c r="J542" i="4"/>
  <c r="K542" i="4"/>
  <c r="L542" i="4" s="1"/>
  <c r="M542" i="4" a="1"/>
  <c r="M542" i="4" s="1"/>
  <c r="E543" i="4"/>
  <c r="G543" i="4" s="1"/>
  <c r="F543" i="4"/>
  <c r="H543" i="4"/>
  <c r="I543" i="4"/>
  <c r="J543" i="4"/>
  <c r="K543" i="4"/>
  <c r="L543" i="4" s="1"/>
  <c r="M543" i="4" a="1"/>
  <c r="M543" i="4" s="1"/>
  <c r="O543" i="4" s="1"/>
  <c r="E2" i="4"/>
  <c r="G2" i="4" s="1"/>
  <c r="F2" i="4"/>
  <c r="H2" i="4"/>
  <c r="I2" i="4"/>
  <c r="J2" i="4"/>
  <c r="K2" i="4"/>
  <c r="L2" i="4" s="1"/>
  <c r="M2" i="4" a="1"/>
  <c r="M2" i="4" s="1"/>
  <c r="N494" i="4" l="1"/>
  <c r="O494" i="4"/>
  <c r="N485" i="4"/>
  <c r="O485" i="4"/>
  <c r="O475" i="4"/>
  <c r="N475" i="4"/>
  <c r="N459" i="4"/>
  <c r="O455" i="4"/>
  <c r="N455" i="4"/>
  <c r="N442" i="4"/>
  <c r="O442" i="4"/>
  <c r="N437" i="4"/>
  <c r="O437" i="4"/>
  <c r="N432" i="4"/>
  <c r="O432" i="4"/>
  <c r="O425" i="4"/>
  <c r="N425" i="4"/>
  <c r="O420" i="4"/>
  <c r="N420" i="4"/>
  <c r="O414" i="4"/>
  <c r="N414" i="4"/>
  <c r="N409" i="4"/>
  <c r="O409" i="4"/>
  <c r="N394" i="4"/>
  <c r="O394" i="4"/>
  <c r="N532" i="4"/>
  <c r="N522" i="4"/>
  <c r="O513" i="4"/>
  <c r="N513" i="4"/>
  <c r="N507" i="4"/>
  <c r="N501" i="4"/>
  <c r="N495" i="4"/>
  <c r="N490" i="4"/>
  <c r="O490" i="4"/>
  <c r="N481" i="4"/>
  <c r="O481" i="4"/>
  <c r="O405" i="4"/>
  <c r="N405" i="4"/>
  <c r="N470" i="4"/>
  <c r="N464" i="4"/>
  <c r="N452" i="4"/>
  <c r="O415" i="4"/>
  <c r="N415" i="4"/>
  <c r="N395" i="4"/>
  <c r="O395" i="4"/>
  <c r="N534" i="4"/>
  <c r="N524" i="4"/>
  <c r="N514" i="4"/>
  <c r="O514" i="4"/>
  <c r="O508" i="4"/>
  <c r="N508" i="4"/>
  <c r="N502" i="4"/>
  <c r="N496" i="4"/>
  <c r="N477" i="4"/>
  <c r="O477" i="4"/>
  <c r="O443" i="4"/>
  <c r="N443" i="4"/>
  <c r="N438" i="4"/>
  <c r="O438" i="4"/>
  <c r="N433" i="4"/>
  <c r="O433" i="4"/>
  <c r="N389" i="4"/>
  <c r="O389" i="4"/>
  <c r="N482" i="4"/>
  <c r="N465" i="4"/>
  <c r="N453" i="4"/>
  <c r="N428" i="4"/>
  <c r="O428" i="4"/>
  <c r="N402" i="4"/>
  <c r="O402" i="4"/>
  <c r="N397" i="4"/>
  <c r="O397" i="4"/>
  <c r="N541" i="4"/>
  <c r="N542" i="4"/>
  <c r="N543" i="4"/>
  <c r="N526" i="4"/>
  <c r="N516" i="4"/>
  <c r="N509" i="4"/>
  <c r="O509" i="4"/>
  <c r="O503" i="4"/>
  <c r="N503" i="4"/>
  <c r="N497" i="4"/>
  <c r="N487" i="4"/>
  <c r="O487" i="4"/>
  <c r="N457" i="4"/>
  <c r="O445" i="4"/>
  <c r="N445" i="4"/>
  <c r="N412" i="4"/>
  <c r="O412" i="4"/>
  <c r="N407" i="4"/>
  <c r="O407" i="4"/>
  <c r="N492" i="4"/>
  <c r="O492" i="4"/>
  <c r="O478" i="4"/>
  <c r="N478" i="4"/>
  <c r="N462" i="4"/>
  <c r="N434" i="4"/>
  <c r="O434" i="4"/>
  <c r="O422" i="4"/>
  <c r="N422" i="4"/>
  <c r="N403" i="4"/>
  <c r="O403" i="4"/>
  <c r="N538" i="4"/>
  <c r="N504" i="4"/>
  <c r="O504" i="4"/>
  <c r="O498" i="4"/>
  <c r="N498" i="4"/>
  <c r="O488" i="4"/>
  <c r="N488" i="4"/>
  <c r="N483" i="4"/>
  <c r="N454" i="4"/>
  <c r="O454" i="4"/>
  <c r="N430" i="4"/>
  <c r="N417" i="4"/>
  <c r="O417" i="4"/>
  <c r="N413" i="4"/>
  <c r="O413" i="4"/>
  <c r="O399" i="4"/>
  <c r="N399" i="4"/>
  <c r="O493" i="4"/>
  <c r="N493" i="4"/>
  <c r="N480" i="4"/>
  <c r="O480" i="4"/>
  <c r="N472" i="4"/>
  <c r="O435" i="4"/>
  <c r="N435" i="4"/>
  <c r="N423" i="4"/>
  <c r="O423" i="4"/>
  <c r="N535" i="4"/>
  <c r="N536" i="4"/>
  <c r="N537" i="4"/>
  <c r="N540" i="4"/>
  <c r="N530" i="4"/>
  <c r="N520" i="4"/>
  <c r="N512" i="4"/>
  <c r="N506" i="4"/>
  <c r="N499" i="4"/>
  <c r="O499" i="4"/>
  <c r="N489" i="4"/>
  <c r="O489" i="4"/>
  <c r="N484" i="4"/>
  <c r="O484" i="4"/>
  <c r="N467" i="4"/>
  <c r="N463" i="4"/>
  <c r="N404" i="4"/>
  <c r="O404" i="4"/>
  <c r="N400" i="4"/>
  <c r="O400" i="4"/>
  <c r="L466" i="4"/>
  <c r="O449" i="4"/>
  <c r="O421" i="4"/>
  <c r="L416" i="4"/>
  <c r="L409" i="4"/>
  <c r="O377" i="4"/>
  <c r="N377" i="4"/>
  <c r="N365" i="4"/>
  <c r="O365" i="4"/>
  <c r="N361" i="4"/>
  <c r="O361" i="4"/>
  <c r="N314" i="4"/>
  <c r="O314" i="4"/>
  <c r="L459" i="4"/>
  <c r="O456" i="4"/>
  <c r="L452" i="4"/>
  <c r="L402" i="4"/>
  <c r="G396" i="4"/>
  <c r="G392" i="4"/>
  <c r="G388" i="4"/>
  <c r="N385" i="4"/>
  <c r="O385" i="4"/>
  <c r="G381" i="4"/>
  <c r="O372" i="4"/>
  <c r="N372" i="4"/>
  <c r="N355" i="4"/>
  <c r="O355" i="4"/>
  <c r="N349" i="4"/>
  <c r="O349" i="4"/>
  <c r="N344" i="4"/>
  <c r="O344" i="4"/>
  <c r="N334" i="4"/>
  <c r="N310" i="4"/>
  <c r="O310" i="4"/>
  <c r="O306" i="4"/>
  <c r="N306" i="4"/>
  <c r="O469" i="4"/>
  <c r="G461" i="4"/>
  <c r="O448" i="4"/>
  <c r="O441" i="4"/>
  <c r="O427" i="4"/>
  <c r="O419" i="4"/>
  <c r="G394" i="4"/>
  <c r="N386" i="4"/>
  <c r="N329" i="4"/>
  <c r="O329" i="4"/>
  <c r="N324" i="4"/>
  <c r="N319" i="4"/>
  <c r="O319" i="4"/>
  <c r="G446" i="4"/>
  <c r="N440" i="4"/>
  <c r="N387" i="4"/>
  <c r="N381" i="4"/>
  <c r="O380" i="4"/>
  <c r="O379" i="4"/>
  <c r="O366" i="4"/>
  <c r="N366" i="4"/>
  <c r="O362" i="4"/>
  <c r="N362" i="4"/>
  <c r="N357" i="4"/>
  <c r="N339" i="4"/>
  <c r="N335" i="4"/>
  <c r="N315" i="4"/>
  <c r="O315" i="4"/>
  <c r="N390" i="4"/>
  <c r="O390" i="4"/>
  <c r="N382" i="4"/>
  <c r="N373" i="4"/>
  <c r="O373" i="4"/>
  <c r="O352" i="4"/>
  <c r="N352" i="4"/>
  <c r="N345" i="4"/>
  <c r="N311" i="4"/>
  <c r="O311" i="4"/>
  <c r="N303" i="4"/>
  <c r="O303" i="4"/>
  <c r="N460" i="4"/>
  <c r="N410" i="4"/>
  <c r="O392" i="4"/>
  <c r="L373" i="4"/>
  <c r="N367" i="4"/>
  <c r="N325" i="4"/>
  <c r="N320" i="4"/>
  <c r="O320" i="4"/>
  <c r="O374" i="4"/>
  <c r="N340" i="4"/>
  <c r="O340" i="4"/>
  <c r="N336" i="4"/>
  <c r="O332" i="4"/>
  <c r="N332" i="4"/>
  <c r="O316" i="4"/>
  <c r="N316" i="4"/>
  <c r="O444" i="4"/>
  <c r="O416" i="4"/>
  <c r="N375" i="4"/>
  <c r="O375" i="4"/>
  <c r="N364" i="4"/>
  <c r="O364" i="4"/>
  <c r="N347" i="4"/>
  <c r="N327" i="4"/>
  <c r="O312" i="4"/>
  <c r="N312" i="4"/>
  <c r="N304" i="4"/>
  <c r="O304" i="4"/>
  <c r="O451" i="4"/>
  <c r="O429" i="4"/>
  <c r="O408" i="4"/>
  <c r="O401" i="4"/>
  <c r="L393" i="4"/>
  <c r="L378" i="4"/>
  <c r="G378" i="4"/>
  <c r="N376" i="4"/>
  <c r="O376" i="4"/>
  <c r="L371" i="4"/>
  <c r="G371" i="4"/>
  <c r="N360" i="4"/>
  <c r="O360" i="4"/>
  <c r="O317" i="4"/>
  <c r="N317" i="4"/>
  <c r="L432" i="4"/>
  <c r="G397" i="4"/>
  <c r="N384" i="4"/>
  <c r="O384" i="4"/>
  <c r="N369" i="4"/>
  <c r="N354" i="4"/>
  <c r="O354" i="4"/>
  <c r="N337" i="4"/>
  <c r="O359" i="4"/>
  <c r="O351" i="4"/>
  <c r="G343" i="4"/>
  <c r="O309" i="4"/>
  <c r="N307" i="4"/>
  <c r="O307" i="4"/>
  <c r="N305" i="4"/>
  <c r="N298" i="4"/>
  <c r="N284" i="4"/>
  <c r="O284" i="4"/>
  <c r="N278" i="4"/>
  <c r="O278" i="4"/>
  <c r="G328" i="4"/>
  <c r="N322" i="4"/>
  <c r="O308" i="4"/>
  <c r="N299" i="4"/>
  <c r="O299" i="4"/>
  <c r="O291" i="4"/>
  <c r="N291" i="4"/>
  <c r="O273" i="4"/>
  <c r="N273" i="4"/>
  <c r="N264" i="4"/>
  <c r="O264" i="4"/>
  <c r="O238" i="4"/>
  <c r="N238" i="4"/>
  <c r="N236" i="4"/>
  <c r="O236" i="4"/>
  <c r="O286" i="4"/>
  <c r="N286" i="4"/>
  <c r="N269" i="4"/>
  <c r="O269" i="4"/>
  <c r="N258" i="4"/>
  <c r="O258" i="4"/>
  <c r="N243" i="4"/>
  <c r="N342" i="4"/>
  <c r="L308" i="4"/>
  <c r="N279" i="4"/>
  <c r="O279" i="4"/>
  <c r="N253" i="4"/>
  <c r="O253" i="4"/>
  <c r="N248" i="4"/>
  <c r="O248" i="4"/>
  <c r="N239" i="4"/>
  <c r="L358" i="4"/>
  <c r="N293" i="4"/>
  <c r="O293" i="4"/>
  <c r="N274" i="4"/>
  <c r="O274" i="4"/>
  <c r="O265" i="4"/>
  <c r="N265" i="4"/>
  <c r="N260" i="4"/>
  <c r="O260" i="4"/>
  <c r="O233" i="4"/>
  <c r="N233" i="4"/>
  <c r="N226" i="4"/>
  <c r="O226" i="4"/>
  <c r="L344" i="4"/>
  <c r="L302" i="4"/>
  <c r="O281" i="4"/>
  <c r="N281" i="4"/>
  <c r="O276" i="4"/>
  <c r="N276" i="4"/>
  <c r="N270" i="4"/>
  <c r="O270" i="4"/>
  <c r="O244" i="4"/>
  <c r="N244" i="4"/>
  <c r="O383" i="4"/>
  <c r="L379" i="4"/>
  <c r="L329" i="4"/>
  <c r="O294" i="4"/>
  <c r="N289" i="4"/>
  <c r="O289" i="4"/>
  <c r="O266" i="4"/>
  <c r="N266" i="4"/>
  <c r="O256" i="4"/>
  <c r="N256" i="4"/>
  <c r="N249" i="4"/>
  <c r="O249" i="4"/>
  <c r="N240" i="4"/>
  <c r="O240" i="4"/>
  <c r="N227" i="4"/>
  <c r="O227" i="4"/>
  <c r="N211" i="4"/>
  <c r="O211" i="4"/>
  <c r="L364" i="4"/>
  <c r="O318" i="4"/>
  <c r="L314" i="4"/>
  <c r="O296" i="4"/>
  <c r="N296" i="4"/>
  <c r="O295" i="4"/>
  <c r="O271" i="4"/>
  <c r="N271" i="4"/>
  <c r="O261" i="4"/>
  <c r="N261" i="4"/>
  <c r="O353" i="4"/>
  <c r="G305" i="4"/>
  <c r="O297" i="4"/>
  <c r="N277" i="4"/>
  <c r="O277" i="4"/>
  <c r="N250" i="4"/>
  <c r="O250" i="4"/>
  <c r="O246" i="4"/>
  <c r="N246" i="4"/>
  <c r="L282" i="4"/>
  <c r="N268" i="4"/>
  <c r="O268" i="4"/>
  <c r="O241" i="4"/>
  <c r="N241" i="4"/>
  <c r="N235" i="4"/>
  <c r="O235" i="4"/>
  <c r="L268" i="4"/>
  <c r="L231" i="4"/>
  <c r="O208" i="4"/>
  <c r="N208" i="4"/>
  <c r="O153" i="4"/>
  <c r="N153" i="4"/>
  <c r="L303" i="4"/>
  <c r="O285" i="4"/>
  <c r="O257" i="4"/>
  <c r="L253" i="4"/>
  <c r="G234" i="4"/>
  <c r="N220" i="4"/>
  <c r="O220" i="4"/>
  <c r="N201" i="4"/>
  <c r="O201" i="4"/>
  <c r="O195" i="4"/>
  <c r="O183" i="4"/>
  <c r="N183" i="4"/>
  <c r="O292" i="4"/>
  <c r="L288" i="4"/>
  <c r="N221" i="4"/>
  <c r="O221" i="4"/>
  <c r="O203" i="4"/>
  <c r="N203" i="4"/>
  <c r="O196" i="4"/>
  <c r="N196" i="4"/>
  <c r="N170" i="4"/>
  <c r="O170" i="4"/>
  <c r="N130" i="4"/>
  <c r="O130" i="4"/>
  <c r="L272" i="4"/>
  <c r="O263" i="4"/>
  <c r="O255" i="4"/>
  <c r="O234" i="4"/>
  <c r="N212" i="4"/>
  <c r="O212" i="4"/>
  <c r="N180" i="4"/>
  <c r="O180" i="4"/>
  <c r="N160" i="4"/>
  <c r="O160" i="4"/>
  <c r="N222" i="4"/>
  <c r="O222" i="4"/>
  <c r="O213" i="4"/>
  <c r="N213" i="4"/>
  <c r="L209" i="4"/>
  <c r="N197" i="4"/>
  <c r="O197" i="4"/>
  <c r="N176" i="4"/>
  <c r="O176" i="4"/>
  <c r="N171" i="4"/>
  <c r="O171" i="4"/>
  <c r="N165" i="4"/>
  <c r="O165" i="4"/>
  <c r="N155" i="4"/>
  <c r="O155" i="4"/>
  <c r="N146" i="4"/>
  <c r="O146" i="4"/>
  <c r="O228" i="4"/>
  <c r="N228" i="4"/>
  <c r="N205" i="4"/>
  <c r="O205" i="4"/>
  <c r="N140" i="4"/>
  <c r="O140" i="4"/>
  <c r="N229" i="4"/>
  <c r="O229" i="4"/>
  <c r="O198" i="4"/>
  <c r="N198" i="4"/>
  <c r="L194" i="4"/>
  <c r="G194" i="4"/>
  <c r="N190" i="4"/>
  <c r="O190" i="4"/>
  <c r="N181" i="4"/>
  <c r="O181" i="4"/>
  <c r="N172" i="4"/>
  <c r="O172" i="4"/>
  <c r="N161" i="4"/>
  <c r="O161" i="4"/>
  <c r="O245" i="4"/>
  <c r="O230" i="4"/>
  <c r="N217" i="4"/>
  <c r="N185" i="4"/>
  <c r="O185" i="4"/>
  <c r="N177" i="4"/>
  <c r="O177" i="4"/>
  <c r="O168" i="4"/>
  <c r="N168" i="4"/>
  <c r="N156" i="4"/>
  <c r="O156" i="4"/>
  <c r="N150" i="4"/>
  <c r="O150" i="4"/>
  <c r="O137" i="4"/>
  <c r="N137" i="4"/>
  <c r="O280" i="4"/>
  <c r="O259" i="4"/>
  <c r="N218" i="4"/>
  <c r="N215" i="4"/>
  <c r="O215" i="4"/>
  <c r="N206" i="4"/>
  <c r="O206" i="4"/>
  <c r="O193" i="4"/>
  <c r="N193" i="4"/>
  <c r="N200" i="4"/>
  <c r="O200" i="4"/>
  <c r="N182" i="4"/>
  <c r="O182" i="4"/>
  <c r="O178" i="4"/>
  <c r="N178" i="4"/>
  <c r="O173" i="4"/>
  <c r="N173" i="4"/>
  <c r="O163" i="4"/>
  <c r="N163" i="4"/>
  <c r="N151" i="4"/>
  <c r="O151" i="4"/>
  <c r="N189" i="4"/>
  <c r="N188" i="4"/>
  <c r="G187" i="4"/>
  <c r="N175" i="4"/>
  <c r="N167" i="4"/>
  <c r="N145" i="4"/>
  <c r="L136" i="4"/>
  <c r="O102" i="4"/>
  <c r="N102" i="4"/>
  <c r="O143" i="4"/>
  <c r="N143" i="4"/>
  <c r="N131" i="4"/>
  <c r="O131" i="4"/>
  <c r="O124" i="4"/>
  <c r="N124" i="4"/>
  <c r="O113" i="4"/>
  <c r="N113" i="4"/>
  <c r="L189" i="4"/>
  <c r="N158" i="4"/>
  <c r="L225" i="4"/>
  <c r="O207" i="4"/>
  <c r="O186" i="4"/>
  <c r="O179" i="4"/>
  <c r="L175" i="4"/>
  <c r="L174" i="4"/>
  <c r="O157" i="4"/>
  <c r="L145" i="4"/>
  <c r="O132" i="4"/>
  <c r="N132" i="4"/>
  <c r="N127" i="4"/>
  <c r="L210" i="4"/>
  <c r="O164" i="4"/>
  <c r="L160" i="4"/>
  <c r="N128" i="4"/>
  <c r="O191" i="4"/>
  <c r="O184" i="4"/>
  <c r="L180" i="4"/>
  <c r="O162" i="4"/>
  <c r="O136" i="4"/>
  <c r="N134" i="4"/>
  <c r="O134" i="4"/>
  <c r="O147" i="4"/>
  <c r="G146" i="4"/>
  <c r="N138" i="4"/>
  <c r="O135" i="4"/>
  <c r="N129" i="4"/>
  <c r="N121" i="4"/>
  <c r="O121" i="4"/>
  <c r="N141" i="4"/>
  <c r="O141" i="4"/>
  <c r="N142" i="4"/>
  <c r="L116" i="4"/>
  <c r="N6" i="4"/>
  <c r="O6" i="4"/>
  <c r="N133" i="4"/>
  <c r="L121" i="4"/>
  <c r="L120" i="4"/>
  <c r="N103" i="4"/>
  <c r="N87" i="4"/>
  <c r="N77" i="4"/>
  <c r="N67" i="4"/>
  <c r="N57" i="4"/>
  <c r="N47" i="4"/>
  <c r="N37" i="4"/>
  <c r="N27" i="4"/>
  <c r="N17" i="4"/>
  <c r="N104" i="4"/>
  <c r="N8" i="4"/>
  <c r="N108" i="4"/>
  <c r="N89" i="4"/>
  <c r="N79" i="4"/>
  <c r="N69" i="4"/>
  <c r="N59" i="4"/>
  <c r="N49" i="4"/>
  <c r="N39" i="4"/>
  <c r="N29" i="4"/>
  <c r="N19" i="4"/>
  <c r="N9" i="4"/>
  <c r="N3" i="4"/>
  <c r="O3" i="4"/>
  <c r="L135" i="4"/>
  <c r="L134" i="4"/>
  <c r="N112" i="4"/>
  <c r="N110" i="4"/>
  <c r="N91" i="4"/>
  <c r="N81" i="4"/>
  <c r="N71" i="4"/>
  <c r="N61" i="4"/>
  <c r="N51" i="4"/>
  <c r="N41" i="4"/>
  <c r="N31" i="4"/>
  <c r="N21" i="4"/>
  <c r="N11" i="4"/>
  <c r="L106" i="4"/>
  <c r="N4" i="4"/>
  <c r="O4" i="4"/>
  <c r="N118" i="4"/>
  <c r="N93" i="4"/>
  <c r="N83" i="4"/>
  <c r="N73" i="4"/>
  <c r="N63" i="4"/>
  <c r="N53" i="4"/>
  <c r="N43" i="4"/>
  <c r="N33" i="4"/>
  <c r="N23" i="4"/>
  <c r="N13" i="4"/>
  <c r="O120" i="4"/>
  <c r="L111" i="4"/>
  <c r="N5" i="4"/>
  <c r="O5" i="4"/>
  <c r="N98" i="4"/>
  <c r="N97" i="4"/>
  <c r="N95" i="4"/>
  <c r="N85" i="4"/>
  <c r="N75" i="4"/>
  <c r="N65" i="4"/>
  <c r="N55" i="4"/>
  <c r="N45" i="4"/>
  <c r="N35" i="4"/>
  <c r="N25" i="4"/>
  <c r="N15" i="4"/>
  <c r="N2" i="4"/>
  <c r="O2" i="4"/>
  <c r="D19" i="3" l="1"/>
  <c r="D20" i="3" s="1"/>
  <c r="D21" i="3" l="1"/>
  <c r="D23" i="3" s="1"/>
  <c r="D25" i="3" s="1"/>
  <c r="D27" i="3" s="1"/>
  <c r="D29" i="3" s="1"/>
  <c r="D22" i="3"/>
  <c r="D24" i="3" s="1"/>
  <c r="D26" i="3" s="1"/>
  <c r="D28" i="3" s="1"/>
  <c r="D37" i="3"/>
  <c r="D31" i="3"/>
  <c r="D38" i="3"/>
  <c r="D36" i="3"/>
  <c r="D32" i="3"/>
  <c r="O348" i="4" l="1"/>
  <c r="O341" i="4"/>
  <c r="O358" i="4"/>
  <c r="O350" i="4"/>
  <c r="O328" i="4"/>
  <c r="O357" i="4"/>
  <c r="O333" i="4"/>
  <c r="O334" i="4"/>
  <c r="O327" i="4"/>
  <c r="O337" i="4"/>
  <c r="O324" i="4"/>
  <c r="O331" i="4"/>
  <c r="O325" i="4"/>
  <c r="O336" i="4"/>
  <c r="O330" i="4"/>
  <c r="O323" i="4"/>
  <c r="O356" i="4"/>
  <c r="O339" i="4"/>
  <c r="O342" i="4"/>
  <c r="O326" i="4"/>
  <c r="O335" i="4"/>
  <c r="O346" i="4"/>
  <c r="O345" i="4"/>
  <c r="A24" i="4"/>
  <c r="A22" i="4"/>
  <c r="A21" i="4"/>
  <c r="A19" i="4"/>
  <c r="A20" i="4"/>
  <c r="A26" i="4"/>
  <c r="A15" i="4"/>
  <c r="A17" i="4"/>
  <c r="A12" i="4"/>
  <c r="A25" i="4"/>
  <c r="A16" i="4"/>
  <c r="A7" i="4"/>
  <c r="A8" i="4"/>
  <c r="A13" i="4"/>
  <c r="A18" i="4"/>
  <c r="A4" i="4"/>
  <c r="A10" i="4"/>
  <c r="A11" i="4"/>
  <c r="A2" i="4"/>
  <c r="A5" i="4"/>
  <c r="A3" i="4"/>
  <c r="A14" i="4"/>
  <c r="A9" i="4"/>
  <c r="A6" i="4"/>
  <c r="A27" i="4"/>
  <c r="A28" i="4"/>
  <c r="A32" i="4"/>
  <c r="A31" i="4"/>
  <c r="A29" i="4"/>
  <c r="A37" i="4"/>
  <c r="A38" i="4"/>
  <c r="A36" i="4"/>
  <c r="A39" i="4"/>
  <c r="A30" i="4"/>
  <c r="A41" i="4"/>
  <c r="A33" i="4"/>
  <c r="A34" i="4"/>
  <c r="A40" i="4"/>
  <c r="A42" i="4"/>
  <c r="A35"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4" i="4"/>
  <c r="A83" i="4"/>
  <c r="A85" i="4"/>
  <c r="A97" i="4"/>
  <c r="A86" i="4"/>
  <c r="A89" i="4"/>
  <c r="A102" i="4"/>
  <c r="A95" i="4"/>
  <c r="A99" i="4"/>
  <c r="A94" i="4"/>
  <c r="A87" i="4"/>
  <c r="A90" i="4"/>
  <c r="A88" i="4"/>
  <c r="A92" i="4"/>
  <c r="A91" i="4"/>
  <c r="A96" i="4"/>
  <c r="A101" i="4"/>
  <c r="A100" i="4"/>
  <c r="A93" i="4"/>
  <c r="A98" i="4"/>
  <c r="A103" i="4"/>
  <c r="A104" i="4"/>
  <c r="A107" i="4"/>
  <c r="A105" i="4"/>
  <c r="A108" i="4"/>
  <c r="A106" i="4"/>
  <c r="A109" i="4"/>
  <c r="A110" i="4"/>
  <c r="A120" i="4"/>
  <c r="A111" i="4"/>
  <c r="A112" i="4"/>
  <c r="A115" i="4"/>
  <c r="A119" i="4"/>
  <c r="A118" i="4"/>
  <c r="A114" i="4"/>
  <c r="A116" i="4"/>
  <c r="A117" i="4"/>
  <c r="A113" i="4"/>
  <c r="A121" i="4"/>
  <c r="A123" i="4"/>
  <c r="A122" i="4"/>
  <c r="A124" i="4"/>
  <c r="A126" i="4"/>
  <c r="A127" i="4"/>
  <c r="A128" i="4"/>
  <c r="A130" i="4"/>
  <c r="A125" i="4"/>
  <c r="A129" i="4"/>
  <c r="A135" i="4"/>
  <c r="A131" i="4"/>
  <c r="A144" i="4"/>
  <c r="A134" i="4"/>
  <c r="A143" i="4"/>
  <c r="A152" i="4"/>
  <c r="A151" i="4"/>
  <c r="A157" i="4"/>
  <c r="A158" i="4"/>
  <c r="A145" i="4"/>
  <c r="A153" i="4"/>
  <c r="A139" i="4"/>
  <c r="A136" i="4"/>
  <c r="A132" i="4"/>
  <c r="A137" i="4"/>
  <c r="A146" i="4"/>
  <c r="A140" i="4"/>
  <c r="A155" i="4"/>
  <c r="A138" i="4"/>
  <c r="A141" i="4"/>
  <c r="A150" i="4"/>
  <c r="A156" i="4"/>
  <c r="A148" i="4"/>
  <c r="A147" i="4"/>
  <c r="A154" i="4"/>
  <c r="A149" i="4"/>
  <c r="A133" i="4"/>
  <c r="A142" i="4"/>
  <c r="A159" i="4"/>
  <c r="A161" i="4"/>
  <c r="A176" i="4"/>
  <c r="A160" i="4"/>
  <c r="A165" i="4"/>
  <c r="A164" i="4"/>
  <c r="A167" i="4"/>
  <c r="A163" i="4"/>
  <c r="A169" i="4"/>
  <c r="A162" i="4"/>
  <c r="A166" i="4"/>
  <c r="A168" i="4"/>
  <c r="A170" i="4"/>
  <c r="A171" i="4"/>
  <c r="A175" i="4"/>
  <c r="A173" i="4"/>
  <c r="A172" i="4"/>
  <c r="A174"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9" i="4"/>
  <c r="A258" i="4"/>
  <c r="A260" i="4"/>
  <c r="A261" i="4"/>
  <c r="A266" i="4"/>
  <c r="A276" i="4"/>
  <c r="A281" i="4"/>
  <c r="A274" i="4"/>
  <c r="A275" i="4"/>
  <c r="A278" i="4"/>
  <c r="A272" i="4"/>
  <c r="A279" i="4"/>
  <c r="A269" i="4"/>
  <c r="A263" i="4"/>
  <c r="A264" i="4"/>
  <c r="A262" i="4"/>
  <c r="A265" i="4"/>
  <c r="A277" i="4"/>
  <c r="A270" i="4"/>
  <c r="A273" i="4"/>
  <c r="A271" i="4"/>
  <c r="A282" i="4"/>
  <c r="A280" i="4"/>
  <c r="A267" i="4"/>
  <c r="A268" i="4"/>
  <c r="A295" i="4"/>
  <c r="A290" i="4"/>
  <c r="A294" i="4"/>
  <c r="A292" i="4"/>
  <c r="A285" i="4"/>
  <c r="A291" i="4"/>
  <c r="A286" i="4"/>
  <c r="A287" i="4"/>
  <c r="A283" i="4"/>
  <c r="A284" i="4"/>
  <c r="A289" i="4"/>
  <c r="A288" i="4"/>
  <c r="A293"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94" i="4"/>
  <c r="A492" i="4"/>
  <c r="A493" i="4"/>
  <c r="A491" i="4"/>
  <c r="A487" i="4"/>
  <c r="A488" i="4"/>
  <c r="A484" i="4"/>
  <c r="A489" i="4"/>
  <c r="A490" i="4"/>
  <c r="A486" i="4"/>
  <c r="A485" i="4"/>
  <c r="A506" i="4"/>
  <c r="A507" i="4"/>
  <c r="A504" i="4"/>
  <c r="A499" i="4"/>
  <c r="A503" i="4"/>
  <c r="A505" i="4"/>
  <c r="A502" i="4"/>
  <c r="A497" i="4"/>
  <c r="A508" i="4"/>
  <c r="A498" i="4"/>
  <c r="A500" i="4"/>
  <c r="A496" i="4"/>
  <c r="A495" i="4"/>
  <c r="A501" i="4"/>
  <c r="A509" i="4"/>
  <c r="A513" i="4"/>
  <c r="A512" i="4"/>
  <c r="A511" i="4"/>
  <c r="A510" i="4"/>
  <c r="A525" i="4"/>
  <c r="A526" i="4"/>
  <c r="A521" i="4"/>
  <c r="A520" i="4"/>
  <c r="A516" i="4"/>
  <c r="A522" i="4"/>
  <c r="A529" i="4"/>
  <c r="A527" i="4"/>
  <c r="A523" i="4"/>
  <c r="A517" i="4"/>
  <c r="A518" i="4"/>
  <c r="A515" i="4"/>
  <c r="A519" i="4"/>
  <c r="A530" i="4"/>
  <c r="A528" i="4"/>
  <c r="A514" i="4"/>
  <c r="A524" i="4"/>
  <c r="A531" i="4"/>
  <c r="A532" i="4"/>
  <c r="A533" i="4"/>
  <c r="A534" i="4"/>
  <c r="A541" i="4"/>
  <c r="A539" i="4"/>
  <c r="A540" i="4"/>
  <c r="A538" i="4"/>
  <c r="A537" i="4"/>
  <c r="A535" i="4"/>
  <c r="A536" i="4"/>
  <c r="A542" i="4"/>
  <c r="A543" i="4"/>
  <c r="A23" i="4"/>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2" i="1"/>
  <c r="J28" i="1"/>
  <c r="J49" i="1"/>
  <c r="J51" i="1"/>
  <c r="J64" i="1"/>
  <c r="J73" i="1"/>
  <c r="J76" i="1"/>
  <c r="J77" i="1"/>
  <c r="J87" i="1"/>
  <c r="J89" i="1"/>
  <c r="J94" i="1"/>
  <c r="J106" i="1"/>
  <c r="J113" i="1"/>
  <c r="J114" i="1"/>
  <c r="J124" i="1"/>
  <c r="J125" i="1"/>
  <c r="J127" i="1"/>
  <c r="J132" i="1"/>
  <c r="J143" i="1"/>
  <c r="J145" i="1"/>
  <c r="J150" i="1"/>
  <c r="J153" i="1"/>
  <c r="J156" i="1"/>
  <c r="J157" i="1"/>
  <c r="J165" i="1"/>
  <c r="J167" i="1"/>
  <c r="J169" i="1"/>
  <c r="J171" i="1"/>
  <c r="J173" i="1"/>
  <c r="J175" i="1"/>
  <c r="J177" i="1"/>
  <c r="J186" i="1"/>
  <c r="J210" i="1"/>
  <c r="J219" i="1"/>
  <c r="J231" i="1"/>
  <c r="J232" i="1"/>
  <c r="J234" i="1"/>
  <c r="J236" i="1"/>
  <c r="J237" i="1"/>
  <c r="J255" i="1"/>
  <c r="J257" i="1"/>
  <c r="J260" i="1"/>
  <c r="J267" i="1"/>
  <c r="J293" i="1"/>
  <c r="J297" i="1"/>
  <c r="J305" i="1"/>
  <c r="J311" i="1"/>
  <c r="J315" i="1"/>
  <c r="J320" i="1"/>
  <c r="J365" i="1"/>
  <c r="J373" i="1"/>
  <c r="J405" i="1"/>
  <c r="J410" i="1"/>
  <c r="J513" i="1"/>
  <c r="J565" i="1"/>
  <c r="J590" i="1"/>
  <c r="J593" i="1"/>
  <c r="J597" i="1"/>
  <c r="J615" i="1"/>
  <c r="J617" i="1"/>
  <c r="J620" i="1"/>
  <c r="J623" i="1"/>
  <c r="J648" i="1"/>
  <c r="J649" i="1"/>
  <c r="J650" i="1"/>
  <c r="J656" i="1"/>
  <c r="J657" i="1"/>
  <c r="J659" i="1"/>
  <c r="J661" i="1"/>
  <c r="J667" i="1"/>
  <c r="J672" i="1"/>
  <c r="J675" i="1"/>
  <c r="J676" i="1"/>
  <c r="J678" i="1"/>
  <c r="J683" i="1"/>
  <c r="J684" i="1"/>
  <c r="J687" i="1"/>
  <c r="J705" i="1"/>
  <c r="J706" i="1"/>
  <c r="J716" i="1"/>
  <c r="J783" i="1"/>
  <c r="J806" i="1"/>
  <c r="J808" i="1"/>
  <c r="J813" i="1"/>
  <c r="J876" i="1"/>
  <c r="J882" i="1"/>
  <c r="J918" i="1"/>
  <c r="J919" i="1"/>
  <c r="J947" i="1"/>
  <c r="J984" i="1"/>
  <c r="J985" i="1"/>
  <c r="J987" i="1"/>
  <c r="J989" i="1"/>
  <c r="J991" i="1"/>
  <c r="J1009" i="1"/>
  <c r="J1010" i="1"/>
  <c r="J1011" i="1"/>
  <c r="J1026" i="1"/>
  <c r="J1036" i="1"/>
  <c r="J1045" i="1"/>
  <c r="J1050" i="1"/>
  <c r="J1051" i="1"/>
  <c r="J1093" i="1"/>
  <c r="J1094" i="1"/>
  <c r="J1109" i="1"/>
  <c r="J1114" i="1"/>
  <c r="J1132" i="1"/>
  <c r="J1198" i="1"/>
  <c r="J1305" i="1"/>
  <c r="J1353" i="1"/>
  <c r="J1355" i="1"/>
  <c r="J1359" i="1"/>
  <c r="J1361" i="1"/>
  <c r="J1400" i="1"/>
  <c r="J1402" i="1"/>
  <c r="J1405" i="1"/>
  <c r="J1413" i="1"/>
  <c r="J1464" i="1"/>
  <c r="J1467" i="1"/>
  <c r="J1503" i="1"/>
  <c r="J1519" i="1"/>
  <c r="J1521" i="1"/>
  <c r="J1526" i="1"/>
  <c r="J1530" i="1"/>
  <c r="J1531" i="1"/>
  <c r="J1532" i="1"/>
  <c r="J1540" i="1"/>
  <c r="J1547" i="1"/>
  <c r="J1557" i="1"/>
  <c r="J1562" i="1"/>
  <c r="J1566" i="1"/>
  <c r="J1571" i="1"/>
  <c r="J1575" i="1"/>
  <c r="J1577" i="1"/>
  <c r="J1580" i="1"/>
  <c r="J1582" i="1"/>
  <c r="J1584" i="1"/>
  <c r="J1585" i="1"/>
  <c r="J1594" i="1"/>
  <c r="J1603" i="1"/>
  <c r="J1611" i="1"/>
  <c r="J1612" i="1"/>
  <c r="J1618" i="1"/>
  <c r="J1624" i="1"/>
  <c r="J1626" i="1"/>
  <c r="J1639" i="1"/>
  <c r="J1646" i="1"/>
  <c r="J1647" i="1"/>
  <c r="J1653" i="1"/>
  <c r="J1654" i="1"/>
  <c r="J1657" i="1"/>
  <c r="J1658" i="1"/>
  <c r="J1659" i="1"/>
  <c r="J1662" i="1"/>
  <c r="J1664" i="1"/>
  <c r="J1672" i="1"/>
  <c r="J1679" i="1"/>
  <c r="J1680" i="1"/>
  <c r="J1687" i="1"/>
  <c r="J1693" i="1"/>
  <c r="J1704" i="1"/>
  <c r="J1714" i="1"/>
  <c r="J1718" i="1"/>
  <c r="J1724" i="1"/>
  <c r="J1726" i="1"/>
  <c r="J1730" i="1"/>
  <c r="J1732" i="1"/>
  <c r="J1733" i="1"/>
  <c r="J1779" i="1"/>
  <c r="J1782" i="1"/>
  <c r="J1788" i="1"/>
  <c r="J1794" i="1"/>
  <c r="J1805" i="1"/>
  <c r="J1806" i="1"/>
  <c r="J1815" i="1"/>
  <c r="J1818" i="1"/>
  <c r="J1821" i="1"/>
  <c r="J1824" i="1"/>
  <c r="J1825" i="1"/>
  <c r="J1844" i="1"/>
  <c r="J1969" i="1"/>
  <c r="J1979" i="1"/>
  <c r="J1982" i="1"/>
  <c r="J1986" i="1"/>
  <c r="J1988" i="1"/>
  <c r="J2003" i="1"/>
  <c r="J2004" i="1"/>
  <c r="J2009" i="1"/>
  <c r="J2026" i="1"/>
  <c r="J2027" i="1"/>
  <c r="J2032" i="1"/>
  <c r="J2034" i="1"/>
  <c r="J2040" i="1"/>
  <c r="J2043" i="1"/>
  <c r="J2047" i="1"/>
  <c r="J2064" i="1"/>
  <c r="J2066" i="1"/>
  <c r="J2071" i="1"/>
  <c r="J2081" i="1"/>
  <c r="J2086" i="1"/>
  <c r="J2088" i="1"/>
  <c r="J2091" i="1"/>
  <c r="J2093" i="1"/>
  <c r="J2095" i="1"/>
  <c r="J2098" i="1"/>
  <c r="J2101" i="1"/>
  <c r="J2108" i="1"/>
  <c r="J2109" i="1"/>
  <c r="J2110" i="1"/>
  <c r="J2111" i="1"/>
  <c r="J2114" i="1"/>
  <c r="J2116" i="1"/>
  <c r="J2126" i="1"/>
  <c r="J2128" i="1"/>
  <c r="J2129" i="1"/>
  <c r="J2151" i="1"/>
  <c r="J2154" i="1"/>
  <c r="J2156" i="1"/>
  <c r="J2157" i="1"/>
  <c r="J2177" i="1"/>
  <c r="J2179" i="1"/>
  <c r="J2180" i="1"/>
  <c r="J2181" i="1"/>
  <c r="J2183" i="1"/>
  <c r="J2184" i="1"/>
  <c r="J2185" i="1"/>
  <c r="J2186" i="1"/>
  <c r="J2187" i="1"/>
  <c r="J2188" i="1"/>
  <c r="J2189" i="1"/>
  <c r="J2194" i="1"/>
  <c r="J2195" i="1"/>
  <c r="J2197" i="1"/>
  <c r="J2198" i="1"/>
  <c r="J2205" i="1"/>
  <c r="J2206" i="1"/>
  <c r="J2210" i="1"/>
  <c r="J2215" i="1"/>
  <c r="J2224" i="1"/>
  <c r="J2234" i="1"/>
  <c r="J2238" i="1"/>
  <c r="J2241" i="1"/>
  <c r="J2243" i="1"/>
  <c r="J2245" i="1"/>
  <c r="J2248" i="1"/>
  <c r="J2258" i="1"/>
  <c r="J2263" i="1"/>
  <c r="J2265" i="1"/>
  <c r="J2268" i="1"/>
  <c r="J2272" i="1"/>
  <c r="J2274" i="1"/>
  <c r="J2275" i="1"/>
  <c r="J2282" i="1"/>
  <c r="J2289" i="1"/>
  <c r="J2290" i="1"/>
  <c r="J2291" i="1"/>
  <c r="J2292" i="1"/>
  <c r="J2293" i="1"/>
  <c r="J2295" i="1"/>
  <c r="J2296" i="1"/>
  <c r="J2300" i="1"/>
  <c r="J2301" i="1"/>
  <c r="J2305" i="1"/>
  <c r="J2318" i="1"/>
  <c r="J2323" i="1"/>
  <c r="J2325" i="1"/>
  <c r="J2335" i="1"/>
  <c r="J2338" i="1"/>
  <c r="J2342" i="1"/>
  <c r="J2345" i="1"/>
  <c r="J2346" i="1"/>
  <c r="J2349" i="1"/>
  <c r="J2350" i="1"/>
  <c r="J2352" i="1"/>
  <c r="J2358" i="1"/>
  <c r="J2360" i="1"/>
  <c r="J2364" i="1"/>
  <c r="J2367" i="1"/>
  <c r="J2369" i="1"/>
  <c r="J2370" i="1"/>
  <c r="J2371" i="1"/>
  <c r="J2372" i="1"/>
  <c r="J2373" i="1"/>
  <c r="J2375" i="1"/>
  <c r="J2376" i="1"/>
  <c r="J2382" i="1"/>
  <c r="J2385" i="1"/>
  <c r="J2387" i="1"/>
  <c r="J2392" i="1"/>
  <c r="J2399" i="1"/>
  <c r="J2405" i="1"/>
  <c r="J2409" i="1"/>
  <c r="J2410" i="1"/>
  <c r="J2415" i="1"/>
  <c r="J2417" i="1"/>
  <c r="J2419" i="1"/>
  <c r="J2420" i="1"/>
  <c r="J2422" i="1"/>
  <c r="J2423" i="1"/>
  <c r="J2424" i="1"/>
  <c r="J2426" i="1"/>
  <c r="J2427" i="1"/>
  <c r="J2428" i="1"/>
  <c r="J2429" i="1"/>
  <c r="J2430" i="1"/>
  <c r="J2432" i="1"/>
  <c r="J2439" i="1"/>
  <c r="J2440" i="1"/>
  <c r="J2444" i="1"/>
  <c r="J2447" i="1"/>
  <c r="J2448" i="1"/>
  <c r="J2449" i="1"/>
  <c r="J2451" i="1"/>
  <c r="J2452" i="1"/>
  <c r="J2457" i="1"/>
  <c r="J2461" i="1"/>
  <c r="J2464" i="1"/>
  <c r="J2486" i="1"/>
  <c r="J2487" i="1"/>
  <c r="J2488" i="1"/>
  <c r="J2489" i="1"/>
  <c r="J2492" i="1"/>
  <c r="J2497" i="1"/>
  <c r="J2502" i="1"/>
  <c r="J2503" i="1"/>
  <c r="J2505" i="1"/>
  <c r="J2516" i="1"/>
  <c r="J2521" i="1"/>
  <c r="J2523" i="1"/>
  <c r="J2533" i="1"/>
  <c r="J2538" i="1"/>
  <c r="J2541" i="1"/>
  <c r="J2548" i="1"/>
  <c r="J2553" i="1"/>
  <c r="J2557" i="1"/>
  <c r="J2558" i="1"/>
  <c r="J2560" i="1"/>
  <c r="J2562" i="1"/>
  <c r="J2563" i="1"/>
  <c r="J2571" i="1"/>
  <c r="J2587" i="1"/>
  <c r="J2591" i="1"/>
  <c r="J2598" i="1"/>
  <c r="J2600" i="1"/>
  <c r="J2601" i="1"/>
  <c r="J2603" i="1"/>
  <c r="J2606" i="1"/>
  <c r="J2609" i="1"/>
  <c r="J2610" i="1"/>
  <c r="J2611" i="1"/>
  <c r="J2612" i="1"/>
  <c r="J2613" i="1"/>
  <c r="J2615" i="1"/>
  <c r="J2617" i="1"/>
  <c r="J2620" i="1"/>
  <c r="J2681" i="1"/>
  <c r="J2684" i="1"/>
  <c r="J2685" i="1"/>
  <c r="J2691" i="1"/>
  <c r="J2693" i="1"/>
  <c r="J2694" i="1"/>
  <c r="J2696" i="1"/>
  <c r="J2701" i="1"/>
  <c r="J2707" i="1"/>
  <c r="J2709" i="1"/>
  <c r="J2715" i="1"/>
  <c r="J2728" i="1"/>
  <c r="J2735" i="1"/>
  <c r="J2739" i="1"/>
  <c r="J2740" i="1"/>
  <c r="J2760" i="1"/>
  <c r="J2762" i="1"/>
  <c r="J2768" i="1"/>
  <c r="J2773" i="1"/>
  <c r="J2778" i="1"/>
  <c r="J2782" i="1"/>
  <c r="J2787" i="1"/>
  <c r="J2788" i="1"/>
  <c r="J2796" i="1"/>
  <c r="J2798" i="1"/>
  <c r="J2804" i="1"/>
  <c r="J2810" i="1"/>
  <c r="J2819" i="1"/>
  <c r="J2825" i="1"/>
  <c r="J2826" i="1"/>
  <c r="J2827" i="1"/>
  <c r="J2828" i="1"/>
  <c r="J2830" i="1"/>
  <c r="J2831" i="1"/>
  <c r="J2833" i="1"/>
  <c r="J2835" i="1"/>
  <c r="J2840" i="1"/>
  <c r="J2842" i="1"/>
  <c r="J2843" i="1"/>
  <c r="J2844" i="1"/>
  <c r="J2845" i="1"/>
  <c r="J2849" i="1"/>
  <c r="J2851" i="1"/>
  <c r="J2852" i="1"/>
  <c r="J2853" i="1"/>
  <c r="J2858" i="1"/>
  <c r="J2861" i="1"/>
  <c r="J2863" i="1"/>
  <c r="J2871" i="1"/>
  <c r="J2872" i="1"/>
  <c r="J2873" i="1"/>
  <c r="J2874" i="1"/>
  <c r="J2901" i="1"/>
  <c r="J2908" i="1"/>
  <c r="J2910" i="1"/>
  <c r="J2914" i="1"/>
  <c r="J2915" i="1"/>
  <c r="J2917" i="1"/>
  <c r="J2918" i="1"/>
  <c r="J2920" i="1"/>
  <c r="J2921" i="1"/>
  <c r="J2922" i="1"/>
  <c r="J2924" i="1"/>
  <c r="J2926" i="1"/>
  <c r="J2928" i="1"/>
  <c r="J2936" i="1"/>
  <c r="J2939" i="1"/>
  <c r="J2948" i="1"/>
  <c r="J2949" i="1"/>
  <c r="J2950" i="1"/>
  <c r="J2951" i="1"/>
  <c r="J2953" i="1"/>
  <c r="J2955" i="1"/>
  <c r="J2956" i="1"/>
  <c r="J2957" i="1"/>
  <c r="J2961" i="1"/>
  <c r="J2962" i="1"/>
  <c r="J2963" i="1"/>
  <c r="J2965" i="1"/>
  <c r="J2976" i="1"/>
  <c r="J2983" i="1"/>
  <c r="J2987" i="1"/>
  <c r="J2988" i="1"/>
  <c r="J2990" i="1"/>
  <c r="J2991" i="1"/>
  <c r="J2996" i="1"/>
  <c r="J2998" i="1"/>
  <c r="J3006" i="1"/>
  <c r="J3007" i="1"/>
  <c r="J3013" i="1"/>
  <c r="J3023" i="1"/>
  <c r="J3027" i="1"/>
  <c r="J3042" i="1"/>
  <c r="J3047" i="1"/>
  <c r="J3048" i="1"/>
  <c r="J3049" i="1"/>
  <c r="J3051" i="1"/>
  <c r="J3054" i="1"/>
  <c r="J3055" i="1"/>
  <c r="J3058" i="1"/>
  <c r="J3059" i="1"/>
  <c r="J3060" i="1"/>
  <c r="J3068" i="1"/>
  <c r="J3069" i="1"/>
  <c r="J3070" i="1"/>
  <c r="J3072" i="1"/>
  <c r="J3076" i="1"/>
  <c r="J3078" i="1"/>
  <c r="J3102" i="1"/>
  <c r="J3112" i="1"/>
  <c r="J3118" i="1"/>
  <c r="J3133" i="1"/>
  <c r="J3134" i="1"/>
  <c r="J3135" i="1"/>
  <c r="J3137" i="1"/>
  <c r="J3143" i="1"/>
  <c r="J3144" i="1"/>
  <c r="J3145" i="1"/>
  <c r="J3146" i="1"/>
  <c r="J3149" i="1"/>
  <c r="J3151" i="1"/>
  <c r="J3167" i="1"/>
  <c r="J3168" i="1"/>
  <c r="J3169" i="1"/>
  <c r="J3170" i="1"/>
  <c r="J3171" i="1"/>
  <c r="J3172" i="1"/>
  <c r="J3199" i="1"/>
  <c r="J3201" i="1"/>
  <c r="J3202" i="1"/>
  <c r="J3203" i="1"/>
  <c r="J3214" i="1"/>
  <c r="J3217" i="1"/>
  <c r="J3218" i="1"/>
  <c r="J3221" i="1"/>
  <c r="J3222" i="1"/>
  <c r="J3227" i="1"/>
  <c r="J3279" i="1"/>
  <c r="J3289" i="1"/>
  <c r="J3296" i="1"/>
  <c r="J3298" i="1"/>
  <c r="J3319" i="1"/>
  <c r="J3334" i="1"/>
  <c r="J3336" i="1"/>
  <c r="J3337" i="1"/>
  <c r="J3339" i="1"/>
  <c r="J3340" i="1"/>
  <c r="J3342" i="1"/>
  <c r="J3343" i="1"/>
  <c r="J3345" i="1"/>
  <c r="J3346" i="1"/>
  <c r="J3349" i="1"/>
  <c r="J3352" i="1"/>
  <c r="J3353" i="1"/>
  <c r="J3355" i="1"/>
  <c r="J3356" i="1"/>
  <c r="J3363" i="1"/>
  <c r="J3390" i="1"/>
  <c r="J3392" i="1"/>
  <c r="J3402" i="1"/>
  <c r="J3406" i="1"/>
  <c r="J3409" i="1"/>
  <c r="J3417" i="1"/>
  <c r="J3421" i="1"/>
  <c r="J3432" i="1"/>
  <c r="J3439" i="1"/>
  <c r="J3442" i="1"/>
  <c r="J3445" i="1"/>
  <c r="J3448" i="1"/>
  <c r="J3449" i="1"/>
  <c r="J3451" i="1"/>
  <c r="J3452" i="1"/>
  <c r="J3459" i="1"/>
  <c r="J3462" i="1"/>
  <c r="J3479" i="1"/>
  <c r="J3481" i="1"/>
  <c r="J3493" i="1"/>
  <c r="J3494" i="1"/>
  <c r="J3495" i="1"/>
  <c r="J3510" i="1"/>
  <c r="J3512" i="1"/>
  <c r="J3515" i="1"/>
  <c r="J3520" i="1"/>
  <c r="J3528" i="1"/>
  <c r="J3530" i="1"/>
  <c r="J3531" i="1"/>
  <c r="J3546" i="1"/>
  <c r="J3549" i="1"/>
  <c r="J3552" i="1"/>
  <c r="J3554" i="1"/>
  <c r="J3558" i="1"/>
  <c r="J3562" i="1"/>
  <c r="J3572" i="1"/>
  <c r="J3575" i="1"/>
  <c r="J3577" i="1"/>
  <c r="J3579" i="1"/>
  <c r="J3580" i="1"/>
  <c r="J3587" i="1"/>
  <c r="J3588" i="1"/>
  <c r="J3590" i="1"/>
  <c r="J3592" i="1"/>
  <c r="J3594" i="1"/>
  <c r="J3595" i="1"/>
  <c r="J3604" i="1"/>
  <c r="J3606" i="1"/>
  <c r="J3608" i="1"/>
  <c r="J3609" i="1"/>
  <c r="J3610" i="1"/>
  <c r="J3612" i="1"/>
  <c r="J3613" i="1"/>
  <c r="J3614" i="1"/>
  <c r="J3625" i="1"/>
  <c r="J3635" i="1"/>
  <c r="J3644" i="1"/>
  <c r="J3646" i="1"/>
  <c r="J3650" i="1"/>
  <c r="J3655" i="1"/>
  <c r="J3656" i="1"/>
  <c r="J3657" i="1"/>
  <c r="J3659" i="1"/>
  <c r="J3662" i="1"/>
  <c r="J3663" i="1"/>
  <c r="J3665" i="1"/>
  <c r="J3666" i="1"/>
  <c r="J3668" i="1"/>
  <c r="J3669" i="1"/>
  <c r="J3673" i="1"/>
  <c r="J3674" i="1"/>
  <c r="J3675" i="1"/>
  <c r="J3678" i="1"/>
  <c r="J3679" i="1"/>
  <c r="J3680" i="1"/>
  <c r="J3681" i="1"/>
  <c r="J3682" i="1"/>
  <c r="J3684" i="1"/>
  <c r="J3687" i="1"/>
  <c r="J3689" i="1"/>
  <c r="J3692" i="1"/>
  <c r="J3693" i="1"/>
  <c r="J3694" i="1"/>
  <c r="J3695" i="1"/>
  <c r="J3696" i="1"/>
  <c r="J3698" i="1"/>
  <c r="J3700" i="1"/>
  <c r="J3701" i="1"/>
  <c r="J3705" i="1"/>
  <c r="J3706" i="1"/>
  <c r="J3708" i="1"/>
  <c r="J3710" i="1"/>
  <c r="J3712" i="1"/>
  <c r="J3715" i="1"/>
  <c r="J3716" i="1"/>
  <c r="J3717" i="1"/>
  <c r="J3719" i="1"/>
  <c r="J3720" i="1"/>
  <c r="J3721" i="1"/>
  <c r="J3722" i="1"/>
  <c r="J3724" i="1"/>
  <c r="J3725" i="1"/>
  <c r="J3726" i="1"/>
  <c r="J3729" i="1"/>
  <c r="J3730" i="1"/>
  <c r="J3731" i="1"/>
  <c r="J3733" i="1"/>
  <c r="J3734" i="1"/>
  <c r="J3740" i="1"/>
  <c r="J3743" i="1"/>
  <c r="J3746" i="1"/>
  <c r="J3753" i="1"/>
  <c r="J3756" i="1"/>
  <c r="J3760" i="1"/>
  <c r="J3762" i="1"/>
  <c r="J3763" i="1"/>
  <c r="J3770" i="1"/>
  <c r="J3784" i="1"/>
  <c r="J3785" i="1"/>
  <c r="J3793" i="1"/>
  <c r="J3794" i="1"/>
  <c r="J3795" i="1"/>
  <c r="J3797" i="1"/>
  <c r="J3798" i="1"/>
  <c r="J3807" i="1"/>
  <c r="J3809" i="1"/>
  <c r="J3810" i="1"/>
  <c r="J3811" i="1"/>
  <c r="J3813" i="1"/>
  <c r="J3814" i="1"/>
  <c r="J3815" i="1"/>
  <c r="J3816" i="1"/>
  <c r="J3821" i="1"/>
  <c r="J3822" i="1"/>
  <c r="J3825" i="1"/>
  <c r="J3829" i="1"/>
  <c r="J3830" i="1"/>
  <c r="J3832" i="1"/>
  <c r="J3833" i="1"/>
  <c r="J3834" i="1"/>
  <c r="J3837" i="1"/>
  <c r="J3839" i="1"/>
  <c r="J3841" i="1"/>
  <c r="J3846" i="1"/>
  <c r="J3847" i="1"/>
  <c r="J3850" i="1"/>
  <c r="J3851" i="1"/>
  <c r="J3855" i="1"/>
  <c r="J3863" i="1"/>
  <c r="J3864" i="1"/>
  <c r="J3866" i="1"/>
  <c r="J3871" i="1"/>
  <c r="J3875" i="1"/>
  <c r="J3893" i="1"/>
  <c r="J3925" i="1"/>
  <c r="J3928" i="1"/>
  <c r="J3929" i="1"/>
  <c r="J3931" i="1"/>
  <c r="J3932" i="1"/>
  <c r="J3933" i="1"/>
  <c r="J3935" i="1"/>
  <c r="J3937" i="1"/>
  <c r="J3938" i="1"/>
  <c r="J3939" i="1"/>
  <c r="J3942" i="1"/>
  <c r="J3944" i="1"/>
  <c r="J3946" i="1"/>
  <c r="J3949" i="1"/>
  <c r="J3997" i="1"/>
  <c r="J4011" i="1"/>
  <c r="J4015" i="1"/>
  <c r="J4019" i="1"/>
  <c r="J4022" i="1"/>
  <c r="J4024" i="1"/>
  <c r="J4084" i="1"/>
  <c r="J4088" i="1"/>
  <c r="J4154" i="1"/>
  <c r="J4193" i="1"/>
  <c r="J4265" i="1"/>
  <c r="J4266" i="1"/>
  <c r="J4281" i="1"/>
  <c r="J4282" i="1"/>
  <c r="J4286" i="1"/>
  <c r="J4297" i="1"/>
  <c r="J4301" i="1"/>
  <c r="J4303" i="1"/>
  <c r="J4305" i="1"/>
  <c r="J4308" i="1"/>
  <c r="J4309" i="1"/>
  <c r="J4370" i="1"/>
  <c r="J4378" i="1"/>
  <c r="J4380" i="1"/>
  <c r="J4411" i="1"/>
  <c r="J4413" i="1"/>
  <c r="J4415" i="1"/>
  <c r="J4421" i="1"/>
  <c r="J4422" i="1"/>
  <c r="J4471" i="1"/>
  <c r="J4495" i="1"/>
  <c r="J4534" i="1"/>
  <c r="J4540" i="1"/>
  <c r="J4560" i="1"/>
  <c r="J4601" i="1"/>
  <c r="J4608" i="1"/>
  <c r="J4624" i="1"/>
  <c r="J4627" i="1"/>
  <c r="J4650" i="1"/>
  <c r="J4663" i="1"/>
  <c r="J4697" i="1"/>
  <c r="J4699" i="1"/>
  <c r="J4701" i="1"/>
  <c r="J4702" i="1"/>
  <c r="J4705" i="1"/>
  <c r="J4712" i="1"/>
  <c r="J4715" i="1"/>
  <c r="J4720" i="1"/>
  <c r="J4729" i="1"/>
  <c r="J4750" i="1"/>
  <c r="J4752" i="1"/>
  <c r="J4753" i="1"/>
  <c r="J4796" i="1"/>
  <c r="J4797" i="1"/>
  <c r="J4818" i="1"/>
  <c r="J4820" i="1"/>
  <c r="J4823" i="1"/>
  <c r="J4826" i="1"/>
  <c r="J4827" i="1"/>
  <c r="J4828" i="1"/>
  <c r="J4829" i="1"/>
  <c r="J4832" i="1"/>
  <c r="J4833" i="1"/>
  <c r="J4834" i="1"/>
  <c r="J4850" i="1"/>
  <c r="J4856" i="1"/>
  <c r="J4882" i="1"/>
  <c r="J4886" i="1"/>
  <c r="J4887" i="1"/>
  <c r="J4900" i="1"/>
  <c r="J4901" i="1"/>
  <c r="J4916" i="1"/>
  <c r="J4926" i="1"/>
  <c r="J4931" i="1"/>
  <c r="J4935" i="1"/>
  <c r="J4936" i="1"/>
  <c r="J4951" i="1"/>
  <c r="J4952" i="1"/>
  <c r="J4953" i="1"/>
  <c r="J4961" i="1"/>
  <c r="J4968" i="1"/>
  <c r="J4970" i="1"/>
  <c r="J4971" i="1"/>
  <c r="J4974" i="1"/>
  <c r="J4975" i="1"/>
  <c r="J4976" i="1"/>
  <c r="J4978" i="1"/>
  <c r="J4981" i="1"/>
  <c r="J4982" i="1"/>
  <c r="J4983" i="1"/>
  <c r="J4985" i="1"/>
  <c r="J4986" i="1"/>
  <c r="J4987" i="1"/>
  <c r="J4988" i="1"/>
  <c r="J4989" i="1"/>
  <c r="J4991" i="1"/>
  <c r="J4994" i="1"/>
  <c r="J4996" i="1"/>
  <c r="J4997" i="1"/>
  <c r="J5005" i="1"/>
  <c r="J5008" i="1"/>
  <c r="J5010" i="1"/>
  <c r="J5019" i="1"/>
  <c r="J5021" i="1"/>
  <c r="J5022" i="1"/>
  <c r="J5026" i="1"/>
  <c r="J5029" i="1"/>
  <c r="J5038" i="1"/>
  <c r="J5042" i="1"/>
  <c r="J5047" i="1"/>
  <c r="J5059" i="1"/>
  <c r="J5128" i="1"/>
  <c r="J5129" i="1"/>
  <c r="J5130" i="1"/>
  <c r="J5132" i="1"/>
  <c r="J5140" i="1"/>
  <c r="J5172" i="1"/>
  <c r="J5180" i="1"/>
  <c r="J5186" i="1"/>
  <c r="J5188" i="1"/>
  <c r="J5192" i="1"/>
  <c r="J5193" i="1"/>
  <c r="J5213" i="1"/>
  <c r="J5222" i="1"/>
  <c r="J5225" i="1"/>
  <c r="J5227" i="1"/>
  <c r="J5232" i="1"/>
  <c r="J5233" i="1"/>
  <c r="J5234" i="1"/>
  <c r="J5236" i="1"/>
  <c r="J5238" i="1"/>
  <c r="J5239" i="1"/>
  <c r="J5241" i="1"/>
  <c r="J5242" i="1"/>
  <c r="J5243" i="1"/>
  <c r="J5244" i="1"/>
  <c r="J5246" i="1"/>
  <c r="J5247" i="1"/>
  <c r="J5259" i="1"/>
  <c r="J5262" i="1"/>
  <c r="J5263" i="1"/>
  <c r="J5266" i="1"/>
  <c r="J5287" i="1"/>
  <c r="J5316" i="1"/>
  <c r="J5318" i="1"/>
  <c r="J5331" i="1"/>
  <c r="J5334" i="1"/>
  <c r="J5347" i="1"/>
  <c r="J5351" i="1"/>
  <c r="J5354" i="1"/>
  <c r="J5355" i="1"/>
  <c r="J5357" i="1"/>
  <c r="J5361" i="1"/>
  <c r="J5363" i="1"/>
  <c r="J5366" i="1"/>
  <c r="J5368" i="1"/>
  <c r="J5369" i="1"/>
  <c r="J5372" i="1"/>
  <c r="J5374" i="1"/>
  <c r="J5376" i="1"/>
  <c r="J5378" i="1"/>
  <c r="J5379" i="1"/>
  <c r="J5381" i="1"/>
  <c r="J5384" i="1"/>
  <c r="J5385" i="1"/>
  <c r="J5401" i="1"/>
  <c r="J5412" i="1"/>
  <c r="J5418" i="1"/>
  <c r="J5424" i="1"/>
  <c r="J5425" i="1"/>
  <c r="J5427" i="1"/>
  <c r="J5430" i="1"/>
  <c r="J5433" i="1"/>
  <c r="J5439" i="1"/>
  <c r="J5441" i="1"/>
  <c r="J5444" i="1"/>
  <c r="J5448" i="1"/>
  <c r="J5449" i="1"/>
  <c r="J5450" i="1"/>
  <c r="J5452" i="1"/>
  <c r="J5468" i="1"/>
  <c r="J5472" i="1"/>
  <c r="J5473" i="1"/>
  <c r="J5481" i="1"/>
  <c r="J5482" i="1"/>
  <c r="J5486" i="1"/>
  <c r="J5489" i="1"/>
  <c r="J5490" i="1"/>
  <c r="J5492" i="1"/>
  <c r="J5493" i="1"/>
  <c r="J5494" i="1"/>
  <c r="J5495" i="1"/>
  <c r="J5496" i="1"/>
  <c r="J5509" i="1"/>
  <c r="J5512" i="1"/>
  <c r="J5530" i="1"/>
  <c r="J5537" i="1"/>
  <c r="J5538" i="1"/>
  <c r="J5540" i="1"/>
  <c r="J5549" i="1"/>
  <c r="J5550" i="1"/>
  <c r="J5551" i="1"/>
  <c r="J5552" i="1"/>
  <c r="J5556" i="1"/>
  <c r="J5562" i="1"/>
  <c r="J5567" i="1"/>
  <c r="J5570" i="1"/>
  <c r="J5573" i="1"/>
  <c r="J5598" i="1"/>
  <c r="J5605" i="1"/>
  <c r="J5607" i="1"/>
  <c r="J5610" i="1"/>
  <c r="J5643" i="1"/>
  <c r="J5661" i="1"/>
  <c r="J5663" i="1"/>
  <c r="J5664" i="1"/>
  <c r="J5677" i="1"/>
  <c r="J5681" i="1"/>
  <c r="J5687" i="1"/>
  <c r="J5692" i="1"/>
  <c r="J5694" i="1"/>
  <c r="J5696" i="1"/>
  <c r="J5701" i="1"/>
  <c r="J5713" i="1"/>
  <c r="J5739" i="1"/>
  <c r="J5741" i="1"/>
  <c r="J5752" i="1"/>
  <c r="J5753" i="1"/>
  <c r="J5768" i="1"/>
  <c r="J5806" i="1"/>
  <c r="J5811" i="1"/>
  <c r="J5814" i="1"/>
  <c r="J5820" i="1"/>
  <c r="J5823" i="1"/>
  <c r="J5836" i="1"/>
  <c r="J5842" i="1"/>
  <c r="J5843" i="1"/>
  <c r="J5847" i="1"/>
  <c r="J5860" i="1"/>
  <c r="J5868" i="1"/>
  <c r="J5871" i="1"/>
  <c r="J5873" i="1"/>
  <c r="J5877" i="1"/>
  <c r="J5878" i="1"/>
  <c r="J5879" i="1"/>
  <c r="J5880" i="1"/>
  <c r="J5881" i="1"/>
  <c r="J5882" i="1"/>
  <c r="J5887" i="1"/>
  <c r="J5891" i="1"/>
  <c r="J5892" i="1"/>
  <c r="J5895" i="1"/>
  <c r="J5896" i="1"/>
  <c r="J5901" i="1"/>
  <c r="J5943" i="1"/>
  <c r="J5991" i="1"/>
  <c r="J6023" i="1"/>
  <c r="J6027" i="1"/>
  <c r="J6058" i="1"/>
  <c r="J6064" i="1"/>
  <c r="J6071" i="1"/>
  <c r="J6083" i="1"/>
  <c r="J6087" i="1"/>
  <c r="J6090" i="1"/>
  <c r="J6094" i="1"/>
  <c r="J6102" i="1"/>
  <c r="J6104" i="1"/>
  <c r="J6108" i="1"/>
  <c r="J6109" i="1"/>
  <c r="J6139" i="1"/>
  <c r="J6140" i="1"/>
  <c r="J6143" i="1"/>
  <c r="J6144" i="1"/>
  <c r="J6147" i="1"/>
  <c r="J6150" i="1"/>
  <c r="J6151" i="1"/>
  <c r="J6152" i="1"/>
  <c r="J6153" i="1"/>
  <c r="J6156" i="1"/>
  <c r="J6161" i="1"/>
  <c r="J6164" i="1"/>
  <c r="J6169" i="1"/>
  <c r="J6170" i="1"/>
  <c r="J6172" i="1"/>
  <c r="J6174" i="1"/>
  <c r="J6180" i="1"/>
  <c r="J6181" i="1"/>
  <c r="J6186" i="1"/>
  <c r="J6187" i="1"/>
  <c r="J6188" i="1"/>
  <c r="J6190" i="1"/>
  <c r="J6194" i="1"/>
  <c r="J6196" i="1"/>
  <c r="J6197" i="1"/>
  <c r="J6200" i="1"/>
  <c r="J6201" i="1"/>
  <c r="J6202" i="1"/>
  <c r="J6204" i="1"/>
  <c r="J6211" i="1"/>
  <c r="J6218" i="1"/>
  <c r="J6220" i="1"/>
  <c r="J6227" i="1"/>
  <c r="J6256" i="1"/>
  <c r="J6259" i="1"/>
  <c r="J6262" i="1"/>
  <c r="J6264" i="1"/>
  <c r="J6266" i="1"/>
  <c r="J6268" i="1"/>
  <c r="J6269" i="1"/>
  <c r="J6271" i="1"/>
  <c r="J6272" i="1"/>
  <c r="J6273" i="1"/>
  <c r="J6276" i="1"/>
  <c r="J6277" i="1"/>
  <c r="J6281" i="1"/>
  <c r="J6282" i="1"/>
  <c r="J6284" i="1"/>
  <c r="J6286" i="1"/>
  <c r="J6287" i="1"/>
  <c r="J6290" i="1"/>
  <c r="J6291" i="1"/>
  <c r="J6295" i="1"/>
  <c r="J6297" i="1"/>
  <c r="J6299" i="1"/>
  <c r="J6302" i="1"/>
  <c r="J6303" i="1"/>
  <c r="J6322" i="1"/>
  <c r="J6340" i="1"/>
  <c r="J6342" i="1"/>
  <c r="J6345" i="1"/>
  <c r="J6351" i="1"/>
  <c r="J6360" i="1"/>
  <c r="J6392" i="1"/>
  <c r="J6402" i="1"/>
  <c r="J6406" i="1"/>
  <c r="J6408" i="1"/>
  <c r="J6436" i="1"/>
  <c r="J6447" i="1"/>
  <c r="J6454" i="1"/>
  <c r="J6458" i="1"/>
  <c r="J6462" i="1"/>
  <c r="J6471" i="1"/>
  <c r="J6473" i="1"/>
  <c r="J6478" i="1"/>
  <c r="J6483" i="1"/>
  <c r="J6487" i="1"/>
  <c r="J6497" i="1"/>
  <c r="J6500" i="1"/>
  <c r="J6506" i="1"/>
  <c r="J6511" i="1"/>
  <c r="J6518" i="1"/>
  <c r="J6519" i="1"/>
  <c r="J6522" i="1"/>
  <c r="J6523" i="1"/>
  <c r="J6524" i="1"/>
  <c r="J6529" i="1"/>
  <c r="J6530" i="1"/>
  <c r="J6533" i="1"/>
  <c r="J6540" i="1"/>
  <c r="J6542" i="1"/>
  <c r="J6543" i="1"/>
  <c r="J6545" i="1"/>
  <c r="J6546" i="1"/>
  <c r="J6547" i="1"/>
  <c r="J6548" i="1"/>
  <c r="J6554" i="1"/>
  <c r="J6558" i="1"/>
  <c r="J6559" i="1"/>
  <c r="J6560" i="1"/>
  <c r="J6562" i="1"/>
  <c r="J6564" i="1"/>
  <c r="J6567" i="1"/>
  <c r="J6568" i="1"/>
  <c r="J6569" i="1"/>
  <c r="J6570" i="1"/>
  <c r="J6571" i="1"/>
  <c r="J6575" i="1"/>
  <c r="J6589" i="1"/>
  <c r="J6603" i="1"/>
  <c r="J6604" i="1"/>
  <c r="J6605" i="1"/>
  <c r="J6607" i="1"/>
  <c r="J6610" i="1"/>
  <c r="J6617" i="1"/>
  <c r="J6619" i="1"/>
  <c r="J6625" i="1"/>
  <c r="J6629" i="1"/>
  <c r="J6636" i="1"/>
  <c r="J6645" i="1"/>
  <c r="J6648" i="1"/>
  <c r="J6659" i="1"/>
  <c r="J6662" i="1"/>
  <c r="J6663" i="1"/>
  <c r="J6666" i="1"/>
  <c r="J6668" i="1"/>
  <c r="J6669" i="1"/>
  <c r="J6674" i="1"/>
  <c r="J6682" i="1"/>
  <c r="J6684" i="1"/>
  <c r="J6685" i="1"/>
  <c r="J6687" i="1"/>
  <c r="J6694" i="1"/>
  <c r="J6714" i="1"/>
  <c r="J6730" i="1"/>
  <c r="J6739" i="1"/>
  <c r="J6740" i="1"/>
  <c r="J6742" i="1"/>
  <c r="J6744" i="1"/>
  <c r="J6746" i="1"/>
  <c r="J6748" i="1"/>
  <c r="J6752" i="1"/>
  <c r="J6755" i="1"/>
  <c r="J6756" i="1"/>
  <c r="J6769" i="1"/>
  <c r="J6794" i="1"/>
  <c r="J6797" i="1"/>
  <c r="J6798" i="1"/>
  <c r="J6802" i="1"/>
  <c r="J6804" i="1"/>
  <c r="J6805" i="1"/>
  <c r="J6806" i="1"/>
  <c r="J6813" i="1"/>
  <c r="J6814" i="1"/>
  <c r="J6816" i="1"/>
  <c r="J6818" i="1"/>
  <c r="J6820" i="1"/>
  <c r="J6821" i="1"/>
  <c r="J6825" i="1"/>
  <c r="J6827" i="1"/>
  <c r="J6830" i="1"/>
  <c r="J6831" i="1"/>
  <c r="J6833" i="1"/>
  <c r="J6834" i="1"/>
  <c r="J6909" i="1"/>
  <c r="J6911" i="1"/>
  <c r="J6912" i="1"/>
  <c r="J6918" i="1"/>
  <c r="J6946" i="1"/>
  <c r="J6950" i="1"/>
  <c r="J6951" i="1"/>
  <c r="J6953" i="1"/>
  <c r="J6963" i="1"/>
  <c r="J6988" i="1"/>
  <c r="J7000" i="1"/>
  <c r="J7012" i="1"/>
  <c r="J7031" i="1"/>
  <c r="J7040" i="1"/>
  <c r="J7042" i="1"/>
  <c r="J7043" i="1"/>
  <c r="J7055" i="1"/>
  <c r="J7056" i="1"/>
  <c r="J7059" i="1"/>
  <c r="J7060" i="1"/>
  <c r="J7062" i="1"/>
  <c r="J7070" i="1"/>
  <c r="J7075" i="1"/>
  <c r="J7077" i="1"/>
  <c r="J7078" i="1"/>
  <c r="J7080" i="1"/>
  <c r="J7085" i="1"/>
  <c r="J7087" i="1"/>
  <c r="J7095" i="1"/>
  <c r="J7096" i="1"/>
  <c r="J7105" i="1"/>
  <c r="J7108" i="1"/>
  <c r="J7113" i="1"/>
  <c r="J7115" i="1"/>
  <c r="J7116" i="1"/>
  <c r="J7120" i="1"/>
  <c r="J7123" i="1"/>
  <c r="J7126" i="1"/>
  <c r="J7130" i="1"/>
  <c r="J7131" i="1"/>
  <c r="J7137" i="1"/>
  <c r="J7139" i="1"/>
  <c r="J7140" i="1"/>
  <c r="J7143" i="1"/>
  <c r="J7144" i="1"/>
  <c r="J7145" i="1"/>
  <c r="J7148" i="1"/>
  <c r="J7149" i="1"/>
  <c r="J7151" i="1"/>
  <c r="J7152" i="1"/>
  <c r="J7155" i="1"/>
  <c r="J7156" i="1"/>
  <c r="J7158" i="1"/>
  <c r="J7161" i="1"/>
  <c r="J7162" i="1"/>
  <c r="J7163" i="1"/>
  <c r="J7164" i="1"/>
  <c r="J7165" i="1"/>
  <c r="J7166" i="1"/>
  <c r="J7167" i="1"/>
  <c r="J7172" i="1"/>
  <c r="J7174" i="1"/>
  <c r="J7176" i="1"/>
  <c r="J7177" i="1"/>
  <c r="J7178" i="1"/>
  <c r="J7180" i="1"/>
  <c r="J7181" i="1"/>
  <c r="J7183" i="1"/>
  <c r="J7186" i="1"/>
  <c r="J7187" i="1"/>
  <c r="J7193" i="1"/>
  <c r="J7195" i="1"/>
  <c r="J7196" i="1"/>
  <c r="J7198" i="1"/>
  <c r="J7200" i="1"/>
  <c r="J7203" i="1"/>
  <c r="J7207" i="1"/>
  <c r="J7210" i="1"/>
  <c r="J7222" i="1"/>
  <c r="J7235" i="1"/>
  <c r="J7237" i="1"/>
  <c r="J7289" i="1"/>
  <c r="J7292" i="1"/>
  <c r="J7295" i="1"/>
  <c r="J7306" i="1"/>
  <c r="J7338" i="1"/>
  <c r="J7342" i="1"/>
  <c r="J7347" i="1"/>
  <c r="J7364" i="1"/>
  <c r="J7365" i="1"/>
  <c r="J7417" i="1"/>
  <c r="J7424" i="1"/>
  <c r="J7431" i="1"/>
  <c r="J7433" i="1"/>
  <c r="J7434" i="1"/>
  <c r="J7436" i="1"/>
  <c r="J7440" i="1"/>
  <c r="J7442" i="1"/>
  <c r="J7453" i="1"/>
  <c r="J7455" i="1"/>
  <c r="J7471" i="1"/>
  <c r="J7473" i="1"/>
  <c r="J7475" i="1"/>
  <c r="J7477" i="1"/>
  <c r="J7478" i="1"/>
  <c r="J7481" i="1"/>
  <c r="J7482" i="1"/>
  <c r="J7486" i="1"/>
  <c r="J7489" i="1"/>
  <c r="J7490" i="1"/>
  <c r="J7493" i="1"/>
  <c r="J7495" i="1"/>
  <c r="J7498" i="1"/>
  <c r="J7505" i="1"/>
  <c r="J7508" i="1"/>
  <c r="J7549" i="1"/>
  <c r="J7554" i="1"/>
  <c r="J7562" i="1"/>
  <c r="J7566" i="1"/>
  <c r="J7571" i="1"/>
  <c r="J7572" i="1"/>
  <c r="J7592" i="1"/>
  <c r="J7594" i="1"/>
  <c r="J7606" i="1"/>
  <c r="J7614" i="1"/>
  <c r="J7619" i="1"/>
  <c r="J7620" i="1"/>
  <c r="J7624" i="1"/>
  <c r="J7625" i="1"/>
  <c r="J7629" i="1"/>
  <c r="J7649" i="1"/>
  <c r="J7656" i="1"/>
  <c r="J7663" i="1"/>
  <c r="J7672" i="1"/>
  <c r="J7676" i="1"/>
  <c r="J7680" i="1"/>
  <c r="J7689" i="1"/>
  <c r="J7691" i="1"/>
  <c r="J7694" i="1"/>
  <c r="J7699" i="1"/>
  <c r="J7706" i="1"/>
  <c r="J7707" i="1"/>
  <c r="J7711" i="1"/>
  <c r="J7741" i="1"/>
  <c r="J7777" i="1"/>
  <c r="J7781" i="1"/>
  <c r="J7846" i="1"/>
  <c r="J7850" i="1"/>
  <c r="J7851" i="1"/>
  <c r="J7852" i="1"/>
  <c r="J7855" i="1"/>
  <c r="J7860" i="1"/>
  <c r="J7862" i="1"/>
  <c r="J7865" i="1"/>
  <c r="J7869" i="1"/>
  <c r="J7870" i="1"/>
  <c r="J7875" i="1"/>
  <c r="J7876" i="1"/>
  <c r="J7878" i="1"/>
  <c r="J7880" i="1"/>
  <c r="J7881" i="1"/>
  <c r="J7882" i="1"/>
  <c r="J7886" i="1"/>
  <c r="J7887" i="1"/>
  <c r="J7889" i="1"/>
  <c r="J7890" i="1"/>
  <c r="J7891" i="1"/>
  <c r="J7892" i="1"/>
  <c r="J7893" i="1"/>
  <c r="J7895"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6" i="1"/>
  <c r="J7937"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3" i="1"/>
  <c r="J8034" i="1"/>
  <c r="J8035" i="1"/>
  <c r="J8037" i="1"/>
  <c r="J8039" i="1"/>
  <c r="J8040" i="1"/>
  <c r="J8041" i="1"/>
  <c r="J8042" i="1"/>
  <c r="J8043" i="1"/>
  <c r="J8044" i="1"/>
  <c r="J8045" i="1"/>
  <c r="J8046"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8" i="1"/>
  <c r="J8085" i="1"/>
  <c r="J8086" i="1"/>
  <c r="J8089" i="1"/>
  <c r="J8091" i="1"/>
  <c r="J8095" i="1"/>
  <c r="J8096" i="1"/>
  <c r="J8100" i="1"/>
  <c r="J8104" i="1"/>
  <c r="J8112" i="1"/>
  <c r="J8117" i="1"/>
  <c r="J8120" i="1"/>
  <c r="J8122" i="1"/>
  <c r="J8123" i="1"/>
  <c r="J8124" i="1"/>
  <c r="J8126" i="1"/>
  <c r="J8127" i="1"/>
  <c r="J8129" i="1"/>
  <c r="J8130" i="1"/>
  <c r="J8131" i="1"/>
  <c r="J8133" i="1"/>
  <c r="J8134" i="1"/>
  <c r="J8135" i="1"/>
  <c r="J8137" i="1"/>
  <c r="J8142" i="1"/>
  <c r="J8143" i="1"/>
  <c r="J8145" i="1"/>
  <c r="J8146" i="1"/>
  <c r="J8148" i="1"/>
  <c r="J8151" i="1"/>
  <c r="J8152" i="1"/>
  <c r="J8153" i="1"/>
  <c r="J8154" i="1"/>
  <c r="J8157" i="1"/>
  <c r="J8159" i="1"/>
  <c r="J8160" i="1"/>
  <c r="J8163" i="1"/>
  <c r="J8165" i="1"/>
  <c r="J8166" i="1"/>
  <c r="J8168" i="1"/>
  <c r="J8169" i="1"/>
  <c r="J8170" i="1"/>
  <c r="J8171" i="1"/>
  <c r="J8172" i="1"/>
  <c r="J8173" i="1"/>
  <c r="J8176" i="1"/>
  <c r="J8177" i="1"/>
  <c r="J8178" i="1"/>
  <c r="J8181" i="1"/>
  <c r="J8185" i="1"/>
  <c r="J8186" i="1"/>
  <c r="J8189" i="1"/>
  <c r="J8196" i="1"/>
  <c r="J8201" i="1"/>
  <c r="J8202" i="1"/>
  <c r="J8203" i="1"/>
  <c r="J8204" i="1"/>
  <c r="J8206" i="1"/>
  <c r="J8209" i="1"/>
  <c r="J8212" i="1"/>
  <c r="J8216" i="1"/>
  <c r="J8217" i="1"/>
  <c r="J8218" i="1"/>
  <c r="J8221" i="1"/>
  <c r="J8223" i="1"/>
  <c r="J8226" i="1"/>
  <c r="J8227" i="1"/>
  <c r="J8228" i="1"/>
  <c r="J8229" i="1"/>
  <c r="J8230" i="1"/>
  <c r="J8232" i="1"/>
  <c r="J8236" i="1"/>
  <c r="J8238" i="1"/>
  <c r="J8244" i="1"/>
  <c r="J8245" i="1"/>
  <c r="J8250" i="1"/>
  <c r="J8251" i="1"/>
  <c r="J8252" i="1"/>
  <c r="J8257" i="1"/>
  <c r="J8258" i="1"/>
  <c r="J8260" i="1"/>
  <c r="J8272" i="1"/>
  <c r="J8277" i="1"/>
  <c r="J8279" i="1"/>
  <c r="J8281" i="1"/>
  <c r="J8282" i="1"/>
  <c r="J8287" i="1"/>
  <c r="J8290" i="1"/>
  <c r="J8292" i="1"/>
  <c r="J8294" i="1"/>
  <c r="J8295" i="1"/>
  <c r="J8300" i="1"/>
  <c r="J8301" i="1"/>
  <c r="J8308" i="1"/>
  <c r="J8311" i="1"/>
  <c r="J8313" i="1"/>
  <c r="J8314" i="1"/>
  <c r="J8315" i="1"/>
  <c r="J8320" i="1"/>
  <c r="J8321" i="1"/>
  <c r="J8323" i="1"/>
  <c r="J8324" i="1"/>
  <c r="J8327" i="1"/>
  <c r="J8330" i="1"/>
  <c r="J8331" i="1"/>
  <c r="J8332" i="1"/>
  <c r="J8334" i="1"/>
  <c r="J8335" i="1"/>
  <c r="J8336" i="1"/>
  <c r="J8337" i="1"/>
  <c r="J8338" i="1"/>
  <c r="J8339" i="1"/>
  <c r="J8341" i="1"/>
  <c r="J8342" i="1"/>
  <c r="J8343" i="1"/>
  <c r="J8344" i="1"/>
  <c r="J8345" i="1"/>
  <c r="J8346" i="1"/>
  <c r="J8347" i="1"/>
  <c r="J8348" i="1"/>
  <c r="J8349" i="1"/>
  <c r="J8350" i="1"/>
  <c r="J8351" i="1"/>
  <c r="J8352" i="1"/>
  <c r="J8353" i="1"/>
  <c r="J8354" i="1"/>
  <c r="J8355" i="1"/>
  <c r="J8356" i="1"/>
  <c r="J8357" i="1"/>
  <c r="J8359" i="1"/>
  <c r="J8360" i="1"/>
  <c r="J8362" i="1"/>
  <c r="J8363" i="1"/>
  <c r="J8364" i="1"/>
  <c r="J8365" i="1"/>
  <c r="J8366" i="1"/>
  <c r="J8367" i="1"/>
  <c r="J8369" i="1"/>
  <c r="J8375" i="1"/>
  <c r="J8376" i="1"/>
  <c r="J8377" i="1"/>
  <c r="J8378" i="1"/>
  <c r="J8379" i="1"/>
  <c r="J8381" i="1"/>
  <c r="J8384" i="1"/>
  <c r="J8385" i="1"/>
  <c r="J8386" i="1"/>
  <c r="J8387" i="1"/>
  <c r="J8388" i="1"/>
  <c r="J8389" i="1"/>
  <c r="J8392" i="1"/>
  <c r="J8394" i="1"/>
  <c r="J8396" i="1"/>
  <c r="J8397" i="1"/>
  <c r="J8398" i="1"/>
  <c r="J8399" i="1"/>
  <c r="J8401" i="1"/>
  <c r="J8402" i="1"/>
  <c r="J8404" i="1"/>
  <c r="J8406" i="1"/>
  <c r="J8407" i="1"/>
  <c r="J8409" i="1"/>
  <c r="J8411" i="1"/>
  <c r="J8412" i="1"/>
  <c r="J8414" i="1"/>
  <c r="J8416" i="1"/>
  <c r="J8418" i="1"/>
  <c r="J8419" i="1"/>
  <c r="J8420" i="1"/>
  <c r="J8421" i="1"/>
  <c r="J8422" i="1"/>
  <c r="J8424" i="1"/>
  <c r="J8426" i="1"/>
  <c r="J8427" i="1"/>
  <c r="J8428" i="1"/>
  <c r="J8429" i="1"/>
  <c r="J8430" i="1"/>
  <c r="J8431" i="1"/>
  <c r="J8432" i="1"/>
  <c r="J8433" i="1"/>
  <c r="J8435" i="1"/>
  <c r="J8436" i="1"/>
  <c r="J8437" i="1"/>
  <c r="J8438" i="1"/>
  <c r="J8439" i="1"/>
  <c r="J8440" i="1"/>
  <c r="J8441" i="1"/>
  <c r="J8442" i="1"/>
  <c r="J8444" i="1"/>
  <c r="J8449" i="1"/>
  <c r="J8450" i="1"/>
  <c r="J8451" i="1"/>
  <c r="J8453" i="1"/>
  <c r="J8454" i="1"/>
  <c r="J8455" i="1"/>
  <c r="J8457" i="1"/>
  <c r="J8458" i="1"/>
  <c r="J8459" i="1"/>
  <c r="J8461" i="1"/>
  <c r="J8463" i="1"/>
  <c r="J8464" i="1"/>
  <c r="J8467" i="1"/>
  <c r="J8468" i="1"/>
  <c r="J8469" i="1"/>
  <c r="J8476" i="1"/>
  <c r="J8477" i="1"/>
  <c r="J8478" i="1"/>
  <c r="J8479" i="1"/>
  <c r="J8481" i="1"/>
  <c r="J8482" i="1"/>
  <c r="J8484" i="1"/>
  <c r="J8485" i="1"/>
  <c r="J8486" i="1"/>
  <c r="J8487" i="1"/>
  <c r="J8490" i="1"/>
  <c r="J8491" i="1"/>
  <c r="J8493" i="1"/>
  <c r="J8495" i="1"/>
  <c r="J8497" i="1"/>
  <c r="J8501" i="1"/>
  <c r="J8502" i="1"/>
  <c r="J8504" i="1"/>
  <c r="J8505" i="1"/>
  <c r="J8507" i="1"/>
  <c r="J8511" i="1"/>
  <c r="J8512" i="1"/>
  <c r="J8513" i="1"/>
  <c r="J8514" i="1"/>
  <c r="J8515" i="1"/>
  <c r="J8519" i="1"/>
  <c r="J8520" i="1"/>
  <c r="J8521" i="1"/>
  <c r="J8522" i="1"/>
  <c r="J8523" i="1"/>
  <c r="J8524" i="1"/>
  <c r="J8525" i="1"/>
  <c r="J8526" i="1"/>
  <c r="J8527" i="1"/>
  <c r="J8529" i="1"/>
  <c r="J8530" i="1"/>
  <c r="J8531" i="1"/>
  <c r="J8533" i="1"/>
  <c r="J8535" i="1"/>
  <c r="J8537" i="1"/>
  <c r="J8538" i="1"/>
  <c r="J8539" i="1"/>
  <c r="J8540" i="1"/>
  <c r="J8541" i="1"/>
  <c r="J8559" i="1"/>
  <c r="J8560" i="1"/>
  <c r="J8561" i="1"/>
  <c r="J8562" i="1"/>
  <c r="J8565" i="1"/>
  <c r="J8568" i="1"/>
  <c r="O461" i="4" l="1"/>
  <c r="O468" i="4"/>
  <c r="O452" i="4"/>
  <c r="O462" i="4"/>
  <c r="O472" i="4"/>
  <c r="O467" i="4"/>
  <c r="O479" i="4"/>
  <c r="O473" i="4"/>
  <c r="O471" i="4"/>
  <c r="O460" i="4"/>
  <c r="O458" i="4"/>
  <c r="O457" i="4"/>
  <c r="O459" i="4"/>
  <c r="O463" i="4"/>
  <c r="O466" i="4"/>
  <c r="O482" i="4"/>
  <c r="O483" i="4"/>
  <c r="O464" i="4"/>
  <c r="O453" i="4"/>
  <c r="O450" i="4"/>
  <c r="O470" i="4"/>
  <c r="O465" i="4"/>
  <c r="C3" i="3"/>
  <c r="C6" i="3"/>
  <c r="C4" i="3"/>
  <c r="C16" i="3"/>
  <c r="C32" i="3"/>
  <c r="C28" i="3"/>
  <c r="C9" i="3"/>
  <c r="C14" i="3"/>
  <c r="C20" i="3"/>
  <c r="C36" i="3"/>
  <c r="C23" i="3"/>
  <c r="C19" i="3"/>
  <c r="C13" i="3"/>
  <c r="C2" i="3"/>
  <c r="C15" i="3"/>
  <c r="C31" i="3"/>
  <c r="C27" i="3"/>
  <c r="C26" i="3"/>
  <c r="C38" i="3"/>
  <c r="C35" i="3"/>
  <c r="C22" i="3"/>
  <c r="C18" i="3"/>
  <c r="C25" i="3"/>
  <c r="C12" i="3"/>
  <c r="C37" i="3"/>
  <c r="C11" i="3"/>
  <c r="C34" i="3"/>
  <c r="C21" i="3"/>
  <c r="C17" i="3"/>
  <c r="C10" i="3"/>
  <c r="C24" i="3"/>
  <c r="C30" i="3"/>
  <c r="C7" i="3"/>
  <c r="C8" i="3"/>
  <c r="C33" i="3"/>
  <c r="C29" i="3"/>
  <c r="C5" i="3"/>
  <c r="D6" i="3" l="1"/>
  <c r="D7" i="3" s="1"/>
  <c r="O252" i="4"/>
  <c r="O239" i="4"/>
  <c r="O542" i="4"/>
  <c r="O242" i="4"/>
  <c r="O243" i="4"/>
  <c r="D12" i="3" l="1"/>
  <c r="D13" i="3" s="1"/>
  <c r="O382" i="4"/>
  <c r="O430" i="4"/>
  <c r="O368" i="4"/>
  <c r="O367" i="4"/>
  <c r="O369" i="4"/>
  <c r="O126" i="4" l="1"/>
  <c r="O128" i="4"/>
  <c r="O127" i="4"/>
  <c r="O174" i="4" l="1"/>
  <c r="O288" i="4" l="1"/>
  <c r="D14" i="3"/>
  <c r="O347" i="4" l="1"/>
  <c r="D15" i="3"/>
  <c r="O506" i="4" s="1"/>
</calcChain>
</file>

<file path=xl/sharedStrings.xml><?xml version="1.0" encoding="utf-8"?>
<sst xmlns="http://schemas.openxmlformats.org/spreadsheetml/2006/main" count="59632" uniqueCount="9454">
  <si>
    <t xml:space="preserve"> State Name </t>
  </si>
  <si>
    <t xml:space="preserve"> PC NAME </t>
  </si>
  <si>
    <t xml:space="preserve"> CANDIDATES NAME </t>
  </si>
  <si>
    <t xml:space="preserve"> SEX </t>
  </si>
  <si>
    <t xml:space="preserve"> AGE </t>
  </si>
  <si>
    <t xml:space="preserve"> CATEGORY </t>
  </si>
  <si>
    <t xml:space="preserve"> PARTY NAME </t>
  </si>
  <si>
    <t xml:space="preserve"> PARTY SYMBOL </t>
  </si>
  <si>
    <t xml:space="preserve"> GENERAL </t>
  </si>
  <si>
    <t xml:space="preserve"> POSTAL </t>
  </si>
  <si>
    <t xml:space="preserve"> TOTAL </t>
  </si>
  <si>
    <t>OVER TOTAL ELECTORS IN CONSTITUENCY</t>
  </si>
  <si>
    <t>OVER TOTAL VOTES POLLED IN CONSTITUENCY</t>
  </si>
  <si>
    <t>Total Electors</t>
  </si>
  <si>
    <t>Andhra Pradesh</t>
  </si>
  <si>
    <t xml:space="preserve">Aruku </t>
  </si>
  <si>
    <t>SHRUTI DEVI VYRICHERLA</t>
  </si>
  <si>
    <t>FEMALE</t>
  </si>
  <si>
    <t>ST</t>
  </si>
  <si>
    <t>INC</t>
  </si>
  <si>
    <t>Hand</t>
  </si>
  <si>
    <t>KISHORE CHANDRA DEO</t>
  </si>
  <si>
    <t>MALE</t>
  </si>
  <si>
    <t>TDP</t>
  </si>
  <si>
    <t>Bicycle</t>
  </si>
  <si>
    <t>GODDETI. MADHAVI</t>
  </si>
  <si>
    <t>YSRCP</t>
  </si>
  <si>
    <t>Ceiling Fan</t>
  </si>
  <si>
    <t>SWAMULA. SUBRAHMANYAM</t>
  </si>
  <si>
    <t>JAJGP</t>
  </si>
  <si>
    <t>Mike</t>
  </si>
  <si>
    <t>Dr. KOSURI KASI VISWANADHA VEERA VENKATA SATYANARAYANA REDDY</t>
  </si>
  <si>
    <t>BJP</t>
  </si>
  <si>
    <t>Lotus</t>
  </si>
  <si>
    <t>GANGULAIAH VAMPURU.</t>
  </si>
  <si>
    <t>JnP</t>
  </si>
  <si>
    <t>Glass Tumbler</t>
  </si>
  <si>
    <t>BIDDIKA RAMAYYA.</t>
  </si>
  <si>
    <t>IND</t>
  </si>
  <si>
    <t>Battery Torch</t>
  </si>
  <si>
    <t>KANGALA BALUDORA</t>
  </si>
  <si>
    <t>Cup &amp; Saucer</t>
  </si>
  <si>
    <t>ANUMULA VAMSIKRISHNA</t>
  </si>
  <si>
    <t>Helicopter</t>
  </si>
  <si>
    <t>NARAVA SATYAVATHI</t>
  </si>
  <si>
    <t>Bangles</t>
  </si>
  <si>
    <t>NOTA</t>
  </si>
  <si>
    <t>Srikakulam</t>
  </si>
  <si>
    <t>NAIDUGARI RAJASEKHAR</t>
  </si>
  <si>
    <t>GENERAL</t>
  </si>
  <si>
    <t>KINJARAPU RAM MOHAN NAIDU</t>
  </si>
  <si>
    <t>METTA RAMARAO</t>
  </si>
  <si>
    <t>DOLA JAGAN</t>
  </si>
  <si>
    <t>BETHA VIVEKANANDA MAHARAJ</t>
  </si>
  <si>
    <t>Football</t>
  </si>
  <si>
    <t>DUVVADA SRINIVAS</t>
  </si>
  <si>
    <t>PERLA SAMBA MURTHY</t>
  </si>
  <si>
    <t>MATTA SATISH CHAKRAVARTHY</t>
  </si>
  <si>
    <t>PPOI</t>
  </si>
  <si>
    <t>FLUTE</t>
  </si>
  <si>
    <t>NAMBALLA KRISHNA MOHAN</t>
  </si>
  <si>
    <t>Electric Pole</t>
  </si>
  <si>
    <t>Vizianagaram</t>
  </si>
  <si>
    <t>Ashok Gajapathi Raju Pusapati</t>
  </si>
  <si>
    <t>Adiraju Yedla</t>
  </si>
  <si>
    <t>Sanyasi Raju Pakalapati</t>
  </si>
  <si>
    <t>Bellana Chandra Sekhar</t>
  </si>
  <si>
    <t>Mukka Srinivas Rao</t>
  </si>
  <si>
    <t>Yella Rao Siyyadula</t>
  </si>
  <si>
    <t>SC</t>
  </si>
  <si>
    <t>Gas Cylinder</t>
  </si>
  <si>
    <t>Surya Bhavani. K</t>
  </si>
  <si>
    <t>P.V.A. Ananda Sagar</t>
  </si>
  <si>
    <t>SAPRP</t>
  </si>
  <si>
    <t>Lagudu. Govinda Rao</t>
  </si>
  <si>
    <t>Pentapati Rajesh</t>
  </si>
  <si>
    <t>Venkata Trindha Rao Veluri</t>
  </si>
  <si>
    <t>Sitar</t>
  </si>
  <si>
    <t>Dhanalakoti Ramana</t>
  </si>
  <si>
    <t>Matchbox</t>
  </si>
  <si>
    <t>Chiranjeevi Lingala</t>
  </si>
  <si>
    <t>ACP</t>
  </si>
  <si>
    <t>Tooth Brush</t>
  </si>
  <si>
    <t>Ijjurouthu Ramunaidu</t>
  </si>
  <si>
    <t>Coat</t>
  </si>
  <si>
    <t>Visakhapatnam</t>
  </si>
  <si>
    <t>BHARAT MATHUKUMILLI</t>
  </si>
  <si>
    <t>V.V. LAKSHMI NARAYANA</t>
  </si>
  <si>
    <t>M V V SATYANARAYANA</t>
  </si>
  <si>
    <t>DAGGUBATI PURANDESWARI</t>
  </si>
  <si>
    <t>B. JAYA VENU GOPAL</t>
  </si>
  <si>
    <t>GEORGE BANGARI</t>
  </si>
  <si>
    <t>VCK</t>
  </si>
  <si>
    <t>Stool</t>
  </si>
  <si>
    <t>KOTHAPALLI GEETHA</t>
  </si>
  <si>
    <t>PEDADA. RAMANIKUMARI</t>
  </si>
  <si>
    <t>DURGAPRASAD. GUNTU</t>
  </si>
  <si>
    <t>Letter Box</t>
  </si>
  <si>
    <t>ANMISH VARMA</t>
  </si>
  <si>
    <t>Bat</t>
  </si>
  <si>
    <t>GAMPALA SOMASUNDARAM</t>
  </si>
  <si>
    <t>COCONUT FARM</t>
  </si>
  <si>
    <t>PULAPAKA RAJA SEKHAR</t>
  </si>
  <si>
    <t>GANNU MALLAYYA</t>
  </si>
  <si>
    <t>Ganna Kisan</t>
  </si>
  <si>
    <t>R. UDAYA GOWRI</t>
  </si>
  <si>
    <t>DIAMOND</t>
  </si>
  <si>
    <t>Anakapalli</t>
  </si>
  <si>
    <t>Vadlamuri Krishna Swaroop</t>
  </si>
  <si>
    <t>DABAP</t>
  </si>
  <si>
    <t>K B SWAROOP</t>
  </si>
  <si>
    <t>ADARI ANAND KUMAR</t>
  </si>
  <si>
    <t>Dr.Beesetti Venkata Satyavathi</t>
  </si>
  <si>
    <t>P.S.AJAY KUMAR</t>
  </si>
  <si>
    <t>CPI(ML)(L)</t>
  </si>
  <si>
    <t>Flag with Three Stars</t>
  </si>
  <si>
    <t>Dr. Gandi Venkata Satyanarayana Rao (Dr Vikram)</t>
  </si>
  <si>
    <t>Chintala Partha Sarathi</t>
  </si>
  <si>
    <t>Ruthala Srirama Murthy</t>
  </si>
  <si>
    <t>Appala Naidu Tummagunta</t>
  </si>
  <si>
    <t>Laptop</t>
  </si>
  <si>
    <t>Taadi Veera Jagadeeshwari</t>
  </si>
  <si>
    <t>Kakinada</t>
  </si>
  <si>
    <t>ANKADI SATHIBABU</t>
  </si>
  <si>
    <t>Basket containing Fruits</t>
  </si>
  <si>
    <t>MALLIPUDI SRI RAMACHANDRA MURTHY (RAMBABU)</t>
  </si>
  <si>
    <t>JYOTHULA VENKATESWARA RAO</t>
  </si>
  <si>
    <t>VANGA GEETHAVISWANATH</t>
  </si>
  <si>
    <t>CHALAMALASETTY SUNIL</t>
  </si>
  <si>
    <t>GODUGU SATYANARAYANA</t>
  </si>
  <si>
    <t>YALLA VENKATA RAMA MOHAN RAO (DORABABU)</t>
  </si>
  <si>
    <t>SATHI VEERALAKSHMI</t>
  </si>
  <si>
    <t>KAKILETI RAVINDRA</t>
  </si>
  <si>
    <t>DONAM NEELAKANTAM</t>
  </si>
  <si>
    <t>AINPP</t>
  </si>
  <si>
    <t>Boat with Man and Sail</t>
  </si>
  <si>
    <t>PEDDIMSETTI. VENKATESWARARAO</t>
  </si>
  <si>
    <t>B. GEETHA</t>
  </si>
  <si>
    <t>PRSHP</t>
  </si>
  <si>
    <t>MEDISETTI VIJAYA KUMAR</t>
  </si>
  <si>
    <t>APPALAKONDA VANGALAPUDI</t>
  </si>
  <si>
    <t>MPP</t>
  </si>
  <si>
    <t>Telephone</t>
  </si>
  <si>
    <t>VASAMSETTY VENKATARAMANA</t>
  </si>
  <si>
    <t>AIFB</t>
  </si>
  <si>
    <t>Lion</t>
  </si>
  <si>
    <t xml:space="preserve">Amalapuram </t>
  </si>
  <si>
    <t>REVU SUDHAKAR</t>
  </si>
  <si>
    <t>Gas Stove</t>
  </si>
  <si>
    <t>GANTI HARISH MADHUR (BALAYOGI)</t>
  </si>
  <si>
    <t>D M R SEKHAR</t>
  </si>
  <si>
    <t>CHINTA ANURADHA</t>
  </si>
  <si>
    <t>JANGA GOUTHAM</t>
  </si>
  <si>
    <t>MORTHA SIVA RAMA KRISHNA</t>
  </si>
  <si>
    <t>MURALIKRISHNA KANDERI</t>
  </si>
  <si>
    <t>IPBP</t>
  </si>
  <si>
    <t>Trumpet</t>
  </si>
  <si>
    <t>CHELLE RAJANI</t>
  </si>
  <si>
    <t>AYYAJI VEMA MANEPALLI</t>
  </si>
  <si>
    <t>PANTHAGADA VIJAYA CHAKRAVARTHY</t>
  </si>
  <si>
    <t>RPI(KH)</t>
  </si>
  <si>
    <t>Rajahmundry</t>
  </si>
  <si>
    <t>MAGANTI ROOPA</t>
  </si>
  <si>
    <t>MEDA SRINIVAS</t>
  </si>
  <si>
    <t>RPC(S)</t>
  </si>
  <si>
    <t>Ring</t>
  </si>
  <si>
    <t>MARGANI BHARAT</t>
  </si>
  <si>
    <t>KURUVELLA BHANUCHANDAR</t>
  </si>
  <si>
    <t>Air Conditioner</t>
  </si>
  <si>
    <t>NALLURI VIJAYA SRINIVASA RAO</t>
  </si>
  <si>
    <t>AKULA SATYANARAYANA</t>
  </si>
  <si>
    <t>PARAVASTU SATYA GOPINATH DAS</t>
  </si>
  <si>
    <t>SANGISETTI SRINIVASA RAO</t>
  </si>
  <si>
    <t>GEDDAM DAVID NELSON BABU</t>
  </si>
  <si>
    <t>APoI</t>
  </si>
  <si>
    <t>KOLLAPU VENU</t>
  </si>
  <si>
    <t>BANDARU RAJESWARA RAO</t>
  </si>
  <si>
    <t>Narsapuram</t>
  </si>
  <si>
    <t>KANUMURU RAGHU RAMA KRISHNA RAJU</t>
  </si>
  <si>
    <t>YELLA VENU GOPAL RAO</t>
  </si>
  <si>
    <t>NVSP</t>
  </si>
  <si>
    <t>MEDAPATI VARAHALA REDDY</t>
  </si>
  <si>
    <t>Road Roller</t>
  </si>
  <si>
    <t>GOTTUMUKKALA SHIVAJI</t>
  </si>
  <si>
    <t>T.V. Remote</t>
  </si>
  <si>
    <t>PYDIKONDALA MANIKYALA RAO</t>
  </si>
  <si>
    <t>V.V. SIVA RAMA RAJU (KALAVAPUDI SIVA)</t>
  </si>
  <si>
    <t>NAGABABU KONIDELA</t>
  </si>
  <si>
    <t>K.A.PAUL</t>
  </si>
  <si>
    <t>NALLAM SURYA CHANDRA RAO</t>
  </si>
  <si>
    <t>NALLI RAJESH</t>
  </si>
  <si>
    <t>GURUGUBILLI RAMBABU</t>
  </si>
  <si>
    <t>MCPI</t>
  </si>
  <si>
    <t>COMPUTER</t>
  </si>
  <si>
    <t>DASARI KRISHNA MURTHY</t>
  </si>
  <si>
    <t>KANUMURU BAPIRAJU</t>
  </si>
  <si>
    <t>G S RAJU</t>
  </si>
  <si>
    <t>SP</t>
  </si>
  <si>
    <t>Tractor Chalata Kisan</t>
  </si>
  <si>
    <t>GANJI PURNIMA</t>
  </si>
  <si>
    <t>RPI(A)</t>
  </si>
  <si>
    <t>Apple</t>
  </si>
  <si>
    <t xml:space="preserve">Eluru </t>
  </si>
  <si>
    <t>CHINA VENKATA SURYANARAYANA JOSYULA</t>
  </si>
  <si>
    <t>KOTAGIRI SRIDHAR</t>
  </si>
  <si>
    <t>MAGANTTI VENKATESWARA RAO BABU</t>
  </si>
  <si>
    <t>PENTAPATI PULLARAO</t>
  </si>
  <si>
    <t>CHINNAM RAMA KOTAYYA</t>
  </si>
  <si>
    <t>Dr.MENDEM. SANTHOSH KUMAR(PEDDABABU)</t>
  </si>
  <si>
    <t>Helmet</t>
  </si>
  <si>
    <t>ALAGA. RAVI KUMAR</t>
  </si>
  <si>
    <t>JETTI GURUNADHA RAO</t>
  </si>
  <si>
    <t>V. SIVA RAMA KRISHNA</t>
  </si>
  <si>
    <t>MATHE. BOBBY</t>
  </si>
  <si>
    <t>Sewing Machine</t>
  </si>
  <si>
    <t xml:space="preserve">Machilipatnam </t>
  </si>
  <si>
    <t>PERAM SIVA NAGESWARA RAO</t>
  </si>
  <si>
    <t>GUDIVAKA RAMANJANEYULU (ANJI BABU)</t>
  </si>
  <si>
    <t>GANDHI DHANEKULA</t>
  </si>
  <si>
    <t>Almirah</t>
  </si>
  <si>
    <t>VALLURU VENKATESWARA RAO</t>
  </si>
  <si>
    <t>BALASHOWRY VALLABHANENI</t>
  </si>
  <si>
    <t>KONAKALLA NARAYANA RAO</t>
  </si>
  <si>
    <t>VIJAYA LAKSHMI CHALAPAKA</t>
  </si>
  <si>
    <t>BANDREDDI RAMAKRISHNA</t>
  </si>
  <si>
    <t>GOLLU KRISHNA</t>
  </si>
  <si>
    <t>NADAKUDITI NAGA GAYATHRI</t>
  </si>
  <si>
    <t>G. V. N. BASAVA RAO</t>
  </si>
  <si>
    <t>YARLAGADDA RAMA MOHANA RAO</t>
  </si>
  <si>
    <t>BAHUMP</t>
  </si>
  <si>
    <t>Whistle</t>
  </si>
  <si>
    <t>Vijayawada</t>
  </si>
  <si>
    <t>PADALA SIVA PRASAD</t>
  </si>
  <si>
    <t>NRCP</t>
  </si>
  <si>
    <t>Scissors</t>
  </si>
  <si>
    <t>SEKHAR</t>
  </si>
  <si>
    <t>BOLISETTY HARI BABU</t>
  </si>
  <si>
    <t>POTLURI.V.PRASAD ( P V P )</t>
  </si>
  <si>
    <t>KESINENI SRINIVAS (NANI)</t>
  </si>
  <si>
    <t>KILARU DILEEP</t>
  </si>
  <si>
    <t>DHANEKULA GANDHI</t>
  </si>
  <si>
    <t>ANIL KUMAR MADDINENI</t>
  </si>
  <si>
    <t>Chappals</t>
  </si>
  <si>
    <t>NARAHARISETTY. NARASIMHARAO.</t>
  </si>
  <si>
    <t>NANDINI NALLAGHATLA</t>
  </si>
  <si>
    <t>Sk. Riyaz</t>
  </si>
  <si>
    <t>IUML</t>
  </si>
  <si>
    <t>Ladder</t>
  </si>
  <si>
    <t>Muttamsetty Prasad babu</t>
  </si>
  <si>
    <t>DATLA LURDU MARY</t>
  </si>
  <si>
    <t>ANDUKURI VIJAYA BHASKAR</t>
  </si>
  <si>
    <t>MOHAMMAD ISHAQ</t>
  </si>
  <si>
    <t>Guntur</t>
  </si>
  <si>
    <t>Shaik Jaleel</t>
  </si>
  <si>
    <t>Araveti Hazarath Rao</t>
  </si>
  <si>
    <t>Jayadev Galla</t>
  </si>
  <si>
    <t>Modugula Venugopala Reddy</t>
  </si>
  <si>
    <t>Mannava Hariprasad</t>
  </si>
  <si>
    <t>CPIM</t>
  </si>
  <si>
    <t>Jayaprakash Narayana Valluru</t>
  </si>
  <si>
    <t>Doppalapudi Veera Das</t>
  </si>
  <si>
    <t>Dasari Kiran Babu</t>
  </si>
  <si>
    <t>Jeldi Raja Mohan</t>
  </si>
  <si>
    <t>Shaik Mastanvali</t>
  </si>
  <si>
    <t>Samudrala Chinna Kotaiah</t>
  </si>
  <si>
    <t>NDDHP</t>
  </si>
  <si>
    <t>Bonaboyina Srinivasa Rao (Bonaboyina Srinivasa Yadav)</t>
  </si>
  <si>
    <t>Umar Basha Shaik</t>
  </si>
  <si>
    <t>Sarabandi Raju Sikhinam</t>
  </si>
  <si>
    <t>ILP(AP)</t>
  </si>
  <si>
    <t>BUCKET</t>
  </si>
  <si>
    <t>Ullagi David Jayakumar (Dr. D J Kumar)</t>
  </si>
  <si>
    <t>HMRD</t>
  </si>
  <si>
    <t>Gift Pack</t>
  </si>
  <si>
    <t>Ramarao Simhadri</t>
  </si>
  <si>
    <t>Y. V. Suresh</t>
  </si>
  <si>
    <t>Baby Walker</t>
  </si>
  <si>
    <t>N. J. Vidyasagar</t>
  </si>
  <si>
    <t>Nagaraju Ekula</t>
  </si>
  <si>
    <t>Narasaraopet</t>
  </si>
  <si>
    <t>ALLU VENKATAREDDY</t>
  </si>
  <si>
    <t>LAVU SRI KRISHNA DEVARAYALU</t>
  </si>
  <si>
    <t>RAYAPATI SAMBASIVARAO</t>
  </si>
  <si>
    <t>KANTE SAYANNA</t>
  </si>
  <si>
    <t>KANNA LAKSHMI NARAYANA</t>
  </si>
  <si>
    <t>PAKKALA SURIBABU</t>
  </si>
  <si>
    <t>DURGAMPUDI RAMIREDDY</t>
  </si>
  <si>
    <t>SURABHI DEVASAHAYAM</t>
  </si>
  <si>
    <t>NAYUB KAMAL SHAIK</t>
  </si>
  <si>
    <t>PARIMI NARASIMHA RAO</t>
  </si>
  <si>
    <t>REDDYBOINA PRASANNA KUMAR</t>
  </si>
  <si>
    <t>GADDALA VENU</t>
  </si>
  <si>
    <t>KANAKAM SRINIVASARAO</t>
  </si>
  <si>
    <t>NNKP</t>
  </si>
  <si>
    <t>Plastering Trowel</t>
  </si>
  <si>
    <t xml:space="preserve">Bapatla </t>
  </si>
  <si>
    <t>NUTHAKKI RAMA RAO</t>
  </si>
  <si>
    <t>KUMAR KATTEPOGU</t>
  </si>
  <si>
    <t>J.D. SEELAM</t>
  </si>
  <si>
    <t>MALYADRI SRIRAM</t>
  </si>
  <si>
    <t>NANDIGAM SURESH</t>
  </si>
  <si>
    <t>CHINA NAGESWARA RAO SADHU</t>
  </si>
  <si>
    <t>K. DEVANAND</t>
  </si>
  <si>
    <t>BSP</t>
  </si>
  <si>
    <t>Elephant</t>
  </si>
  <si>
    <t>CHALLAGALI KISHORE KUMAR</t>
  </si>
  <si>
    <t>GADDE HARI BABU</t>
  </si>
  <si>
    <t>NPT</t>
  </si>
  <si>
    <t>BUSSA NAGARAJU</t>
  </si>
  <si>
    <t>CCTV Camera</t>
  </si>
  <si>
    <t>GOLLA BABURAO</t>
  </si>
  <si>
    <t>Stumps</t>
  </si>
  <si>
    <t>GELLA NAGAMALLI</t>
  </si>
  <si>
    <t>THUMATI RAVI</t>
  </si>
  <si>
    <t>AlPP</t>
  </si>
  <si>
    <t>Cot</t>
  </si>
  <si>
    <t xml:space="preserve">Ongole </t>
  </si>
  <si>
    <t>MAGUNTA SREENIVASULU REDDY</t>
  </si>
  <si>
    <t>SIDDA RAGHAVA RAO</t>
  </si>
  <si>
    <t>KAVURI VENU BABU NAIDU</t>
  </si>
  <si>
    <t>MADHU YATTAPU</t>
  </si>
  <si>
    <t>Batsman</t>
  </si>
  <si>
    <t>DR SIRIVELLA PRASAD</t>
  </si>
  <si>
    <t>BILLA CHENNAIAH</t>
  </si>
  <si>
    <t>BOX</t>
  </si>
  <si>
    <t>BELLAMKONDA SAIBABU</t>
  </si>
  <si>
    <t>THOGANTI SREENIVASULU</t>
  </si>
  <si>
    <t>KONDA PRAVEEN KUMAR</t>
  </si>
  <si>
    <t>VENKATESAN BABURAO</t>
  </si>
  <si>
    <t>VENKATESH VEPURI</t>
  </si>
  <si>
    <t>Skipping Rope</t>
  </si>
  <si>
    <t>MARAM SRINIVASA REDDY</t>
  </si>
  <si>
    <t>MOHAN AYYAPPA</t>
  </si>
  <si>
    <t>Nandyal</t>
  </si>
  <si>
    <t>MANDRA SIVANANDA REDDY</t>
  </si>
  <si>
    <t>ELLURI. BHUPAL.</t>
  </si>
  <si>
    <t>Camera</t>
  </si>
  <si>
    <t>S.P.Y. REDDY</t>
  </si>
  <si>
    <t>ADINARAYANA INTY</t>
  </si>
  <si>
    <t>JANGITE LAKSHMI NARASIMHA YADAV</t>
  </si>
  <si>
    <t>POCHA . BRAHMANANDA REDDY</t>
  </si>
  <si>
    <t>D. P. JAMAL BASHA.</t>
  </si>
  <si>
    <t>AYSRCP</t>
  </si>
  <si>
    <t>Football Player</t>
  </si>
  <si>
    <t>K.P. KAMBAGIRISWAMY.</t>
  </si>
  <si>
    <t>VANGALA PARAMESWARA REDDY.</t>
  </si>
  <si>
    <t>SHIP</t>
  </si>
  <si>
    <t>D. MAHAMMAD RAFI .</t>
  </si>
  <si>
    <t>BCUF</t>
  </si>
  <si>
    <t>Television</t>
  </si>
  <si>
    <t>C. SURENDRA NATH REDDY</t>
  </si>
  <si>
    <t>Pineapple</t>
  </si>
  <si>
    <t>JESTADI SUDHAKAR</t>
  </si>
  <si>
    <t>Dr. LAKSHMI KANTHA REDDY CHITLA</t>
  </si>
  <si>
    <t>Black Board</t>
  </si>
  <si>
    <t>I.V. PAKKIR REDDY</t>
  </si>
  <si>
    <t>Dish Antenna</t>
  </si>
  <si>
    <t>BHUMA KISHOR REDDY</t>
  </si>
  <si>
    <t>POLURU GURUVAIAH</t>
  </si>
  <si>
    <t>B.C. RAMANATHA REDDY</t>
  </si>
  <si>
    <t>Fountain</t>
  </si>
  <si>
    <t>PULA. NAGAMADDILETY</t>
  </si>
  <si>
    <t>ANC</t>
  </si>
  <si>
    <t>Gramophone</t>
  </si>
  <si>
    <t>RUDDIREDDY RADHAKRISHNA</t>
  </si>
  <si>
    <t>S. A. INDUMATHI</t>
  </si>
  <si>
    <t>Phone Charger</t>
  </si>
  <si>
    <t>Kurnool</t>
  </si>
  <si>
    <t>G Sanjeeva Kumar</t>
  </si>
  <si>
    <t>SMFB</t>
  </si>
  <si>
    <t>Crane</t>
  </si>
  <si>
    <t>H. THOMAS</t>
  </si>
  <si>
    <t>KOTLA JAYA SURYA PRAKASH REDDY</t>
  </si>
  <si>
    <t>AHMED ALI KHAN</t>
  </si>
  <si>
    <t>Dr. PARTHASARATHI VALMIKI</t>
  </si>
  <si>
    <t>K. PRABHAKARA REDDY</t>
  </si>
  <si>
    <t>CPM</t>
  </si>
  <si>
    <t>Hammer, Sickle and Star</t>
  </si>
  <si>
    <t>AYUSHMAN DOCTOR SANJEEV KUMAR</t>
  </si>
  <si>
    <t>DANDU SESHU YADAV</t>
  </si>
  <si>
    <t>DEVARAPOGU MADDILETY</t>
  </si>
  <si>
    <t>Man Blowing Turha</t>
  </si>
  <si>
    <t>ABDUL WARIS</t>
  </si>
  <si>
    <t>SDPI</t>
  </si>
  <si>
    <t>M. NAGANNA</t>
  </si>
  <si>
    <t>SUCI(C)</t>
  </si>
  <si>
    <t>KASULA RAJASEKHAR</t>
  </si>
  <si>
    <t>SRIHARI. P. V.</t>
  </si>
  <si>
    <t>BALIJA. SHIVA KUMAR</t>
  </si>
  <si>
    <t>Swing</t>
  </si>
  <si>
    <t>S.MD. SHAFATH</t>
  </si>
  <si>
    <t>RRS</t>
  </si>
  <si>
    <t>T. BEECHUPALLY</t>
  </si>
  <si>
    <t>Anantapur</t>
  </si>
  <si>
    <t>J.C. PAVAN REDDY</t>
  </si>
  <si>
    <t>S.V.P. YADAV</t>
  </si>
  <si>
    <t>TALARI RANGAIAH</t>
  </si>
  <si>
    <t>M.VENKATESULU</t>
  </si>
  <si>
    <t>K.RAJIV REDDY</t>
  </si>
  <si>
    <t>G. LALITHA</t>
  </si>
  <si>
    <t>D.JAGADEESH</t>
  </si>
  <si>
    <t>CPI</t>
  </si>
  <si>
    <t>Ears of Corn And Sickle</t>
  </si>
  <si>
    <t>VADDE KASINATH</t>
  </si>
  <si>
    <t>GADIDAMA RANGANAYAKULU</t>
  </si>
  <si>
    <t>VJNP</t>
  </si>
  <si>
    <t>HAMSA DEVINENI</t>
  </si>
  <si>
    <t>P. RANGAIAH</t>
  </si>
  <si>
    <t>L. RANGAIAH</t>
  </si>
  <si>
    <t>SOMANATH DESHMUKH</t>
  </si>
  <si>
    <t>P.RADHA KRISHNA</t>
  </si>
  <si>
    <t>RD</t>
  </si>
  <si>
    <t>Latch</t>
  </si>
  <si>
    <t>Hindupur</t>
  </si>
  <si>
    <t>Ram Mohan Singamneni</t>
  </si>
  <si>
    <t>KAMAGANAHALLI THIPPESWAMY SREEDHAR (K.T.SREEDHAR)</t>
  </si>
  <si>
    <t>KRISTAPPA . NIMMALA</t>
  </si>
  <si>
    <t>KURUVA GORANTLA MADHAV</t>
  </si>
  <si>
    <t>GOGULA PULAKUNTA JAYANTH</t>
  </si>
  <si>
    <t>S.R.Anjaneyulu</t>
  </si>
  <si>
    <t>Pan</t>
  </si>
  <si>
    <t>Mugi Surya Prakash</t>
  </si>
  <si>
    <t>MITTA PARTHASARATHI</t>
  </si>
  <si>
    <t>Ramamohan D.G.</t>
  </si>
  <si>
    <t>Kadapa</t>
  </si>
  <si>
    <t>Ameen Peeran</t>
  </si>
  <si>
    <t>Anna Siva Chandra Reddy</t>
  </si>
  <si>
    <t>Y.S.Avinash Reddy</t>
  </si>
  <si>
    <t>Gundlakunta Sreeramulu</t>
  </si>
  <si>
    <t>Pedakala Varalakshmi</t>
  </si>
  <si>
    <t>Adi Narayana Reddy Chadipirala</t>
  </si>
  <si>
    <t>Gujjula Eswaraiah</t>
  </si>
  <si>
    <t>Sri Rama Chandra Singareddy</t>
  </si>
  <si>
    <t>C S N Reddy</t>
  </si>
  <si>
    <t>R. Venu Gopal</t>
  </si>
  <si>
    <t>Gona Purushottam Reddy</t>
  </si>
  <si>
    <t>Jakku Chenna Krishna Reddy</t>
  </si>
  <si>
    <t>Nyamatulla Shaik</t>
  </si>
  <si>
    <t>P. S. S. Reddy</t>
  </si>
  <si>
    <t>CALCULATOR</t>
  </si>
  <si>
    <t>Putha Lakshmi Reddy</t>
  </si>
  <si>
    <t>RDHP</t>
  </si>
  <si>
    <t>Nellore</t>
  </si>
  <si>
    <t>Chandra Rajagopal</t>
  </si>
  <si>
    <t>Chevuru Devakumar Reddy</t>
  </si>
  <si>
    <t>Adala Prabhakara Reddy</t>
  </si>
  <si>
    <t>Butti Nagaraju</t>
  </si>
  <si>
    <t>Kankanala Penchala Naidu</t>
  </si>
  <si>
    <t>Sukapalli Naveen</t>
  </si>
  <si>
    <t>BELT</t>
  </si>
  <si>
    <t>Chinni Venkateswarlu</t>
  </si>
  <si>
    <t>Beeda Masthan Rao</t>
  </si>
  <si>
    <t>Meda Malla Reddy</t>
  </si>
  <si>
    <t>Shaik Mahaboob Basha (Mabu)</t>
  </si>
  <si>
    <t>Sannapureddy Suresh Reddy</t>
  </si>
  <si>
    <t>Dr. S. Suresh Babu</t>
  </si>
  <si>
    <t>Cauliflower</t>
  </si>
  <si>
    <t>Narasapuram Prasad</t>
  </si>
  <si>
    <t xml:space="preserve">Tirupati </t>
  </si>
  <si>
    <t>Panabaka Lakshmi</t>
  </si>
  <si>
    <t>Kattamanchi Prabhakar</t>
  </si>
  <si>
    <t>Chintamohan</t>
  </si>
  <si>
    <t>Neeruguttu Nagesh, M.A., Philosophy</t>
  </si>
  <si>
    <t>JPD</t>
  </si>
  <si>
    <t>Toffees</t>
  </si>
  <si>
    <t>Viruvuru Sudhakar</t>
  </si>
  <si>
    <t>Balli Durga Prasad Rao</t>
  </si>
  <si>
    <t>M. Solomon</t>
  </si>
  <si>
    <t>ARPS</t>
  </si>
  <si>
    <t>Mixee</t>
  </si>
  <si>
    <t>Karra Siva (Pyramid Siva)</t>
  </si>
  <si>
    <t>Bommi Srihari Rao</t>
  </si>
  <si>
    <t>K.S. Munirathnam</t>
  </si>
  <si>
    <t>Doctor Daggumati Sreehari Rao</t>
  </si>
  <si>
    <t>Bokkam. Ramesh</t>
  </si>
  <si>
    <t>Rajampet</t>
  </si>
  <si>
    <t>P.V.MIDHUN REDDY</t>
  </si>
  <si>
    <t>PASUPULETI VENKATARAMANA ROYAL</t>
  </si>
  <si>
    <t>SYED MUKARRAM</t>
  </si>
  <si>
    <t>D A SATHYA PRABHA</t>
  </si>
  <si>
    <t>M.SHAJAHAN BASHA (JAHA)</t>
  </si>
  <si>
    <t>NARESH KUMAR POOJALA</t>
  </si>
  <si>
    <t>ASADI. VENKATADRI</t>
  </si>
  <si>
    <t>RKSP</t>
  </si>
  <si>
    <t>KARIMULLA KHAN PATTAN</t>
  </si>
  <si>
    <t>NavaP</t>
  </si>
  <si>
    <t>Stethoscope</t>
  </si>
  <si>
    <t>KHADER VALI SHAIK</t>
  </si>
  <si>
    <t xml:space="preserve">Chittoor </t>
  </si>
  <si>
    <t>NARAMALLI SIVA PRASAD</t>
  </si>
  <si>
    <t>N. REDDEPPA</t>
  </si>
  <si>
    <t>PALLIPATTU. ABHINAV VISHNU</t>
  </si>
  <si>
    <t>CHEEMALA. RANGAPPA</t>
  </si>
  <si>
    <t>C. PUNYAMURTHY</t>
  </si>
  <si>
    <t>JAYARAM DUGGANI</t>
  </si>
  <si>
    <t>A. HEMANTH</t>
  </si>
  <si>
    <t>P. RAMACHANDRAN</t>
  </si>
  <si>
    <t>Arunachal Pradesh</t>
  </si>
  <si>
    <t>ARUNACHAL WEST</t>
  </si>
  <si>
    <t>KIREN RIJIJU</t>
  </si>
  <si>
    <t>RUMAK JOMOH</t>
  </si>
  <si>
    <t>JARJUM ETE</t>
  </si>
  <si>
    <t>JD(S)</t>
  </si>
  <si>
    <t>A lady farmer carrying paddy on her head</t>
  </si>
  <si>
    <t>JOMIN NYOKIR KARA</t>
  </si>
  <si>
    <t>KHYODA APIK</t>
  </si>
  <si>
    <t>NPEP</t>
  </si>
  <si>
    <t>Book</t>
  </si>
  <si>
    <t>NABAM TUKI</t>
  </si>
  <si>
    <t>SUBU KECHI</t>
  </si>
  <si>
    <t>PPA</t>
  </si>
  <si>
    <t>Maize</t>
  </si>
  <si>
    <t>ARUNACHAL EAST</t>
  </si>
  <si>
    <t>Tapir Gao</t>
  </si>
  <si>
    <t>Lowangcha Wanglat</t>
  </si>
  <si>
    <t>C. C. Singpho</t>
  </si>
  <si>
    <t>Mongol Yomso</t>
  </si>
  <si>
    <t>Bandey Mili</t>
  </si>
  <si>
    <t>Assam</t>
  </si>
  <si>
    <t xml:space="preserve">Karimganj </t>
  </si>
  <si>
    <t>SWARUP DAS</t>
  </si>
  <si>
    <t>CHANDAN DAS</t>
  </si>
  <si>
    <t>AITC</t>
  </si>
  <si>
    <t>Flowers and Grass</t>
  </si>
  <si>
    <t>RADHESHYAM BISWAS</t>
  </si>
  <si>
    <t>AIUDF</t>
  </si>
  <si>
    <t>Lock and Key</t>
  </si>
  <si>
    <t>PROBASH CHANDRA SARKAR</t>
  </si>
  <si>
    <t>KRIPANATH MALLAH</t>
  </si>
  <si>
    <t>PARIKSHIT ROY</t>
  </si>
  <si>
    <t>School Bag</t>
  </si>
  <si>
    <t>AJOY KUMAR SARKAR</t>
  </si>
  <si>
    <t>ANUPAM SINGHA</t>
  </si>
  <si>
    <t>NIKHIL RANJAN DAS</t>
  </si>
  <si>
    <t>HND</t>
  </si>
  <si>
    <t>Water Tank</t>
  </si>
  <si>
    <t>SATYAJIT DAS</t>
  </si>
  <si>
    <t>Table</t>
  </si>
  <si>
    <t>RAJU DAS</t>
  </si>
  <si>
    <t>HARILAL RABIDAS</t>
  </si>
  <si>
    <t>Auto- Rickshaw</t>
  </si>
  <si>
    <t>RABINDRA CHANDRA DAS</t>
  </si>
  <si>
    <t>Truck</t>
  </si>
  <si>
    <t>RAMNARAYAN SUKLABAIDYA</t>
  </si>
  <si>
    <t>Silchar</t>
  </si>
  <si>
    <t>RAJDEEP ROY</t>
  </si>
  <si>
    <t>SUSHMITA DEV</t>
  </si>
  <si>
    <t>Shyam Deo Kurmi</t>
  </si>
  <si>
    <t>Shuvadip Datta</t>
  </si>
  <si>
    <t>NAZIA YASMIN MAZUMDAR</t>
  </si>
  <si>
    <t>HITABRATA ROY</t>
  </si>
  <si>
    <t>Badrul Islam Barbhuiya</t>
  </si>
  <si>
    <t>Mohendra Chandra Das</t>
  </si>
  <si>
    <t>Ashitava Dutta</t>
  </si>
  <si>
    <t>Sabindra Das</t>
  </si>
  <si>
    <t>Ashutosh Bhattacharjee</t>
  </si>
  <si>
    <t>Pen Nib with Seven Rays</t>
  </si>
  <si>
    <t>Nazmul Haque Laskar</t>
  </si>
  <si>
    <t>Puran Lal Goala</t>
  </si>
  <si>
    <t>Autonomous District</t>
  </si>
  <si>
    <t>HOREN SING BEY</t>
  </si>
  <si>
    <t>BIREN SINGH ENGTI</t>
  </si>
  <si>
    <t>JONES INGTI KATHAR</t>
  </si>
  <si>
    <t>LIENKHOCHON</t>
  </si>
  <si>
    <t>HOLIRAM TERANG</t>
  </si>
  <si>
    <t>ASDC</t>
  </si>
  <si>
    <t>Dhubri</t>
  </si>
  <si>
    <t>BADRUDDIN AJMAL</t>
  </si>
  <si>
    <t>NURUL ISLAM CHOUDHURY</t>
  </si>
  <si>
    <t>SURAT JAMAN MONDAL</t>
  </si>
  <si>
    <t>SHAJAHAN SHEIKH</t>
  </si>
  <si>
    <t>VPI</t>
  </si>
  <si>
    <t>MEHBUBAR RAHMAN</t>
  </si>
  <si>
    <t>ANAMIKA SARKAR</t>
  </si>
  <si>
    <t>ZABED ISLAM</t>
  </si>
  <si>
    <t>AGP</t>
  </si>
  <si>
    <t>ABU TAHER BEPARI</t>
  </si>
  <si>
    <t>ALAKESH ROY</t>
  </si>
  <si>
    <t>RUKUNUR ZAMAN</t>
  </si>
  <si>
    <t>Punching Machine</t>
  </si>
  <si>
    <t>UTTAM KUMAR RAY</t>
  </si>
  <si>
    <t>SHUKUR ALI</t>
  </si>
  <si>
    <t>ZOHIRUL ISLAM KHAN</t>
  </si>
  <si>
    <t>PUJP</t>
  </si>
  <si>
    <t>Violin</t>
  </si>
  <si>
    <t>NRIPEN DAS</t>
  </si>
  <si>
    <t>BNJD</t>
  </si>
  <si>
    <t>MIR HUSSAIN SARKAR</t>
  </si>
  <si>
    <t>CAN</t>
  </si>
  <si>
    <t>Kokrajhar</t>
  </si>
  <si>
    <t>Rajesh Narzary</t>
  </si>
  <si>
    <t>Pramila Rani Brahma</t>
  </si>
  <si>
    <t>BOPF</t>
  </si>
  <si>
    <t>Nangol</t>
  </si>
  <si>
    <t>Naba Kumar Sarania</t>
  </si>
  <si>
    <t>Biraj Deka</t>
  </si>
  <si>
    <t>Charan Iswary</t>
  </si>
  <si>
    <t>Sabda Ram Rabha</t>
  </si>
  <si>
    <t>Urkhao Gwra Brahma</t>
  </si>
  <si>
    <t>UPPL</t>
  </si>
  <si>
    <t>Ranjoy Kr. Brahma</t>
  </si>
  <si>
    <t>Prasanjit Kumar Das</t>
  </si>
  <si>
    <t>Barpeta</t>
  </si>
  <si>
    <t>Chitralekha Das</t>
  </si>
  <si>
    <t>Ashahak Ali Dewan</t>
  </si>
  <si>
    <t>Bhadreswar Barman</t>
  </si>
  <si>
    <t>NRCong</t>
  </si>
  <si>
    <t>Kumar Deepak Das</t>
  </si>
  <si>
    <t>Rafiqul Islam</t>
  </si>
  <si>
    <t>Abdul Khaleque</t>
  </si>
  <si>
    <t>Rejaul Karim</t>
  </si>
  <si>
    <t>Matiar Rahman</t>
  </si>
  <si>
    <t>TNRMPI</t>
  </si>
  <si>
    <t>Arfan Ali</t>
  </si>
  <si>
    <t>Saniara Parbin</t>
  </si>
  <si>
    <t>Aroon Barooa</t>
  </si>
  <si>
    <t>Santanu Mukherjee</t>
  </si>
  <si>
    <t>BGanP</t>
  </si>
  <si>
    <t>Pot</t>
  </si>
  <si>
    <t>Pranabjyoti Das Rajbonshi</t>
  </si>
  <si>
    <t>Gauhati</t>
  </si>
  <si>
    <t>MANOJ SHARMA</t>
  </si>
  <si>
    <t>BOBBEETA SHARMA</t>
  </si>
  <si>
    <t>QUEEN OJA</t>
  </si>
  <si>
    <t>PANKAJ DAS</t>
  </si>
  <si>
    <t>SwaBP</t>
  </si>
  <si>
    <t>AVIJIT CHAKRABORTY</t>
  </si>
  <si>
    <t>UPAMANYU HAZARIKA</t>
  </si>
  <si>
    <t>FARUK AHMED BHUYAN</t>
  </si>
  <si>
    <t>JUNMONI DEVI KHAUND</t>
  </si>
  <si>
    <t>RAJIB KAKATI</t>
  </si>
  <si>
    <t>RATUL KUMAR CHOUDHURY</t>
  </si>
  <si>
    <t>PARTHA PRATIM BARUAH</t>
  </si>
  <si>
    <t>SADEK ALI</t>
  </si>
  <si>
    <t>SHANKHA SINHA</t>
  </si>
  <si>
    <t>UTPAL BORGOHAIN</t>
  </si>
  <si>
    <t>ALIMUDDIN AHMED</t>
  </si>
  <si>
    <t>RUBI NEOG</t>
  </si>
  <si>
    <t>MAMONI SARMA</t>
  </si>
  <si>
    <t>Mangaldoi</t>
  </si>
  <si>
    <t>DILIP SAIKIA</t>
  </si>
  <si>
    <t>BIREN BASAK</t>
  </si>
  <si>
    <t>PRODEEP KUMAR DAIMARY</t>
  </si>
  <si>
    <t>BHUBANESWAR KALITA</t>
  </si>
  <si>
    <t>AINUL HAQUE</t>
  </si>
  <si>
    <t>AJM</t>
  </si>
  <si>
    <t>SWARNALATA CHALIHA</t>
  </si>
  <si>
    <t>JAYANTA KUMAR KALITA</t>
  </si>
  <si>
    <t>MANI RAM BASUMATARY</t>
  </si>
  <si>
    <t>GANDHESHWAR MOCHAHARI</t>
  </si>
  <si>
    <t>KAZI NEKIB AHMED</t>
  </si>
  <si>
    <t>SUDHENDU MOHAN TALUKDAR</t>
  </si>
  <si>
    <t>Tezpur</t>
  </si>
  <si>
    <t>ZIABUR RAHMAN KHAN</t>
  </si>
  <si>
    <t>Pressure Cooker</t>
  </si>
  <si>
    <t>MAHENDRA BHUYAN</t>
  </si>
  <si>
    <t>NCP</t>
  </si>
  <si>
    <t>Clock</t>
  </si>
  <si>
    <t>PALLAB LOCHAN DAS</t>
  </si>
  <si>
    <t>M.G.V.K. BHANU</t>
  </si>
  <si>
    <t>MAHENDRA ORANG</t>
  </si>
  <si>
    <t>BIJOY KUMAR TIRU</t>
  </si>
  <si>
    <t>RAM BAHADUR SUNAR</t>
  </si>
  <si>
    <t>Nowgong</t>
  </si>
  <si>
    <t>Saiful Islam Choudhury</t>
  </si>
  <si>
    <t>Pradyut Bordoloi</t>
  </si>
  <si>
    <t>Sri Rupak Sharma</t>
  </si>
  <si>
    <t>Azgor Ali</t>
  </si>
  <si>
    <t>Zakir Hussain</t>
  </si>
  <si>
    <t>Sukanta Mazumdar</t>
  </si>
  <si>
    <t>Sahadeb Das</t>
  </si>
  <si>
    <t>Kaliabor</t>
  </si>
  <si>
    <t>Sri Bhaskar Sarmah</t>
  </si>
  <si>
    <t>Gaurav Gogoi</t>
  </si>
  <si>
    <t>Md. Hariqul Islam Bhuyan</t>
  </si>
  <si>
    <t>Sri Jiten Gogoi</t>
  </si>
  <si>
    <t>Abdul Aziz</t>
  </si>
  <si>
    <t>Moni Madhab Mahanta</t>
  </si>
  <si>
    <t>Shree Diganta Kumar Saikia</t>
  </si>
  <si>
    <t>Jorhat</t>
  </si>
  <si>
    <t>KANAK GOGOI</t>
  </si>
  <si>
    <t>SUSHANTA BORGOHAIN</t>
  </si>
  <si>
    <t>TOPON KUMAR GOGOI</t>
  </si>
  <si>
    <t>KAMALA RAJ KONWAR</t>
  </si>
  <si>
    <t>RIBULAYA GOGOI</t>
  </si>
  <si>
    <t>RAJ KUMAR DUWARA</t>
  </si>
  <si>
    <t>ARBIN KUMAR BORUAH</t>
  </si>
  <si>
    <t>NANDITA NAG</t>
  </si>
  <si>
    <t>Dibrugarh</t>
  </si>
  <si>
    <t>RAMESWAR TELI</t>
  </si>
  <si>
    <t>PABAN SINGH GHATOWAR</t>
  </si>
  <si>
    <t>NURUL HUDA IMDADUL ISLAM SAIKIA</t>
  </si>
  <si>
    <t>Ginger</t>
  </si>
  <si>
    <t>DR. TITUS BHENGRA</t>
  </si>
  <si>
    <t>BMUP</t>
  </si>
  <si>
    <t>RUBUL BURAGOHAIN</t>
  </si>
  <si>
    <t>ISRAIL NANDA</t>
  </si>
  <si>
    <t>APURBA SAIKIA</t>
  </si>
  <si>
    <t>BHABEN BARUAH</t>
  </si>
  <si>
    <t>Lakhimpur</t>
  </si>
  <si>
    <t>ANIL BORGOHAIN</t>
  </si>
  <si>
    <t>HEM KANTA MIRI</t>
  </si>
  <si>
    <t>PRADAN BARUAH</t>
  </si>
  <si>
    <t>ARUP KALITA</t>
  </si>
  <si>
    <t>R.Anbuchezhian</t>
  </si>
  <si>
    <t>AMIYA KUMAR HANDIQUE</t>
  </si>
  <si>
    <t>UBAIDUR RAHMAN</t>
  </si>
  <si>
    <t>AMBAZ UDDIN</t>
  </si>
  <si>
    <t>DILIP MORAN</t>
  </si>
  <si>
    <t>ADRP</t>
  </si>
  <si>
    <t>BHUPEN NARAH</t>
  </si>
  <si>
    <t>PROBHU LAL VAISNAVA</t>
  </si>
  <si>
    <t>Bihar</t>
  </si>
  <si>
    <t>Valmiki Nagar</t>
  </si>
  <si>
    <t>BAIDYANATH PRASAD MAHTO</t>
  </si>
  <si>
    <t>JD(U)</t>
  </si>
  <si>
    <t>Arrow</t>
  </si>
  <si>
    <t>DEEPAK YADAV</t>
  </si>
  <si>
    <t>MANOJ KUMAR</t>
  </si>
  <si>
    <t>JKiP</t>
  </si>
  <si>
    <t>SHASHWAT KEDAR</t>
  </si>
  <si>
    <t>BHOLA RAY</t>
  </si>
  <si>
    <t>SBSP</t>
  </si>
  <si>
    <t>Walking Stick</t>
  </si>
  <si>
    <t>RAMESH PRASAD</t>
  </si>
  <si>
    <t>SHIV KUMAR CHAUDHARY</t>
  </si>
  <si>
    <t>BBC</t>
  </si>
  <si>
    <t>Bead Necklace</t>
  </si>
  <si>
    <t>DURGESH SINGH CHAUHAN</t>
  </si>
  <si>
    <t>BLND</t>
  </si>
  <si>
    <t>RAKESH KEWAT</t>
  </si>
  <si>
    <t>RAHIS</t>
  </si>
  <si>
    <t>RAJESH KUSHWAHA</t>
  </si>
  <si>
    <t>RSJVP</t>
  </si>
  <si>
    <t>Balloon</t>
  </si>
  <si>
    <t>SUSHMA DEVI</t>
  </si>
  <si>
    <t>SHS</t>
  </si>
  <si>
    <t>MUNNA SINGH</t>
  </si>
  <si>
    <t>Key</t>
  </si>
  <si>
    <t>SURESH SAH</t>
  </si>
  <si>
    <t>Paschim Champaran</t>
  </si>
  <si>
    <t>DR. SANJAY JAISWAL</t>
  </si>
  <si>
    <t>BRIJESH KUMAR KUSHWAHA</t>
  </si>
  <si>
    <t>BLSP</t>
  </si>
  <si>
    <t>VIKAS KUMAR PRASAD</t>
  </si>
  <si>
    <t>RATAN KUMAR SARKAR</t>
  </si>
  <si>
    <t>Diesel Pump</t>
  </si>
  <si>
    <t>BIPIN NATH TIWARI ALIAS BIPIN TIWARI</t>
  </si>
  <si>
    <t>LAJSP</t>
  </si>
  <si>
    <t>Carrom Board</t>
  </si>
  <si>
    <t>NAFISH AHMAD</t>
  </si>
  <si>
    <t>RAKESH KUMAR</t>
  </si>
  <si>
    <t>AJAY KUMAR SINHA</t>
  </si>
  <si>
    <t>SANJAY KUMAR PATEL</t>
  </si>
  <si>
    <t>Purvi Champaran</t>
  </si>
  <si>
    <t>RADHA MOHAN SINGH</t>
  </si>
  <si>
    <t>AAKASH KUMAR SINGH</t>
  </si>
  <si>
    <t>Prabhakar Jaiswal</t>
  </si>
  <si>
    <t>Pradeep Singh</t>
  </si>
  <si>
    <t>Sachin Paswan</t>
  </si>
  <si>
    <t>Muneshwar Tiwari</t>
  </si>
  <si>
    <t>Parasnath Ram</t>
  </si>
  <si>
    <t>JP</t>
  </si>
  <si>
    <t>Vinay Kumar Sriwastava</t>
  </si>
  <si>
    <t>RSPSR</t>
  </si>
  <si>
    <t>Shobha Devi</t>
  </si>
  <si>
    <t>SSD</t>
  </si>
  <si>
    <t>Saw</t>
  </si>
  <si>
    <t>Shatrughna Tiwari</t>
  </si>
  <si>
    <t>BJKVP</t>
  </si>
  <si>
    <t>Grapes</t>
  </si>
  <si>
    <t>Devendra Singh</t>
  </si>
  <si>
    <t>Rajiv Ranjan</t>
  </si>
  <si>
    <t>JDR</t>
  </si>
  <si>
    <t>Dolli</t>
  </si>
  <si>
    <t>Satyam Yadav</t>
  </si>
  <si>
    <t>BNDl</t>
  </si>
  <si>
    <t>Parasnath Pandey</t>
  </si>
  <si>
    <t>JPS</t>
  </si>
  <si>
    <t>Shakti Kumar</t>
  </si>
  <si>
    <t>Frock</t>
  </si>
  <si>
    <t>Ramchandra Sah</t>
  </si>
  <si>
    <t>RJBP</t>
  </si>
  <si>
    <t>Dinesh Sahani</t>
  </si>
  <si>
    <t>RMGP</t>
  </si>
  <si>
    <t>Aniket Ranjan</t>
  </si>
  <si>
    <t>Randhir Kumar Tiwari</t>
  </si>
  <si>
    <t>ASDHP</t>
  </si>
  <si>
    <t>Bottle</t>
  </si>
  <si>
    <t>Md. Ajmer Alam</t>
  </si>
  <si>
    <t>Shekh Seraj</t>
  </si>
  <si>
    <t>AKBHAD</t>
  </si>
  <si>
    <t>Manoj Tiwari</t>
  </si>
  <si>
    <t>Sheohar</t>
  </si>
  <si>
    <t>UPENDRA SAHANI</t>
  </si>
  <si>
    <t>RAMA DEVI</t>
  </si>
  <si>
    <t>PRABHU NARAYAN</t>
  </si>
  <si>
    <t>SYED FAISAL ALI</t>
  </si>
  <si>
    <t>RJD</t>
  </si>
  <si>
    <t>Hurricane Lamp</t>
  </si>
  <si>
    <t>SHYAM KUMAR</t>
  </si>
  <si>
    <t>Vijay Nandan Paswan</t>
  </si>
  <si>
    <t>Ram Dayal Prasad</t>
  </si>
  <si>
    <t>Mukesh Kumar Jha</t>
  </si>
  <si>
    <t>Devendra Prasad Singh</t>
  </si>
  <si>
    <t>Jagdish Prasad</t>
  </si>
  <si>
    <t>Anil Kumar</t>
  </si>
  <si>
    <t>JANADIP</t>
  </si>
  <si>
    <t>Kedar Nath Prasad</t>
  </si>
  <si>
    <t>Raj Kumar Parsad</t>
  </si>
  <si>
    <t>Shamim Alam</t>
  </si>
  <si>
    <t>Abul Kalam Khan</t>
  </si>
  <si>
    <t>Anil Kumar Tiwari</t>
  </si>
  <si>
    <t>Chimney</t>
  </si>
  <si>
    <t>Nabi Hussain</t>
  </si>
  <si>
    <t>BHAPRAP</t>
  </si>
  <si>
    <t>Ludo</t>
  </si>
  <si>
    <t>Anand Kumar Maurya</t>
  </si>
  <si>
    <t>BJAZP</t>
  </si>
  <si>
    <t>Slate</t>
  </si>
  <si>
    <t>Sitamarhi</t>
  </si>
  <si>
    <t>Thakur Chandan Kumar Singh</t>
  </si>
  <si>
    <t>CHAIN</t>
  </si>
  <si>
    <t>Sunil Kumar Pintu</t>
  </si>
  <si>
    <t>Arjun Ray</t>
  </si>
  <si>
    <t>Raj Kishore Prasad</t>
  </si>
  <si>
    <t>PBI</t>
  </si>
  <si>
    <t>Vinod Sah</t>
  </si>
  <si>
    <t>Chandrika Prasad</t>
  </si>
  <si>
    <t>Amit Chaudhary urf Madhav Chaudhary</t>
  </si>
  <si>
    <t>Mahesh Nandan Singh</t>
  </si>
  <si>
    <t>Raghunath Kumar</t>
  </si>
  <si>
    <t>AAAP</t>
  </si>
  <si>
    <t>Broom</t>
  </si>
  <si>
    <t>Mohan Sah</t>
  </si>
  <si>
    <t>KPOI</t>
  </si>
  <si>
    <t>Iron</t>
  </si>
  <si>
    <t>Ramesh Kumar Mishra</t>
  </si>
  <si>
    <t>Dr. Junaid Khan</t>
  </si>
  <si>
    <t>Nand Kishore Gupta</t>
  </si>
  <si>
    <t>Braj Kishor</t>
  </si>
  <si>
    <t>Lalbabu Paswan</t>
  </si>
  <si>
    <t>Dharmendra Kumar</t>
  </si>
  <si>
    <t>Jasem Ahamad</t>
  </si>
  <si>
    <t>Ravindra Kumar Chandra urf Dr. Raja Babu</t>
  </si>
  <si>
    <t>BMtrP</t>
  </si>
  <si>
    <t>Plate Containing Food</t>
  </si>
  <si>
    <t>Surendra Kumar</t>
  </si>
  <si>
    <t>Shashi Kumar Singh</t>
  </si>
  <si>
    <t>Madhubani</t>
  </si>
  <si>
    <t>ASHOK KUMAR YADAV</t>
  </si>
  <si>
    <t>DHANESHWAR MAHTO</t>
  </si>
  <si>
    <t>RANJIT KUMAR</t>
  </si>
  <si>
    <t>BADRI KUMAR PURBEY</t>
  </si>
  <si>
    <t>VSIP</t>
  </si>
  <si>
    <t>SUBHASH CHANDRA JHA</t>
  </si>
  <si>
    <t>ABHIJIT KUMAR SINGH</t>
  </si>
  <si>
    <t>DR. SHAKEEL AHMAD</t>
  </si>
  <si>
    <t>VIDYA SAGAR MANDAL</t>
  </si>
  <si>
    <t>RAJU KUMAR RAJ</t>
  </si>
  <si>
    <t>SATISH CHANDRA JHA</t>
  </si>
  <si>
    <t>RAM SWARUP BHARTI</t>
  </si>
  <si>
    <t>ABUBAKAR RAHMANI</t>
  </si>
  <si>
    <t>ANAND KUMAR JHA</t>
  </si>
  <si>
    <t>AKBMP</t>
  </si>
  <si>
    <t>HEMA JHA</t>
  </si>
  <si>
    <t>REKHA RANJAN YADAV</t>
  </si>
  <si>
    <t>MD. KHALIQUE ANSARI</t>
  </si>
  <si>
    <t>PSPL</t>
  </si>
  <si>
    <t>ANIL KUMAR SAH</t>
  </si>
  <si>
    <t>Jhanjharpur</t>
  </si>
  <si>
    <t>Lakshman Prasad Yadav</t>
  </si>
  <si>
    <t>Devendra Prasad Yadav</t>
  </si>
  <si>
    <t>SJDD</t>
  </si>
  <si>
    <t>Sanjay Bhartia</t>
  </si>
  <si>
    <t>Ramesh kumar Kamat</t>
  </si>
  <si>
    <t>AAM</t>
  </si>
  <si>
    <t>CHAPATI ROLLER</t>
  </si>
  <si>
    <t>Ramanand Thakur</t>
  </si>
  <si>
    <t>Bablu Gupta</t>
  </si>
  <si>
    <t>Ramprit Mandal</t>
  </si>
  <si>
    <t>Surendra Prasad Suman</t>
  </si>
  <si>
    <t>Raj Kumar Singh</t>
  </si>
  <si>
    <t>Prabhat Prasad</t>
  </si>
  <si>
    <t>Ganpati Jha</t>
  </si>
  <si>
    <t>Om Prakash Poddar</t>
  </si>
  <si>
    <t>Chhedi Ram</t>
  </si>
  <si>
    <t>Ratneshwar Jha</t>
  </si>
  <si>
    <t>AMiP</t>
  </si>
  <si>
    <t>Bipeen Kumar Singhwait</t>
  </si>
  <si>
    <t>Ganga Prasad Yadav</t>
  </si>
  <si>
    <t>PPID</t>
  </si>
  <si>
    <t>GULAB YADAV</t>
  </si>
  <si>
    <t>Supaul</t>
  </si>
  <si>
    <t>Dileshwar Kamait</t>
  </si>
  <si>
    <t>Krishan dev Mandal</t>
  </si>
  <si>
    <t>RVNP</t>
  </si>
  <si>
    <t>Sudhakar Jha</t>
  </si>
  <si>
    <t>Ranjeet Ranjan</t>
  </si>
  <si>
    <t>Sanjeet Kumar Choudhary</t>
  </si>
  <si>
    <t>AJPR</t>
  </si>
  <si>
    <t>Binod Kumar Sahu</t>
  </si>
  <si>
    <t>Rajesh Kumar S/O- Jawahar Lal Das</t>
  </si>
  <si>
    <t>Sanjay Sardar</t>
  </si>
  <si>
    <t>LSD</t>
  </si>
  <si>
    <t>Md. Afroj Alam</t>
  </si>
  <si>
    <t>Dinesh Prasad Yadav</t>
  </si>
  <si>
    <t>Kiran Devi</t>
  </si>
  <si>
    <t>Pramod Kumar Nirala</t>
  </si>
  <si>
    <t>VCSMP</t>
  </si>
  <si>
    <t>Tiller</t>
  </si>
  <si>
    <t>Satya Narayan Mehta</t>
  </si>
  <si>
    <t>Sandip Kumar Singh</t>
  </si>
  <si>
    <t>Naveen Kumar Singh</t>
  </si>
  <si>
    <t>Anand Pathak</t>
  </si>
  <si>
    <t>Md. Abul Kalam Azad</t>
  </si>
  <si>
    <t>JHP</t>
  </si>
  <si>
    <t>Dip Narayan Mandal</t>
  </si>
  <si>
    <t>Bhim Kumar Gupta</t>
  </si>
  <si>
    <t>JKNPP</t>
  </si>
  <si>
    <t>Rajesh Kumar S/O- Yugeshwar Sah</t>
  </si>
  <si>
    <t>Araria</t>
  </si>
  <si>
    <t>SARFARAZ ALAM</t>
  </si>
  <si>
    <t>RAM NRAYAN BHARTI</t>
  </si>
  <si>
    <t>SUDAMA SINGH</t>
  </si>
  <si>
    <t>RAMA NAND RISHIDEO</t>
  </si>
  <si>
    <t>MD. MATIN</t>
  </si>
  <si>
    <t>PRADEEP KUMAR SINGH</t>
  </si>
  <si>
    <t>TARACHAND PASWAN</t>
  </si>
  <si>
    <t>SHAHIN PRAVIN</t>
  </si>
  <si>
    <t>ABDUL WAHID KHAN</t>
  </si>
  <si>
    <t>MD. MOBINUL HAQUE</t>
  </si>
  <si>
    <t>MUKESH SINGH</t>
  </si>
  <si>
    <t>MD. MINHAZ ALAM</t>
  </si>
  <si>
    <t>Kishanganj</t>
  </si>
  <si>
    <t>Alimuddin Ansari</t>
  </si>
  <si>
    <t>Chhote Lal Mahto</t>
  </si>
  <si>
    <t>Azimuddin</t>
  </si>
  <si>
    <t>Dr. Mohammad Jawed</t>
  </si>
  <si>
    <t>Akhtarul Iman</t>
  </si>
  <si>
    <t>AIMIM</t>
  </si>
  <si>
    <t>Kite</t>
  </si>
  <si>
    <t>Rajesh Kumar Dubey</t>
  </si>
  <si>
    <t>Javed Akhter</t>
  </si>
  <si>
    <t>Asad Alam</t>
  </si>
  <si>
    <t>Rajendra Paswan</t>
  </si>
  <si>
    <t>Syed Mahmood Ashraf</t>
  </si>
  <si>
    <t>Indra Deo Paswan</t>
  </si>
  <si>
    <t>Haserul</t>
  </si>
  <si>
    <t>Shukal Murmu</t>
  </si>
  <si>
    <t>JMM</t>
  </si>
  <si>
    <t>Pradip Kumar Singh</t>
  </si>
  <si>
    <t>Katihar</t>
  </si>
  <si>
    <t>BASUKINATH SAH</t>
  </si>
  <si>
    <t>GANGA KEBAT</t>
  </si>
  <si>
    <t>TARIQ ANWAR</t>
  </si>
  <si>
    <t>DULAL CHANDRA GOSWAMI</t>
  </si>
  <si>
    <t>MARANG HANSDA</t>
  </si>
  <si>
    <t>ABDUR RAHMAN</t>
  </si>
  <si>
    <t>SHIVNANDAN MANDAL</t>
  </si>
  <si>
    <t>SAMIR KUMAR JHA</t>
  </si>
  <si>
    <t>MUHAMMAD SHAKUR</t>
  </si>
  <si>
    <t>Purnia</t>
  </si>
  <si>
    <t>SANTOSH KUMAR</t>
  </si>
  <si>
    <t>DR. MRITUNJAY KUMAR JHA</t>
  </si>
  <si>
    <t>UDAY SINGH ALIAS PAPPU SINGH</t>
  </si>
  <si>
    <t>JITENDRA URAB</t>
  </si>
  <si>
    <t>MD. AKHTAR ALI</t>
  </si>
  <si>
    <t>ASHOK KUMAR SINGH</t>
  </si>
  <si>
    <t>ARJUN SINGH</t>
  </si>
  <si>
    <t>RAJESH KUMAR</t>
  </si>
  <si>
    <t>Pen Drive</t>
  </si>
  <si>
    <t>MANJU MURMU</t>
  </si>
  <si>
    <t>ANIRUDH MEHTA</t>
  </si>
  <si>
    <t>SANOJ KUMAR CHAUHAN</t>
  </si>
  <si>
    <t>SHOBHA SOREN</t>
  </si>
  <si>
    <t>ASHOK KUMAR SAH</t>
  </si>
  <si>
    <t>SHUBHASH KUMAR THAKUR</t>
  </si>
  <si>
    <t>RAJIV KUMAR SINGH</t>
  </si>
  <si>
    <t>Pears</t>
  </si>
  <si>
    <t>SAGEER AHMAD</t>
  </si>
  <si>
    <t>Madhepura</t>
  </si>
  <si>
    <t>Rajesh Ranjan @ Pappu Yadav</t>
  </si>
  <si>
    <t>JAPL</t>
  </si>
  <si>
    <t>HOCKEY &amp; BALL</t>
  </si>
  <si>
    <t>Dinesh Chandra Yadav</t>
  </si>
  <si>
    <t>Md. Arshad Husain</t>
  </si>
  <si>
    <t>Suman Kumar Jha</t>
  </si>
  <si>
    <t>Umashankar</t>
  </si>
  <si>
    <t>Sharad Yadav</t>
  </si>
  <si>
    <t>Rajo Sah</t>
  </si>
  <si>
    <t>Manoj Kumar Mandal</t>
  </si>
  <si>
    <t>Anil Bharti</t>
  </si>
  <si>
    <t>Rajiv Kumar Yadav</t>
  </si>
  <si>
    <t>BALP</t>
  </si>
  <si>
    <t>Vinay Kumar Mishra</t>
  </si>
  <si>
    <t>Suresh Kumar Bharti</t>
  </si>
  <si>
    <t>Jaykant Yadav</t>
  </si>
  <si>
    <t>Darbhanga</t>
  </si>
  <si>
    <t>Saroj Kumar Chaudhary</t>
  </si>
  <si>
    <t>mimm</t>
  </si>
  <si>
    <t>Gopal Jee Thakur</t>
  </si>
  <si>
    <t>PANKAJ KUMAR SINGH</t>
  </si>
  <si>
    <t>Abdul Bari Siddiqui</t>
  </si>
  <si>
    <t>MD. MUKHTAR</t>
  </si>
  <si>
    <t>SAGUNI RAY</t>
  </si>
  <si>
    <t>SANJAY PASWAN</t>
  </si>
  <si>
    <t>Muzaffarpur</t>
  </si>
  <si>
    <t>Ajitansh Gaur</t>
  </si>
  <si>
    <t>Ajay Nishad</t>
  </si>
  <si>
    <t>Devendra Rakesh</t>
  </si>
  <si>
    <t>Ritesh Prasad</t>
  </si>
  <si>
    <t>Sudhir Kumar Jha</t>
  </si>
  <si>
    <t>YKP</t>
  </si>
  <si>
    <t>Water Melon</t>
  </si>
  <si>
    <t>Pankaj Kumar</t>
  </si>
  <si>
    <t>AAHPty</t>
  </si>
  <si>
    <t>Raj Bhushan Choudhary</t>
  </si>
  <si>
    <t>Dharmendra Paswan</t>
  </si>
  <si>
    <t>BMF</t>
  </si>
  <si>
    <t>Mukesh Kumar</t>
  </si>
  <si>
    <t>Anirudh Singh</t>
  </si>
  <si>
    <t>Nageshwar Prasad Singh</t>
  </si>
  <si>
    <t>RRP</t>
  </si>
  <si>
    <t>Nandan Kumar</t>
  </si>
  <si>
    <t>Suresh Kumar</t>
  </si>
  <si>
    <t>Swarnlata Devi</t>
  </si>
  <si>
    <t>Mohamad Idris</t>
  </si>
  <si>
    <t>Pradeep Kumar Singh</t>
  </si>
  <si>
    <t>Jauhar Azad</t>
  </si>
  <si>
    <t>Surendra Ray</t>
  </si>
  <si>
    <t>Sukhdeo Prasad</t>
  </si>
  <si>
    <t>Shiva Bihari Singhania</t>
  </si>
  <si>
    <t>BhNP</t>
  </si>
  <si>
    <t>Renu Khari</t>
  </si>
  <si>
    <t>Shiv shakti Monu</t>
  </si>
  <si>
    <t>Vaishali</t>
  </si>
  <si>
    <t>Raghuvansh Prasad Singh</t>
  </si>
  <si>
    <t>Veena Devi (W/o Dinesh Prasad Singh)</t>
  </si>
  <si>
    <t>LJP</t>
  </si>
  <si>
    <t>Bungalow</t>
  </si>
  <si>
    <t>Naresh Ram</t>
  </si>
  <si>
    <t>Battery torch</t>
  </si>
  <si>
    <t>Amit Vikram</t>
  </si>
  <si>
    <t>JTVP</t>
  </si>
  <si>
    <t>Dhanvanti Devi</t>
  </si>
  <si>
    <t>LCD</t>
  </si>
  <si>
    <t>Tyres</t>
  </si>
  <si>
    <t>Ismohamad alias Md. Munna</t>
  </si>
  <si>
    <t>Sushma Kumari</t>
  </si>
  <si>
    <t>GJNP</t>
  </si>
  <si>
    <t>Suresh Kumar Gupta</t>
  </si>
  <si>
    <t>Reshami Devi</t>
  </si>
  <si>
    <t>Abhay Kumar Sharma</t>
  </si>
  <si>
    <t>Shankar Mahto</t>
  </si>
  <si>
    <t>Rameshwar Sah</t>
  </si>
  <si>
    <t>RPP</t>
  </si>
  <si>
    <t>Vidya Bhushan</t>
  </si>
  <si>
    <t>SPAKP</t>
  </si>
  <si>
    <t>Arvind Kumar Singh</t>
  </si>
  <si>
    <t>Satish Kumar Mishra</t>
  </si>
  <si>
    <t>Beena Devi (W/o Ajit Kumar Ray)</t>
  </si>
  <si>
    <t>Sudha Rani</t>
  </si>
  <si>
    <t>Laljee Kumar Rakesh</t>
  </si>
  <si>
    <t>Abha Rai</t>
  </si>
  <si>
    <t>Balak Nath Sahani</t>
  </si>
  <si>
    <t>Rinkoo Devi</t>
  </si>
  <si>
    <t>Gopalganj (SC)</t>
  </si>
  <si>
    <t>SURAJ KUMAR</t>
  </si>
  <si>
    <t>Bricks</t>
  </si>
  <si>
    <t>OM PRAKASH MANJHI</t>
  </si>
  <si>
    <t>JPJD</t>
  </si>
  <si>
    <t>DR. ALOK KUMAR SUMAN</t>
  </si>
  <si>
    <t>GAYA RAM</t>
  </si>
  <si>
    <t>UMA SHANKAR KHARAWAR</t>
  </si>
  <si>
    <t>DINANATH MANJHI</t>
  </si>
  <si>
    <t>AJAY PASWAN</t>
  </si>
  <si>
    <t>ANIL KUMAR MANJHI</t>
  </si>
  <si>
    <t>RAM KUMAR MANJHI</t>
  </si>
  <si>
    <t>DILIP KUMAR MANJHI</t>
  </si>
  <si>
    <t>KUNAL KISHOR VIVEK</t>
  </si>
  <si>
    <t>SURENDRA RAM</t>
  </si>
  <si>
    <t>Siwan</t>
  </si>
  <si>
    <t>Sanjay Prajapatee</t>
  </si>
  <si>
    <t>Sudhir Kuamr Singh</t>
  </si>
  <si>
    <t>Bijay bahadur Singh</t>
  </si>
  <si>
    <t>RSTSAHP</t>
  </si>
  <si>
    <t>Amar Nath Yadav</t>
  </si>
  <si>
    <t>Abhishek Kumar Alias Rinku Ji</t>
  </si>
  <si>
    <t>Kavita Singh</t>
  </si>
  <si>
    <t>Anil Kumar Verma</t>
  </si>
  <si>
    <t>Satyendra Kushwaha</t>
  </si>
  <si>
    <t>Parmanand Gond</t>
  </si>
  <si>
    <t>SWSP</t>
  </si>
  <si>
    <t>Balmiki Prasad Gupta</t>
  </si>
  <si>
    <t>Hena Shahab</t>
  </si>
  <si>
    <t>Jai Prakash Prasad Alias J.P.Bhai</t>
  </si>
  <si>
    <t>Madhuri Pandey</t>
  </si>
  <si>
    <t>Deva Kant Mishra Alias Munna Bhaiya</t>
  </si>
  <si>
    <t>Rohit Kumar Yadav</t>
  </si>
  <si>
    <t>SANVP</t>
  </si>
  <si>
    <t>Amarjit Prasad</t>
  </si>
  <si>
    <t>Upendra Kumar Giri</t>
  </si>
  <si>
    <t>Shabana</t>
  </si>
  <si>
    <t>Narad Pandit</t>
  </si>
  <si>
    <t>BSSPA</t>
  </si>
  <si>
    <t>Maharajganj</t>
  </si>
  <si>
    <t>Randhir Kumar Singh</t>
  </si>
  <si>
    <t>Dr. Shree Bhagwan Singh</t>
  </si>
  <si>
    <t>Janardan Singh 'Sigriwal"</t>
  </si>
  <si>
    <t>M.K. Singh Rathour</t>
  </si>
  <si>
    <t>Aravind Kumar Sharma</t>
  </si>
  <si>
    <t>BJKD</t>
  </si>
  <si>
    <t>Hat</t>
  </si>
  <si>
    <t>Subash Singh</t>
  </si>
  <si>
    <t>JGHTP</t>
  </si>
  <si>
    <t>Anirudh Prasad alias Sadhu Yadav</t>
  </si>
  <si>
    <t>Rajendra kumar</t>
  </si>
  <si>
    <t>Dr. Gopal Prasad</t>
  </si>
  <si>
    <t>BNSKP</t>
  </si>
  <si>
    <t>Menka Raman</t>
  </si>
  <si>
    <t>Ali Azhar Ansari</t>
  </si>
  <si>
    <t>ManJP</t>
  </si>
  <si>
    <t>Saran</t>
  </si>
  <si>
    <t>Lalu Prasad Yadav</t>
  </si>
  <si>
    <t>Rajiv Pratap Rudy</t>
  </si>
  <si>
    <t>Ishteyaque Ahmad</t>
  </si>
  <si>
    <t>Chandrika Roy</t>
  </si>
  <si>
    <t>Raj Kumar Rai (Yadav)</t>
  </si>
  <si>
    <t>Prabhat Kumar Giri</t>
  </si>
  <si>
    <t>Dharamveer Kumar</t>
  </si>
  <si>
    <t>Bhisham Kumar Ray</t>
  </si>
  <si>
    <t>PMPT</t>
  </si>
  <si>
    <t>Shiv Brat Singh</t>
  </si>
  <si>
    <t>Sheojee Ram</t>
  </si>
  <si>
    <t>Juned Khan</t>
  </si>
  <si>
    <t>BHAIP</t>
  </si>
  <si>
    <t>Hajipur (SC)</t>
  </si>
  <si>
    <t>SHIV CHANDRA RAM</t>
  </si>
  <si>
    <t>BALENDRA DAS</t>
  </si>
  <si>
    <t>PASHU PATI KUMAR PARAS</t>
  </si>
  <si>
    <t>UMESH DAS</t>
  </si>
  <si>
    <t>RAJ KR. PASWAN</t>
  </si>
  <si>
    <t>ARVIND PASWAN</t>
  </si>
  <si>
    <t>JIBAS PASWAN</t>
  </si>
  <si>
    <t>RAJGIR PASWAN</t>
  </si>
  <si>
    <t>KUMARI AASHIKI</t>
  </si>
  <si>
    <t>SAAFP</t>
  </si>
  <si>
    <t>Brush</t>
  </si>
  <si>
    <t>SHIWANI KANT</t>
  </si>
  <si>
    <t>DASAI CHAUDHARY</t>
  </si>
  <si>
    <t>Ujiarpur</t>
  </si>
  <si>
    <t>MD. Anwar</t>
  </si>
  <si>
    <t>Ramashray Thakur</t>
  </si>
  <si>
    <t>Raj Kumar Chauhan</t>
  </si>
  <si>
    <t>Kumar Gaurav</t>
  </si>
  <si>
    <t>Ajay Kumar</t>
  </si>
  <si>
    <t>Nityanand Rai</t>
  </si>
  <si>
    <t>Manoj Kumar</t>
  </si>
  <si>
    <t>JRVP</t>
  </si>
  <si>
    <t>Lalan Kumar Roy</t>
  </si>
  <si>
    <t>Dr. Ajay Singh Almust</t>
  </si>
  <si>
    <t>Navin Kumar</t>
  </si>
  <si>
    <t>A M Izharul Haque</t>
  </si>
  <si>
    <t>Amrendra Kumar Yadav</t>
  </si>
  <si>
    <t>Allamaa Shiblee Nomanee Halami</t>
  </si>
  <si>
    <t>Pranav Kumar</t>
  </si>
  <si>
    <t>Mamta Kumari</t>
  </si>
  <si>
    <t>Upendra Kushwaha</t>
  </si>
  <si>
    <t>Jay Narayan Sah</t>
  </si>
  <si>
    <t>Sudhir Kumar Ray</t>
  </si>
  <si>
    <t>Samastipur (SC)</t>
  </si>
  <si>
    <t>Suraj Kumar Das</t>
  </si>
  <si>
    <t>Asha Devi</t>
  </si>
  <si>
    <t>Dr. Ashok Kumar</t>
  </si>
  <si>
    <t>Ramchandra Paswan</t>
  </si>
  <si>
    <t>Vidya Nand Ram</t>
  </si>
  <si>
    <t>WAP</t>
  </si>
  <si>
    <t>Mantesh Kumar</t>
  </si>
  <si>
    <t>Ratan Bihari</t>
  </si>
  <si>
    <t>Lalo Paswan</t>
  </si>
  <si>
    <t>Raj Kumar Ram</t>
  </si>
  <si>
    <t>Pinku Paswan</t>
  </si>
  <si>
    <t>Vijay Kumar Ram</t>
  </si>
  <si>
    <t>Begusarai</t>
  </si>
  <si>
    <t>Umesh Patel</t>
  </si>
  <si>
    <t>Shambhu Kumar Singh</t>
  </si>
  <si>
    <t>Giriraj Singh</t>
  </si>
  <si>
    <t>Saurabh</t>
  </si>
  <si>
    <t>Maksudan Paswan</t>
  </si>
  <si>
    <t>Mo. Tanweer Hassan</t>
  </si>
  <si>
    <t>Gaurav Kumar</t>
  </si>
  <si>
    <t>BLRP</t>
  </si>
  <si>
    <t>Amar Kumar</t>
  </si>
  <si>
    <t>Kanhaiya Kumar</t>
  </si>
  <si>
    <t>Dhiraj Narain</t>
  </si>
  <si>
    <t>Khagaria</t>
  </si>
  <si>
    <t>Vinay Kumar Varun</t>
  </si>
  <si>
    <t>Mukesh Sahani</t>
  </si>
  <si>
    <t>Madhuvala Devi</t>
  </si>
  <si>
    <t>Sunil Yadav</t>
  </si>
  <si>
    <t>Bandan Kumar Singh</t>
  </si>
  <si>
    <t>Shiv Narayan Singh</t>
  </si>
  <si>
    <t>Upendra Sahani</t>
  </si>
  <si>
    <t>Nagendra Singh Tyagi</t>
  </si>
  <si>
    <t>Sandeep Kumar Saket</t>
  </si>
  <si>
    <t>Moni Kumar</t>
  </si>
  <si>
    <t>Choudhary Mehboob Ali Kaiser</t>
  </si>
  <si>
    <t>Dhirendra Chaudhary</t>
  </si>
  <si>
    <t>Ramakant Chaudhari</t>
  </si>
  <si>
    <t>Kundan Kumar</t>
  </si>
  <si>
    <t>Tej Bahadur Singh</t>
  </si>
  <si>
    <t>PSS</t>
  </si>
  <si>
    <t>Parmanand Singh</t>
  </si>
  <si>
    <t>Priadarshi Dinkar</t>
  </si>
  <si>
    <t>Sangram Kumar Sada</t>
  </si>
  <si>
    <t>Umesh Chandra Bharti</t>
  </si>
  <si>
    <t>Bhagalpur</t>
  </si>
  <si>
    <t>MOHAMMAD ASHIQ IBRAHIMI</t>
  </si>
  <si>
    <t>DEEPAK KUMAR</t>
  </si>
  <si>
    <t>SHAILESH KUMAR ALIAS VULO MANDAL</t>
  </si>
  <si>
    <t>NURULLAH</t>
  </si>
  <si>
    <t>SUSHIL KUMAR DAS</t>
  </si>
  <si>
    <t>BDlP</t>
  </si>
  <si>
    <t>Shoe</t>
  </si>
  <si>
    <t>AJAY KUMAR MANDAL</t>
  </si>
  <si>
    <t>SUNIL KUMAR</t>
  </si>
  <si>
    <t>SATYENDRA KUMAR</t>
  </si>
  <si>
    <t>ABHISHEK PRIYADARSHI</t>
  </si>
  <si>
    <t>Banka</t>
  </si>
  <si>
    <t>MD RAFIQUE ALAM</t>
  </si>
  <si>
    <t>GIRIDHARI YADAV</t>
  </si>
  <si>
    <t>UMAKANT YADAV</t>
  </si>
  <si>
    <t>JAI PRAKASH NARAYAN YADAV</t>
  </si>
  <si>
    <t>PRAMOD SINGH WELDONE</t>
  </si>
  <si>
    <t>PRAVIN KUMAR JHA</t>
  </si>
  <si>
    <t>PUTUL KUMARI</t>
  </si>
  <si>
    <t>NEELU DEVI</t>
  </si>
  <si>
    <t>PHESAL ANSARI</t>
  </si>
  <si>
    <t>PAWAN THAKUR</t>
  </si>
  <si>
    <t>MANOJ KUMAR SAH</t>
  </si>
  <si>
    <t>RAJKISHORE PRASAD ALIAS PAPPU YADAV</t>
  </si>
  <si>
    <t>MRITUNJAY ROY</t>
  </si>
  <si>
    <t>MP YADAV</t>
  </si>
  <si>
    <t>SYED ALAMDAR HUSSAIN</t>
  </si>
  <si>
    <t>SANJIV KUMAR KUNAL</t>
  </si>
  <si>
    <t>MOHAMMAD MUKHTAR ALAM</t>
  </si>
  <si>
    <t>NARESH YADAV</t>
  </si>
  <si>
    <t>AMARJEET KUMAR</t>
  </si>
  <si>
    <t>KAILASH PRASAD SINGH</t>
  </si>
  <si>
    <t>Munger</t>
  </si>
  <si>
    <t>PRANAY KUMAR</t>
  </si>
  <si>
    <t>NILAM DEVI</t>
  </si>
  <si>
    <t>VIKASH KUMAR ARYA</t>
  </si>
  <si>
    <t>KRISHNA MURARI KUMAR</t>
  </si>
  <si>
    <t>RAJIV RANJAN SINGH ALIAS LALAN SINGH</t>
  </si>
  <si>
    <t>DINA SAW</t>
  </si>
  <si>
    <t>SURYODAY PASWAN</t>
  </si>
  <si>
    <t>SaBP</t>
  </si>
  <si>
    <t>SANJAY KESARI</t>
  </si>
  <si>
    <t>DR. RAJESH KUMAR RATNAKAR</t>
  </si>
  <si>
    <t>UCHIT KUMAR</t>
  </si>
  <si>
    <t>RAUSHAN KUMAR</t>
  </si>
  <si>
    <t>PANCHANAND SINGH</t>
  </si>
  <si>
    <t>AMARJIT PATEL</t>
  </si>
  <si>
    <t>MAHESH RAM</t>
  </si>
  <si>
    <t>KUMAR NAVNEET HIMANSHU</t>
  </si>
  <si>
    <t>AJIT KUMAR</t>
  </si>
  <si>
    <t>Lady Purse</t>
  </si>
  <si>
    <t>ARVIND KUMAR SHARMA</t>
  </si>
  <si>
    <t>SONELAL KORA</t>
  </si>
  <si>
    <t>Nalanda</t>
  </si>
  <si>
    <t>KUMAR HARI CHARAN SINGH YADAV</t>
  </si>
  <si>
    <t>Punit Kumar</t>
  </si>
  <si>
    <t>Mintu Kumar</t>
  </si>
  <si>
    <t>Ramchandra Singh</t>
  </si>
  <si>
    <t>Sampati Kumar</t>
  </si>
  <si>
    <t>Ramvilaf Paswan</t>
  </si>
  <si>
    <t>Nita Devi</t>
  </si>
  <si>
    <t>Ramchandra Prasad</t>
  </si>
  <si>
    <t>SGUP</t>
  </si>
  <si>
    <t>Rakesh Paswan</t>
  </si>
  <si>
    <t>Dinanath Pandey</t>
  </si>
  <si>
    <t>Shankar Pandey</t>
  </si>
  <si>
    <t>Sudhir Kumar</t>
  </si>
  <si>
    <t>Bicycle Pump</t>
  </si>
  <si>
    <t>Ram Charitra Prasad Singh</t>
  </si>
  <si>
    <t>Usha Devi</t>
  </si>
  <si>
    <t>Rajnish Kumar Paswan</t>
  </si>
  <si>
    <t>Kaushlendra Kumar</t>
  </si>
  <si>
    <t>Brahamdev Prasad</t>
  </si>
  <si>
    <t>Surendra Singh</t>
  </si>
  <si>
    <t>Sohavan Paswan</t>
  </si>
  <si>
    <t>PMP</t>
  </si>
  <si>
    <t>Ashok Kumar</t>
  </si>
  <si>
    <t>Ashok Kumar Azad</t>
  </si>
  <si>
    <t>HAMS</t>
  </si>
  <si>
    <t>Dilip Rawat</t>
  </si>
  <si>
    <t>Purushotam Sharma</t>
  </si>
  <si>
    <t>NJP</t>
  </si>
  <si>
    <t>Hour Glass</t>
  </si>
  <si>
    <t>Shashi Kumar</t>
  </si>
  <si>
    <t>Chiranjib Kumar</t>
  </si>
  <si>
    <t>Mohammad Surkhab Alam</t>
  </si>
  <si>
    <t>Sanjeet Kumar</t>
  </si>
  <si>
    <t>Mohan Bind</t>
  </si>
  <si>
    <t>Pawan Kumar Pandey</t>
  </si>
  <si>
    <t>Rajeev Ranjan Kumar</t>
  </si>
  <si>
    <t>Rekha Kumari</t>
  </si>
  <si>
    <t>Shailendra Chaudhari</t>
  </si>
  <si>
    <t>BENCH</t>
  </si>
  <si>
    <t>Sunil Ravidas</t>
  </si>
  <si>
    <t>RPI</t>
  </si>
  <si>
    <t>Patna Sahib</t>
  </si>
  <si>
    <t>BASANT SINGH</t>
  </si>
  <si>
    <t>PRABHASH CHANDRA SHARMA</t>
  </si>
  <si>
    <t>NIMESH SHUKLA</t>
  </si>
  <si>
    <t>AMIT KUMAR GUPTA</t>
  </si>
  <si>
    <t>ASHOK KUMAR GUPTA</t>
  </si>
  <si>
    <t>SUMIT RANJAN SINHA</t>
  </si>
  <si>
    <t>ANAMIKA KUMARI</t>
  </si>
  <si>
    <t>MAHBOOB ALAM ANSARI</t>
  </si>
  <si>
    <t>RAVI SHANKAR PRASAD</t>
  </si>
  <si>
    <t>ARVIND KUMAR</t>
  </si>
  <si>
    <t>VISHNU DEV</t>
  </si>
  <si>
    <t>KUMAR RAUNAK</t>
  </si>
  <si>
    <t>AKHILESH KUMAR</t>
  </si>
  <si>
    <t>RITA DEVI</t>
  </si>
  <si>
    <t>SHATRUGHAN SINHA</t>
  </si>
  <si>
    <t>RANI DEVI</t>
  </si>
  <si>
    <t>JAVED</t>
  </si>
  <si>
    <t>Pataliputra</t>
  </si>
  <si>
    <t>Nagmani</t>
  </si>
  <si>
    <t>BRAJESHWAR PRASAD SINGH</t>
  </si>
  <si>
    <t>SOHAN RAY</t>
  </si>
  <si>
    <t>LALITA RAY</t>
  </si>
  <si>
    <t>MISHA BHARTI</t>
  </si>
  <si>
    <t>RAM KRIPAL YADAV</t>
  </si>
  <si>
    <t>JITENDRA BIND</t>
  </si>
  <si>
    <t>SHIV KUMAR SINGH</t>
  </si>
  <si>
    <t>APKSP</t>
  </si>
  <si>
    <t>SATISH KUMAR</t>
  </si>
  <si>
    <t>SURESH PASWAN</t>
  </si>
  <si>
    <t>WAKIL AHMAD</t>
  </si>
  <si>
    <t>MD. KALIMULLAH</t>
  </si>
  <si>
    <t>INDU DEVI MISHRA</t>
  </si>
  <si>
    <t>RAMESH KUMAR SHARMA</t>
  </si>
  <si>
    <t>SHAILESH KUMAR</t>
  </si>
  <si>
    <t>BhAmAP</t>
  </si>
  <si>
    <t>Capsicum</t>
  </si>
  <si>
    <t>MD. TAUFIQUE AHMAD</t>
  </si>
  <si>
    <t>RAM NARAYAN MANJHI</t>
  </si>
  <si>
    <t>DURGESH NANDAN SINGH alias DURGESH YADAV</t>
  </si>
  <si>
    <t>RJPD</t>
  </si>
  <si>
    <t>RAM PRAVESH RAJAK</t>
  </si>
  <si>
    <t>VINOD DAS</t>
  </si>
  <si>
    <t>BINDU DEVI</t>
  </si>
  <si>
    <t>RAM NIRANJAN ROY</t>
  </si>
  <si>
    <t>RACHEP</t>
  </si>
  <si>
    <t>MANTU KUMAR</t>
  </si>
  <si>
    <t>PUPUL KUMAR SHARMA</t>
  </si>
  <si>
    <t>Arrah</t>
  </si>
  <si>
    <t>Dr. Kumar Sheelbhadra</t>
  </si>
  <si>
    <t>Raju Yadav</t>
  </si>
  <si>
    <t>Lakshaman Kumar Ojha</t>
  </si>
  <si>
    <t>Shiv das Singh</t>
  </si>
  <si>
    <t>Raj Giri Bhagat</t>
  </si>
  <si>
    <t>Ram Raj Singh</t>
  </si>
  <si>
    <t>Krishna Paswan</t>
  </si>
  <si>
    <t>BKVP</t>
  </si>
  <si>
    <t>Bharat Bhushan Pandey</t>
  </si>
  <si>
    <t>ABJS</t>
  </si>
  <si>
    <t>R. K. Singh</t>
  </si>
  <si>
    <t>Anil Kumar Singh</t>
  </si>
  <si>
    <t>Manoj Yadav</t>
  </si>
  <si>
    <t>Buxar</t>
  </si>
  <si>
    <t>Sushil Kumar Singh</t>
  </si>
  <si>
    <t>Dhanjit Singh @ Dhanjit Kumar</t>
  </si>
  <si>
    <t>Ranjit Singh @ Ranage</t>
  </si>
  <si>
    <t>Binod Kumar Bikrant</t>
  </si>
  <si>
    <t>Ravi Raj</t>
  </si>
  <si>
    <t>Anil Kumar Rai</t>
  </si>
  <si>
    <t>RDU</t>
  </si>
  <si>
    <t>Santosh Kumar Yadav</t>
  </si>
  <si>
    <t>Uday Narayan Rai @ Luddu Rajbhar</t>
  </si>
  <si>
    <t>Rakesh Kumar Ray @ Guddu Ray</t>
  </si>
  <si>
    <t>Arvind Kumar Pandey @ Chote Baba</t>
  </si>
  <si>
    <t>Jagadanand Singh</t>
  </si>
  <si>
    <t>Ashwini Kumar Choubey</t>
  </si>
  <si>
    <t>Jay Prakash Ram</t>
  </si>
  <si>
    <t>Ramchandra Singh Yadav</t>
  </si>
  <si>
    <t>Sasaram (SC)</t>
  </si>
  <si>
    <t>RAGHUNI RAM SHASTRI</t>
  </si>
  <si>
    <t>ASHOK BAITHA</t>
  </si>
  <si>
    <t>ASHOK KUMAR PASWAN</t>
  </si>
  <si>
    <t>Bread</t>
  </si>
  <si>
    <t>CHHEDI PASWAN</t>
  </si>
  <si>
    <t>RAMEKBAL RAM</t>
  </si>
  <si>
    <t>RAJANIKANT CHOUDHARY</t>
  </si>
  <si>
    <t>NIRMALA DEVI</t>
  </si>
  <si>
    <t>MEIRA KUMAR</t>
  </si>
  <si>
    <t>DHARMRAJ PASWAN</t>
  </si>
  <si>
    <t>LJVM</t>
  </si>
  <si>
    <t>Cake</t>
  </si>
  <si>
    <t>VIDYA JYOTI</t>
  </si>
  <si>
    <t>SATYA NARAYAN RAM</t>
  </si>
  <si>
    <t>SATYA NARAYAN PASWAN</t>
  </si>
  <si>
    <t>Karakat</t>
  </si>
  <si>
    <t>RAJA RAM SINGH</t>
  </si>
  <si>
    <t>MOHAMMAD ATAHAR HUSAIN</t>
  </si>
  <si>
    <t>NEELAM KUMARI</t>
  </si>
  <si>
    <t>RAMJEE SINGH KANTA</t>
  </si>
  <si>
    <t>AHFBK</t>
  </si>
  <si>
    <t>CHESS BOARD</t>
  </si>
  <si>
    <t>RAMESHWAR SINGH</t>
  </si>
  <si>
    <t>RAJ NARAYAN TIWARI</t>
  </si>
  <si>
    <t>UPENDRA KUSHWAHA</t>
  </si>
  <si>
    <t>MAMTA PANDEY</t>
  </si>
  <si>
    <t>KAMLESH RAM (PRASAD)</t>
  </si>
  <si>
    <t>MAHABALI SINGH</t>
  </si>
  <si>
    <t>GORAKH RAM</t>
  </si>
  <si>
    <t>KUMAR SAURABH</t>
  </si>
  <si>
    <t>USHA SHARAN</t>
  </si>
  <si>
    <t>BASUDEO HAZARIKA</t>
  </si>
  <si>
    <t>JYOTI RASHMI</t>
  </si>
  <si>
    <t>RSWD</t>
  </si>
  <si>
    <t>Winnower</t>
  </si>
  <si>
    <t>ARIF ISAIN HUSAIN</t>
  </si>
  <si>
    <t>PRAKASH CHANDRA GOYAL</t>
  </si>
  <si>
    <t>PRITHVI NATH PRASAD</t>
  </si>
  <si>
    <t>PRADEEP CHOUHAN</t>
  </si>
  <si>
    <t>SHASHIKANT SINGH</t>
  </si>
  <si>
    <t>MANOJ SINGH KUSHVAHA</t>
  </si>
  <si>
    <t>PUNAM DEVI</t>
  </si>
  <si>
    <t>GHANSHYAM TIWARI</t>
  </si>
  <si>
    <t>ABHIRAM PRIYADARSHI</t>
  </si>
  <si>
    <t>DHARMENDRA SINGH</t>
  </si>
  <si>
    <t>NAND KISHOR YADAV</t>
  </si>
  <si>
    <t>SPL</t>
  </si>
  <si>
    <t>RAM AYODHYA SINGH</t>
  </si>
  <si>
    <t>Jahanabad</t>
  </si>
  <si>
    <t>SURENDRA PRASAD YADAV</t>
  </si>
  <si>
    <t>ARUN KUMAR</t>
  </si>
  <si>
    <t>UMA SHANKAR VERMA</t>
  </si>
  <si>
    <t>MEERA KUMARI YADAV</t>
  </si>
  <si>
    <t>KUNTI DEVI</t>
  </si>
  <si>
    <t>CHANDRA PRAKASH</t>
  </si>
  <si>
    <t>RAJENDRA PASWAN</t>
  </si>
  <si>
    <t>AVINASH KUMAR</t>
  </si>
  <si>
    <t>CHANDESHWAR PRASAD</t>
  </si>
  <si>
    <t>ARBIND KUMAR</t>
  </si>
  <si>
    <t>ravp</t>
  </si>
  <si>
    <t>RAMJEE KEWAT</t>
  </si>
  <si>
    <t>NITYA NAND SINGH</t>
  </si>
  <si>
    <t>Aurangabad</t>
  </si>
  <si>
    <t>SOM PRAKASH</t>
  </si>
  <si>
    <t>DR DHARMENDRA KUMAR</t>
  </si>
  <si>
    <t>SANTOSH KUMAR SINHA</t>
  </si>
  <si>
    <t>DHIRENDRA KUMAR SINGH</t>
  </si>
  <si>
    <t>YOGENDRA RAM</t>
  </si>
  <si>
    <t>UPENDRA PRASAD</t>
  </si>
  <si>
    <t>SUSHIL KUMAR SINGH</t>
  </si>
  <si>
    <t>Gaya (SC)</t>
  </si>
  <si>
    <t>Umesh Rajak</t>
  </si>
  <si>
    <t>Jitan Ram Manjhi</t>
  </si>
  <si>
    <t>Dilip Kumar</t>
  </si>
  <si>
    <t>Vijay Kumar</t>
  </si>
  <si>
    <t>Vijay Kumar Chaudhary</t>
  </si>
  <si>
    <t>Dayanand Rajwanshi</t>
  </si>
  <si>
    <t>MOSP</t>
  </si>
  <si>
    <t>Sheo Shankar</t>
  </si>
  <si>
    <t>Rakesh Chaudhari</t>
  </si>
  <si>
    <t>MADP</t>
  </si>
  <si>
    <t>Sunil Paswan</t>
  </si>
  <si>
    <t>BBMP</t>
  </si>
  <si>
    <t>Envelope</t>
  </si>
  <si>
    <t>Prakash Chandra</t>
  </si>
  <si>
    <t>Din Dayal Bharti alias Kapil Chaudhri</t>
  </si>
  <si>
    <t>Rajesh Kumar Paswan</t>
  </si>
  <si>
    <t>Giridhar Sapera</t>
  </si>
  <si>
    <t>BRM</t>
  </si>
  <si>
    <t>Nawada</t>
  </si>
  <si>
    <t>Tulsi Dayal</t>
  </si>
  <si>
    <t>Vishnu Dev Yadav</t>
  </si>
  <si>
    <t>Rajesh Kumar</t>
  </si>
  <si>
    <t>Vijay Ram</t>
  </si>
  <si>
    <t>Prof. K.B. Prasad</t>
  </si>
  <si>
    <t>Mokim Uddin</t>
  </si>
  <si>
    <t>RUC</t>
  </si>
  <si>
    <t>Ranganatha chary</t>
  </si>
  <si>
    <t>Chandan Singh</t>
  </si>
  <si>
    <t>Aditya Pradhan</t>
  </si>
  <si>
    <t>Vibha Devi</t>
  </si>
  <si>
    <t>Rakesh Raushan</t>
  </si>
  <si>
    <t>Naresh Prasad</t>
  </si>
  <si>
    <t>Nivedita Singh</t>
  </si>
  <si>
    <t>Jamui (SC)</t>
  </si>
  <si>
    <t>PANKAJ KUMAR DAS</t>
  </si>
  <si>
    <t>AJAY KUMAR</t>
  </si>
  <si>
    <t>VIRENDRA KUMAR</t>
  </si>
  <si>
    <t>BHUDEO CHOUDHARY</t>
  </si>
  <si>
    <t>CHIRAG KUMAR PASWAN</t>
  </si>
  <si>
    <t>UPENDRA RAVIDAS</t>
  </si>
  <si>
    <t>VISHNU PRIYA</t>
  </si>
  <si>
    <t>VALAMIKI PASAVAN</t>
  </si>
  <si>
    <t>SUBHASH PASWAN</t>
  </si>
  <si>
    <t>Goa</t>
  </si>
  <si>
    <t>North Goa</t>
  </si>
  <si>
    <t>SHRIPAD YESSO NAIK</t>
  </si>
  <si>
    <t>GIRISH RAYA CHODANKAR</t>
  </si>
  <si>
    <t>AMIT ATMARAM KORGAONKAR</t>
  </si>
  <si>
    <t>RPI(KM)</t>
  </si>
  <si>
    <t>DATTATRAYA PADGAONKAR</t>
  </si>
  <si>
    <t>BHAGAWANT SADANAND KAMAT</t>
  </si>
  <si>
    <t>AISHWARYA ARJUN SALGAONKAR</t>
  </si>
  <si>
    <t>South Goa</t>
  </si>
  <si>
    <t>ADV. NARENDRA SAWAIKAR</t>
  </si>
  <si>
    <t>DR. KALIDAS PRAKASH VAINGANKAR</t>
  </si>
  <si>
    <t>ELVIS GOMES</t>
  </si>
  <si>
    <t>COSME FRANCISCO CAITANO SARDINHA</t>
  </si>
  <si>
    <t>RAKHI AMIT NAIK</t>
  </si>
  <si>
    <t>Bow &amp; Arrow</t>
  </si>
  <si>
    <t>MAYUR KHANCONKAR</t>
  </si>
  <si>
    <t>Gujarat</t>
  </si>
  <si>
    <t>Kachchh</t>
  </si>
  <si>
    <t>CHAVDA VINOD LAKHAMSHI</t>
  </si>
  <si>
    <t>CHAVDA PRAVINBHAI CHANABHAI</t>
  </si>
  <si>
    <t>SONDARVA BALUBEN MAHESHBHAI</t>
  </si>
  <si>
    <t>RPWP</t>
  </si>
  <si>
    <t>BABULAL AMARSHI VAGHELA</t>
  </si>
  <si>
    <t>MAHESHWARI DEVJIBHAI VACHHIYABHAI</t>
  </si>
  <si>
    <t>MARU MANISHA BHARAT</t>
  </si>
  <si>
    <t>LAKHUBHAI VAGHELA</t>
  </si>
  <si>
    <t>NARESH NARANBHAI MAHESHWARI</t>
  </si>
  <si>
    <t>DHIRUBHAI BABULAL SHRIMALI</t>
  </si>
  <si>
    <t>aicp</t>
  </si>
  <si>
    <t>MEGHVAL BHIMJIBHAI BHIKHABHAI</t>
  </si>
  <si>
    <t>Banaskantha</t>
  </si>
  <si>
    <t>PUROHIT SHYAMABEN NARANBHAI</t>
  </si>
  <si>
    <t>PARMAR CHHAGANCHANDRARAJ DHANABHAI</t>
  </si>
  <si>
    <t>PARBATBHAI SAVABHAI PATEL</t>
  </si>
  <si>
    <t>PARTHIBHAI GALBABHAI BHATOL</t>
  </si>
  <si>
    <t>DESAI ISHVARBHAI MAHADEVBHAI</t>
  </si>
  <si>
    <t>PARSANI IBRAHIMBHAI PIRABHAI</t>
  </si>
  <si>
    <t>JAGDISHJI PARTHIJI DHARANI</t>
  </si>
  <si>
    <t>DR. CHANDRA BEN</t>
  </si>
  <si>
    <t>Well</t>
  </si>
  <si>
    <t>TEJABHAI NETHIBHAI RABARI</t>
  </si>
  <si>
    <t>CHARAMTA BHARATKUMAR KHEMABHAI</t>
  </si>
  <si>
    <t>Harmonium</t>
  </si>
  <si>
    <t>MADHU NIRUPABEN</t>
  </si>
  <si>
    <t>THAKOR MELAJI MADARSINH</t>
  </si>
  <si>
    <t>GAGUP</t>
  </si>
  <si>
    <t>THAKOR SWARUPJI SARDARJI</t>
  </si>
  <si>
    <t>PADHIYAR BHARATKUMAR ISHVARLAL</t>
  </si>
  <si>
    <t>Patan</t>
  </si>
  <si>
    <t>MOLAPIYA ABDULKUDUS ABDULMAJID</t>
  </si>
  <si>
    <t>BHORANIYA SHOYABBHAI HASAMBHAI</t>
  </si>
  <si>
    <t>DABHI BHARATSINHJI SHANKARJI</t>
  </si>
  <si>
    <t>SURAJKUMAR MAHENDRABHAI PARMAR</t>
  </si>
  <si>
    <t>JAGDISH THAKOR</t>
  </si>
  <si>
    <t>CHAUDHARI KIRTIBHAI JESHANGBHAI</t>
  </si>
  <si>
    <t>PRAVINKUMAR TULSIDAS PANDYA</t>
  </si>
  <si>
    <t>PRAJAPATI JAYANTIBHAI DEVABHAI</t>
  </si>
  <si>
    <t>CHAUDHARI SHAILESHKUMAR KANJIBHAI</t>
  </si>
  <si>
    <t>UMEDBHAI HARIBHAI NAI</t>
  </si>
  <si>
    <t>MAKWANA VAGHABHAI MAGANBHAI</t>
  </si>
  <si>
    <t>RATHOD GOVINDBHAI BHIKHABHAI</t>
  </si>
  <si>
    <t>Mahesana</t>
  </si>
  <si>
    <t>CHAUDHARI SENDHABHAI ABHERAJBHAI</t>
  </si>
  <si>
    <t>PATEL AMBALAL TALASHIBHAI</t>
  </si>
  <si>
    <t>RATHOD GULABSINH DURSINH</t>
  </si>
  <si>
    <t>A. J. Patel</t>
  </si>
  <si>
    <t>CHAUHAN PRAHLADBHAI NATTHUBHAI</t>
  </si>
  <si>
    <t>PRAJAPATI KANUBHAI AMATHARAM</t>
  </si>
  <si>
    <t>BRP</t>
  </si>
  <si>
    <t>Triangle</t>
  </si>
  <si>
    <t>BAROT KULDIPKUMAR BHARATKUMAR</t>
  </si>
  <si>
    <t>YJJP</t>
  </si>
  <si>
    <t>Pendulum</t>
  </si>
  <si>
    <t>THAKOR MAYURKUMAR RUPSINGJI</t>
  </si>
  <si>
    <t>THAKOR JAYANTIJI CHUNTHAJI</t>
  </si>
  <si>
    <t>SHARDABEN ANILBHAI PATEL</t>
  </si>
  <si>
    <t>PATEL ANITABEN RAMABHAI</t>
  </si>
  <si>
    <t>THAKOR BIPINKUMAR SHANKARJI</t>
  </si>
  <si>
    <t>Sabarkantha</t>
  </si>
  <si>
    <t>RATHOD DIPSINH SHANKARSINH</t>
  </si>
  <si>
    <t>MAYURSINH VANRAJSINH ZALA</t>
  </si>
  <si>
    <t>RVZP</t>
  </si>
  <si>
    <t>SOLANKI MAGANBHAI LAKHABHAI</t>
  </si>
  <si>
    <t>PATHAN AAIYUBKHAN AJABKHAN</t>
  </si>
  <si>
    <t>PATEL JAYANTIBHAI SHAMJIBHAI</t>
  </si>
  <si>
    <t>KALABHAI BABABHAI PARMAR</t>
  </si>
  <si>
    <t>VINODBHAI JETHABHAI MESARIYA</t>
  </si>
  <si>
    <t>LUHAR HAFIJHUSEN HAJINURMAHMAD</t>
  </si>
  <si>
    <t>JADEJA INDRAVIJAYSINH KALYANSINH</t>
  </si>
  <si>
    <t>VIKRAMBHAI BAHECHARBHAI MAKWANA</t>
  </si>
  <si>
    <t>Kettle</t>
  </si>
  <si>
    <t>ZALA DALPATSINH MOTISINH</t>
  </si>
  <si>
    <t>SANGHANI MUSTAKBHAI JAMALBHAI</t>
  </si>
  <si>
    <t>PATEL KIRITKUMAR BABARBHAI</t>
  </si>
  <si>
    <t>NARESHKUMAR RAMESHBHAI PATEL</t>
  </si>
  <si>
    <t>PATEL KESHAVLAL GANGARAMBHAI</t>
  </si>
  <si>
    <t>THAKOR RAJENDRASINH SHIVSINH</t>
  </si>
  <si>
    <t>KHARADI DHARMENDRASINGH SAMSUBHAI</t>
  </si>
  <si>
    <t>BTP</t>
  </si>
  <si>
    <t>LATA BABUBHAI NATHAJI</t>
  </si>
  <si>
    <t>RAVAL RAJUBHAI PUNJABHAI</t>
  </si>
  <si>
    <t>LAXMISHANKAR MADHUSUDAN JOSHI</t>
  </si>
  <si>
    <t>JANSAPP</t>
  </si>
  <si>
    <t>Gandhinagar</t>
  </si>
  <si>
    <t>AMIT SHAH</t>
  </si>
  <si>
    <t>RAHUL CHIMANBHAI MEHTA</t>
  </si>
  <si>
    <t>RTORP</t>
  </si>
  <si>
    <t>NARENDRABHAI REVASHANKAR TRIVEDI</t>
  </si>
  <si>
    <t>PATEL AMARISH JASVANTLAL (C. A.)</t>
  </si>
  <si>
    <t>Dr. N. T. SENGAL</t>
  </si>
  <si>
    <t>BSDL</t>
  </si>
  <si>
    <t>VORA ALIMAHMAD RAJABHAI</t>
  </si>
  <si>
    <t>KHODABHAI LALAJIBHAI DESAI</t>
  </si>
  <si>
    <t>MAKVANA PRAKASHBHAI BAHECHARJI (HITUBHA)</t>
  </si>
  <si>
    <t>Dr. C. J. CHAVDA</t>
  </si>
  <si>
    <t>JAYENDRA KARSHANBHAI RATHOD</t>
  </si>
  <si>
    <t>CHANDRAPAL HASMUKH BAVJIBHAI</t>
  </si>
  <si>
    <t>RATHOD VALJIBHAI BECHARBHAI</t>
  </si>
  <si>
    <t>MAKWANA ANILKUMAR SOMABHAI</t>
  </si>
  <si>
    <t>MAHENDRABHAI SOMABHAI PATNI</t>
  </si>
  <si>
    <t>PATHAN FIROZKHAN SAEEDKHAN</t>
  </si>
  <si>
    <t>SHEKH SHAHINBANU MOLANA MUSTAK</t>
  </si>
  <si>
    <t>BHOGILAL J. RATHOD (ADVOCATE)</t>
  </si>
  <si>
    <t>Ahmedabad East</t>
  </si>
  <si>
    <t>Kadri Mohammad Sabir</t>
  </si>
  <si>
    <t>Mishra Arjun Ramshankar</t>
  </si>
  <si>
    <t>JSVP</t>
  </si>
  <si>
    <t>Vekariya Rushi Bharatbhai (Patel)</t>
  </si>
  <si>
    <t>Devda Dasharath Misarilal</t>
  </si>
  <si>
    <t>Pareshkumar Nanubhai Mulani</t>
  </si>
  <si>
    <t>Mundra Anilkumar</t>
  </si>
  <si>
    <t>LOGAP</t>
  </si>
  <si>
    <t>Samirbhai Rajeshkumar Upadhyay</t>
  </si>
  <si>
    <t>MaNPa</t>
  </si>
  <si>
    <t>Bhatt Sunilkumar Narendrabhai</t>
  </si>
  <si>
    <t>Minaxiben Rakeshkumar Solanki</t>
  </si>
  <si>
    <t>Jayswal Nareshkumar Babulal (Raju Mataji)</t>
  </si>
  <si>
    <t>THIRD</t>
  </si>
  <si>
    <t>Manoj Premchand Gupta</t>
  </si>
  <si>
    <t>SABHP</t>
  </si>
  <si>
    <t>Atulbhai Nanubhai Kathiriya</t>
  </si>
  <si>
    <t>Hand Cart</t>
  </si>
  <si>
    <t>Bharvad Saileshkumar Kalidas</t>
  </si>
  <si>
    <t>Vaghela Ganeshbhai Narsinhbhai</t>
  </si>
  <si>
    <t>Sharma Brijesh Kumar Ujagarlal</t>
  </si>
  <si>
    <t>Rajesh Maurya</t>
  </si>
  <si>
    <t>PAP</t>
  </si>
  <si>
    <t>Mishra Rajkumar Malekchand</t>
  </si>
  <si>
    <t>Gitaben Patel</t>
  </si>
  <si>
    <t>Patel Hasmukhbhai Somabhai</t>
  </si>
  <si>
    <t>Sheikh Salmabanu Mohammad Salim</t>
  </si>
  <si>
    <t>Mahesh Prabhudas Ahuja</t>
  </si>
  <si>
    <t>Virat Pradip Shah</t>
  </si>
  <si>
    <t>Thakur Jitendrasinh Surendrasinh</t>
  </si>
  <si>
    <t>LoRP</t>
  </si>
  <si>
    <t>Chauhan Kiritbhai</t>
  </si>
  <si>
    <t>Chauhan Narendrasinh Makhatulsinh</t>
  </si>
  <si>
    <t>Dr. Hitesh Mahendrabhai</t>
  </si>
  <si>
    <t>NIRBHP</t>
  </si>
  <si>
    <t>Pencil Box</t>
  </si>
  <si>
    <t>Ahmedabad West</t>
  </si>
  <si>
    <t>DR. KIRIT P. SOLANKI</t>
  </si>
  <si>
    <t>DIPIKA JITENDRAKUMAR SUTARIA</t>
  </si>
  <si>
    <t>TRIBHOVANDAS KARSANDAS VAGHELA</t>
  </si>
  <si>
    <t>CHAUHAN HARISHBHAI JETHABHAI</t>
  </si>
  <si>
    <t>RAJU PARMAR</t>
  </si>
  <si>
    <t>HARSHADKUMAR LAXMANBHAI SOLANKI</t>
  </si>
  <si>
    <t>VAGHELA ASHWINBHAI AMRUTBHAI</t>
  </si>
  <si>
    <t>SOLANKI CHIRAGBHAI SOMABHAI</t>
  </si>
  <si>
    <t>MAHEDIA MAHENDRABHAI PARSOTTAMDAS</t>
  </si>
  <si>
    <t>MALHOTRA PANKAJKUMAR DAYABHAI (DOCTOR SAHEB)</t>
  </si>
  <si>
    <t>BHITORA BHAVESH CHIMANBHAI</t>
  </si>
  <si>
    <t>VEDUBHAI KAUTIKBHAI SIRASAT</t>
  </si>
  <si>
    <t>JADAV ULPESH JAYANTILAL</t>
  </si>
  <si>
    <t>Surendranagar</t>
  </si>
  <si>
    <t>Dr. MUNJAPARA MAHENDRABHAI</t>
  </si>
  <si>
    <t>KAMABHAI PETHABHAI MAKWANA</t>
  </si>
  <si>
    <t>PATEL BALDEVBHAI JIVABHAI</t>
  </si>
  <si>
    <t>OGHADBHAI SAGARAMBHAI MER</t>
  </si>
  <si>
    <t>ADVOCATE SHAILESH N. SOLANKI</t>
  </si>
  <si>
    <t>KALUBHAI MALUBHAI VADALIYA</t>
  </si>
  <si>
    <t>RATHOD ASHOKBHAI VITTHALBHAI</t>
  </si>
  <si>
    <t>KOLI PATEL SOMABHAI GANDALAL</t>
  </si>
  <si>
    <t>RATHOD ANANDBHAI PACHANBHAI</t>
  </si>
  <si>
    <t>BHAVANBHAI DEVJIBHAI VORA</t>
  </si>
  <si>
    <t>THAKOR JAGUJI KUNVARJI URFE J.K. THAKOR</t>
  </si>
  <si>
    <t>VPP</t>
  </si>
  <si>
    <t>JARGELA HASANBHAI ABDULBHAI</t>
  </si>
  <si>
    <t>VAGHELA DAHYABHAI KHENGARBHAI</t>
  </si>
  <si>
    <t>VAGHELA PRAKASHBHAI BACHUBHAI</t>
  </si>
  <si>
    <t>KOLI RAMESHBHAI VIRSANGBHAI VAGHELA</t>
  </si>
  <si>
    <t>MAKWANA DALPATBHAI LAGHARBHAI</t>
  </si>
  <si>
    <t>BHUPATBHAI LALJIBHAI SOLANKI</t>
  </si>
  <si>
    <t>KOLI PATEL LALJIBHAI CHATURBHAI</t>
  </si>
  <si>
    <t>BHANJIBHAI SHEKHAVA</t>
  </si>
  <si>
    <t>DEKAVADIYA DARJIBHAI MAGANBHAI (PATIDAR)</t>
  </si>
  <si>
    <t>HANIFBHAI KAYABHAI KATIYA</t>
  </si>
  <si>
    <t>SALIMBHAI SHAHBUDINBHAI PATHAN</t>
  </si>
  <si>
    <t>PARMAR GHOGHAJIBHAI KANJIBHAI</t>
  </si>
  <si>
    <t>BHATHANIYA FARIDBHAI AMIJIBHAI</t>
  </si>
  <si>
    <t>DANIYA ANIRUDDHBHAI GANDABHAI</t>
  </si>
  <si>
    <t>NARESH MAKWANA</t>
  </si>
  <si>
    <t>DOST MER</t>
  </si>
  <si>
    <t>SARDARKHAN MALEK</t>
  </si>
  <si>
    <t>Binoculars</t>
  </si>
  <si>
    <t>GOLTAR BHAGVANBHAI MAIYABHAI</t>
  </si>
  <si>
    <t>SAPRA VIPUL R.</t>
  </si>
  <si>
    <t>KARIMBHAI ADAMBHAI URFE BABABHAI</t>
  </si>
  <si>
    <t>Room Cooler</t>
  </si>
  <si>
    <t>Rajkot</t>
  </si>
  <si>
    <t>KUNDARIA MOHANBHAI KALYANJIBHAI</t>
  </si>
  <si>
    <t>KAGATHARA LALITBHAI</t>
  </si>
  <si>
    <t>J. B. CHAUHAN</t>
  </si>
  <si>
    <t>AMARDAS B. DESANI</t>
  </si>
  <si>
    <t>JASPALSINH MAHAVEERSINH TOMAR</t>
  </si>
  <si>
    <t>DENGADA PRAVINBHAI MEGHJIBHAI</t>
  </si>
  <si>
    <t>CHITRODA NATHALAL (CHITRODA SIR)</t>
  </si>
  <si>
    <t>VIJAY PARMAR</t>
  </si>
  <si>
    <t>RAKESH PATEL</t>
  </si>
  <si>
    <t>CHAUHAN MANOJBHAI PRAVINBHAI</t>
  </si>
  <si>
    <t>Porbandar</t>
  </si>
  <si>
    <t>RESHMA PATEL</t>
  </si>
  <si>
    <t>BHANUBHAI NAGABHAI ODEDRA</t>
  </si>
  <si>
    <t>VAKIL VINZUDA RANJITBHAI NARANBHAI</t>
  </si>
  <si>
    <t>BHARGAV SURESHCHANDRA JOSHI</t>
  </si>
  <si>
    <t>GJPP</t>
  </si>
  <si>
    <t>Pen Stand</t>
  </si>
  <si>
    <t>RAMESHBHAI LAVJIBHAI DHADUK</t>
  </si>
  <si>
    <t>ASHOK NANJI SONDARVA</t>
  </si>
  <si>
    <t>LALIT VASOYA</t>
  </si>
  <si>
    <t>SAMATBHAI GOVABHAI KADAVALA</t>
  </si>
  <si>
    <t>UNADKAT PRAKASHBHAI VALLABHDAS</t>
  </si>
  <si>
    <t>RIYAZ OSMAN SURIYA ALIAS LALO MURGHIVALA</t>
  </si>
  <si>
    <t>VIMALBHAI RATILAL RAMANI</t>
  </si>
  <si>
    <t>ATROLIYA KARABHAI GAGANBHAI</t>
  </si>
  <si>
    <t>ALPESHKUMAR V.VADOLIYA(1008)</t>
  </si>
  <si>
    <t>RANK JIGNESHBHAI GOVINDBHAI</t>
  </si>
  <si>
    <t>RABARI DASABHAI KARABHAI</t>
  </si>
  <si>
    <t>KIRTIKUMAR BAVANJIBHAI MARVANIA</t>
  </si>
  <si>
    <t>RATHOD DAYABHAI HIRABHAI</t>
  </si>
  <si>
    <t>Jamnagar</t>
  </si>
  <si>
    <t>BHAVNABA JADEJA</t>
  </si>
  <si>
    <t>SAHDEVSINH DILIPSINH CHUDASAMA</t>
  </si>
  <si>
    <t>RABARI KARSHANBHAI JESHABHAI</t>
  </si>
  <si>
    <t>AAMIN MAMADBHAI SAFIYA</t>
  </si>
  <si>
    <t>ALIMAMAD ISHAKBHAI PALANI</t>
  </si>
  <si>
    <t>POONAMBEN HEMATBHAI MAADAM</t>
  </si>
  <si>
    <t>ASHOK CHAVDA</t>
  </si>
  <si>
    <t>BHARAT RAMJIBHAI DAGARA</t>
  </si>
  <si>
    <t>CHAVDA SHAMJI BABUBHAI</t>
  </si>
  <si>
    <t>VALABHBHAI CHANABHAI SOJITRA (V. C. PATEL)</t>
  </si>
  <si>
    <t>KACHCHHI DAUD NATHA SUMARA</t>
  </si>
  <si>
    <t>SUNIL JETHALAL VAGHELA</t>
  </si>
  <si>
    <t>POPATPUTRA RAFIK ABUBAKAR</t>
  </si>
  <si>
    <t>DONGA JAYANTILAL ARJANBHAI</t>
  </si>
  <si>
    <t>KANDORIYA MULUBHAI RANMALBHAI</t>
  </si>
  <si>
    <t>JAHID AAVAD JAMI</t>
  </si>
  <si>
    <t>BHANDERI AMARSHIBHAI CHHAGANBHAI</t>
  </si>
  <si>
    <t>MAKRANI AJAZAHMED</t>
  </si>
  <si>
    <t>DALVADI NAKUM RASIK LALJI</t>
  </si>
  <si>
    <t>BHARKHANI KARABHAI JIVABHAI</t>
  </si>
  <si>
    <t>BAXI MRUDUL ASHWINKUMAR</t>
  </si>
  <si>
    <t>SAPARIYA VIJAYKUMAR MANSUKHBHAI</t>
  </si>
  <si>
    <t>BATHVAR NANJI AMARSHI</t>
  </si>
  <si>
    <t>SAMA YUSUF</t>
  </si>
  <si>
    <t>SUMBHANIA AAMIN ABASBHAI</t>
  </si>
  <si>
    <t>AMANDBHAI PATEL</t>
  </si>
  <si>
    <t>CHAUHAN DHIRAJ KANTILAL</t>
  </si>
  <si>
    <t>Petrol Pump</t>
  </si>
  <si>
    <t>NAKUM NARMADABEN KHODALAL</t>
  </si>
  <si>
    <t>Junagadh</t>
  </si>
  <si>
    <t>PANCHABHAI BHAYABHAI DAMANIYA</t>
  </si>
  <si>
    <t>VANSH PUNJABHAI BHIMABHAI</t>
  </si>
  <si>
    <t>CHUDASAMA RAJESHBHAI NARANBHAI</t>
  </si>
  <si>
    <t>RATHOD NATHABHAI VASHARAMBHAI</t>
  </si>
  <si>
    <t>ZALA MUKESHBHAI BHARAMALBHAI</t>
  </si>
  <si>
    <t>DEVEN GOVINDBHAI VANVI</t>
  </si>
  <si>
    <t>VALA JAYPALSINH HAJABHAI</t>
  </si>
  <si>
    <t>Green Chilli</t>
  </si>
  <si>
    <t>PRADIPBHAI MAVJIBHAI TANK</t>
  </si>
  <si>
    <t>HARESH MANUBHAI SARDHARA</t>
  </si>
  <si>
    <t>BHUT ASHOKBHAI BHIMJIBHAI</t>
  </si>
  <si>
    <t>RSP(S)</t>
  </si>
  <si>
    <t>MAKWANA DHARMENDRA VAJUBHAI</t>
  </si>
  <si>
    <t>KARIA DHIRENBHAI AMRUTLAL</t>
  </si>
  <si>
    <t>Amreli</t>
  </si>
  <si>
    <t>Jerambhai R. Parmar</t>
  </si>
  <si>
    <t>Kachhadiya Naranbhai Bhikhabhai</t>
  </si>
  <si>
    <t>Mehta Nanalal Kalidas</t>
  </si>
  <si>
    <t>Himmat Bagda</t>
  </si>
  <si>
    <t>Chauhan Ravjibhai Mulabhai</t>
  </si>
  <si>
    <t>Nathalal Sukhadiya</t>
  </si>
  <si>
    <t>Paresh Dhanani</t>
  </si>
  <si>
    <t>Dhapa Dharamshibhai Ramjibhai</t>
  </si>
  <si>
    <t>Valodara Vrajlal Jivabhai</t>
  </si>
  <si>
    <t>Chauhan Dayabhai Bhagvanbhai</t>
  </si>
  <si>
    <t>R.S. Gosai</t>
  </si>
  <si>
    <t>Dayala Shubhashbhai Parabatbhai</t>
  </si>
  <si>
    <t>Bhavnagar</t>
  </si>
  <si>
    <t>DHAPA DHARAMSHIBHAI RAMJIBHAI</t>
  </si>
  <si>
    <t>DR.BHARATIBEN DHIRUBHAI SHIYAL</t>
  </si>
  <si>
    <t>RAMDEVSINH BHARATSINH ZALA</t>
  </si>
  <si>
    <t>CHAMPABEN ZAVERBHAI CHAUHAN</t>
  </si>
  <si>
    <t>CHAUHAN AJAYKUMAR RAMRATANSINH (AMIT CHAUHAN)</t>
  </si>
  <si>
    <t>SONDHARVA BHARATBHAI KANJIBHAI</t>
  </si>
  <si>
    <t>SVPP</t>
  </si>
  <si>
    <t>VIJAYKUMAR RAMABHAI MAKADIYA</t>
  </si>
  <si>
    <t>PATEL MANHARBHAI NAGJIBHAI (VASANI)</t>
  </si>
  <si>
    <t>SITAPARA SAGARBHAI BHURABHAI</t>
  </si>
  <si>
    <t>HARESHBHAI BABUBHAI VEGAD (HARABHAI)</t>
  </si>
  <si>
    <t>Anand</t>
  </si>
  <si>
    <t>PATEL MITESH RAMESHBHAI (BAKABHAI)</t>
  </si>
  <si>
    <t>CHAVDA KAUSHIKKUMAR</t>
  </si>
  <si>
    <t>BHARATBHAI MADHAVSINH SOLANKI</t>
  </si>
  <si>
    <t>VANKAR RAMESHBHAI VALJIBHAI</t>
  </si>
  <si>
    <t>BHARATBHAI SOLANKI</t>
  </si>
  <si>
    <t>HITENDRASINH MOHANSINH PARMAR</t>
  </si>
  <si>
    <t>BHATT SUNILKUMAR NARENDRABHAI</t>
  </si>
  <si>
    <t>BHATT ASHISHKUMAR MANOJKUMAR</t>
  </si>
  <si>
    <t>KEYUR PRAVINBHAI PATEL (BAKABHAI)</t>
  </si>
  <si>
    <t>SANTOLKUMAR MAHIJIBHAI PATEL (BAKABHAI)</t>
  </si>
  <si>
    <t>Kheda</t>
  </si>
  <si>
    <t>Pathan Ayashabanu</t>
  </si>
  <si>
    <t>Chauhan Devusinh</t>
  </si>
  <si>
    <t>Patel Kamleshkumar Ratilal</t>
  </si>
  <si>
    <t>Pathan Imtiyazkhan Saeedkhan</t>
  </si>
  <si>
    <t>ADPT</t>
  </si>
  <si>
    <t>Bimal Shah</t>
  </si>
  <si>
    <t>Chauhan Parsottambhai Babarbhai</t>
  </si>
  <si>
    <t>Bhailalbhai Kalubhai Pandav</t>
  </si>
  <si>
    <t>Panchmahal</t>
  </si>
  <si>
    <t>Ratansinh Magansinh Rathod</t>
  </si>
  <si>
    <t>Lalabhai Gadhvi</t>
  </si>
  <si>
    <t>Khant Vechatbhai Kuberbhai</t>
  </si>
  <si>
    <t>Rathod Vijaysinh Mohansinh</t>
  </si>
  <si>
    <t>Shaikh Kalim Abdul Latif</t>
  </si>
  <si>
    <t>Virendra Parsottamdas Patel</t>
  </si>
  <si>
    <t>Dahod</t>
  </si>
  <si>
    <t>JASHVANTSINH SUMANBHAI BHABHOR</t>
  </si>
  <si>
    <t>DEVDHA SAMSUBHAI KHATARABHAI</t>
  </si>
  <si>
    <t>DAMOR MANABHAI BHAVSINGBHAI</t>
  </si>
  <si>
    <t>KALARA RAMSINGBHAI NANJIBHAI</t>
  </si>
  <si>
    <t>KATARA BABUBHAI KHIMABHAI</t>
  </si>
  <si>
    <t>BHABHOR DHULABHAI DITABHAI</t>
  </si>
  <si>
    <t>JAGDISHBHAI MANILAL MEDA</t>
  </si>
  <si>
    <t>Vadodara</t>
  </si>
  <si>
    <t>RANJANBEN BHATT</t>
  </si>
  <si>
    <t>TAPAN DASGUPTA</t>
  </si>
  <si>
    <t>LION DR. YASINALI POLRA</t>
  </si>
  <si>
    <t>PRASHANT PATEL (TIKO)</t>
  </si>
  <si>
    <t>GOHIL RINKU</t>
  </si>
  <si>
    <t>ROHIT MADHUSUDAN MOHANBHAI</t>
  </si>
  <si>
    <t>NIMESH PATEL (KAMROL)</t>
  </si>
  <si>
    <t>MOHSIMMIYA (SAIYAD MOHSIN BAPU)</t>
  </si>
  <si>
    <t>SANTOSH S. SOLANKI</t>
  </si>
  <si>
    <t>BMFP</t>
  </si>
  <si>
    <t>BISCUIT</t>
  </si>
  <si>
    <t>JAT SUBHAS SINGH BRIJLAL</t>
  </si>
  <si>
    <t>AINHCP</t>
  </si>
  <si>
    <t>DR. RAHUL VASUDEVBHAI VYAS</t>
  </si>
  <si>
    <t>Robot</t>
  </si>
  <si>
    <t>SINDHI MAHEBUBKHAN YUSUFKHAN (VAKIL)</t>
  </si>
  <si>
    <t>PATEL KALIDAS (KALIDAS M. PATEL ALIAS NAPOLEON)</t>
  </si>
  <si>
    <t>Chhota Udaipur</t>
  </si>
  <si>
    <t>PRAVINBHAI DHURSINGBHAI RATHVA</t>
  </si>
  <si>
    <t>RATHAVA RANJITSINH MOHANSINH</t>
  </si>
  <si>
    <t>RATHVA FURKANBHAI BALAJIBHAI</t>
  </si>
  <si>
    <t>RATHVA GITABEN VAJESINGBHAI</t>
  </si>
  <si>
    <t>UMESH JANGUBHAI RATHAWA</t>
  </si>
  <si>
    <t>RATHVA MAGANBHAI CHATHIYABHAI</t>
  </si>
  <si>
    <t>VASAVA RAJESH SOMABHAI</t>
  </si>
  <si>
    <t>RATHVA BHAVSINGBHAI NAMARSINGBHAI</t>
  </si>
  <si>
    <t>Bharuch</t>
  </si>
  <si>
    <t>Mansukhbhai Dhanjibhai Vasava</t>
  </si>
  <si>
    <t>Vasava Navinbhai Himmatbhai</t>
  </si>
  <si>
    <t>Chhotubhai Amarsinh Vasava</t>
  </si>
  <si>
    <t>Sabbirbhai Musabhai Patel</t>
  </si>
  <si>
    <t>Jitendra Parmar (Jitu Chowkidar)</t>
  </si>
  <si>
    <t>Sindha Kiritsinh Alias Jalamsinh Nathubava</t>
  </si>
  <si>
    <t>Sukhdev Bhikhabhai Vasava</t>
  </si>
  <si>
    <t>Vikramsinh Dalsukhbhai Gohil</t>
  </si>
  <si>
    <t>Ashokchandra Bhikhubhai Parmar</t>
  </si>
  <si>
    <t>Pathan Salimkhan Sadikkhan</t>
  </si>
  <si>
    <t>Sapa Rafikbhai Sulemanbhai</t>
  </si>
  <si>
    <t>Vasava Rajeshbhai Chimanbhai</t>
  </si>
  <si>
    <t>Solanki Rajeshbhai Lallubhai</t>
  </si>
  <si>
    <t>Sherkhan Abdulsakur Pathan</t>
  </si>
  <si>
    <t>Mukhtiyar Abdulrahim Shaikh (BansiMama)</t>
  </si>
  <si>
    <t>Vashi Narendrasinh Randhirsinh</t>
  </si>
  <si>
    <t>Patel Imran Umarjibhai</t>
  </si>
  <si>
    <t>Bardoli</t>
  </si>
  <si>
    <t>VASAVA UTTAMBHAI SOMABHAI</t>
  </si>
  <si>
    <t>CHAUDHARI DR. TUSHARBHAI AMARSINHBHAI</t>
  </si>
  <si>
    <t>PARBHUBHAI NAGARBHAI VASAVA</t>
  </si>
  <si>
    <t>GAMIT KAUSHIKBHAI VIRENDRABHAI</t>
  </si>
  <si>
    <t>DINESHBHAI GULABBHAI CHAUDHARI</t>
  </si>
  <si>
    <t>UMEDBHAI BHIMSINGBHAI GAMIT</t>
  </si>
  <si>
    <t>SURESHBHAI MOTIYABHAI CHAUDHARI</t>
  </si>
  <si>
    <t>ARVINDBHAI BHANABHAI RATHOD</t>
  </si>
  <si>
    <t>GAMIT MOHANBHAI BABUBHAI</t>
  </si>
  <si>
    <t>BARESP</t>
  </si>
  <si>
    <t>VASAVA FATESINGBHAI VAHRIYABHAI</t>
  </si>
  <si>
    <t>PRAGNESHBHAI RATILAL CHAUDHARI</t>
  </si>
  <si>
    <t>GAMIT SURESHBHAI BABUBHAI</t>
  </si>
  <si>
    <t>STBSP</t>
  </si>
  <si>
    <t>Surat</t>
  </si>
  <si>
    <t>Dhameliya Piyush Vallabhbhai (R.D.P)</t>
  </si>
  <si>
    <t>REALDP</t>
  </si>
  <si>
    <t>Adv. Vijay Shenmare</t>
  </si>
  <si>
    <t>Mahyavanshi Natvarbhai Dahyabhai</t>
  </si>
  <si>
    <t>Jogiya Amisha Vikrambhai</t>
  </si>
  <si>
    <t>Shri. Gautamraj Hindustani</t>
  </si>
  <si>
    <t>YuS</t>
  </si>
  <si>
    <t>Captain Rita Maa</t>
  </si>
  <si>
    <t>Dipak Gangani</t>
  </si>
  <si>
    <t>Darshana Vikram Jardosh</t>
  </si>
  <si>
    <t>Rameshbhai P. Baraiya (Pati)</t>
  </si>
  <si>
    <t>Tulsibhai Laxmanbhai Dakhara</t>
  </si>
  <si>
    <t>Surwade Santosh Avdhut (Gabbar)</t>
  </si>
  <si>
    <t>Ashok Patel (Adhevada)</t>
  </si>
  <si>
    <t>Dinesh Jikadra Prajapati</t>
  </si>
  <si>
    <t>Navsari</t>
  </si>
  <si>
    <t>C. R. Patil</t>
  </si>
  <si>
    <t>Dr. KANUBHAI KHADADIYA</t>
  </si>
  <si>
    <t>SACHIN G. KINDA</t>
  </si>
  <si>
    <t>RNNBP</t>
  </si>
  <si>
    <t xml:space="preserve">Tennis Racket &amp; Ball </t>
  </si>
  <si>
    <t>GOVINDBHAI LAXMANBHAI RATHOD</t>
  </si>
  <si>
    <t>SAIYAD MEHMUD AHMAD</t>
  </si>
  <si>
    <t>KHAN HEENABEGUM KAMRUDDIN</t>
  </si>
  <si>
    <t>PATEL DHARMESHBHAI BHIMBHAI</t>
  </si>
  <si>
    <t>PASVAN VIRENDRA</t>
  </si>
  <si>
    <t>AMRUTHAM NARSAIAH PAPAIAH</t>
  </si>
  <si>
    <t>PATEL NAVINKUMAR SHANKARBHAI</t>
  </si>
  <si>
    <t>JITENDRABHAI PREMNATH MISHRA</t>
  </si>
  <si>
    <t>JAVADKHAN PATHAN</t>
  </si>
  <si>
    <t>SHARMA RAJMAL MOHANLAL (GABBAR)</t>
  </si>
  <si>
    <t>HIRAMANIBEN</t>
  </si>
  <si>
    <t>RSPS</t>
  </si>
  <si>
    <t>RAMJAN MANSURI - PATRAKAR</t>
  </si>
  <si>
    <t>VINEETA ANIRUDDH SINH</t>
  </si>
  <si>
    <t>JAIN RAJENDRAKUMAR ANILKUMAR</t>
  </si>
  <si>
    <t>CHANDANSINH SHIVVADANSINH THAKUR</t>
  </si>
  <si>
    <t>CHAUHAN NILESHKUMAR</t>
  </si>
  <si>
    <t>SHRIPRAKASH SHUKLA</t>
  </si>
  <si>
    <t>BSCP</t>
  </si>
  <si>
    <t>SHEKH HAMID RAMJAN</t>
  </si>
  <si>
    <t>ANISHBHAI GAFFARBHAI BHIMANI (Ganibhai)</t>
  </si>
  <si>
    <t>SOHILKHAN HASHIMKHAN (Sohil Panchar)</t>
  </si>
  <si>
    <t>SHAIKH SAEED INAYAT PATRAKAR</t>
  </si>
  <si>
    <t>JAVID AHMAD SHEKH</t>
  </si>
  <si>
    <t>Valsad</t>
  </si>
  <si>
    <t>PATEL PANKAJBHAI LALLUBHAI</t>
  </si>
  <si>
    <t>Dr.K.C.PATEL</t>
  </si>
  <si>
    <t>KISHORBHAI RAMANBHAI PATEL (Rajubhai)</t>
  </si>
  <si>
    <t>CHAUDHARI JITUBHAI HARJIBHAI</t>
  </si>
  <si>
    <t>GAURANGBHAI RAMESHBHAI PATEL</t>
  </si>
  <si>
    <t>GANVIT JAYENDRABHAI LAXMANBHAI</t>
  </si>
  <si>
    <t>PATEL NARESHBHAI BABUBHAI</t>
  </si>
  <si>
    <t>BABUBHAI CHHAGANBHAI TALAVIYA</t>
  </si>
  <si>
    <t>PATEL UMESHBHAI MAGANBHAI</t>
  </si>
  <si>
    <t>Haryana</t>
  </si>
  <si>
    <t>Ambala</t>
  </si>
  <si>
    <t>RATTAN LAL KATARIA</t>
  </si>
  <si>
    <t>NARESH KUMAR</t>
  </si>
  <si>
    <t>RANJEET SINGH</t>
  </si>
  <si>
    <t>RAJENDER KUMAR BHATLI</t>
  </si>
  <si>
    <t>SELJA</t>
  </si>
  <si>
    <t>SANDEEP SINGH</t>
  </si>
  <si>
    <t>AAPP</t>
  </si>
  <si>
    <t>RAM PAL</t>
  </si>
  <si>
    <t>INLD</t>
  </si>
  <si>
    <t>Spectacles</t>
  </si>
  <si>
    <t>BETA MAM CHAND RATTUWALA</t>
  </si>
  <si>
    <t>PRITHVI RAJ</t>
  </si>
  <si>
    <t>JATINDER SINGH</t>
  </si>
  <si>
    <t>SURAJ BHAN</t>
  </si>
  <si>
    <t>Tray</t>
  </si>
  <si>
    <t>SURAJ BHAN NARWAL</t>
  </si>
  <si>
    <t>PURAN CHAND</t>
  </si>
  <si>
    <t>RasLP</t>
  </si>
  <si>
    <t>RATTAN LAL</t>
  </si>
  <si>
    <t>Chakki</t>
  </si>
  <si>
    <t>VARUN KUMAR JAGLAN</t>
  </si>
  <si>
    <t>Kurukshetra</t>
  </si>
  <si>
    <t>CS KANWALJIT SINGH</t>
  </si>
  <si>
    <t>RAM NARAYAN</t>
  </si>
  <si>
    <t>BJSAP</t>
  </si>
  <si>
    <t>ASHWINI SHARMA HRITTWAL</t>
  </si>
  <si>
    <t>SACHIN GABA</t>
  </si>
  <si>
    <t>BALVEER SINGH</t>
  </si>
  <si>
    <t>RAMESH CHANDER KHATKAR</t>
  </si>
  <si>
    <t>NAYAB SINGH</t>
  </si>
  <si>
    <t>VIKRAM SINGH</t>
  </si>
  <si>
    <t>SATISH SINGAL</t>
  </si>
  <si>
    <t>RAJ KUMARI</t>
  </si>
  <si>
    <t>SUMER CHAND</t>
  </si>
  <si>
    <t>JAI PARKASH SHARMA</t>
  </si>
  <si>
    <t>SANDEEP SINGH BHARTI</t>
  </si>
  <si>
    <t>SHASHI</t>
  </si>
  <si>
    <t>SUBHASH CHAND BEDI</t>
  </si>
  <si>
    <t>JYOTI HIBANA</t>
  </si>
  <si>
    <t>NNMP</t>
  </si>
  <si>
    <t>RAMESHWAR (FOJI)</t>
  </si>
  <si>
    <t>NIRMAL SINGH</t>
  </si>
  <si>
    <t>ARJUN SINGH CHAUTALA</t>
  </si>
  <si>
    <t>ROSHAN LAL MUWAL</t>
  </si>
  <si>
    <t>JAI BHAGWAN SHARMA (DD)</t>
  </si>
  <si>
    <t>JNJP</t>
  </si>
  <si>
    <t>SANDEEP KUMAR KAUSHIK</t>
  </si>
  <si>
    <t>ANIL YOGI UPADHYAY</t>
  </si>
  <si>
    <t>NITIN</t>
  </si>
  <si>
    <t>Sirsa</t>
  </si>
  <si>
    <t>Sunita Duggal</t>
  </si>
  <si>
    <t>Ashok Tanwar</t>
  </si>
  <si>
    <t>Nirmal Singh Malri</t>
  </si>
  <si>
    <t>Janak Raj Atwal</t>
  </si>
  <si>
    <t>Dr. Rajesh Mehandia</t>
  </si>
  <si>
    <t>Jaswant</t>
  </si>
  <si>
    <t>Surender Kumar</t>
  </si>
  <si>
    <t>Charanjeet Singh Rori</t>
  </si>
  <si>
    <t>Rajesh Chaubara</t>
  </si>
  <si>
    <t>RMPOI</t>
  </si>
  <si>
    <t>Rajender Sirsa</t>
  </si>
  <si>
    <t>Hira Singh Hanspur</t>
  </si>
  <si>
    <t>Kashmir Chand Oad</t>
  </si>
  <si>
    <t>Brij Pal Balmiki</t>
  </si>
  <si>
    <t>Vinod Kumar Sirkiband (Gihara)</t>
  </si>
  <si>
    <t>Ankur Gill</t>
  </si>
  <si>
    <t>Angrej Singh Alahi</t>
  </si>
  <si>
    <t>Dalip Luna</t>
  </si>
  <si>
    <t>Deepak</t>
  </si>
  <si>
    <t>Surajmal Athwal</t>
  </si>
  <si>
    <t>Virender Singh</t>
  </si>
  <si>
    <t>Hisar</t>
  </si>
  <si>
    <t>PYARELAL CHOHAN ADVOCATE</t>
  </si>
  <si>
    <t>SUKHBIR SINGH</t>
  </si>
  <si>
    <t>ATAM PARKASH</t>
  </si>
  <si>
    <t>BRIJENDRA SINGH</t>
  </si>
  <si>
    <t>PAWAN FOUJI</t>
  </si>
  <si>
    <t>RABSP</t>
  </si>
  <si>
    <t>ANOOP MEHTA</t>
  </si>
  <si>
    <t>DUSHYANT CHAUTALA</t>
  </si>
  <si>
    <t>SANDEEP</t>
  </si>
  <si>
    <t>JAI BHAGWAN</t>
  </si>
  <si>
    <t>DARA SINGH</t>
  </si>
  <si>
    <t>BHTJP</t>
  </si>
  <si>
    <t>KAKA SAHIL THAKRAL</t>
  </si>
  <si>
    <t>SURINDER SHARMA</t>
  </si>
  <si>
    <t>BHAVYA BISHNOI</t>
  </si>
  <si>
    <t>MANGE RAM VERMA</t>
  </si>
  <si>
    <t>SALEEM DIN</t>
  </si>
  <si>
    <t>SURESH KOTH</t>
  </si>
  <si>
    <t>SHASHI BHARAT BHUSHAN</t>
  </si>
  <si>
    <t>SUDHIR GODARA</t>
  </si>
  <si>
    <t>SHAMSHER SINGH</t>
  </si>
  <si>
    <t>PARDEEP KUMAR</t>
  </si>
  <si>
    <t>VIKAS GODARA</t>
  </si>
  <si>
    <t>KULDEEP BHUKKAL</t>
  </si>
  <si>
    <t>BAJRANG VATS</t>
  </si>
  <si>
    <t>SUMIT KUMAR</t>
  </si>
  <si>
    <t>BIJENDER</t>
  </si>
  <si>
    <t>DEEPAK</t>
  </si>
  <si>
    <t>Karnal</t>
  </si>
  <si>
    <t>Ishwar Chand Salwan</t>
  </si>
  <si>
    <t>AJNSP</t>
  </si>
  <si>
    <t>Pankaj</t>
  </si>
  <si>
    <t>Kitab Singh</t>
  </si>
  <si>
    <t>Sanjay Bhatia</t>
  </si>
  <si>
    <t>Ishwar Sharma</t>
  </si>
  <si>
    <t>Dinesh Sharma</t>
  </si>
  <si>
    <t>Parmod Sharma</t>
  </si>
  <si>
    <t>Naresh Kumar</t>
  </si>
  <si>
    <t>Krishan Kumar Aggarwal</t>
  </si>
  <si>
    <t>Dharmvir Padha</t>
  </si>
  <si>
    <t>Kuldip Sharma</t>
  </si>
  <si>
    <t>JJJKP</t>
  </si>
  <si>
    <t>Ankur</t>
  </si>
  <si>
    <t>Vicky Chinalya</t>
  </si>
  <si>
    <t>SNP</t>
  </si>
  <si>
    <t>Jagdish</t>
  </si>
  <si>
    <t>Tilak Raj</t>
  </si>
  <si>
    <t>RGD</t>
  </si>
  <si>
    <t>Sonipat</t>
  </si>
  <si>
    <t>COMRADE BALBEER SINGH</t>
  </si>
  <si>
    <t>RAMESH CHANDER KAUSHIK</t>
  </si>
  <si>
    <t>ASHWANI</t>
  </si>
  <si>
    <t>SATISH RAJ DESWAL</t>
  </si>
  <si>
    <t>RAJ BALA SAINI</t>
  </si>
  <si>
    <t>LTSP</t>
  </si>
  <si>
    <t>SURENDER KUMAR CHHIKARA</t>
  </si>
  <si>
    <t>SUKHMANDAR SINGH KHARB</t>
  </si>
  <si>
    <t>RJAVP</t>
  </si>
  <si>
    <t>MAHAVEER</t>
  </si>
  <si>
    <t>RMEP</t>
  </si>
  <si>
    <t>BIJENDER KUMAR</t>
  </si>
  <si>
    <t>SANT DHARAMVEER CHOTIWALA</t>
  </si>
  <si>
    <t>DR. JAGBIR SINGH</t>
  </si>
  <si>
    <t>SUDHIR KUMAR</t>
  </si>
  <si>
    <t>MASTER RAMESH KHATRI LAMBARDAR</t>
  </si>
  <si>
    <t>BHUPINDER SINGH HOODA</t>
  </si>
  <si>
    <t>SHIYANAND TYAGI</t>
  </si>
  <si>
    <t>KUSUM PARASHAR</t>
  </si>
  <si>
    <t>MYSP</t>
  </si>
  <si>
    <t>DIGVIJAY SINGH CHAUTALA</t>
  </si>
  <si>
    <t>DHARAMBIR</t>
  </si>
  <si>
    <t>PARDEEP CHAHAL</t>
  </si>
  <si>
    <t>ANIL KUMAR</t>
  </si>
  <si>
    <t>KARAN SINGH</t>
  </si>
  <si>
    <t>SATINDER RATHI</t>
  </si>
  <si>
    <t>MANISH</t>
  </si>
  <si>
    <t>RAMDIYA</t>
  </si>
  <si>
    <t>RAJESH SHARMA</t>
  </si>
  <si>
    <t>JAI PRAKASH</t>
  </si>
  <si>
    <t>RAVINDER KUMAR</t>
  </si>
  <si>
    <t>MOHAN</t>
  </si>
  <si>
    <t>Rohtak</t>
  </si>
  <si>
    <t>JAIKARAN MANDAUTHI</t>
  </si>
  <si>
    <t>Krishan</t>
  </si>
  <si>
    <t>KISHAN LAL PANCHAL</t>
  </si>
  <si>
    <t>DEEPENDER SINGH HOODA</t>
  </si>
  <si>
    <t>DHARAMVIR</t>
  </si>
  <si>
    <t>MANJU DEVI</t>
  </si>
  <si>
    <t>IMRAN</t>
  </si>
  <si>
    <t>PRADEEP KUMAR DESWAL</t>
  </si>
  <si>
    <t>SUKHBIR</t>
  </si>
  <si>
    <t>DSPVAD</t>
  </si>
  <si>
    <t>RAMBIR</t>
  </si>
  <si>
    <t>INDERJEET</t>
  </si>
  <si>
    <t>VINAY</t>
  </si>
  <si>
    <t>RAM KISHAN SAIN</t>
  </si>
  <si>
    <t>PARVEEN KUMAR</t>
  </si>
  <si>
    <t>SATYAVIR SINGH</t>
  </si>
  <si>
    <t>RAJBIR</t>
  </si>
  <si>
    <t>Bhiwani-Mahendragarh</t>
  </si>
  <si>
    <t>Dharambir Singh S/o Bhale Ram</t>
  </si>
  <si>
    <t>Suresh Chand</t>
  </si>
  <si>
    <t>Comrade Om Parkash</t>
  </si>
  <si>
    <t>Mohd Irfan</t>
  </si>
  <si>
    <t>Dharambir Singh S/0 Fateh Singh</t>
  </si>
  <si>
    <t>Jagat Singh</t>
  </si>
  <si>
    <t>Satbir</t>
  </si>
  <si>
    <t>Ramesh Rao Pilot</t>
  </si>
  <si>
    <t>Swati Yadav</t>
  </si>
  <si>
    <t>Ram Kishan</t>
  </si>
  <si>
    <t>Vinod Kumar</t>
  </si>
  <si>
    <t>Satya Pal</t>
  </si>
  <si>
    <t>Salesh Kumar</t>
  </si>
  <si>
    <t>Shruti Choudhry</t>
  </si>
  <si>
    <t>Balwan Singh</t>
  </si>
  <si>
    <t>Happy Singh</t>
  </si>
  <si>
    <t>Lalit</t>
  </si>
  <si>
    <t>Bhai Surender Dhanak</t>
  </si>
  <si>
    <t>Rajnish Kumar</t>
  </si>
  <si>
    <t>Gurgaon</t>
  </si>
  <si>
    <t>FOJI JAI KAWAR TYAGI (DIKSHIT)</t>
  </si>
  <si>
    <t>DKSP</t>
  </si>
  <si>
    <t>CAPT. AJAY SINGH</t>
  </si>
  <si>
    <t>HANS KUMAR</t>
  </si>
  <si>
    <t>RAO INDERJIT SINGH</t>
  </si>
  <si>
    <t>ADVOCATE PARVEEN YADAV WAZIRABAD</t>
  </si>
  <si>
    <t>KUSHESHWAR BHAGAT</t>
  </si>
  <si>
    <t>VIRENDER</t>
  </si>
  <si>
    <t>COMRADE SARWAN KUMAR</t>
  </si>
  <si>
    <t>CHAUDHARY RAIS AHMAD</t>
  </si>
  <si>
    <t>COLONEL DHARAM PAL SINGH RAGHAVA</t>
  </si>
  <si>
    <t>RaNP</t>
  </si>
  <si>
    <t>JAWAHAR SINGH PAHAL</t>
  </si>
  <si>
    <t>RAMESH KUMAR</t>
  </si>
  <si>
    <t>RASAP</t>
  </si>
  <si>
    <t>CHOWKIDAR ANJAN DEVESHWAR</t>
  </si>
  <si>
    <t>MAHABIR MEHRA CHHILARKI</t>
  </si>
  <si>
    <t>SUDESH KUMAR</t>
  </si>
  <si>
    <t>VINOD KUMAR</t>
  </si>
  <si>
    <t>DR. ABDUL LATIF (MIYA JI)</t>
  </si>
  <si>
    <t>VoP</t>
  </si>
  <si>
    <t>AZAD SINGH NANGALIA</t>
  </si>
  <si>
    <t>RAO INDERJEET</t>
  </si>
  <si>
    <t>VIRENDAR RANA</t>
  </si>
  <si>
    <t>DR. MEHMOOD KHAN</t>
  </si>
  <si>
    <t>RAMESH CHAND</t>
  </si>
  <si>
    <t>PAWAN KUMAR</t>
  </si>
  <si>
    <t>PAWAN NEHRA</t>
  </si>
  <si>
    <t>Faridabad</t>
  </si>
  <si>
    <t>DEEPAK GAUR</t>
  </si>
  <si>
    <t>AVIRP</t>
  </si>
  <si>
    <t>SANJAY MAURYA</t>
  </si>
  <si>
    <t>Adv. HARI SHANKAR RAJVANS</t>
  </si>
  <si>
    <t>ABD</t>
  </si>
  <si>
    <t>Neck Tie</t>
  </si>
  <si>
    <t>RAMKISHAN GOLA</t>
  </si>
  <si>
    <t>MUKESH KUMAR SINGH</t>
  </si>
  <si>
    <t>LPSP</t>
  </si>
  <si>
    <t>KRISHAN PAL</t>
  </si>
  <si>
    <t>MANOJ CHOUDHARY</t>
  </si>
  <si>
    <t>MANDHIR MAAN</t>
  </si>
  <si>
    <t>VIJENDERA KASANA</t>
  </si>
  <si>
    <t>BKNP</t>
  </si>
  <si>
    <t>MAHESH PRATAP SHARMA</t>
  </si>
  <si>
    <t>RVP</t>
  </si>
  <si>
    <t>CHAUDHARY DAYACHAND</t>
  </si>
  <si>
    <t>MAHENDER SINGH CHAUHAN</t>
  </si>
  <si>
    <t>BAUDHACHARYA KHAJAN SINGH GAUTAM</t>
  </si>
  <si>
    <t>RPIE</t>
  </si>
  <si>
    <t>C A SHUKLA</t>
  </si>
  <si>
    <t>AVTAR SINGH BHADANA</t>
  </si>
  <si>
    <t>LEKHRAM DABANG</t>
  </si>
  <si>
    <t>SHYAMVIR</t>
  </si>
  <si>
    <t>Dr K P SINGH</t>
  </si>
  <si>
    <t>TIKARAM HOODA</t>
  </si>
  <si>
    <t>HARI CHAND</t>
  </si>
  <si>
    <t>PANDIT NAVIN JAIHIND</t>
  </si>
  <si>
    <t>PRADEEP KUMAR</t>
  </si>
  <si>
    <t>ToP</t>
  </si>
  <si>
    <t>SAHIRAM RAWAT</t>
  </si>
  <si>
    <t>BOBBY KATARIA</t>
  </si>
  <si>
    <t>AMIT SINGH PATEL</t>
  </si>
  <si>
    <t>RUBY</t>
  </si>
  <si>
    <t>HCP</t>
  </si>
  <si>
    <t>Himachal Pradesh</t>
  </si>
  <si>
    <t>Kangra</t>
  </si>
  <si>
    <t>Dr. Kehar Singh</t>
  </si>
  <si>
    <t>Prem Chand Vishvakarma</t>
  </si>
  <si>
    <t>NED</t>
  </si>
  <si>
    <t>Dr. Swaroop Singh Rana</t>
  </si>
  <si>
    <t>SWAP</t>
  </si>
  <si>
    <t>Subhash Chand</t>
  </si>
  <si>
    <t>HIMJKP</t>
  </si>
  <si>
    <t>Dr. Sanjiv Guleria</t>
  </si>
  <si>
    <t>Chander Bhan (Baabla)</t>
  </si>
  <si>
    <t>Bachan Singh Rana</t>
  </si>
  <si>
    <t>Nisha Katoch</t>
  </si>
  <si>
    <t>Kishan Kapoor</t>
  </si>
  <si>
    <t>Col. Narinder Pathania</t>
  </si>
  <si>
    <t>Pawan Kajal</t>
  </si>
  <si>
    <t>Mandi</t>
  </si>
  <si>
    <t>SHIV LAL THAKUR</t>
  </si>
  <si>
    <t>GUMAN SINGH</t>
  </si>
  <si>
    <t>DEV RAJ BHARDWAJ</t>
  </si>
  <si>
    <t>DALEEP SINGH KAITH</t>
  </si>
  <si>
    <t>RAM SWAROOP SHARMA</t>
  </si>
  <si>
    <t>DHARMENDER SINGH THAKUR</t>
  </si>
  <si>
    <t>SES RAM</t>
  </si>
  <si>
    <t>AASHRAY SHARMA</t>
  </si>
  <si>
    <t>BRIJ GOPAL</t>
  </si>
  <si>
    <t>COL. THAKUR SINGH</t>
  </si>
  <si>
    <t>CHANDERMANI</t>
  </si>
  <si>
    <t>RAJENDER SURYAVANSHI</t>
  </si>
  <si>
    <t>KARTAR CHAND</t>
  </si>
  <si>
    <t>MEHAR SINGH</t>
  </si>
  <si>
    <t>RADM</t>
  </si>
  <si>
    <t>KHEM CHAND</t>
  </si>
  <si>
    <t>SUBHASH MOHAN SNEHI</t>
  </si>
  <si>
    <t>GHANSHYAM CHAND THAKUR</t>
  </si>
  <si>
    <t>Hamirpur</t>
  </si>
  <si>
    <t>RAM LAL THAKUR</t>
  </si>
  <si>
    <t>DESH RAJ</t>
  </si>
  <si>
    <t>ASHISH KUMAR</t>
  </si>
  <si>
    <t>ANURAG SINGH THAKUR</t>
  </si>
  <si>
    <t>RAM SINGH SHUKLA</t>
  </si>
  <si>
    <t>ASHOK SHARMA</t>
  </si>
  <si>
    <t>RADHA KRISHAN NAROTRA</t>
  </si>
  <si>
    <t>TULSI RAM SHARMA</t>
  </si>
  <si>
    <t>PARVEEN THAKUR</t>
  </si>
  <si>
    <t>KRISHAN GOPAL</t>
  </si>
  <si>
    <t>SatBP</t>
  </si>
  <si>
    <t>VIKASH KUMAR</t>
  </si>
  <si>
    <t>Shimla</t>
  </si>
  <si>
    <t>RAVI KUMAR DALIT</t>
  </si>
  <si>
    <t>DHANI RAM SHANDIL</t>
  </si>
  <si>
    <t>SURESH KUMAR KASHYAP</t>
  </si>
  <si>
    <t>MANOJ RAGHUVANSHI</t>
  </si>
  <si>
    <t>Jammu &amp; Kashmir</t>
  </si>
  <si>
    <t>Baramulla</t>
  </si>
  <si>
    <t>RAJA AIJAZ ALI</t>
  </si>
  <si>
    <t>JPC</t>
  </si>
  <si>
    <t>ABDUL QAYOOM WANI</t>
  </si>
  <si>
    <t>JKPDP</t>
  </si>
  <si>
    <t>Ink Pot &amp; Pen</t>
  </si>
  <si>
    <t>MOHAMMAD AKBAR LONE</t>
  </si>
  <si>
    <t>JKN</t>
  </si>
  <si>
    <t>Plough</t>
  </si>
  <si>
    <t>MOHD MAQBOOL WAR</t>
  </si>
  <si>
    <t>JAHANGIR KHAN</t>
  </si>
  <si>
    <t>SYED NAJEEB SHAH NAQVI</t>
  </si>
  <si>
    <t>JAVID AHMAD QURESHI</t>
  </si>
  <si>
    <t>Farmer Ploughing Within Square</t>
  </si>
  <si>
    <t>HAJI FAROOQ AHMAD MIR</t>
  </si>
  <si>
    <t>ENGINEER RASHID</t>
  </si>
  <si>
    <t>Srinagar</t>
  </si>
  <si>
    <t>Farooq Abdullah</t>
  </si>
  <si>
    <t>Sheikh Khalid Jehangir</t>
  </si>
  <si>
    <t>Nazir Ahmad Lone</t>
  </si>
  <si>
    <t>RaJPa</t>
  </si>
  <si>
    <t>Irfan Raza Ansari</t>
  </si>
  <si>
    <t>Abdul Rashid Banday</t>
  </si>
  <si>
    <t>Abdual Rashid Ganie</t>
  </si>
  <si>
    <t>Abdul Khaliq Bhat</t>
  </si>
  <si>
    <t>Aga Syed Mohsin</t>
  </si>
  <si>
    <t>PDP</t>
  </si>
  <si>
    <t>Bilal Sultan</t>
  </si>
  <si>
    <t>Nazir Ahmad Sofi</t>
  </si>
  <si>
    <t>Showkat Hussain Khan</t>
  </si>
  <si>
    <t>Sajjad Ahmad Dar</t>
  </si>
  <si>
    <t>Anantnag</t>
  </si>
  <si>
    <t>RIDWANA SANAM</t>
  </si>
  <si>
    <t>SOFI YOUSUF</t>
  </si>
  <si>
    <t>MANZOOR AHMAD KHAN</t>
  </si>
  <si>
    <t>KYASIR AHMAD SHEIKH</t>
  </si>
  <si>
    <t>SURINDER SINGH</t>
  </si>
  <si>
    <t>ZUBAIR MASOODI</t>
  </si>
  <si>
    <t>MEHBOOBA MUFTI</t>
  </si>
  <si>
    <t>HASNAIN MASOODI</t>
  </si>
  <si>
    <t>GHULAM AHMAD MIR</t>
  </si>
  <si>
    <t>MIRZA SAJAD HUSSAIN BEIGH</t>
  </si>
  <si>
    <t>GH. MOHD. WANI</t>
  </si>
  <si>
    <t>SANJAY KUMAR DHAR</t>
  </si>
  <si>
    <t>SHAMS KHWAJA</t>
  </si>
  <si>
    <t>IMTIYAZ AHMAD RATHER</t>
  </si>
  <si>
    <t>RIYAZ AHMAD BHAT</t>
  </si>
  <si>
    <t>CH. ZAFFAR ALI</t>
  </si>
  <si>
    <t>ALI MOHAMMAD WANI</t>
  </si>
  <si>
    <t>NISAR AHMAD WANI</t>
  </si>
  <si>
    <t>Ladakh</t>
  </si>
  <si>
    <t>Rigzin Spalbar</t>
  </si>
  <si>
    <t>Jamyang Tsering Namgyal</t>
  </si>
  <si>
    <t>Asgar Ali Karbalai</t>
  </si>
  <si>
    <t>Sajjad Hussain</t>
  </si>
  <si>
    <t>Udhampur</t>
  </si>
  <si>
    <t>DR. JITENDRA SINGH</t>
  </si>
  <si>
    <t>MOHD AYUB</t>
  </si>
  <si>
    <t>VIKRAMADITYA SINGH</t>
  </si>
  <si>
    <t>TILAK RAJ BHAGAT</t>
  </si>
  <si>
    <t>BANSI LAL</t>
  </si>
  <si>
    <t>GARIB SINGH</t>
  </si>
  <si>
    <t>FIRDOUS AHMED BAWANI</t>
  </si>
  <si>
    <t>LAL SINGH</t>
  </si>
  <si>
    <t>DSSP</t>
  </si>
  <si>
    <t>HARSH DEV SINGH</t>
  </si>
  <si>
    <t>SHABER AHMED</t>
  </si>
  <si>
    <t>MEENAKSHI</t>
  </si>
  <si>
    <t>Bow and Arrow</t>
  </si>
  <si>
    <t>RAKESH MUDGAL</t>
  </si>
  <si>
    <t>Coconut</t>
  </si>
  <si>
    <t>Jammu</t>
  </si>
  <si>
    <t>Rajiv Chuni</t>
  </si>
  <si>
    <t>Syed Aqib Hussain</t>
  </si>
  <si>
    <t>INDPP</t>
  </si>
  <si>
    <t>Jugal Kishore</t>
  </si>
  <si>
    <t>Subash Chander</t>
  </si>
  <si>
    <t>Badri Nath</t>
  </si>
  <si>
    <t>Shazad Shabnam</t>
  </si>
  <si>
    <t>Mohd Younis</t>
  </si>
  <si>
    <t>JKPPAP</t>
  </si>
  <si>
    <t>Perseen Singh</t>
  </si>
  <si>
    <t>Er. Ghulam Mustafa Chowdhary</t>
  </si>
  <si>
    <t>Satish Poonchi</t>
  </si>
  <si>
    <t>Sushil Kumar</t>
  </si>
  <si>
    <t>Javaid Ahmed</t>
  </si>
  <si>
    <t>Bahadur</t>
  </si>
  <si>
    <t>Manish Sahni</t>
  </si>
  <si>
    <t>Sakander Ahmad Nourani</t>
  </si>
  <si>
    <t>Tarseem Lal Khullar</t>
  </si>
  <si>
    <t>Raman Bhalla</t>
  </si>
  <si>
    <t>Gursagar Singh</t>
  </si>
  <si>
    <t>Syed Zeshan Haider</t>
  </si>
  <si>
    <t>Prof. Bhim Singh</t>
  </si>
  <si>
    <t>Anil Singh</t>
  </si>
  <si>
    <t>Lal Singh</t>
  </si>
  <si>
    <t>Karnataka</t>
  </si>
  <si>
    <t>Chikkodi</t>
  </si>
  <si>
    <t>MAGDUM ISMAILMAGDUM</t>
  </si>
  <si>
    <t>PRAVEENKUMAR BALIGATTI</t>
  </si>
  <si>
    <t>UPJP</t>
  </si>
  <si>
    <t>MOHAN GURAPPA MOTANNAVAR</t>
  </si>
  <si>
    <t>ANNASAHEB SHANKAR JOLLE</t>
  </si>
  <si>
    <t>JITENDRA SUBHASH NERLE</t>
  </si>
  <si>
    <t>SHRINIK ANNASAHEB JANGATE</t>
  </si>
  <si>
    <t>PRAKASH BABANNA HUKKERI</t>
  </si>
  <si>
    <t>APPASAHEB SHRIPATI KURANE</t>
  </si>
  <si>
    <t>BBM</t>
  </si>
  <si>
    <t>MACHENDRA DAVALU KADAPURE</t>
  </si>
  <si>
    <t>KALLAPPA GUDASI</t>
  </si>
  <si>
    <t>WAJANTRI VISHWNATH KALLOLI</t>
  </si>
  <si>
    <t>Belgaum</t>
  </si>
  <si>
    <t>ANGADI SURESH CHANNABASAPPA</t>
  </si>
  <si>
    <t>Dr.SADHUNAVAR</t>
  </si>
  <si>
    <t>MANJUNATH H RAJAPPANAVAR</t>
  </si>
  <si>
    <t>MEGHARAJ SHIVAGOUDAPPA KHANAGOUDAR</t>
  </si>
  <si>
    <t>SUNIL VITTAL DASAR</t>
  </si>
  <si>
    <t>ONKARSINGH BHATIA</t>
  </si>
  <si>
    <t>RATHOD SHANKAR PANDAPPA</t>
  </si>
  <si>
    <t>VIJAY LAXMAN PATIL</t>
  </si>
  <si>
    <t>Peas</t>
  </si>
  <si>
    <t>BULAND DEEPAK DALVI</t>
  </si>
  <si>
    <t>Tent</t>
  </si>
  <si>
    <t>UDAY KUNDARGI</t>
  </si>
  <si>
    <t>SHIVARAJ NARAYAN PATIL</t>
  </si>
  <si>
    <t>DHANANJAY RAJARAM PATIL</t>
  </si>
  <si>
    <t>SHUBHAM VIKRANT SHELKE</t>
  </si>
  <si>
    <t>Head Phone</t>
  </si>
  <si>
    <t>VINAYAK BALKRISHNA MORE</t>
  </si>
  <si>
    <t>PANDURANG MALLAPPA PATTAN</t>
  </si>
  <si>
    <t>Pestle and Mortar</t>
  </si>
  <si>
    <t>LAXMAN BHIMARAO DALAVI</t>
  </si>
  <si>
    <t>CHETAKKUMAR YALLAPPA KAMBLE</t>
  </si>
  <si>
    <t>Nail Cutter</t>
  </si>
  <si>
    <t>MAHADEV MARUTI MANGANAKAR</t>
  </si>
  <si>
    <t>GANESH M DADDIKAR</t>
  </si>
  <si>
    <t>UDAY TUKARAM NAIK</t>
  </si>
  <si>
    <t>ANIL BABAN HEGADE</t>
  </si>
  <si>
    <t>NANDA MARUTI KODACHWADKAR</t>
  </si>
  <si>
    <t>NILKANTH MAHADEV PATIL</t>
  </si>
  <si>
    <t>RANJIT KALLAPPA PATIL</t>
  </si>
  <si>
    <t>KRISHNAKANT KAMANNA BIRJE</t>
  </si>
  <si>
    <t>RAMCHANDRA DATTOBA PATIL</t>
  </si>
  <si>
    <t>GOPAL BALAWANTRAO DESAI</t>
  </si>
  <si>
    <t>VIJAY KRISHNA MADAR</t>
  </si>
  <si>
    <t>RAMCHANDRA KRISHNA GAONKAR</t>
  </si>
  <si>
    <t>ANAND RAMESH PATIL</t>
  </si>
  <si>
    <t>SHRIKANT BALKRISHNA KADAM</t>
  </si>
  <si>
    <t>SURESH BASAPPA MARALINGANNAVAR</t>
  </si>
  <si>
    <t>Spanner</t>
  </si>
  <si>
    <t>BADRODDIN KAMDOD</t>
  </si>
  <si>
    <t>NITEEN DHONDIBA ANANDACHE</t>
  </si>
  <si>
    <t>LAXMANRAO SOMANNA MELGE</t>
  </si>
  <si>
    <t>VISHWANATH RAGHUNATH BUWAJI</t>
  </si>
  <si>
    <t>Immersion Rod</t>
  </si>
  <si>
    <t>PRAKASH BALAPPA NESARKAR</t>
  </si>
  <si>
    <t>PRANAM PRAKASH PATIL</t>
  </si>
  <si>
    <t>SANJAY SHIVAPPA KAMBLE</t>
  </si>
  <si>
    <t>SHANKAR PUNNAPPA CHAUGALE</t>
  </si>
  <si>
    <t>NAGESH SUBHASH BOBATE</t>
  </si>
  <si>
    <t>Room Heater</t>
  </si>
  <si>
    <t>SANDIP VASANTH LAD</t>
  </si>
  <si>
    <t>SACHIN MANOHAR NIKAM</t>
  </si>
  <si>
    <t>GAJANAN AMRUT TOKANEKAR</t>
  </si>
  <si>
    <t>VINAYAK GOPAL GUNJATKAR</t>
  </si>
  <si>
    <t>DILSHAD SIKANDAR TAHASHILDAR</t>
  </si>
  <si>
    <t>SUNIL GUDDAKAYU</t>
  </si>
  <si>
    <t>MARUTI SIDDAPPA CHOUGULE</t>
  </si>
  <si>
    <t>RAJENDRA YALLAPPA PATIL</t>
  </si>
  <si>
    <t>CARPET</t>
  </si>
  <si>
    <t>KAVITA DEEPAK KOLE</t>
  </si>
  <si>
    <t>KALLAPPA KRUSHNA KOWADKAR</t>
  </si>
  <si>
    <t>RAJU CHANGAPPA DIVATAGI</t>
  </si>
  <si>
    <t>PRABHAKAR BHUJANG PATIL</t>
  </si>
  <si>
    <t>SURESH KHEMANA RAJUKAR</t>
  </si>
  <si>
    <t>LAXMI SUNIL MUTAGEKAR</t>
  </si>
  <si>
    <t>ASHUTOSH S KAMBALE</t>
  </si>
  <si>
    <t>SACHIN SHANTARAM KELAVEKAR</t>
  </si>
  <si>
    <t>Bagalkot</t>
  </si>
  <si>
    <t>Veena Kashappanavar</t>
  </si>
  <si>
    <t>Ramanagoud S Balawad</t>
  </si>
  <si>
    <t>HJP</t>
  </si>
  <si>
    <t>Ravi Shivappa Padasalagi</t>
  </si>
  <si>
    <t>M Shashikumar Hlepadi</t>
  </si>
  <si>
    <t>Basanagouda Ramanagouda Meti</t>
  </si>
  <si>
    <t>SDC</t>
  </si>
  <si>
    <t>Gaddigoudar Parvatagouda Chandanagouda</t>
  </si>
  <si>
    <t>Muttappa Mudakappa Hirekumbi</t>
  </si>
  <si>
    <t>RTBHP</t>
  </si>
  <si>
    <t>Parashuram Laxman Neelnaik</t>
  </si>
  <si>
    <t>RPIK</t>
  </si>
  <si>
    <t>Shivarajkumar Ajjappa Talawar</t>
  </si>
  <si>
    <t>Adagal Rajendra</t>
  </si>
  <si>
    <t>Mahmad Husen Mujawar</t>
  </si>
  <si>
    <t>Muttu S Surakod (Madar)</t>
  </si>
  <si>
    <t>Jamindar Maruti</t>
  </si>
  <si>
    <t>KJP</t>
  </si>
  <si>
    <t>Pendari Buddesab Makabulsab</t>
  </si>
  <si>
    <t>Bijapur</t>
  </si>
  <si>
    <t>SHRIVENKATESHWAR MAHA SWAMIJI (KATAKADHOND D.G)</t>
  </si>
  <si>
    <t>GURUBASAVA. P . RABAKAVI</t>
  </si>
  <si>
    <t>JIGAJINAGI RAMESH CHANDAPPA</t>
  </si>
  <si>
    <t>DONDIBA RAMU RATHOD</t>
  </si>
  <si>
    <t>DR. SUNITA DEVANAND CHAVAN</t>
  </si>
  <si>
    <t>DHAREPPA MAHADEV ARDHAVAR</t>
  </si>
  <si>
    <t>RUDRAPPA DEYAPPA CHALAWADI</t>
  </si>
  <si>
    <t>BALAJI DYAMANNA WADDAR (YATNAL)</t>
  </si>
  <si>
    <t>PUJARI SHRINATH SANGAPPA</t>
  </si>
  <si>
    <t>YAMANAPPA VITTAL GUNADAL</t>
  </si>
  <si>
    <t>DADASAB SIDDAPPA BAGAYAT</t>
  </si>
  <si>
    <t>RAMAPPA HARIJAN (HOLER)</t>
  </si>
  <si>
    <t>Gulbarga</t>
  </si>
  <si>
    <t>MAHESH LAMBANI</t>
  </si>
  <si>
    <t>SHANKAR JADHAV</t>
  </si>
  <si>
    <t>BHPP</t>
  </si>
  <si>
    <t>D. K. KONKATE KEROOR</t>
  </si>
  <si>
    <t>S. M. SHARMA</t>
  </si>
  <si>
    <t>G. TIMMARAJU</t>
  </si>
  <si>
    <t>RAMESH BHEEMSINGH CHAVAN</t>
  </si>
  <si>
    <t>RAJKUMAR</t>
  </si>
  <si>
    <t>BBKD</t>
  </si>
  <si>
    <t>DR. UMESH G JADHAV</t>
  </si>
  <si>
    <t>K. B. VASU</t>
  </si>
  <si>
    <t>VIJAY JADHAV</t>
  </si>
  <si>
    <t>SJPA</t>
  </si>
  <si>
    <t>MALLIKARJUN KHARGE</t>
  </si>
  <si>
    <t>DR. M. P. DARAKESHWARAIAH</t>
  </si>
  <si>
    <t>Syringe</t>
  </si>
  <si>
    <t>Raichur</t>
  </si>
  <si>
    <t>B. V NAIK</t>
  </si>
  <si>
    <t>RAJA AMARESHWARA NAIK</t>
  </si>
  <si>
    <t>K. SOMASHEKHAR YADAGIRI</t>
  </si>
  <si>
    <t>NIRANJAN NAYAK</t>
  </si>
  <si>
    <t>B. VENKANAGOUDA NAYAKA</t>
  </si>
  <si>
    <t>Bidar</t>
  </si>
  <si>
    <t>SUGRIV BHARAT KACHAVE</t>
  </si>
  <si>
    <t>KKJHS</t>
  </si>
  <si>
    <t>BHAGWANTH KHUBA</t>
  </si>
  <si>
    <t>AMBRESH KENCHA</t>
  </si>
  <si>
    <t>RAVIKANT. K. HUGAR VAKIL</t>
  </si>
  <si>
    <t>ADVOCATE MOULVI ZAMERUDDIN</t>
  </si>
  <si>
    <t>NDEP</t>
  </si>
  <si>
    <t>SAIBANNA JAMADAR</t>
  </si>
  <si>
    <t>MOULAPPA. A. MALGE</t>
  </si>
  <si>
    <t>MOHAMMED ABDUL WAKEEL</t>
  </si>
  <si>
    <t>ESHWAR B. KHANDRE</t>
  </si>
  <si>
    <t>MUFTI SHIAK ABDUL GAFFAR</t>
  </si>
  <si>
    <t>ABDUS SATTAR MUJAHED</t>
  </si>
  <si>
    <t>ABML(S)</t>
  </si>
  <si>
    <t>SHRIMANTH ARJUN YEVATE PATIL</t>
  </si>
  <si>
    <t>SHIVARAJ TIMMANNA BOKKE</t>
  </si>
  <si>
    <t>MD MERAJUDDIN</t>
  </si>
  <si>
    <t>BABA BUKHARI</t>
  </si>
  <si>
    <t>SANTOSH RATHOD</t>
  </si>
  <si>
    <t>MOHAMMED YOUSUF</t>
  </si>
  <si>
    <t>PrStP</t>
  </si>
  <si>
    <t>MAULASAB TADAKAL</t>
  </si>
  <si>
    <t>DAYANAND GODBOLE</t>
  </si>
  <si>
    <t>RAJAMABI DASTAGIR</t>
  </si>
  <si>
    <t>SHARAD GANDGE</t>
  </si>
  <si>
    <t>Koppal</t>
  </si>
  <si>
    <t>SURESH GOUDA MUNDINAMANE</t>
  </si>
  <si>
    <t>K.RAJASHEKAR BASAVARAJ HITNAL</t>
  </si>
  <si>
    <t>BANDIMATH SHARANAYYA</t>
  </si>
  <si>
    <t>KARADI SANGANNA AMARAPPA</t>
  </si>
  <si>
    <t>BALARAJ. YADAV</t>
  </si>
  <si>
    <t>NAGARAJ KALAL</t>
  </si>
  <si>
    <t>SATISHREDDY</t>
  </si>
  <si>
    <t>COMRADE B.BASAVALINGAPPA</t>
  </si>
  <si>
    <t>MLPOIRF</t>
  </si>
  <si>
    <t>ANNOJIRAO.G</t>
  </si>
  <si>
    <t>MALLIKARJUN HADAPAD</t>
  </si>
  <si>
    <t>PA.YA. GANESH</t>
  </si>
  <si>
    <t>HEMARAJ VEERAPUR</t>
  </si>
  <si>
    <t>SURESH.H</t>
  </si>
  <si>
    <t>SHIVAPUTRAPPA. GUMAGERA</t>
  </si>
  <si>
    <t>Bellary</t>
  </si>
  <si>
    <t>A. DEVADAS</t>
  </si>
  <si>
    <t>B. RAGHU</t>
  </si>
  <si>
    <t>Y. DEVENDRAPPA</t>
  </si>
  <si>
    <t>V. S. UGRAPPA</t>
  </si>
  <si>
    <t>K. GULAPPA</t>
  </si>
  <si>
    <t>CONDUCTOR PAMPAPATHI</t>
  </si>
  <si>
    <t>NAYAKARA RAMAPPA</t>
  </si>
  <si>
    <t>NAVEEN KUMAR. S</t>
  </si>
  <si>
    <t>P. D. RAMANAYAKA</t>
  </si>
  <si>
    <t>B. ESHWARAPPA</t>
  </si>
  <si>
    <t>T. VEERESH</t>
  </si>
  <si>
    <t>Haveri</t>
  </si>
  <si>
    <t>BASAVARAJ. S. DESAI</t>
  </si>
  <si>
    <t>ISHWAR PATIL</t>
  </si>
  <si>
    <t>VEERABHADRAPPA VEERAPPA KABBINADA URF BANDI</t>
  </si>
  <si>
    <t>SHYLESH NAZARE ASHOK</t>
  </si>
  <si>
    <t>D.R. PATIL</t>
  </si>
  <si>
    <t>HANUMANTHAPPA.D.KABBAR</t>
  </si>
  <si>
    <t>UDASI. S.C.</t>
  </si>
  <si>
    <t>AYUBAKHAN A PATHAN</t>
  </si>
  <si>
    <t>BOMMOJI. RAMAPPA. SIDDAPPA</t>
  </si>
  <si>
    <t>SIDDAPPA. KALLAPPA. POOJAR</t>
  </si>
  <si>
    <t>Dharwad</t>
  </si>
  <si>
    <t>Gangadhar Badiger</t>
  </si>
  <si>
    <t>Raju. Anantsa. Naikwadi</t>
  </si>
  <si>
    <t>Santosh Nandur</t>
  </si>
  <si>
    <t>Revanshiddappa Basavaraj Talawar</t>
  </si>
  <si>
    <t>BPKP</t>
  </si>
  <si>
    <t>Udayakumar Ayyappa Ambiger</t>
  </si>
  <si>
    <t>Mallikarjunagouda Giriyappagouda Balanagoudra</t>
  </si>
  <si>
    <t>Raju Harishchandra Kamble</t>
  </si>
  <si>
    <t>AMKP</t>
  </si>
  <si>
    <t>Makhtum khan. Hasanalikhan Sirdesai</t>
  </si>
  <si>
    <t>Pralhad Joshi</t>
  </si>
  <si>
    <t>Vinod D Ghodke</t>
  </si>
  <si>
    <t>Vinay Kulkarni</t>
  </si>
  <si>
    <t>Shakeel Ahmad Abdulsattar Dodwad</t>
  </si>
  <si>
    <t>Somashekhar. Peeraji. Yadav.</t>
  </si>
  <si>
    <t>Vadiraj Mannari Madhusudhan (Pandurangi)</t>
  </si>
  <si>
    <t>Maradagi Veerappa Gurushantappa</t>
  </si>
  <si>
    <t>B. G. Sangannavar</t>
  </si>
  <si>
    <t>Dundasi Abdulrahiman Mahammad Hanif</t>
  </si>
  <si>
    <t>Irappa Madar</t>
  </si>
  <si>
    <t>Hashinabanu Tapalvale</t>
  </si>
  <si>
    <t>Uttara Kannada</t>
  </si>
  <si>
    <t>BALAKRISHNA ARJUN PATIL</t>
  </si>
  <si>
    <t>MOHAMMED ZABROOD KHATEEB</t>
  </si>
  <si>
    <t>NAGARAJ ANANT SHIRALI</t>
  </si>
  <si>
    <t>SUNIL PAWAR</t>
  </si>
  <si>
    <t>ANITA ASHOK SHET</t>
  </si>
  <si>
    <t>ANANTKUMAR HEGDE</t>
  </si>
  <si>
    <t>NAGRAJ SHRIDHAR SHET</t>
  </si>
  <si>
    <t>CHIDANAND HARIJAN</t>
  </si>
  <si>
    <t>MANJUNATH SADASHIV</t>
  </si>
  <si>
    <t>BHBHP</t>
  </si>
  <si>
    <t>KUNDABAI GANAPATI PARULEKAR</t>
  </si>
  <si>
    <t>NAGARAJ NAIK</t>
  </si>
  <si>
    <t>ANAND ASNOTIKAR</t>
  </si>
  <si>
    <t>SUDHAKAR KIRA JOGALEKAR</t>
  </si>
  <si>
    <t>Davanagere</t>
  </si>
  <si>
    <t>GANESHA B A</t>
  </si>
  <si>
    <t>SYED. ZABIULLA K</t>
  </si>
  <si>
    <t>V MANJUNATHACHAR</t>
  </si>
  <si>
    <t>MADHU THOGALERI</t>
  </si>
  <si>
    <t>S S SUBHAN KHAN</t>
  </si>
  <si>
    <t>V IQBAL AHEMAD</t>
  </si>
  <si>
    <t>G M SIDDESHWAR</t>
  </si>
  <si>
    <t>MANJUNATHA MARIKOPPA</t>
  </si>
  <si>
    <t>Dr|| SRIDHARA UDUPA</t>
  </si>
  <si>
    <t>B V TIPPESWAMY GOSHALE</t>
  </si>
  <si>
    <t>ABDUL NAZEER SAB</t>
  </si>
  <si>
    <t>ALUR M G SWAMY</t>
  </si>
  <si>
    <t>RAVINDRA NAVALE</t>
  </si>
  <si>
    <t>A T DADAKHALANDAR</t>
  </si>
  <si>
    <t>SIDDAPPA B H</t>
  </si>
  <si>
    <t>H ESHWARAPPA</t>
  </si>
  <si>
    <t>H B MANJAPPA</t>
  </si>
  <si>
    <t>C M MANJUNATHA SWAMI</t>
  </si>
  <si>
    <t>M B VEERABHADRAPPA</t>
  </si>
  <si>
    <t>BARKATH ALI</t>
  </si>
  <si>
    <t>SHASHIKUMAR R N</t>
  </si>
  <si>
    <t>HARISH HALLI</t>
  </si>
  <si>
    <t>S K AFZALKHAN</t>
  </si>
  <si>
    <t>MOHAMED HAYATH</t>
  </si>
  <si>
    <t>MOHAMMED ALEEMULLA</t>
  </si>
  <si>
    <t>Shimoga</t>
  </si>
  <si>
    <t>SHEKARA NAIK</t>
  </si>
  <si>
    <t>B.Y.RAGHAVENDRA.</t>
  </si>
  <si>
    <t>KRISHNA.K.</t>
  </si>
  <si>
    <t>S.UMESHAPPA</t>
  </si>
  <si>
    <t>SHASHIKUMAR.S.GOWDA</t>
  </si>
  <si>
    <t>GUDDAPPA</t>
  </si>
  <si>
    <t>MOHAMMED YUSUF KHAN</t>
  </si>
  <si>
    <t>VENKATESH.R</t>
  </si>
  <si>
    <t>N.T.VIJAYAKUMAR</t>
  </si>
  <si>
    <t>K.C.VINAY RAJAVATH</t>
  </si>
  <si>
    <t>S.MADHUBANGARAPPA</t>
  </si>
  <si>
    <t>S.UMESHA VARMA</t>
  </si>
  <si>
    <t>Udupi Chikmagalur</t>
  </si>
  <si>
    <t>SHOBHA KARANDLAJE</t>
  </si>
  <si>
    <t>MAGGALAMAKKI GANESHA</t>
  </si>
  <si>
    <t>M.K DAYANANDA</t>
  </si>
  <si>
    <t>SURESH KUNDER</t>
  </si>
  <si>
    <t>P. GOUTHAM PRABHU</t>
  </si>
  <si>
    <t>PRAMOD MADHWARAJ</t>
  </si>
  <si>
    <t>COMRADE VIJAYKUMAR</t>
  </si>
  <si>
    <t>SHEKAR HAVANJE</t>
  </si>
  <si>
    <t>P. PARAMESHWARA</t>
  </si>
  <si>
    <t>K.C. PRAKASH</t>
  </si>
  <si>
    <t>AMRITH SHENOY P</t>
  </si>
  <si>
    <t>ABDUL RAHMAN</t>
  </si>
  <si>
    <t>Hassan</t>
  </si>
  <si>
    <t>H M CHANDREGOWDA</t>
  </si>
  <si>
    <t>PRAJWAL REVANNA</t>
  </si>
  <si>
    <t>MANJU A</t>
  </si>
  <si>
    <t>M. MAHESH (AL: LOKESH)</t>
  </si>
  <si>
    <t>R G SATHISHA</t>
  </si>
  <si>
    <t>VINODRAJ K H</t>
  </si>
  <si>
    <t>Dakshina Kannada</t>
  </si>
  <si>
    <t>SUPREETH KUMAR POOJARY</t>
  </si>
  <si>
    <t>VIJAY SHREENIVAS .C</t>
  </si>
  <si>
    <t>DEEPAK RAJESH COELHO</t>
  </si>
  <si>
    <t>NALIN KUMAR KATEEL</t>
  </si>
  <si>
    <t>MAXIM PINTO</t>
  </si>
  <si>
    <t>MOHAMMED ELIYAS</t>
  </si>
  <si>
    <t>MITHUN M RAI</t>
  </si>
  <si>
    <t>MOHAMMAD KHALID</t>
  </si>
  <si>
    <t>ALEXANDER</t>
  </si>
  <si>
    <t>VENKATESH BENDE</t>
  </si>
  <si>
    <t>S. SATHISH SALIAN</t>
  </si>
  <si>
    <t>ABDUL HAMEED</t>
  </si>
  <si>
    <t>H. SURESH POOJARY</t>
  </si>
  <si>
    <t>Chitradurga</t>
  </si>
  <si>
    <t>ARUNACHALAM Y</t>
  </si>
  <si>
    <t>R HANUMANTHAPPA</t>
  </si>
  <si>
    <t>DEVENDRAPPA</t>
  </si>
  <si>
    <t>B N CHANDRAPPA</t>
  </si>
  <si>
    <t>A NARAYANASWAMY</t>
  </si>
  <si>
    <t>L VENUGOPAL</t>
  </si>
  <si>
    <t>S MEETYANAIK</t>
  </si>
  <si>
    <t>L RANGAPPA (RTD.DDPI)</t>
  </si>
  <si>
    <t>C H NARAYANASWAMY</t>
  </si>
  <si>
    <t>Lady Finger</t>
  </si>
  <si>
    <t>KUMAR Y</t>
  </si>
  <si>
    <t>V S BHUTHARAJA</t>
  </si>
  <si>
    <t>THIPPESWAMY T</t>
  </si>
  <si>
    <t>MAHANTHESH C U</t>
  </si>
  <si>
    <t>RAMESHA V</t>
  </si>
  <si>
    <t>NIRANJANA A D CHEELANGI</t>
  </si>
  <si>
    <t>ASP</t>
  </si>
  <si>
    <t>D PENNAPPA TURUVANUR</t>
  </si>
  <si>
    <t>LOKESHA M K</t>
  </si>
  <si>
    <t>GANESH</t>
  </si>
  <si>
    <t>N T VIJAYAKUMAR</t>
  </si>
  <si>
    <t>Tumkur</t>
  </si>
  <si>
    <t>G. NAGENDRA</t>
  </si>
  <si>
    <t>CHAYA RAJASHANKAR</t>
  </si>
  <si>
    <t>G. S. BASAVARAJ</t>
  </si>
  <si>
    <t>D. SHARADHISHAYANA</t>
  </si>
  <si>
    <t>KAPANIGOWDA</t>
  </si>
  <si>
    <t>Sofa</t>
  </si>
  <si>
    <t>N. SHIVANNA</t>
  </si>
  <si>
    <t>K. V. SRINIVAS KALKERE</t>
  </si>
  <si>
    <t>SIDDARAMEGOWDA T. B.</t>
  </si>
  <si>
    <t>MAHALAKSHMI C. P.</t>
  </si>
  <si>
    <t>H. D. DEVEGOWDA</t>
  </si>
  <si>
    <t>PRAKASH. R. A. JAIN</t>
  </si>
  <si>
    <t>K. C. HANUMANTHARAYA</t>
  </si>
  <si>
    <t>B. S. MALLIKARJUNAIAH</t>
  </si>
  <si>
    <t>T. N. KUMARA SWAMY</t>
  </si>
  <si>
    <t>J. K. SAMI</t>
  </si>
  <si>
    <t>Mandya</t>
  </si>
  <si>
    <t>KOWDLE CHANNAPPA</t>
  </si>
  <si>
    <t>SUMALATHA AMBAREESH</t>
  </si>
  <si>
    <t>DIVAKAR.C.P.GOWDA</t>
  </si>
  <si>
    <t>D.C. JAYASHANKARA</t>
  </si>
  <si>
    <t>AHNP</t>
  </si>
  <si>
    <t>GURULINGAIAH</t>
  </si>
  <si>
    <t>INCP</t>
  </si>
  <si>
    <t>PREMAKUMARA .V.V</t>
  </si>
  <si>
    <t>M.L. SHASHIKUMAR</t>
  </si>
  <si>
    <t>LINGEGOWDA S H</t>
  </si>
  <si>
    <t>C. LINGEGOWDA</t>
  </si>
  <si>
    <t>SATHEESH KUMAR .T.N</t>
  </si>
  <si>
    <t>NIKHIL KUMARASWAMY</t>
  </si>
  <si>
    <t>H.NARAYANA</t>
  </si>
  <si>
    <t>ARVIND PREMANAND</t>
  </si>
  <si>
    <t>SANTHOSH MANDYA GOWDA</t>
  </si>
  <si>
    <t>EP</t>
  </si>
  <si>
    <t>NANJUNDASWAMY</t>
  </si>
  <si>
    <t>SUMALATHA</t>
  </si>
  <si>
    <t>PUTTEGOWDA.N.C.</t>
  </si>
  <si>
    <t>T.K. DASAR</t>
  </si>
  <si>
    <t>MANJUNATH B</t>
  </si>
  <si>
    <t>G. MANJUNATHA</t>
  </si>
  <si>
    <t>M. SUMALATHA</t>
  </si>
  <si>
    <t>Mysore</t>
  </si>
  <si>
    <t>AYUB KHAN</t>
  </si>
  <si>
    <t>SANDHYA.P.S.</t>
  </si>
  <si>
    <t>SREENIVASAIAH</t>
  </si>
  <si>
    <t>NINGAPPA. B. D.</t>
  </si>
  <si>
    <t>M. J SURESHGOWDA</t>
  </si>
  <si>
    <t>ALAGUDU LINGARAJU</t>
  </si>
  <si>
    <t>ASHARANI.V.</t>
  </si>
  <si>
    <t>KAVERIAMMA.N.K.</t>
  </si>
  <si>
    <t>PRATHAP SIMHA</t>
  </si>
  <si>
    <t>K.S.SOMASUNDER</t>
  </si>
  <si>
    <t>C.H.VIJAYASHANKAR</t>
  </si>
  <si>
    <t>VENKATESHA D NAYAKA</t>
  </si>
  <si>
    <t>LOKESH KUMAR.G.</t>
  </si>
  <si>
    <t>R. MAHESHA</t>
  </si>
  <si>
    <t>N. NAGESH</t>
  </si>
  <si>
    <t>RAVI</t>
  </si>
  <si>
    <t>RAJU S/o LATE CHALUVASHETTY</t>
  </si>
  <si>
    <t>G.M. MAHADEVA</t>
  </si>
  <si>
    <t>ANAND KUMAR. M</t>
  </si>
  <si>
    <t>P.K. BIDDAPPA</t>
  </si>
  <si>
    <t>KPPR</t>
  </si>
  <si>
    <t>DR. B. CHANDRA (CHANDREGOWDA)</t>
  </si>
  <si>
    <t>ALISHAN. S</t>
  </si>
  <si>
    <t>Chamarajanagar</t>
  </si>
  <si>
    <t>M. PRADEEP KUMAR</t>
  </si>
  <si>
    <t>R. DHRUVANARAYANA</t>
  </si>
  <si>
    <t>HANUR NAGARAJU</t>
  </si>
  <si>
    <t>SUBBAIAH</t>
  </si>
  <si>
    <t>Dr. SHIVAKUMARA</t>
  </si>
  <si>
    <t>ANAND JIVAN RAM</t>
  </si>
  <si>
    <t>V. SRINIVAS PRASAD</t>
  </si>
  <si>
    <t>G.D. RAJAGOPAL</t>
  </si>
  <si>
    <t>Jackfruit</t>
  </si>
  <si>
    <t>N. AMBARISH</t>
  </si>
  <si>
    <t>PRASANNA KUMAR. B</t>
  </si>
  <si>
    <t>Bangalore Rural</t>
  </si>
  <si>
    <t>MANJUNATHA. M</t>
  </si>
  <si>
    <t>J.T. PRAKASH</t>
  </si>
  <si>
    <t>RAMA. T.C</t>
  </si>
  <si>
    <t>RAGHU JANAGERE</t>
  </si>
  <si>
    <t>ESWARA</t>
  </si>
  <si>
    <t>N. KRISHNAPPA</t>
  </si>
  <si>
    <t>D.K. SURESH</t>
  </si>
  <si>
    <t>DR CHINNAPPA Y CHIKKAHAGADE</t>
  </si>
  <si>
    <t>B. GOPAL</t>
  </si>
  <si>
    <t>M.C. DEVARAJU</t>
  </si>
  <si>
    <t>Dr. M VENKATASWAMY</t>
  </si>
  <si>
    <t>H.T. CHIKKARAJU</t>
  </si>
  <si>
    <t>ASHWATHNARAYANGOWDA</t>
  </si>
  <si>
    <t>VENKATESHAPPA</t>
  </si>
  <si>
    <t>D M MADEGOWDA</t>
  </si>
  <si>
    <t>rpsn</t>
  </si>
  <si>
    <t>Bangalore North</t>
  </si>
  <si>
    <t>L. Nagaraj</t>
  </si>
  <si>
    <t>Thimmaraj Gowda</t>
  </si>
  <si>
    <t>Shiva Manjesh K.S.</t>
  </si>
  <si>
    <t>Kumar L.</t>
  </si>
  <si>
    <t>Santhosh M.</t>
  </si>
  <si>
    <t>Umesh Babu Pillegowda</t>
  </si>
  <si>
    <t>Venu M.</t>
  </si>
  <si>
    <t>Dr. Meer Layaq Hussain</t>
  </si>
  <si>
    <t>D.V. Sadananda Gowda</t>
  </si>
  <si>
    <t>Syed Kawjawali Hydri</t>
  </si>
  <si>
    <t>C. RAVI KUMAR</t>
  </si>
  <si>
    <t>Abdul Karim Desai</t>
  </si>
  <si>
    <t>Tulasappa Dasar</t>
  </si>
  <si>
    <t>Venkatesasetty</t>
  </si>
  <si>
    <t>Vinay Kumar V.Nayak</t>
  </si>
  <si>
    <t>K.N. Jagadesh Kumar</t>
  </si>
  <si>
    <t>Prasanna Kumar S.</t>
  </si>
  <si>
    <t>Krishna Byregowda</t>
  </si>
  <si>
    <t>D.Jairam</t>
  </si>
  <si>
    <t>GaAP</t>
  </si>
  <si>
    <t>Parameshwar Gowda</t>
  </si>
  <si>
    <t>Amirtha Jai Kumar Essac Yesaiah</t>
  </si>
  <si>
    <t>KKMP</t>
  </si>
  <si>
    <t>Bread Toaster</t>
  </si>
  <si>
    <t>Abdul Basheer</t>
  </si>
  <si>
    <t>Krishnaiah</t>
  </si>
  <si>
    <t>Krishnamurthy V .</t>
  </si>
  <si>
    <t>Ahmed Khan</t>
  </si>
  <si>
    <t>N. Hanume Gowda</t>
  </si>
  <si>
    <t>N. Narayana Swamy</t>
  </si>
  <si>
    <t>JVBP</t>
  </si>
  <si>
    <t>Sumatha K.S.</t>
  </si>
  <si>
    <t>Venkataraju V.</t>
  </si>
  <si>
    <t>Abdul Azeez</t>
  </si>
  <si>
    <t>KPJP</t>
  </si>
  <si>
    <t>Dr.I.M.S. Manivan</t>
  </si>
  <si>
    <t>Bangalore central</t>
  </si>
  <si>
    <t>Mellegatti Shridevi</t>
  </si>
  <si>
    <t>M. K. Pasha</t>
  </si>
  <si>
    <t>Dr. Philip Mariyan</t>
  </si>
  <si>
    <t>Nawaz Dilber</t>
  </si>
  <si>
    <t>Pradeep Mendonca</t>
  </si>
  <si>
    <t>Syed Asif Bukhari</t>
  </si>
  <si>
    <t>Prakash Raj</t>
  </si>
  <si>
    <t>S. Mohan Kumar</t>
  </si>
  <si>
    <t>P. C. Mohan</t>
  </si>
  <si>
    <t>Jenifar J. Russell</t>
  </si>
  <si>
    <t>Raparti Anil Kumar</t>
  </si>
  <si>
    <t>Rizwan Arshad</t>
  </si>
  <si>
    <t>Francis Binny Jose</t>
  </si>
  <si>
    <t>B. Krishna Prasad</t>
  </si>
  <si>
    <t>A. Christhuraj</t>
  </si>
  <si>
    <t>S. Pandurangan</t>
  </si>
  <si>
    <t>C. B. K. Rama</t>
  </si>
  <si>
    <t>Kempurajan</t>
  </si>
  <si>
    <t>Hunsur K. ChandraShekar</t>
  </si>
  <si>
    <t>DPPS</t>
  </si>
  <si>
    <t>Srinivasan R</t>
  </si>
  <si>
    <t>ICF</t>
  </si>
  <si>
    <t>C.J. Aditya</t>
  </si>
  <si>
    <t>Arun Prasad A</t>
  </si>
  <si>
    <t>Bangalore South</t>
  </si>
  <si>
    <t>AMBROSE D' MELLO</t>
  </si>
  <si>
    <t>AHORATRA NATESHA POLEPALLI</t>
  </si>
  <si>
    <t>G VENKATESH BHOVI</t>
  </si>
  <si>
    <t>DR. BANUPRAKASH A.S SATHYA YUGA</t>
  </si>
  <si>
    <t>SANTHOSH MIN.B</t>
  </si>
  <si>
    <t>K.C.NAGABHUSHANA REDDY</t>
  </si>
  <si>
    <t>RAVIKUMARA.T</t>
  </si>
  <si>
    <t>R.SHEKAR</t>
  </si>
  <si>
    <t>PRASHANTHA.C</t>
  </si>
  <si>
    <t>A.RAJU</t>
  </si>
  <si>
    <t>THYAGARAJ</t>
  </si>
  <si>
    <t>MADESH.V</t>
  </si>
  <si>
    <t>YOGEESH NAGARAJ</t>
  </si>
  <si>
    <t>BRAHMANAND.N</t>
  </si>
  <si>
    <t>MANOHAR IYER</t>
  </si>
  <si>
    <t>B.CHIKKA NAGESHA</t>
  </si>
  <si>
    <t>BHAGYA.S</t>
  </si>
  <si>
    <t>SYED SADIQ PASHA</t>
  </si>
  <si>
    <t>KOLLUR MANJUNATHA NAIK</t>
  </si>
  <si>
    <t>B.K.HARIPRASAD</t>
  </si>
  <si>
    <t>B.SREENIVASULU</t>
  </si>
  <si>
    <t>DR.JOHN BASCO PHILIPS</t>
  </si>
  <si>
    <t>TEJASVI SURYA</t>
  </si>
  <si>
    <t>VATAL NAGARAJ</t>
  </si>
  <si>
    <t>KCVP</t>
  </si>
  <si>
    <t>CHETAN CHAMAN</t>
  </si>
  <si>
    <t>Chikkballapur</t>
  </si>
  <si>
    <t>Alanguru Kanakalakshmi</t>
  </si>
  <si>
    <t>Nasrulla</t>
  </si>
  <si>
    <t>Muniraju.G</t>
  </si>
  <si>
    <t>M.Veerappa Moily</t>
  </si>
  <si>
    <t>Dr. C.S.Dwarakanath</t>
  </si>
  <si>
    <t>Nalina.K.S</t>
  </si>
  <si>
    <t>B.N.Bache Gowda</t>
  </si>
  <si>
    <t>S.Varalakshmi</t>
  </si>
  <si>
    <t>Phaniraj.S.V</t>
  </si>
  <si>
    <t>D.Palya Khadar Subhan Khan</t>
  </si>
  <si>
    <t>SAJP</t>
  </si>
  <si>
    <t>Nazir Ahmed</t>
  </si>
  <si>
    <t>S.R.Nageshareddy</t>
  </si>
  <si>
    <t>Nagendra Rao Shinde</t>
  </si>
  <si>
    <t>AbdulKarim Desai</t>
  </si>
  <si>
    <t>Kolar</t>
  </si>
  <si>
    <t>S. MUNISWAMY</t>
  </si>
  <si>
    <t>ASHOK CHAKRAVARTHI M.B</t>
  </si>
  <si>
    <t>RAMANJI. R</t>
  </si>
  <si>
    <t>N.C. SUBBARAYAPPA</t>
  </si>
  <si>
    <t>K.H. MUNIYAPPA</t>
  </si>
  <si>
    <t>DHANAMATNALLI VENKATESHAPPA</t>
  </si>
  <si>
    <t>JAYAPRASAD M.G</t>
  </si>
  <si>
    <t>G. CHIKKANARAYANA</t>
  </si>
  <si>
    <t>MUNIRAJAPPA. P</t>
  </si>
  <si>
    <t>Dr. RAMESH BABU. V.M.</t>
  </si>
  <si>
    <t>SARVESH N.M.</t>
  </si>
  <si>
    <t>MEDIHALA CHALAVADI M CHANDRASHEKAR</t>
  </si>
  <si>
    <t>RAJ KUMARESAN. L</t>
  </si>
  <si>
    <t>C. SHANKARAPPA</t>
  </si>
  <si>
    <t>Kerala</t>
  </si>
  <si>
    <t>Kasaragod</t>
  </si>
  <si>
    <t>K. P. Sathishchandran</t>
  </si>
  <si>
    <t>Ravisha Thanthri Kuntar</t>
  </si>
  <si>
    <t>Adv. Basheer Alady</t>
  </si>
  <si>
    <t>Rajmohan Unnithan</t>
  </si>
  <si>
    <t>Saji</t>
  </si>
  <si>
    <t>Narendra Kumar. K</t>
  </si>
  <si>
    <t>Rameshan Bandadka</t>
  </si>
  <si>
    <t>Govindan B Alinthazhe</t>
  </si>
  <si>
    <t>Ranadivan. R. K</t>
  </si>
  <si>
    <t>Kannur</t>
  </si>
  <si>
    <t>Adv. R. APARNA</t>
  </si>
  <si>
    <t>P. K. SREEMATHI TEACHER</t>
  </si>
  <si>
    <t>K.K. ABDUL JABBAR</t>
  </si>
  <si>
    <t>C. K. PADMANABHAN</t>
  </si>
  <si>
    <t>K. SUDHAKARAN</t>
  </si>
  <si>
    <t>P. SREEMATHI, W/o RAVEENDRAN</t>
  </si>
  <si>
    <t>PRAVEEN ARIMBRATHODIYIL</t>
  </si>
  <si>
    <t>KURIAKOSE</t>
  </si>
  <si>
    <t>K. SUDHAKARAN, S/o KRISHNAN</t>
  </si>
  <si>
    <t>K. SUDHAKARAN, S/o KUNHIRAMAN</t>
  </si>
  <si>
    <t>RADHAMANI NARAYANAKUMAR</t>
  </si>
  <si>
    <t>K. SREEMATHI, W/o SUDEEP KUMAR C. V</t>
  </si>
  <si>
    <t>SUDHAKARAN P. K, S/o KRISHNAPILLA</t>
  </si>
  <si>
    <t>Vadakara</t>
  </si>
  <si>
    <t>P.JAYARAJAN</t>
  </si>
  <si>
    <t>K. MURALEEDHARAN</t>
  </si>
  <si>
    <t>MUSTHAFA KOMMERI</t>
  </si>
  <si>
    <t>ALUVA ANEESH</t>
  </si>
  <si>
    <t>C.O.T. NASEER</t>
  </si>
  <si>
    <t>ADV.V.K.SAJEEVAN</t>
  </si>
  <si>
    <t>ADVOCATE K.SUDHAKARAN</t>
  </si>
  <si>
    <t>JATHEESH.A.P</t>
  </si>
  <si>
    <t>NALAP</t>
  </si>
  <si>
    <t>MURALEEDHARAN.K SANDRAM</t>
  </si>
  <si>
    <t>JAYARAJAN PANDARAPARAMBIL</t>
  </si>
  <si>
    <t>SANTHOSH KUMAR</t>
  </si>
  <si>
    <t>MURALEEDHARAN.K KUTTIYIL VEEDU</t>
  </si>
  <si>
    <t>Wayanad</t>
  </si>
  <si>
    <t>Mujeeb Rahman</t>
  </si>
  <si>
    <t>Babu Mani</t>
  </si>
  <si>
    <t>P.P. Suneer</t>
  </si>
  <si>
    <t>Shijo M Varghese</t>
  </si>
  <si>
    <t>Dr. K Padmarajan</t>
  </si>
  <si>
    <t>Usha K</t>
  </si>
  <si>
    <t>Mohamed P K</t>
  </si>
  <si>
    <t>Praveen K P</t>
  </si>
  <si>
    <t>Thushar Vellappally</t>
  </si>
  <si>
    <t>BDJS</t>
  </si>
  <si>
    <t>Biju Kakkathode</t>
  </si>
  <si>
    <t>Sebastian Wayanad</t>
  </si>
  <si>
    <t>John P P</t>
  </si>
  <si>
    <t>Rahul Gandhi</t>
  </si>
  <si>
    <t>K M Sivaprasad Gandhi</t>
  </si>
  <si>
    <t>igp</t>
  </si>
  <si>
    <t>Thrissur Nazeer</t>
  </si>
  <si>
    <t>Narukara Gopi</t>
  </si>
  <si>
    <t>Siby Vayalil</t>
  </si>
  <si>
    <t>Adv. Sreejith P R</t>
  </si>
  <si>
    <t>Rahul Gandhi K E S/o Valsamma</t>
  </si>
  <si>
    <t>Raghul Gandhi K S/o Krishnan P</t>
  </si>
  <si>
    <t>AgIMK</t>
  </si>
  <si>
    <t>Kozhikode</t>
  </si>
  <si>
    <t>NUSRATH JAHAN</t>
  </si>
  <si>
    <t>M.K.RAGHAVAN</t>
  </si>
  <si>
    <t>A.PRADEEP KUMAR</t>
  </si>
  <si>
    <t>A.SEKHAR</t>
  </si>
  <si>
    <t>RAGHU.K</t>
  </si>
  <si>
    <t>RAGHAVAN NAIR MANIKKOTHU KUNNUMMAL</t>
  </si>
  <si>
    <t>PRAKASH BABU CHAITHRAM</t>
  </si>
  <si>
    <t>RAGHAVN.N ALLACHIPARAMBU</t>
  </si>
  <si>
    <t>RAGHAVAN.P VADAKKE EDOLI</t>
  </si>
  <si>
    <t>PRADEEP KUMAR.E.T PEEDIKATHODI VEEDU</t>
  </si>
  <si>
    <t>RAGHAVAN.T THAYYULLAYIL</t>
  </si>
  <si>
    <t>Adv.PRAKASH BABU</t>
  </si>
  <si>
    <t>PRADEEPAN.N</t>
  </si>
  <si>
    <t>PRADEEP.V.K</t>
  </si>
  <si>
    <t>Malappuram</t>
  </si>
  <si>
    <t>P.K. Kunhalikutty</t>
  </si>
  <si>
    <t>Unnikrishnan</t>
  </si>
  <si>
    <t>V.P. Sanu</t>
  </si>
  <si>
    <t>Abdul Majeed Faizy</t>
  </si>
  <si>
    <t>Adv. Praveen Kumar</t>
  </si>
  <si>
    <t>Abdul Salam K.P</t>
  </si>
  <si>
    <t>Sanu N.K</t>
  </si>
  <si>
    <t>Nissar Methar</t>
  </si>
  <si>
    <t>Ponnani</t>
  </si>
  <si>
    <t>E. T. Mohammed Basheer</t>
  </si>
  <si>
    <t>Bindu</t>
  </si>
  <si>
    <t>Rema</t>
  </si>
  <si>
    <t>Adv. K.C. Nazeer</t>
  </si>
  <si>
    <t>P.V. Anvar Puthan Veetil</t>
  </si>
  <si>
    <t>Sameera PA</t>
  </si>
  <si>
    <t>CUTTING PLIERS</t>
  </si>
  <si>
    <t>Muhammed Basheer Nechiyan</t>
  </si>
  <si>
    <t>Window</t>
  </si>
  <si>
    <t>Muhammed Basheer Koyissery</t>
  </si>
  <si>
    <t>Anvar P.V. Raseena Manzil</t>
  </si>
  <si>
    <t>Stapler</t>
  </si>
  <si>
    <t>Anwar P.V. Alumkuzhi</t>
  </si>
  <si>
    <t>Muhammed Basheer Mangalassery</t>
  </si>
  <si>
    <t>Poonthura Siraj</t>
  </si>
  <si>
    <t>Palakkad</t>
  </si>
  <si>
    <t>M B RAJESH</t>
  </si>
  <si>
    <t>THULASEEDHARAN PALLICKAL</t>
  </si>
  <si>
    <t>BALAKRISHNAN</t>
  </si>
  <si>
    <t>HARI ARUMBIL</t>
  </si>
  <si>
    <t>KRISHNAKUMAR C</t>
  </si>
  <si>
    <t>V K SREEKANDAN</t>
  </si>
  <si>
    <t>RAJESH S/O MANI</t>
  </si>
  <si>
    <t>C CHANDRAN</t>
  </si>
  <si>
    <t>RAJESH PALOLAM</t>
  </si>
  <si>
    <t xml:space="preserve">Alathur </t>
  </si>
  <si>
    <t>DR. P.K.BIJU</t>
  </si>
  <si>
    <t>RAMYA HARIDAS</t>
  </si>
  <si>
    <t>DR.JAYAN.C.KUTHANUR</t>
  </si>
  <si>
    <t>T.V.BABU</t>
  </si>
  <si>
    <t>KRISHNANKUTTY KUNISSERY</t>
  </si>
  <si>
    <t>ADV.PRETHEEP KUMAR.P.K.</t>
  </si>
  <si>
    <t>Thrissur</t>
  </si>
  <si>
    <t>SONU</t>
  </si>
  <si>
    <t>NIKHIL CHANDRASEKHARAN</t>
  </si>
  <si>
    <t>N. D. VENU</t>
  </si>
  <si>
    <t>T. N. PRATHAPAN</t>
  </si>
  <si>
    <t>RAJAJI MATHEW THOMAS</t>
  </si>
  <si>
    <t>PRAVEEN K. P.</t>
  </si>
  <si>
    <t>SURESH GOPI</t>
  </si>
  <si>
    <t>SUVITH</t>
  </si>
  <si>
    <t>Chalakudy</t>
  </si>
  <si>
    <t>JOSE THOMAS</t>
  </si>
  <si>
    <t>ADV SUJA ANTONY</t>
  </si>
  <si>
    <t>INNOCENT</t>
  </si>
  <si>
    <t>BENNY BEHANAN</t>
  </si>
  <si>
    <t>P P MOIDEEN KUNJU</t>
  </si>
  <si>
    <t>A N RADHAKRISHNAN</t>
  </si>
  <si>
    <t>FREDY JACKSON PEREIRA</t>
  </si>
  <si>
    <t>MUJEEB RAHMAN T A</t>
  </si>
  <si>
    <t>JOHNSON K C</t>
  </si>
  <si>
    <t>NOBY AUGUSTINE</t>
  </si>
  <si>
    <t>SUBRAMANIAN</t>
  </si>
  <si>
    <t>JOHNSON N</t>
  </si>
  <si>
    <t>M R SATHYADEVAN</t>
  </si>
  <si>
    <t>Ernakulam</t>
  </si>
  <si>
    <t>P RAJEEV</t>
  </si>
  <si>
    <t>V M FAIZAL</t>
  </si>
  <si>
    <t>HIBI EDEN</t>
  </si>
  <si>
    <t>ALPHONS KANNANTHANAM</t>
  </si>
  <si>
    <t>ADV VIVEK K VIJAYAN</t>
  </si>
  <si>
    <t>ABDUL KHADER VAZHAKKALA</t>
  </si>
  <si>
    <t>SHAJAHAN ABDULKHADAR</t>
  </si>
  <si>
    <t>LAILA RASHEED</t>
  </si>
  <si>
    <t>SREEDHARAN</t>
  </si>
  <si>
    <t>P A NIAMATHULLA</t>
  </si>
  <si>
    <t>ASWATHI RAJAPPAN</t>
  </si>
  <si>
    <t>KUMAR</t>
  </si>
  <si>
    <t>RAJEEV NAGAN</t>
  </si>
  <si>
    <t>Idukki</t>
  </si>
  <si>
    <t>Adv, JOICE GEORGE</t>
  </si>
  <si>
    <t>REJI NJALLANI</t>
  </si>
  <si>
    <t>BIJU KRISHNAN</t>
  </si>
  <si>
    <t>Adv. DEAN KURIAKOSE</t>
  </si>
  <si>
    <t>M. SELVARAJ</t>
  </si>
  <si>
    <t>BABY K. A.</t>
  </si>
  <si>
    <t>GOMATHY</t>
  </si>
  <si>
    <t>LEETHESH P. T.</t>
  </si>
  <si>
    <t>Kottayam</t>
  </si>
  <si>
    <t>Thomas Chazhikadan</t>
  </si>
  <si>
    <t>KEC(M)</t>
  </si>
  <si>
    <t>Two Leaves</t>
  </si>
  <si>
    <t>E.V. Prakash</t>
  </si>
  <si>
    <t>Jijo Joseph</t>
  </si>
  <si>
    <t>V.N. Vasavan</t>
  </si>
  <si>
    <t>Ignatious Illimoottil</t>
  </si>
  <si>
    <t>Adv. P.C Thomas</t>
  </si>
  <si>
    <t>KEC</t>
  </si>
  <si>
    <t>Thomas J. Nidhiry</t>
  </si>
  <si>
    <t>Alappuzha</t>
  </si>
  <si>
    <t>SANTHOSH THURAVOOR</t>
  </si>
  <si>
    <t>R. PARTHASARATHY VARMA</t>
  </si>
  <si>
    <t>Adv. A M ARIFF</t>
  </si>
  <si>
    <t>Adv. SHANIMOL OSMAN</t>
  </si>
  <si>
    <t>Dr. K. S. RADHAKRISHNAN</t>
  </si>
  <si>
    <t>VARKALA RAJ</t>
  </si>
  <si>
    <t>Adv. PRASANTHBHIM</t>
  </si>
  <si>
    <t>VAYALAR RAJEEVAN</t>
  </si>
  <si>
    <t>K. S. SHAN</t>
  </si>
  <si>
    <t>A. AKHILESH</t>
  </si>
  <si>
    <t>SATHEESH SHENOI</t>
  </si>
  <si>
    <t>THAHIR</t>
  </si>
  <si>
    <t xml:space="preserve">Mavelikkara </t>
  </si>
  <si>
    <t>AJI PATHANAPURAM</t>
  </si>
  <si>
    <t>K. BIMALJI</t>
  </si>
  <si>
    <t>KODIKUNNIL SURESH</t>
  </si>
  <si>
    <t>CHITTAYAM GOPAKUMAR</t>
  </si>
  <si>
    <t>THAZHAVA SAHADEVAN</t>
  </si>
  <si>
    <t>USHA KOTTARAKKARA</t>
  </si>
  <si>
    <t>KUTTAN KATTACHIRA</t>
  </si>
  <si>
    <t>THOLLUR RAJAGOPALAN</t>
  </si>
  <si>
    <t>AJAYAKUMAR</t>
  </si>
  <si>
    <t>RAGHAVAN R</t>
  </si>
  <si>
    <t>Pathanamthitta</t>
  </si>
  <si>
    <t>VEENA GEORGE</t>
  </si>
  <si>
    <t>BINU BABY</t>
  </si>
  <si>
    <t>K SURENDRAN</t>
  </si>
  <si>
    <t>RATHEESH CHOORAKODU</t>
  </si>
  <si>
    <t>SHIBU PARAKKADAVAN</t>
  </si>
  <si>
    <t>ANTO ANTONY</t>
  </si>
  <si>
    <t>VEENA V</t>
  </si>
  <si>
    <t>JOSE GEORGE</t>
  </si>
  <si>
    <t>Kollam</t>
  </si>
  <si>
    <t>Twinkle Prabhakaran</t>
  </si>
  <si>
    <t>Adv.K.V.Sabu</t>
  </si>
  <si>
    <t>N.K.Premachandran</t>
  </si>
  <si>
    <t>RSP</t>
  </si>
  <si>
    <t>Spade &amp; Stoker</t>
  </si>
  <si>
    <t>Saji Kollam</t>
  </si>
  <si>
    <t>K.N.Balagopal</t>
  </si>
  <si>
    <t>N.Jayarajan</t>
  </si>
  <si>
    <t>Suni Kalluvathukkal</t>
  </si>
  <si>
    <t>Dr.Sreekumar.J</t>
  </si>
  <si>
    <t>Nagaraj.G</t>
  </si>
  <si>
    <t>Attingal</t>
  </si>
  <si>
    <t>Dr. A. SAMPATH</t>
  </si>
  <si>
    <t>Adv. ADOOR PRAKASH</t>
  </si>
  <si>
    <t>MAHEEN THEVARUPARA</t>
  </si>
  <si>
    <t>ANITHA</t>
  </si>
  <si>
    <t>SOBHASURENDRAN</t>
  </si>
  <si>
    <t>B DEVADATHAN</t>
  </si>
  <si>
    <t>SATHEESH KUMAR</t>
  </si>
  <si>
    <t>SHAILAJA NAVAIKULAM</t>
  </si>
  <si>
    <t>ATTINGAL AJITH KUMAR</t>
  </si>
  <si>
    <t>MANOJ M POOVAKKADU</t>
  </si>
  <si>
    <t>AJAMAL ISMAIL</t>
  </si>
  <si>
    <t>IRINJAYAM SURESH</t>
  </si>
  <si>
    <t>SUNIL SOMAN</t>
  </si>
  <si>
    <t>VIPINLAL PALODE</t>
  </si>
  <si>
    <t>PRAKASH G VEENA BHAVAN</t>
  </si>
  <si>
    <t>RAMSAGAR. P</t>
  </si>
  <si>
    <t>K.G. MOHANAN</t>
  </si>
  <si>
    <t>K. VIVEKANANDHAN</t>
  </si>
  <si>
    <t>PRAKASH S KARIKKATTUVILA</t>
  </si>
  <si>
    <t>Thiruvananthapuram</t>
  </si>
  <si>
    <t>S MINI</t>
  </si>
  <si>
    <t>KUMMANAM RAJASEKHARAN</t>
  </si>
  <si>
    <t>NANDHAVANAM SUSEELAN</t>
  </si>
  <si>
    <t>C. DIVAKARAN</t>
  </si>
  <si>
    <t>CHRISTOPHER SHAJU PALIYODE</t>
  </si>
  <si>
    <t>Dr. SHASHI THAROOR</t>
  </si>
  <si>
    <t>PANDALAM KERALAVARMARAJA</t>
  </si>
  <si>
    <t>PNP</t>
  </si>
  <si>
    <t>GOPAKUMAR OORUPOIKA</t>
  </si>
  <si>
    <t>MITHRA KUMAR G</t>
  </si>
  <si>
    <t>JOHNY THAMPY</t>
  </si>
  <si>
    <t>VISHNU S AMBADI</t>
  </si>
  <si>
    <t>JAIN WILSON</t>
  </si>
  <si>
    <t>B. DEVADATHAN</t>
  </si>
  <si>
    <t>T SASI</t>
  </si>
  <si>
    <t>KIRAN KUMAR. S.K</t>
  </si>
  <si>
    <t>BINU. D</t>
  </si>
  <si>
    <t>M.S SUBI</t>
  </si>
  <si>
    <t>Madhya Pradesh</t>
  </si>
  <si>
    <t>MORENA</t>
  </si>
  <si>
    <t>NARENDRA SINGH TOMAR</t>
  </si>
  <si>
    <t>RAMNIWAS RAWAT</t>
  </si>
  <si>
    <t>TOFEEK KHAN</t>
  </si>
  <si>
    <t>PAWAN KUMAR GOYAL</t>
  </si>
  <si>
    <t>SWAJANPA</t>
  </si>
  <si>
    <t>SANJU SHARMA</t>
  </si>
  <si>
    <t>KARTAR SINGH BHADANA</t>
  </si>
  <si>
    <t>DR. RANDHIR SINGH RUHAL</t>
  </si>
  <si>
    <t>DHARA SINGH</t>
  </si>
  <si>
    <t>MEHABUB KHAN</t>
  </si>
  <si>
    <t>TEJPAL SINGH RAWAT</t>
  </si>
  <si>
    <t>RAJESH SINGH BHADORIA [BHURE]</t>
  </si>
  <si>
    <t>ARK</t>
  </si>
  <si>
    <t>MUNNA</t>
  </si>
  <si>
    <t>SONU AGARWAL</t>
  </si>
  <si>
    <t>PATIRAM SHAKYA</t>
  </si>
  <si>
    <t>RAMLAKHAN MEENA</t>
  </si>
  <si>
    <t>NARENDRA SINGH</t>
  </si>
  <si>
    <t>RPIR</t>
  </si>
  <si>
    <t>ASHOK RAJORIYA</t>
  </si>
  <si>
    <t>VSP</t>
  </si>
  <si>
    <t>BHANTE SANGH RATAN</t>
  </si>
  <si>
    <t>BAJUDDEEN BAJ</t>
  </si>
  <si>
    <t>SUMIT MISRA</t>
  </si>
  <si>
    <t>DHEERAJ SINGH MAVAI</t>
  </si>
  <si>
    <t>LAXMI BAGHEL</t>
  </si>
  <si>
    <t>RAJVEER</t>
  </si>
  <si>
    <t>PRABHU SINGH</t>
  </si>
  <si>
    <t>VIVEK</t>
  </si>
  <si>
    <t>BHIND</t>
  </si>
  <si>
    <t>SANDHYA RAY</t>
  </si>
  <si>
    <t>DILEEP KUMAR DOHARE (ADVOCAT)</t>
  </si>
  <si>
    <t>VIJAY SINGH PATWA</t>
  </si>
  <si>
    <t>KISHORI LAL SHAKYA</t>
  </si>
  <si>
    <t>BABU RAM JAMOR</t>
  </si>
  <si>
    <t>MANOHAR LAL PATWA (LALU KORI)</t>
  </si>
  <si>
    <t>OM PRAKASH SHAKYA</t>
  </si>
  <si>
    <t>DEVASHISH</t>
  </si>
  <si>
    <t>HARKISOR KORI</t>
  </si>
  <si>
    <t>ASHOK SINGH</t>
  </si>
  <si>
    <t>JITENDRA SINGH</t>
  </si>
  <si>
    <t>ROOP SINGH</t>
  </si>
  <si>
    <t>MADAN CHHILWAR</t>
  </si>
  <si>
    <t>UMESH GARG</t>
  </si>
  <si>
    <t>RAJESH KUMAR JATAV</t>
  </si>
  <si>
    <t>RAM NARESH JATAV</t>
  </si>
  <si>
    <t>DHARM SINGH BHARGAV</t>
  </si>
  <si>
    <t>BRIKHBHAN DOHARE</t>
  </si>
  <si>
    <t>GWALIOR</t>
  </si>
  <si>
    <t>COMRADE SUNIL GOPAL</t>
  </si>
  <si>
    <t>VIVEK NARAYAN SHEJWALKAR</t>
  </si>
  <si>
    <t>SOBRAN SINGH</t>
  </si>
  <si>
    <t>BRIJ MOHAN</t>
  </si>
  <si>
    <t>MAMTA BALVEER SINGH KUSHWAH</t>
  </si>
  <si>
    <t>ASHOK KHAN</t>
  </si>
  <si>
    <t>NANDKISHOR SHAU</t>
  </si>
  <si>
    <t>PSJP</t>
  </si>
  <si>
    <t>JITENDRA JAIN AND AKASH</t>
  </si>
  <si>
    <t>GEETA RANI KUSHWAH</t>
  </si>
  <si>
    <t>PRAN SINGH PAL</t>
  </si>
  <si>
    <t>RSOSP</t>
  </si>
  <si>
    <t>DEEPAK KUMAR BANSAL (RANGWALE)</t>
  </si>
  <si>
    <t>HANUMANT SINGH</t>
  </si>
  <si>
    <t>AABHAP</t>
  </si>
  <si>
    <t>SUGREEV SINGH KUSHWAH</t>
  </si>
  <si>
    <t>KESHAV RAY CHAUDHARY</t>
  </si>
  <si>
    <t>VISHNU KANT SHARMA</t>
  </si>
  <si>
    <t>NARAYAN NAMDEV</t>
  </si>
  <si>
    <t>GOVIND SINGH</t>
  </si>
  <si>
    <t>GUNA</t>
  </si>
  <si>
    <t>MANISH SHRIVASTAV</t>
  </si>
  <si>
    <t>CHANDR KUMAR SHRIVASTAVA (CHANDU)</t>
  </si>
  <si>
    <t>DHAKAD LOKENDRA SINGH RAJPOOT</t>
  </si>
  <si>
    <t>AJAY SINGH KUSHWAH</t>
  </si>
  <si>
    <t>O. P. BHEYA</t>
  </si>
  <si>
    <t>JYOTIRADITYA M. SCINDIA</t>
  </si>
  <si>
    <t>BHOOPENDRA SINGH CHAUHAN (BABLU RAJA)</t>
  </si>
  <si>
    <t>HARBHAJAN SINGH RAJPOOT Ad.</t>
  </si>
  <si>
    <t>KRISHNA PAL SINGH "Dr. K. P. YADAV"</t>
  </si>
  <si>
    <t>REKHA BAI</t>
  </si>
  <si>
    <t>SANTOSH YADAV</t>
  </si>
  <si>
    <t>BHAN SINGH</t>
  </si>
  <si>
    <t>AMIT KHARE</t>
  </si>
  <si>
    <t>SAGAR</t>
  </si>
  <si>
    <t>RAJKUMAR YADAV</t>
  </si>
  <si>
    <t>MOH. KHURRAM QURESHI</t>
  </si>
  <si>
    <t>RAMNARESH TIWARI (RAMJEE)</t>
  </si>
  <si>
    <t>VINAY SEN</t>
  </si>
  <si>
    <t>KAMAL KHATIK</t>
  </si>
  <si>
    <t>RAJBAHADUR SINGH</t>
  </si>
  <si>
    <t>PRABHU SINGH THAKUR</t>
  </si>
  <si>
    <t>DEVENDRA JAIN " MILAN"</t>
  </si>
  <si>
    <t>MAHENDRA SINGH PATEL "BARUAL"</t>
  </si>
  <si>
    <t>KANCHHEDILAL KUSHWAH</t>
  </si>
  <si>
    <t>TIKAMGARH</t>
  </si>
  <si>
    <t>Dr Virendra Kumar</t>
  </si>
  <si>
    <t>R.D. Prajapati</t>
  </si>
  <si>
    <t>N.R. Prajapati</t>
  </si>
  <si>
    <t>ANRP</t>
  </si>
  <si>
    <t>Ahirwar Shripat Shikshak</t>
  </si>
  <si>
    <t>PHRC</t>
  </si>
  <si>
    <t>R.B. Prajapati Advocate</t>
  </si>
  <si>
    <t>Surjeet Chadar</t>
  </si>
  <si>
    <t>Ahirwar Kiran</t>
  </si>
  <si>
    <t>Kamta Prasad Kori "K.P."</t>
  </si>
  <si>
    <t>Shobha Valmiki</t>
  </si>
  <si>
    <t>Narayan Das Jatav</t>
  </si>
  <si>
    <t>MPJVP</t>
  </si>
  <si>
    <t>Jitendra Banshkar</t>
  </si>
  <si>
    <t>Suresh Kori</t>
  </si>
  <si>
    <t>Shriram Nagar "Shikshak"</t>
  </si>
  <si>
    <t>Pramod Prajapati</t>
  </si>
  <si>
    <t>DAMOH</t>
  </si>
  <si>
    <t>PRAHALAD SINGH PATEL</t>
  </si>
  <si>
    <t>JITTU KHARE "BADAL"</t>
  </si>
  <si>
    <t>PRATAP SINGH</t>
  </si>
  <si>
    <t>MAN SINGH LODHI</t>
  </si>
  <si>
    <t>KAMLESH ASATI</t>
  </si>
  <si>
    <t>THAKURDAS PATEL (T.D. PATEL)</t>
  </si>
  <si>
    <t>SHARADA PARSAD PATEL</t>
  </si>
  <si>
    <t>PSPU</t>
  </si>
  <si>
    <t>ANANT LAL BASOR</t>
  </si>
  <si>
    <t>MANU SINGH MARAVI</t>
  </si>
  <si>
    <t>GGP</t>
  </si>
  <si>
    <t>VIKAS NAGVANSHI</t>
  </si>
  <si>
    <t>DEVI YADAV</t>
  </si>
  <si>
    <t>PRAHLAD PATEL</t>
  </si>
  <si>
    <t>PRAHLAD BHAIYA</t>
  </si>
  <si>
    <t>RICHA PURSHOTTAM CHOUBEY (HARIOM)</t>
  </si>
  <si>
    <t>MANVENDRA SINGH BITTU BHAIYA</t>
  </si>
  <si>
    <t>KHAJURAHO</t>
  </si>
  <si>
    <t>MAHARANI KAVITA SINGH NATIRAJA</t>
  </si>
  <si>
    <t>VEER SINGH PATEL</t>
  </si>
  <si>
    <t>V.D. SHARMA (VISHNU DATT SHARMA)</t>
  </si>
  <si>
    <t>MEENA/LALIT RAIKWAR</t>
  </si>
  <si>
    <t>JAGDESH KUMAR PATEL</t>
  </si>
  <si>
    <t>GIRIRAJ KISHOR (RAJU) PODDAR</t>
  </si>
  <si>
    <t>NARENDRA PANDEY (RAM JI)</t>
  </si>
  <si>
    <t>MANISH MISHRA</t>
  </si>
  <si>
    <t>RTAMP</t>
  </si>
  <si>
    <t>ASHWANI KUMAR DUBEY</t>
  </si>
  <si>
    <t>ABDUL IMRAN</t>
  </si>
  <si>
    <t>PARWAT SINGH</t>
  </si>
  <si>
    <t>DESH PAL PATEL</t>
  </si>
  <si>
    <t>ADVOCATE RAKESH KUMAR SHUKLA</t>
  </si>
  <si>
    <t>BHOOPAT KUMAR ADIWASI</t>
  </si>
  <si>
    <t>SANT KUMAR SHARMA</t>
  </si>
  <si>
    <t>SATNA</t>
  </si>
  <si>
    <t>GANESH SINGH</t>
  </si>
  <si>
    <t>RAJARAM TRIPATHI</t>
  </si>
  <si>
    <t>ACCHE LAL KUSHAWAHA</t>
  </si>
  <si>
    <t>RAMKUSHAL KEWAT</t>
  </si>
  <si>
    <t>BMVSP</t>
  </si>
  <si>
    <t>SHASHANK SINGH BAGHEL</t>
  </si>
  <si>
    <t>RAM NIVAS SEN</t>
  </si>
  <si>
    <t>NASIR KHAN</t>
  </si>
  <si>
    <t>NAND KISHOR PRAJAPATI</t>
  </si>
  <si>
    <t>BASKET CONTAINING VEGETABLES</t>
  </si>
  <si>
    <t>MHENDRA SINGH</t>
  </si>
  <si>
    <t>MUNNI KRANTI</t>
  </si>
  <si>
    <t>Dr. SURESH PRASAD TRIPATHI</t>
  </si>
  <si>
    <t>BABU LAL</t>
  </si>
  <si>
    <t>VIPIN SINGH TIWARI</t>
  </si>
  <si>
    <t>SMARTIP</t>
  </si>
  <si>
    <t>RAM VISHWAS PAL</t>
  </si>
  <si>
    <t>ASHOK VISHWAKARMA</t>
  </si>
  <si>
    <t>PHOUJI SANDIP BABA</t>
  </si>
  <si>
    <t>DR. RAJENDRA TRIPATHI</t>
  </si>
  <si>
    <t>BHJMP</t>
  </si>
  <si>
    <t>MAHESH SAHU "PAPPU"</t>
  </si>
  <si>
    <t>ABHM</t>
  </si>
  <si>
    <t>SURENDRA PANDEY KUWAN</t>
  </si>
  <si>
    <t>MOHD. JIBRAIL</t>
  </si>
  <si>
    <t>MANORAJ DWIVEDI</t>
  </si>
  <si>
    <t>JAC</t>
  </si>
  <si>
    <t>REWA</t>
  </si>
  <si>
    <t>GIRIJESH SINGH SENGER</t>
  </si>
  <si>
    <t>SHIV KUMAR MISHRA</t>
  </si>
  <si>
    <t>JANARDAN MISHRA</t>
  </si>
  <si>
    <t>SIDDHARTH TIWARI "RAJ"</t>
  </si>
  <si>
    <t>VIKASH SINGH PATEL</t>
  </si>
  <si>
    <t>SUNIT PANDEY 'SUMIT'</t>
  </si>
  <si>
    <t>RAM GOPAL SINGH PATEL</t>
  </si>
  <si>
    <t>MAHENDRA KUMAR TIWARI</t>
  </si>
  <si>
    <t>KSRP</t>
  </si>
  <si>
    <t>BADRI PRASAD KUSHWAHA</t>
  </si>
  <si>
    <t>SIYASHARAN KEVAT</t>
  </si>
  <si>
    <t>RsAD</t>
  </si>
  <si>
    <t>RAM KALESH SAKET</t>
  </si>
  <si>
    <t>DR. ARUN KUMAR SATNAMI</t>
  </si>
  <si>
    <t>ARUN GAUTAM</t>
  </si>
  <si>
    <t>SJPT</t>
  </si>
  <si>
    <t>CHHOTU KOL</t>
  </si>
  <si>
    <t>JNSMP</t>
  </si>
  <si>
    <t>AKHILESH SAKET</t>
  </si>
  <si>
    <t>BABULAL KOL</t>
  </si>
  <si>
    <t>AVVP</t>
  </si>
  <si>
    <t>Refrigerator</t>
  </si>
  <si>
    <t>SUBHRANSHU DWIVEDI - PADARI</t>
  </si>
  <si>
    <t>SHAKUNTALA MISHRA</t>
  </si>
  <si>
    <t>SUSHIL MISHRA (SABAKE MAHARAJ)</t>
  </si>
  <si>
    <t>DEVENDRA KUMAR MISHRA</t>
  </si>
  <si>
    <t>SANAT KUMAR</t>
  </si>
  <si>
    <t>REETA TRIPATHI</t>
  </si>
  <si>
    <t>BRAHM DATTA MISHRA</t>
  </si>
  <si>
    <t>SIDHI</t>
  </si>
  <si>
    <t>Gyani Jaiswal</t>
  </si>
  <si>
    <t>SADSP</t>
  </si>
  <si>
    <t>Com. Sanjay Namdeo</t>
  </si>
  <si>
    <t>Ramdas Shah Mulnivasi</t>
  </si>
  <si>
    <t>Ajay Arjun Singh</t>
  </si>
  <si>
    <t>Shyam Lal Vaishya</t>
  </si>
  <si>
    <t>Riti Pathak</t>
  </si>
  <si>
    <t>Nirmala Dr. H.L. Prajapati</t>
  </si>
  <si>
    <t>ABGP</t>
  </si>
  <si>
    <t>Ramraj Yadav</t>
  </si>
  <si>
    <t>Ram Rahees Kol</t>
  </si>
  <si>
    <t>Dharmendra Singh Baghel</t>
  </si>
  <si>
    <t>Fatte Bahadur Singh Markam</t>
  </si>
  <si>
    <t>Ramawatar Vishwakarma</t>
  </si>
  <si>
    <t>Ram Lal Panika</t>
  </si>
  <si>
    <t>Shrawan Kumar Dwivedi "Samajwadi"</t>
  </si>
  <si>
    <t>Lalta Prasad Jayswal</t>
  </si>
  <si>
    <t>Ramvishal Pal</t>
  </si>
  <si>
    <t>Dileep Kumar Shukla</t>
  </si>
  <si>
    <t>Lalan</t>
  </si>
  <si>
    <t>Dheerendra Kumar</t>
  </si>
  <si>
    <t>Ramadhar Gupta "Mai Ke Lal"</t>
  </si>
  <si>
    <t>Ram Kumar Jaysval</t>
  </si>
  <si>
    <t>Anup Singh Sengar</t>
  </si>
  <si>
    <t>Rakesh Kumar Patel</t>
  </si>
  <si>
    <t>Ram Kripal Bashor</t>
  </si>
  <si>
    <t>Ashish Kumar Singh Chauhan</t>
  </si>
  <si>
    <t>Ramsahay Sahu</t>
  </si>
  <si>
    <t>SHAHDOL</t>
  </si>
  <si>
    <t>MANNA SINGH</t>
  </si>
  <si>
    <t>PRAMILA SINGH</t>
  </si>
  <si>
    <t>BAHAN KESHKALI KOL</t>
  </si>
  <si>
    <t>VIMAL SINGH KORCHE</t>
  </si>
  <si>
    <t>HIMADRI SINGH</t>
  </si>
  <si>
    <t>NARAYAN SINGH UIKE</t>
  </si>
  <si>
    <t>MOHDAL SINGH PAV</t>
  </si>
  <si>
    <t>KAMLA PRASAD BAIGA</t>
  </si>
  <si>
    <t>JHAMAKLAL</t>
  </si>
  <si>
    <t>Drill Machine</t>
  </si>
  <si>
    <t>DURGA MOSI</t>
  </si>
  <si>
    <t>LAKSHYAPAT SINGH</t>
  </si>
  <si>
    <t>GOKUL SINGH</t>
  </si>
  <si>
    <t>MEERA SINGH</t>
  </si>
  <si>
    <t>cvgrp</t>
  </si>
  <si>
    <t>JABALPUR</t>
  </si>
  <si>
    <t>SHAHNAJ BEE ANSARI</t>
  </si>
  <si>
    <t>AD. RAMRAJ RAM</t>
  </si>
  <si>
    <t>CHANDRA PRAKASH BHATNAGAR</t>
  </si>
  <si>
    <t>SHUKHDEV DAHIYA</t>
  </si>
  <si>
    <t>BJSPP</t>
  </si>
  <si>
    <t>DEVENDRA KUMAR YADAV</t>
  </si>
  <si>
    <t>RAKESH SINGH</t>
  </si>
  <si>
    <t>RAM DAYAL PRAJAPAT</t>
  </si>
  <si>
    <t>BHUSHAN PRASAD SHUKLA</t>
  </si>
  <si>
    <t>ASHOK SINGH LODHI</t>
  </si>
  <si>
    <t>DHANUK</t>
  </si>
  <si>
    <t>Pt. VIVEK KRISHNA TANKHA</t>
  </si>
  <si>
    <t>VINAY KUMAR JAIN "VINNU BHAIYYA"</t>
  </si>
  <si>
    <t>KULDEEP AHIRWAR</t>
  </si>
  <si>
    <t>LAXMINARAYAN JAGANNATH SINGH LODHI</t>
  </si>
  <si>
    <t>RAKESH SINGH S/O BALJOR SINGH</t>
  </si>
  <si>
    <t>DR. DHAI AKSHAR</t>
  </si>
  <si>
    <t>RAKESH SINGH S/O NATHURAM</t>
  </si>
  <si>
    <t>AMJAD KHAN</t>
  </si>
  <si>
    <t>MAHU SINGH PARASTE</t>
  </si>
  <si>
    <t>ENGR. RUPRAM SINGH</t>
  </si>
  <si>
    <t>SHRI LAL MARKAM (BADE SHRI)</t>
  </si>
  <si>
    <t>GULAB SINGH (VIVEK)</t>
  </si>
  <si>
    <t>MANDLA</t>
  </si>
  <si>
    <t>BHARAT SINGH POOSAM</t>
  </si>
  <si>
    <t>FAGGAN SINGH KULASTE</t>
  </si>
  <si>
    <t>KAMAL SINGH MARAVI</t>
  </si>
  <si>
    <t>ADVOCATE-DEVSINGH KUMRE</t>
  </si>
  <si>
    <t>CHANDRA SINGH KUSHRAM</t>
  </si>
  <si>
    <t>R. S. PARASTE (RAMSINGH)</t>
  </si>
  <si>
    <t>DADA RAMGULAM UIKEY</t>
  </si>
  <si>
    <t>MANITA MARKAM</t>
  </si>
  <si>
    <t>SANJEEV KUMAR PANDRAM</t>
  </si>
  <si>
    <t>AJEET DHURWEY</t>
  </si>
  <si>
    <t>BALAGHAT</t>
  </si>
  <si>
    <t>YUVRAJ SINGH BAIS</t>
  </si>
  <si>
    <t>KISHOR SAMRITE</t>
  </si>
  <si>
    <t>ABHISHEK BILHORE</t>
  </si>
  <si>
    <t>BABOO RAJENDRA DHOKE</t>
  </si>
  <si>
    <t>MUKESH BANSOD</t>
  </si>
  <si>
    <t>DR DHAL SINGH BISEN</t>
  </si>
  <si>
    <t>JAISINGH TEKAM</t>
  </si>
  <si>
    <t>ADVOCATE SATYAPRAKASH SHULKE (LODHI)</t>
  </si>
  <si>
    <t>MADHU BHAGAT</t>
  </si>
  <si>
    <t>ALI .M R. KHAN</t>
  </si>
  <si>
    <t>BODHSINGH BHAGAT</t>
  </si>
  <si>
    <t>PITAM BORKAR</t>
  </si>
  <si>
    <t>RUPLAL KUTRAHE (SAMAJ SEVAK ) LODHI</t>
  </si>
  <si>
    <t>KANKAR MUNJARE</t>
  </si>
  <si>
    <t>GLG TANDEKAR</t>
  </si>
  <si>
    <t>MAKBOOL SHAH</t>
  </si>
  <si>
    <t>MEERSHYAM LILHARE LODHI</t>
  </si>
  <si>
    <t>SHRIMATI MANISHA VAID</t>
  </si>
  <si>
    <t>KARAN SINGH NAAGPURE</t>
  </si>
  <si>
    <t>SATISH TIWARI</t>
  </si>
  <si>
    <t>NARAYAN BANJARE</t>
  </si>
  <si>
    <t>RAJAN MASIH</t>
  </si>
  <si>
    <t>CHHINDWARA</t>
  </si>
  <si>
    <t>RAJESH TANTRIK</t>
  </si>
  <si>
    <t>ANSP</t>
  </si>
  <si>
    <t>GYANESHWAR GAJBHIYE</t>
  </si>
  <si>
    <t>UIKEY RAMDAS</t>
  </si>
  <si>
    <t>M. P. VISHWAKARMA (MUNNA PRASAD)</t>
  </si>
  <si>
    <t>RAPty</t>
  </si>
  <si>
    <t>MANMOHAN SHAH BATTI</t>
  </si>
  <si>
    <t>NATHANSAHA KAWRETI</t>
  </si>
  <si>
    <t>RAMESHWAR DHURVE</t>
  </si>
  <si>
    <t>SUBHASH SHUKLA</t>
  </si>
  <si>
    <t>NAKUL KAMAL NATH</t>
  </si>
  <si>
    <t>DHANIRAM YADUWANSHI</t>
  </si>
  <si>
    <t>JOGILAL IRPACHI</t>
  </si>
  <si>
    <t>DINESH SINGH UIKEY</t>
  </si>
  <si>
    <t>ADVOCATE RAJKUMAR SARYAM</t>
  </si>
  <si>
    <t>HEMENDRA (BUNTY) GOHAR</t>
  </si>
  <si>
    <t>HOSHANGABAD</t>
  </si>
  <si>
    <t>SHAILENDRA DIWAN CHANDARBHAN SINGH</t>
  </si>
  <si>
    <t>UDAY PRATAP SINGH</t>
  </si>
  <si>
    <t>BHAVANI SHANKAR SAINI (MONU SAINI)</t>
  </si>
  <si>
    <t>M.P. CHOUDHARY</t>
  </si>
  <si>
    <t>RAJESH KUMAR UIKEY</t>
  </si>
  <si>
    <t>ARYA RAVI PARIHAR</t>
  </si>
  <si>
    <t>SHALIGRAM MAKODIYA</t>
  </si>
  <si>
    <t>DINESH KATARE</t>
  </si>
  <si>
    <t>DEVENDRA SHARMA</t>
  </si>
  <si>
    <t>DIWAN SHAILENDRA</t>
  </si>
  <si>
    <t>MADAN MOHAN</t>
  </si>
  <si>
    <t>VIDISHA</t>
  </si>
  <si>
    <t>Mohd. Talat Khan "Talat"</t>
  </si>
  <si>
    <t>Madan Lal Bhadoriya</t>
  </si>
  <si>
    <t>PRSP</t>
  </si>
  <si>
    <t>Shailendra Rameshchandra Patel</t>
  </si>
  <si>
    <t>Naveen Jatav</t>
  </si>
  <si>
    <t>Geetawali Er. P.S. Ahirwar</t>
  </si>
  <si>
    <t>Ramakant Bhargava</t>
  </si>
  <si>
    <t>Anil Malviya Patrakar</t>
  </si>
  <si>
    <t>Vivek Kumar</t>
  </si>
  <si>
    <t>Devendra Singh Chouhan</t>
  </si>
  <si>
    <t>Shailendra Patel</t>
  </si>
  <si>
    <t>Mahant Pratap Giri</t>
  </si>
  <si>
    <t>Ramkrishna Surywanshi</t>
  </si>
  <si>
    <t>BHOPAL</t>
  </si>
  <si>
    <t>KAMLESH DANGI THAKUR</t>
  </si>
  <si>
    <t>J.C. BARAI</t>
  </si>
  <si>
    <t>PRIYANKA KHARE</t>
  </si>
  <si>
    <t>DIGVIJAYA SINGH</t>
  </si>
  <si>
    <t>GAUTAM NAGDAVANE</t>
  </si>
  <si>
    <t>SADHVI PRAGYA SINGH THAKUR</t>
  </si>
  <si>
    <t>RAMSUSHIL SHARMA E/X/ C.R.P.F.</t>
  </si>
  <si>
    <t>ALOK KUMAR</t>
  </si>
  <si>
    <t>MUKESH KUMAR GUPTA</t>
  </si>
  <si>
    <t>PIYUSH JAIN</t>
  </si>
  <si>
    <t>MD. IQBAL KHAN</t>
  </si>
  <si>
    <t>ABDUL TAHIR ANSARI (BABLU) ADVOCATE PATRKAR AND SAMAJSEWAK</t>
  </si>
  <si>
    <t>swbi</t>
  </si>
  <si>
    <t>RAJ KUMAR SHAKYA (KORI)</t>
  </si>
  <si>
    <t>KAMLESH NAMDEV</t>
  </si>
  <si>
    <t>BHAURAO VITHOBA FULZELE</t>
  </si>
  <si>
    <t>MADHO SINGH AHIRWAR</t>
  </si>
  <si>
    <t>SHRIMATI HEMLATA PATHAK</t>
  </si>
  <si>
    <t>SDP(MP)</t>
  </si>
  <si>
    <t>PRAVEEN SINGH THAKUR (PRAVEENA THAKUR)</t>
  </si>
  <si>
    <t>MAHENDRA-KATIYAR</t>
  </si>
  <si>
    <t>DESHMUKH RIYAZUDDIN GHAYASUDDIN</t>
  </si>
  <si>
    <t>CA PRAMOD BHOJWANI</t>
  </si>
  <si>
    <t>ssrd</t>
  </si>
  <si>
    <t>BAL RAM SINGH TOMAR</t>
  </si>
  <si>
    <t>LATA SURYAWANSHI</t>
  </si>
  <si>
    <t>SaVP</t>
  </si>
  <si>
    <t>PRABHA BHARTI</t>
  </si>
  <si>
    <t>JLokP</t>
  </si>
  <si>
    <t>MOH. ATEEK</t>
  </si>
  <si>
    <t>DR. VEENA GHANEKAR Rtd. IAS</t>
  </si>
  <si>
    <t>SUNIL KUMAR DODEJA</t>
  </si>
  <si>
    <t>RAJESH KEER</t>
  </si>
  <si>
    <t>DEVENDRA PRAKASH MISHRA</t>
  </si>
  <si>
    <t>MAHENDRA KUMAR</t>
  </si>
  <si>
    <t>RAJGARH</t>
  </si>
  <si>
    <t>MUKESH DANGI</t>
  </si>
  <si>
    <t>RODMAL NAGAR</t>
  </si>
  <si>
    <t>PANDIT DIVYENDRA DUBEY ADVOCATE</t>
  </si>
  <si>
    <t>TH. JAGDISH SINGH PARMAR</t>
  </si>
  <si>
    <t>SamSP</t>
  </si>
  <si>
    <t>SUSHEEL PRASAD</t>
  </si>
  <si>
    <t>BTARP</t>
  </si>
  <si>
    <t>SANTOSH RAV</t>
  </si>
  <si>
    <t>MOHSIN BHANEJ</t>
  </si>
  <si>
    <t>MONA SUSTANI</t>
  </si>
  <si>
    <t>IMAMDDIN KHAN</t>
  </si>
  <si>
    <t>SANJAY GUPTA "MAHAJAN"</t>
  </si>
  <si>
    <t>PARVAT SINGH</t>
  </si>
  <si>
    <t>DEWAS</t>
  </si>
  <si>
    <t>MAHENDRA SINGH SOLANKY</t>
  </si>
  <si>
    <t>BADRILAL "AKELA"</t>
  </si>
  <si>
    <t>PRAHLAD SINGH TIPANYA</t>
  </si>
  <si>
    <t>MAHENDRA SING</t>
  </si>
  <si>
    <t>NITIN VERMA</t>
  </si>
  <si>
    <t>PRAVIN SHANTARAM GANGURDE</t>
  </si>
  <si>
    <t>UJJAIN</t>
  </si>
  <si>
    <t>BABULAL MALVIYA</t>
  </si>
  <si>
    <t>SATISH PARMAR</t>
  </si>
  <si>
    <t>ANIL FIROJIYA</t>
  </si>
  <si>
    <t>DR. SAGAR SOLANKI</t>
  </si>
  <si>
    <t>RAMCHANDRA PARMAR</t>
  </si>
  <si>
    <t>TILAKRAJ AHIRWAR</t>
  </si>
  <si>
    <t>MAHESH MARMAT</t>
  </si>
  <si>
    <t>AMBARAM PARMAR CHANDRAVANSHI</t>
  </si>
  <si>
    <t>BANESINGH PARMAR</t>
  </si>
  <si>
    <t>MANDSOUR</t>
  </si>
  <si>
    <t>Sudheer Gupta</t>
  </si>
  <si>
    <t>Saeed Ahmed Shabrarti Ahmed</t>
  </si>
  <si>
    <t>Prabhulal Meghwal</t>
  </si>
  <si>
    <t>Meenakshi Natarajan</t>
  </si>
  <si>
    <t>Ranglal Dhanger</t>
  </si>
  <si>
    <t>Prahlad Singh S. Rajput</t>
  </si>
  <si>
    <t>Fulchand Patidar</t>
  </si>
  <si>
    <t>Advocate Bapu Singh Gujar</t>
  </si>
  <si>
    <t>Nandlal Meena</t>
  </si>
  <si>
    <t>Meenakshi Chouhan</t>
  </si>
  <si>
    <t>NATWOMP</t>
  </si>
  <si>
    <t>Shivlal Gurjar</t>
  </si>
  <si>
    <t>Ismail Mev</t>
  </si>
  <si>
    <t>Vijay Rann</t>
  </si>
  <si>
    <t>RATLAM</t>
  </si>
  <si>
    <t>KANTILAL BHURIA</t>
  </si>
  <si>
    <t>GUMAN SINGH DAMOR</t>
  </si>
  <si>
    <t>MADHU SINGH PATEL(CHOUHAN)</t>
  </si>
  <si>
    <t>108 NILESH DAMOR</t>
  </si>
  <si>
    <t>SURAJ BHABHAR</t>
  </si>
  <si>
    <t>ADVOCATE-KATARA RUKHAMAN SINGH</t>
  </si>
  <si>
    <t>KAMLESHWAR BHIL</t>
  </si>
  <si>
    <t>SURAJSINGH KALIYA</t>
  </si>
  <si>
    <t>RANGLA-KALESH</t>
  </si>
  <si>
    <t>DHAR</t>
  </si>
  <si>
    <t>KAILASH VASUNIYA</t>
  </si>
  <si>
    <t>GULSINGH RAMSINGH KAWACHE</t>
  </si>
  <si>
    <t>CHATTARSINGH DARBAR</t>
  </si>
  <si>
    <t>GIRWAL DINESH</t>
  </si>
  <si>
    <t>MANISH DEVID</t>
  </si>
  <si>
    <t>RAMCHARAN MALIWAD</t>
  </si>
  <si>
    <t>DASHRATH BHUWAN (DOTRIYA)</t>
  </si>
  <si>
    <t>INDORE</t>
  </si>
  <si>
    <t>SHAILENDRA SHARMA</t>
  </si>
  <si>
    <t>PARMANAND TOLANI</t>
  </si>
  <si>
    <t>SHRI SURENDRA</t>
  </si>
  <si>
    <t>ER. DEEPCHAND AHIRWAL</t>
  </si>
  <si>
    <t>RAJKARAN YADAV (TEEMAI)</t>
  </si>
  <si>
    <t>DR. SANDEEP VASANTRAO KADWE</t>
  </si>
  <si>
    <t>SHANKAR LALWANI</t>
  </si>
  <si>
    <t>RAJENDRA AGARWAL 'RAJU'</t>
  </si>
  <si>
    <t>SP(I)</t>
  </si>
  <si>
    <t>SRI IMRAN BAKSH</t>
  </si>
  <si>
    <t>PANKAJ SANGHVI</t>
  </si>
  <si>
    <t>BHAVANA KISHORE SANGELIYA</t>
  </si>
  <si>
    <t>RANJEET GOHAR</t>
  </si>
  <si>
    <t>MAHENDRA TIKLIYA</t>
  </si>
  <si>
    <t>RAMESH PATIL</t>
  </si>
  <si>
    <t>KAMLESH VAISHNAV</t>
  </si>
  <si>
    <t>PRAKASH VERMA</t>
  </si>
  <si>
    <t>AJMERA S PRAVEEN KUMAR</t>
  </si>
  <si>
    <t>IFTIKHAR AHMED KHAN</t>
  </si>
  <si>
    <t>MNDP</t>
  </si>
  <si>
    <t>HAJI MUSTAK ANSARI</t>
  </si>
  <si>
    <t>DHEERAJ DUBEY PATRAKAR</t>
  </si>
  <si>
    <t>KHARGONE</t>
  </si>
  <si>
    <t>DR. GOVIND SUBHAN MUJALDA</t>
  </si>
  <si>
    <t>AMIT KUMAR BALKE</t>
  </si>
  <si>
    <t>GAJENDRA UMRAO SINGH PATEL</t>
  </si>
  <si>
    <t>COMRADE JYOTI SUKHLAL GORE</t>
  </si>
  <si>
    <t>SEVANTI DINESH BHABAR</t>
  </si>
  <si>
    <t>JANI KARAN</t>
  </si>
  <si>
    <t>SHANTILAL S/O AASHARAM SAHITE</t>
  </si>
  <si>
    <t>KHANDWA</t>
  </si>
  <si>
    <t>ARUN SUBHASH CHANDRA YADAV</t>
  </si>
  <si>
    <t>NANDKUMAR SINGH CHOUHAN (NANDU BHAIYA)</t>
  </si>
  <si>
    <t>AAKASH BIRLA</t>
  </si>
  <si>
    <t>DARASINGH PATEL KHATVASHE</t>
  </si>
  <si>
    <t>DAYARAM KORKU (THAKUR DADA)</t>
  </si>
  <si>
    <t>KISHOR YADAV</t>
  </si>
  <si>
    <t>REENA DAMLE</t>
  </si>
  <si>
    <t>BABA ABDUL HAMEED</t>
  </si>
  <si>
    <t>BHAGWANSINGH PYARSINGH</t>
  </si>
  <si>
    <t>NARAYAN CHANDEL</t>
  </si>
  <si>
    <t>RUKUM SHAH</t>
  </si>
  <si>
    <t>AIUC</t>
  </si>
  <si>
    <t>BETUL</t>
  </si>
  <si>
    <t>DURGA DAS (D.D.) UIKEY</t>
  </si>
  <si>
    <t>PUSHPA DR. SHAILENDRA PENDAM</t>
  </si>
  <si>
    <t>BHAGCHARAN WARKADE</t>
  </si>
  <si>
    <t>ASHOK BHALAVI</t>
  </si>
  <si>
    <t>RAMU TEKAM (ADVOCATE)</t>
  </si>
  <si>
    <t>BISRAM UIKEY</t>
  </si>
  <si>
    <t>SUNIL KAWDE</t>
  </si>
  <si>
    <t>PUSHPA MARSKOLE</t>
  </si>
  <si>
    <t>NIMISH SARIYAM</t>
  </si>
  <si>
    <t>Maharashtra</t>
  </si>
  <si>
    <t xml:space="preserve">Nandurbar </t>
  </si>
  <si>
    <t>Arjunsing Diwansing Vasave</t>
  </si>
  <si>
    <t>Ajay Karamsing Gavit</t>
  </si>
  <si>
    <t>Dr. Heena Vijaykumar Gavit</t>
  </si>
  <si>
    <t>Adv. K. C. Padavi</t>
  </si>
  <si>
    <t>Dr. Natawadkar Suhas Jayant</t>
  </si>
  <si>
    <t>Ashok Daulatsing Padvi</t>
  </si>
  <si>
    <t>Rekha Suresh Desai</t>
  </si>
  <si>
    <t>Koli Ananda Sukalal</t>
  </si>
  <si>
    <t>Anturlikar Sushil Suresh</t>
  </si>
  <si>
    <t>VBA</t>
  </si>
  <si>
    <t>Krishna Thoga Gavit</t>
  </si>
  <si>
    <t>Sandip Abhimanyu Valvi</t>
  </si>
  <si>
    <t>Dhule</t>
  </si>
  <si>
    <t>Pandharinath Chaitram More</t>
  </si>
  <si>
    <t>Dnyaneshwar Baliram Dhekale alias Bapu</t>
  </si>
  <si>
    <t>Nitin Baburao Khare</t>
  </si>
  <si>
    <t>Anil Ramdas Jadhaav</t>
  </si>
  <si>
    <t>Kunalbaba Rohidas Patil</t>
  </si>
  <si>
    <t>Meraj Bi Husain Khan</t>
  </si>
  <si>
    <t>Qasmi Kamal Hashim Mohammed Azmi</t>
  </si>
  <si>
    <t>Deepak Khandu Amrutkar</t>
  </si>
  <si>
    <t>Pinjari Salim Kasam</t>
  </si>
  <si>
    <t>Bhamre Subhash Ramrao</t>
  </si>
  <si>
    <t>Ansari Mohammed Ismail Mohammed Ibrahim</t>
  </si>
  <si>
    <t>BMSM</t>
  </si>
  <si>
    <t>Iqbal Ahmed Mohammed Rafeeque</t>
  </si>
  <si>
    <t>Nabi Ahmad Ahmad Dulla</t>
  </si>
  <si>
    <t>Aparanti Sanjay Yashwant</t>
  </si>
  <si>
    <t>Sitaram Baga Wagh</t>
  </si>
  <si>
    <t>Pinjari Jainuddin Husain</t>
  </si>
  <si>
    <t>Nandkumar Jagannath Chavhan</t>
  </si>
  <si>
    <t>RJnPty</t>
  </si>
  <si>
    <t>Anil Anna</t>
  </si>
  <si>
    <t>LKSGM</t>
  </si>
  <si>
    <t>Taher Sattar Khatik</t>
  </si>
  <si>
    <t>RASMARP</t>
  </si>
  <si>
    <t>Tadvi Ayyub Khan Razzaque Khan</t>
  </si>
  <si>
    <t>Dilip Bhaidas Patil</t>
  </si>
  <si>
    <t>Nasim Rauf Baba Khan</t>
  </si>
  <si>
    <t>Irfan Mo. Isahak</t>
  </si>
  <si>
    <t>Bhamare Subash Shankar</t>
  </si>
  <si>
    <t>Dinesh Punamchand Koli</t>
  </si>
  <si>
    <t>Chordiya Dhiraj Prakashchand</t>
  </si>
  <si>
    <t>Rubber Stamp</t>
  </si>
  <si>
    <t>Mohammed Rizwan Mohammed Akbar</t>
  </si>
  <si>
    <t>Mevati Hina Yusufbhai</t>
  </si>
  <si>
    <t>Jalgaon</t>
  </si>
  <si>
    <t>Gulabrao Baburao Deokar</t>
  </si>
  <si>
    <t>Mohan Shankar Birhade</t>
  </si>
  <si>
    <t>Lalit (Bunty) Gaurishankar Sharma</t>
  </si>
  <si>
    <t xml:space="preserve">Sant Shri Baba Mahahansaji Maharaj Patil </t>
  </si>
  <si>
    <t>Mukesh Rajesh Kuril</t>
  </si>
  <si>
    <t>Ishwar Dayaram More (Maji Sainik)</t>
  </si>
  <si>
    <t>Subhash Shivlal Khairnar</t>
  </si>
  <si>
    <t>Sharad Gorakh Bhamre (Sutar)</t>
  </si>
  <si>
    <t>RJSPS</t>
  </si>
  <si>
    <t>Unmesh Bhaiyyasaheb Patil</t>
  </si>
  <si>
    <t>Rahul Narayan Bansode</t>
  </si>
  <si>
    <t>Anant Prabhakar Mahajan</t>
  </si>
  <si>
    <t>Anjali Ratnakar Baviskar</t>
  </si>
  <si>
    <t>Sancheti Rupesh Parasmal</t>
  </si>
  <si>
    <t>Onkaraba Chensing Jadhav</t>
  </si>
  <si>
    <t>Raver</t>
  </si>
  <si>
    <t>Khadse Raksha Nikhil</t>
  </si>
  <si>
    <t>Dr.Ulhas Vasudeo Patil</t>
  </si>
  <si>
    <t>Nazmin Shaikh Ramjan</t>
  </si>
  <si>
    <t>Ajit Namdar Tadvi</t>
  </si>
  <si>
    <t>RAJSPty</t>
  </si>
  <si>
    <t>Roshan Aara Sadique Ali</t>
  </si>
  <si>
    <t>Dr.Yogendra Vitthal Kolte</t>
  </si>
  <si>
    <t>Adakmol Rohidas Ramesh</t>
  </si>
  <si>
    <t>Nitin Pralhad Kandelkar</t>
  </si>
  <si>
    <t>Tawar Vijay Jagan</t>
  </si>
  <si>
    <t>D. D. Wani [Photographer]</t>
  </si>
  <si>
    <t>Madhukar Sopan Patil</t>
  </si>
  <si>
    <t>Gaurav Damodar Surwade</t>
  </si>
  <si>
    <t>Buldhana</t>
  </si>
  <si>
    <t>Siraskar Baliram Bhagwan</t>
  </si>
  <si>
    <t>Wamanrao Ganpatrao Akhare</t>
  </si>
  <si>
    <t>Vijay Banwarilalji Masani</t>
  </si>
  <si>
    <t>Jadhav Prataprao Ganpatrao</t>
  </si>
  <si>
    <t>Dr. Rajendra Bhaskarrav Shingne</t>
  </si>
  <si>
    <t>Ananta Datta Puri</t>
  </si>
  <si>
    <t>Dinkar Tukaram Sambare</t>
  </si>
  <si>
    <t>Gajanan Uttam Shantabai</t>
  </si>
  <si>
    <t>Bhai Vikas Prakash Nandve</t>
  </si>
  <si>
    <t>Abdul Hafeez Abdul Aziz</t>
  </si>
  <si>
    <t>Pratap Pandharinath Patil</t>
  </si>
  <si>
    <t>Pravin Shriram More</t>
  </si>
  <si>
    <t>Akola</t>
  </si>
  <si>
    <t>Murlidhar Lalsing Pawar</t>
  </si>
  <si>
    <t>Pravin Chandrakant Kaurpuriya</t>
  </si>
  <si>
    <t>Dhotre Sanjay Shamrao</t>
  </si>
  <si>
    <t>Sachin Ganpatlal Sharma</t>
  </si>
  <si>
    <t>Arun Kankar Wankhede</t>
  </si>
  <si>
    <t>Mrs. Pravina Laxmanrao Bhatkar</t>
  </si>
  <si>
    <t>Hidayatullah Barakatullah Patel</t>
  </si>
  <si>
    <t>Bhai B.C.Kamble</t>
  </si>
  <si>
    <t>Ambedkar (Adv) Prakash Yashwant</t>
  </si>
  <si>
    <t>Social Worker Gajanan Onkar Harne (Anna)</t>
  </si>
  <si>
    <t>Arun Manohar Thakare</t>
  </si>
  <si>
    <t xml:space="preserve">Amravati </t>
  </si>
  <si>
    <t>Navnit Ravi Rana</t>
  </si>
  <si>
    <t>Ambadas Shamrao Wankhade</t>
  </si>
  <si>
    <t>Rahulbhau Laxmanrao Mohod</t>
  </si>
  <si>
    <t>Athawale Sanjay Hiramanji</t>
  </si>
  <si>
    <t>Raju Mahadeorao Sonone</t>
  </si>
  <si>
    <t>Gade Vinod Milind</t>
  </si>
  <si>
    <t>ARP</t>
  </si>
  <si>
    <t>Minakshi Someshwar Kurwade</t>
  </si>
  <si>
    <t>Vijay Yashwant Vilhekar</t>
  </si>
  <si>
    <t>Adsul Anandrao Vithoba</t>
  </si>
  <si>
    <t>Nilima Nitin Bhatkar</t>
  </si>
  <si>
    <t>Gunwant Deopare</t>
  </si>
  <si>
    <t>Narendra Babulal Kathane</t>
  </si>
  <si>
    <t>RJanPty</t>
  </si>
  <si>
    <t>Shrikant Ulhasrao Raibole</t>
  </si>
  <si>
    <t>Dnyaneshwar Kashirao Mankar</t>
  </si>
  <si>
    <t>Arun Motiramji Wankhade</t>
  </si>
  <si>
    <t>Nilesh Anandrao Patil</t>
  </si>
  <si>
    <t>Raju Bakshi Jamnekar</t>
  </si>
  <si>
    <t>Panchshila Vijay Mohod</t>
  </si>
  <si>
    <t>Pankaj Liladhar Meshram</t>
  </si>
  <si>
    <t>Raju Shamraoji Mankar</t>
  </si>
  <si>
    <t>Pramod Laxman Meshram</t>
  </si>
  <si>
    <t>Vilas Sheshrao Thorat</t>
  </si>
  <si>
    <t>Anil Namdeorao Jamnekar</t>
  </si>
  <si>
    <t>Pravin Mahadeo Sarode</t>
  </si>
  <si>
    <t>Wardha</t>
  </si>
  <si>
    <t>Adv. Bhaskar Marotrao Neware</t>
  </si>
  <si>
    <t>Arvind Shamrao Lillore</t>
  </si>
  <si>
    <t>Gadhave Pravin Rameshwarrao</t>
  </si>
  <si>
    <t>Balpande Rajesh Marotrao</t>
  </si>
  <si>
    <t>Charulata Rao Tokas</t>
  </si>
  <si>
    <t>Ramdas Chandrabhanji Tadas</t>
  </si>
  <si>
    <t>Dhanraj Kothiramji Wanjari</t>
  </si>
  <si>
    <t>Agrawal Shaileshkumar Premkishorji</t>
  </si>
  <si>
    <t>Pro. Dnyanesh Wakudkar</t>
  </si>
  <si>
    <t>LJGP</t>
  </si>
  <si>
    <t>Nandkishor Ramaji Sagar(More)</t>
  </si>
  <si>
    <t>Zitruji Chandruji Borutkar</t>
  </si>
  <si>
    <t>Ganesh Kisanrao Lade</t>
  </si>
  <si>
    <t>Jagdish Uddhavrao Wankhade</t>
  </si>
  <si>
    <t>Umesh Sadashivrao Neware</t>
  </si>
  <si>
    <t xml:space="preserve">Ramtek </t>
  </si>
  <si>
    <t>Com. BANDU RAMCHANDRA MESHRAM</t>
  </si>
  <si>
    <t>Chandrabhan Baliram Ramteke</t>
  </si>
  <si>
    <t>Shailesh Sambhaji Janbandhu</t>
  </si>
  <si>
    <t>Krupal Balaji Tumane</t>
  </si>
  <si>
    <t>Archana Chandrakumar Ukey</t>
  </si>
  <si>
    <t>Dr. L.J. Kanhekar</t>
  </si>
  <si>
    <t>Dhiman Vinod Bhivaji Patil</t>
  </si>
  <si>
    <t>Kishore Uttamrao Gajbhiye</t>
  </si>
  <si>
    <t>Professor Dr. Natthurao Madhavrao Lokhande</t>
  </si>
  <si>
    <t>Sonali Ravindra Bagade</t>
  </si>
  <si>
    <t>Anil Mahadeo Dhone</t>
  </si>
  <si>
    <t>Kiran Premkumar Rodge (Patankar)</t>
  </si>
  <si>
    <t>Gautam Wasnik</t>
  </si>
  <si>
    <t>Sandesh Bhioram Bhalekar</t>
  </si>
  <si>
    <t>Tumane Kanteshwar Khushalji</t>
  </si>
  <si>
    <t>Subhash Dharamdas Gajbhiye</t>
  </si>
  <si>
    <t xml:space="preserve">Nagpur </t>
  </si>
  <si>
    <t>Adv. Ulhas Shalikram Dupare</t>
  </si>
  <si>
    <t>Dipak Laxmanrao Maske</t>
  </si>
  <si>
    <t>MANOJ KOTHUJI BAWANE</t>
  </si>
  <si>
    <t>PRABHAKAR KRUSHNAJI SATPAISE</t>
  </si>
  <si>
    <t>ADV. VIJAYA DILIP BAGDE</t>
  </si>
  <si>
    <t>RUBEN DOMNIK FRANCIS</t>
  </si>
  <si>
    <t>KARTIK GENDALAL DOKE</t>
  </si>
  <si>
    <t>ADV. (DR.) MANE SURESH</t>
  </si>
  <si>
    <t>VANITA JITENDRA RAUT</t>
  </si>
  <si>
    <t>ABMP</t>
  </si>
  <si>
    <t>COMRADE YOGESH KRISHNARAO THAKARE</t>
  </si>
  <si>
    <t>NITIN JAIRAM GADKARI</t>
  </si>
  <si>
    <t>SAHIL BALCHAND TURKAR</t>
  </si>
  <si>
    <t>GOPALKUMAR GANESHU KASHYAP</t>
  </si>
  <si>
    <t>CSM</t>
  </si>
  <si>
    <t>DR. MANISHA BANGAR</t>
  </si>
  <si>
    <t>NANA PATOLE</t>
  </si>
  <si>
    <t>VITTHAL NANAJI GAIKWAD</t>
  </si>
  <si>
    <t>HBP</t>
  </si>
  <si>
    <t>DR. VINOD KASHIRAM BADOLE</t>
  </si>
  <si>
    <t>ABSSP</t>
  </si>
  <si>
    <t>UDAY RAMBHAUJI BORKAR</t>
  </si>
  <si>
    <t>DIKSHITA ANAND TEMBHURNE</t>
  </si>
  <si>
    <t>DJHP</t>
  </si>
  <si>
    <t>SUNIL SURYABHAN KAWADE</t>
  </si>
  <si>
    <t>SACHIN JAGORAO PATIL</t>
  </si>
  <si>
    <t>SHRIDHAR NARAYAN SALVE</t>
  </si>
  <si>
    <t>SACHIN HARIDAS SOMKUWAR</t>
  </si>
  <si>
    <t>SATISH VITTHAL NIKHAR</t>
  </si>
  <si>
    <t>ASIM ALI</t>
  </si>
  <si>
    <t>ALI ASHFAQUE AHMED</t>
  </si>
  <si>
    <t>MANOHAR Alias SAGAR PUNDLIKRAO DABRASE</t>
  </si>
  <si>
    <t>MOHAMMAD JAMAL</t>
  </si>
  <si>
    <t>PRAFULLA MANIKCHAND BHANGE</t>
  </si>
  <si>
    <t>SIDDHARTH ASARAM KURVE</t>
  </si>
  <si>
    <t>Bhandara - gondiya</t>
  </si>
  <si>
    <t>Suhas Anil Funde</t>
  </si>
  <si>
    <t>B. D. Borkar</t>
  </si>
  <si>
    <t>K. N. Nanhe</t>
  </si>
  <si>
    <t>Devidas Santuji Lanjewar</t>
  </si>
  <si>
    <t>Gajbhiye Pramod Hiraman</t>
  </si>
  <si>
    <t>Adv. Jaiswal Virendrakumar Kasturchand</t>
  </si>
  <si>
    <t>Patle Rajendra Sahasram</t>
  </si>
  <si>
    <t>Dr. Vijaya Rajesh Nandurkar</t>
  </si>
  <si>
    <t>Panchabudhe Nana Jairam</t>
  </si>
  <si>
    <t>Sunil Baburao Mendhe</t>
  </si>
  <si>
    <t>Dr. Sunil Sampat Chawale</t>
  </si>
  <si>
    <t>Maraskolhe Bhojraj Isulal</t>
  </si>
  <si>
    <t>Sumit Vijay Pande</t>
  </si>
  <si>
    <t>Kalchuri Nilesh Paransingh</t>
  </si>
  <si>
    <t>Gadchiroli-Chimur</t>
  </si>
  <si>
    <t>Dr. NAMDEO DALLUJI USENDI</t>
  </si>
  <si>
    <t>DEORAO MONBA NANNAWARE</t>
  </si>
  <si>
    <t>Dr. RAMESHKUMAR BABURAOJI GAJBE</t>
  </si>
  <si>
    <t>ASHOK MAHADEORAO NETE</t>
  </si>
  <si>
    <t>HARICHANDRA NAGOJI MANGAM</t>
  </si>
  <si>
    <t>Chandrapur</t>
  </si>
  <si>
    <t>Madavi Dashrath Pandurang</t>
  </si>
  <si>
    <t>Adv. Rajendra Shriramji Mahadole</t>
  </si>
  <si>
    <t>Milind Pralhad Dahiwale</t>
  </si>
  <si>
    <t>Nitesh Anandrao Dongre</t>
  </si>
  <si>
    <t>Arvind Nanaji Raut</t>
  </si>
  <si>
    <t>Switchboard</t>
  </si>
  <si>
    <t>Namdo Keshao Kinake</t>
  </si>
  <si>
    <t>Madhukar Vitthal Nistane</t>
  </si>
  <si>
    <t>Balubhau alias Suresh Narayan Dhanorkar</t>
  </si>
  <si>
    <t>Ahir Hansraj Gangaram</t>
  </si>
  <si>
    <t>Dr. Gautam Ganpat Nagrale</t>
  </si>
  <si>
    <t>Rajendra Krishnarao Hajare</t>
  </si>
  <si>
    <t>Sushil Segoji Wasnik</t>
  </si>
  <si>
    <t>Shedmake Namdeo Manikrao</t>
  </si>
  <si>
    <t>Yavatmal-Washim</t>
  </si>
  <si>
    <t>Pawar Ramesh Gorsing</t>
  </si>
  <si>
    <t>Premasai Maharaj</t>
  </si>
  <si>
    <t>Ankit Mohan Chandak</t>
  </si>
  <si>
    <t>Sameer Arunrao Deshpande</t>
  </si>
  <si>
    <t>Anil Jayram Rathod</t>
  </si>
  <si>
    <t>Shaikh Javed Shaikh Mushtaq</t>
  </si>
  <si>
    <t>Adv. Shahejad Samiullah Khan</t>
  </si>
  <si>
    <t>Purushottam Domaji Bhajghaware</t>
  </si>
  <si>
    <t>RBCP</t>
  </si>
  <si>
    <t>Ramrao Sawai Pawar</t>
  </si>
  <si>
    <t>Naresh Mahadev Ghughane</t>
  </si>
  <si>
    <t>Parashram Bhaosing Ade</t>
  </si>
  <si>
    <t>Thakre Manikrao Govindrao</t>
  </si>
  <si>
    <t>Rajesh Bhauraoji Raut</t>
  </si>
  <si>
    <t>Uttam Bhagaji</t>
  </si>
  <si>
    <t>PRCP</t>
  </si>
  <si>
    <t>Pravin Govind Pawar</t>
  </si>
  <si>
    <t>Salim Shah Suleman Shah</t>
  </si>
  <si>
    <t>Bhavana Pundlikrao Gawali</t>
  </si>
  <si>
    <t>Dr. Rajiv Agrawal</t>
  </si>
  <si>
    <t>Vaishali Sudhakar Yede</t>
  </si>
  <si>
    <t>PHJSP</t>
  </si>
  <si>
    <t>Ravi Sampatrao Jadhao</t>
  </si>
  <si>
    <t>Pundlik Baliram Rathod</t>
  </si>
  <si>
    <t>SaRaPa</t>
  </si>
  <si>
    <t>Noor Ali Meheboob Ali Shah</t>
  </si>
  <si>
    <t>Arun Sakharam Kinwatkar</t>
  </si>
  <si>
    <t>Simpal Rajkumar Rathod</t>
  </si>
  <si>
    <t xml:space="preserve">Hingoli </t>
  </si>
  <si>
    <t>Kamble Trishala Milind</t>
  </si>
  <si>
    <t>Gajanan Haribhau Bhalerao</t>
  </si>
  <si>
    <t>Altaf Ahamad</t>
  </si>
  <si>
    <t>Wankhede Subhashrao Bapurao</t>
  </si>
  <si>
    <t>Jayavanta Vishwambhar Wanole</t>
  </si>
  <si>
    <t>Sandesh Ramchandra Chavan</t>
  </si>
  <si>
    <t>Hemant Patil</t>
  </si>
  <si>
    <t>Patrakar P. Sattar kha Kasim kha</t>
  </si>
  <si>
    <t>Dr. Dhanve Datta Maroti</t>
  </si>
  <si>
    <t>Subhash Vitthal Wankhede</t>
  </si>
  <si>
    <t>Wasant Kisan Paikrao</t>
  </si>
  <si>
    <t>Subhash Kashiba Wankhede</t>
  </si>
  <si>
    <t>Santosh Maroti Boinwad</t>
  </si>
  <si>
    <t>Subhash Parasram Wankhede</t>
  </si>
  <si>
    <t>Prakash Vitthalrao Ghunnar</t>
  </si>
  <si>
    <t>Mohan Fattusing Rathod</t>
  </si>
  <si>
    <t>Varsha Shivajirao Devsarkar</t>
  </si>
  <si>
    <t>Devji Gangaram Asole</t>
  </si>
  <si>
    <t>Asadkhan Mohammadkhan</t>
  </si>
  <si>
    <t>Uttam Bhagaji Kamble</t>
  </si>
  <si>
    <t>A.Kadir Mastan Sayed</t>
  </si>
  <si>
    <t>Subhash Nagorao Wankhede</t>
  </si>
  <si>
    <t>Uttam Maroti Dhabe</t>
  </si>
  <si>
    <t>AKHP</t>
  </si>
  <si>
    <t>Sunil Dasharath Ingole</t>
  </si>
  <si>
    <t>Sandip Bhau Nikhate</t>
  </si>
  <si>
    <t>Adv. Marotrao Kanhobarao Hukke Patil</t>
  </si>
  <si>
    <t>Makbul Ahemad Abdul Habib</t>
  </si>
  <si>
    <t>Subhash Maroti Wankhede</t>
  </si>
  <si>
    <t>Nanded</t>
  </si>
  <si>
    <t>Prataprao Patil Chikhalikar</t>
  </si>
  <si>
    <t>Ashok Shankarrao Chavan</t>
  </si>
  <si>
    <t>Abdul Samad Abdul Karim</t>
  </si>
  <si>
    <t>Dr. Manish Dattataray Wadje</t>
  </si>
  <si>
    <t>Bhinge Yashpal Narsingrao</t>
  </si>
  <si>
    <t>Sonsale Sunil Manoharrao</t>
  </si>
  <si>
    <t>Abdul Raees Ahemad S/o Abdul Jabbar</t>
  </si>
  <si>
    <t>Dr. Mahesh Prakashrao Talegaonkar</t>
  </si>
  <si>
    <t>Kadam Shrirang Uttamrao</t>
  </si>
  <si>
    <t>Ranjit Gangadharrao Deshmukh</t>
  </si>
  <si>
    <t>Madhavrao Sambhajee Gaikwad (Panchsheel)</t>
  </si>
  <si>
    <t>Shivanand Ashokrao Deshmukh</t>
  </si>
  <si>
    <t>Ashokrao Shankarrao Chavan</t>
  </si>
  <si>
    <t>Mohan Anandrao Waghmare</t>
  </si>
  <si>
    <t>Parbhani</t>
  </si>
  <si>
    <t>GOVIND (BHAIYA) RAMRAO DESHMUKH PEDGAONKAR</t>
  </si>
  <si>
    <t>SANGITA KALYANRAO NIRMAL</t>
  </si>
  <si>
    <t>ALAMGIR MOHD. KHAN</t>
  </si>
  <si>
    <t>SHAIKH SALIM SHAIKH IBRAHIM</t>
  </si>
  <si>
    <t>JADHAV SANJAY (BANDU) HARIBHAU</t>
  </si>
  <si>
    <t>BOBADE SAKHARAM GYANBA</t>
  </si>
  <si>
    <t>COM. RAJAN KSHIRSAGAR</t>
  </si>
  <si>
    <t>ADV. YASHWANT RAMBHAU KASBE</t>
  </si>
  <si>
    <t>RAJESH UTTAMRAO VITEKAR</t>
  </si>
  <si>
    <t>DR. APPASAHEB ONKAR KADAM</t>
  </si>
  <si>
    <t>STBP</t>
  </si>
  <si>
    <t>KISHOR BABURAO MUNNEMANIK</t>
  </si>
  <si>
    <t>DR.VAIJNATH SITARAM PHAD</t>
  </si>
  <si>
    <t>HARISHCHANDRA DATTU PATIL</t>
  </si>
  <si>
    <t>SanS</t>
  </si>
  <si>
    <t>SANTOSH GOVIND RATHOD</t>
  </si>
  <si>
    <t>UTTAMRAO PANDURANGRAO RATHOD</t>
  </si>
  <si>
    <t>KISHOR NAMDEV GAWARE</t>
  </si>
  <si>
    <t>BPSJP</t>
  </si>
  <si>
    <t>SUBHASH ASHOKRAO AMBHORE (DUDHAGAONKAR)</t>
  </si>
  <si>
    <t>Jalna</t>
  </si>
  <si>
    <t>Autade Vilas Keshavrao</t>
  </si>
  <si>
    <t>Shahadev Mahadev Palve</t>
  </si>
  <si>
    <t>Ganesh Shankar Chandode</t>
  </si>
  <si>
    <t>ABHS</t>
  </si>
  <si>
    <t>Dr. Sharadchandra Wankhede</t>
  </si>
  <si>
    <t>Danve Raosaheb Dadarao</t>
  </si>
  <si>
    <t>Ratan Aasaram Landge</t>
  </si>
  <si>
    <t>Annasaheb Devidasrao Ugale</t>
  </si>
  <si>
    <t>Raju Ashok Gawali</t>
  </si>
  <si>
    <t>Anita Lalchand Khandade (Rajput)</t>
  </si>
  <si>
    <t>Mahendra Kachru Sonwane</t>
  </si>
  <si>
    <t>Adv. Trimbak Baburao Jadhav</t>
  </si>
  <si>
    <t>Ahemad Rahim Shaikh</t>
  </si>
  <si>
    <t>Feroz Ali</t>
  </si>
  <si>
    <t>Sirsath Sham</t>
  </si>
  <si>
    <t>Arun Chintaman Chavhan</t>
  </si>
  <si>
    <t>Nade Dnyaneshwar Dagduji</t>
  </si>
  <si>
    <t>Uttam Dhanu Rathod</t>
  </si>
  <si>
    <t>ALoP</t>
  </si>
  <si>
    <t>Sapkal Lilabai Dharma</t>
  </si>
  <si>
    <t>Adv. Yogesh Dattu Gullapelli</t>
  </si>
  <si>
    <t>Pramod Baburao Kharat</t>
  </si>
  <si>
    <t>Harshwardhandada Raibhanji Jadhav</t>
  </si>
  <si>
    <t>Fulare Suresh Asaram</t>
  </si>
  <si>
    <t>Khan Aejaz Ahemad</t>
  </si>
  <si>
    <t>Shaikh Khaja Shaikh Kasim Kismatwala</t>
  </si>
  <si>
    <t>Chandrakant Khaire</t>
  </si>
  <si>
    <t>Sangita Kalyanrao Nirmal</t>
  </si>
  <si>
    <t>Nadim Rana</t>
  </si>
  <si>
    <t>Zambad Subhash Manakchand</t>
  </si>
  <si>
    <t>Tribhuvan Madhukar Padmakar</t>
  </si>
  <si>
    <t>Dipali Lalaji Misal</t>
  </si>
  <si>
    <t>Arvind Kisanrao Kamble</t>
  </si>
  <si>
    <t>Mohsin Sir Nasim Bhai</t>
  </si>
  <si>
    <t>NNP</t>
  </si>
  <si>
    <t>M. B. Magare</t>
  </si>
  <si>
    <t>Kurangal Sanjay Baburao</t>
  </si>
  <si>
    <t>Jaya Balu Rajkundal</t>
  </si>
  <si>
    <t>Agrawal Kunjbihari Jugalkishor</t>
  </si>
  <si>
    <t>Imtiaz Jaleel Syed</t>
  </si>
  <si>
    <t>Subhash Kisanrao Patil</t>
  </si>
  <si>
    <t>MSHP</t>
  </si>
  <si>
    <t>Habib Gayas Shaikh</t>
  </si>
  <si>
    <t>Mohammad Jaqeer Abdul Qadar</t>
  </si>
  <si>
    <t>Ravindra Bhanudas Kale</t>
  </si>
  <si>
    <t>Jagan Baburao Salve</t>
  </si>
  <si>
    <t xml:space="preserve">Dindori </t>
  </si>
  <si>
    <t>Adv. Bagul Tikaram Katthu</t>
  </si>
  <si>
    <t>Gavit Jeeva Pandu</t>
  </si>
  <si>
    <t>Ashok Tryambak Jadhav (Sir)</t>
  </si>
  <si>
    <t>Dr. Bharati Pravin Pawar</t>
  </si>
  <si>
    <t>Bapu Kelu Barde</t>
  </si>
  <si>
    <t>Dadasaheb Hiraman Pawar</t>
  </si>
  <si>
    <t>Dhanraj Haribhau Mahale</t>
  </si>
  <si>
    <t>Barde Dattu Kashinath</t>
  </si>
  <si>
    <t>Nashik</t>
  </si>
  <si>
    <t>Vinod Vasant Shirsath</t>
  </si>
  <si>
    <t>Dhananjay Anil Bhawsar</t>
  </si>
  <si>
    <t>Adv. Kokate Manikrao Shivajirao</t>
  </si>
  <si>
    <t>Kanoje Prakash Giridhar</t>
  </si>
  <si>
    <t>Sudhir Shridhar Deshmukh</t>
  </si>
  <si>
    <t>Pavan Chandrakant Pawar</t>
  </si>
  <si>
    <t>Godse Hemant Tukaram</t>
  </si>
  <si>
    <t>Devidas Piraji Sarkate</t>
  </si>
  <si>
    <t>Sameer Magan Bhujbal</t>
  </si>
  <si>
    <t>Adv. Ahire Vaibhav Shantaram</t>
  </si>
  <si>
    <t>Vilas Madhukar Desale (Patil)</t>
  </si>
  <si>
    <t>Ice Cream</t>
  </si>
  <si>
    <t>Priyanka Ramrao Shirole</t>
  </si>
  <si>
    <t>Sharad Damu Dhanrao</t>
  </si>
  <si>
    <t>Aher Sharad Keru</t>
  </si>
  <si>
    <t>Jawale Soniya Ramnath</t>
  </si>
  <si>
    <t>Kedar Sindhubai Ravindra</t>
  </si>
  <si>
    <t>Sanjay Sukhdev Ghodke</t>
  </si>
  <si>
    <t>Shivnath Vithoba Kasar</t>
  </si>
  <si>
    <t xml:space="preserve">Palghar </t>
  </si>
  <si>
    <t>Raju Damu Lade</t>
  </si>
  <si>
    <t>Bhondave Tai Maruti</t>
  </si>
  <si>
    <t>Rajendra Dhedya Gavit</t>
  </si>
  <si>
    <t>Suresh Arjun Padavi</t>
  </si>
  <si>
    <t>Comrad Shankar Badade</t>
  </si>
  <si>
    <t>Devram Zipar Kurkute</t>
  </si>
  <si>
    <t>Vishnu Kakadya Padavi</t>
  </si>
  <si>
    <t>Sanjay Laxman Tambda</t>
  </si>
  <si>
    <t>Sanjay Rama Kohkera</t>
  </si>
  <si>
    <t>Dattaram Jayram Karbat</t>
  </si>
  <si>
    <t>Baliram Sukur Jadhav</t>
  </si>
  <si>
    <t>BVA</t>
  </si>
  <si>
    <t>Swapnil Mahadev Koli</t>
  </si>
  <si>
    <t>Bhiwandi</t>
  </si>
  <si>
    <t>NITESH RAGHUNATH JADHAV</t>
  </si>
  <si>
    <t>KISHOR RAMBHAUJI KINKAR</t>
  </si>
  <si>
    <t>KAPIL MORESHWAR PATIL</t>
  </si>
  <si>
    <t>BALARAM VITTHAL MHATRE</t>
  </si>
  <si>
    <t>PROF. (DR.) ARUN SAVANT</t>
  </si>
  <si>
    <t>DEEPAK PANDHARINATH KHAMBEKAR</t>
  </si>
  <si>
    <t>FEROZ ABDURRAHIM SHAIKH</t>
  </si>
  <si>
    <t>KAPIL JAYHIND PATIL</t>
  </si>
  <si>
    <t>DR. NOORUDDIN NIZAM ANSARI</t>
  </si>
  <si>
    <t>SUHAS DHANANJAY BONDE</t>
  </si>
  <si>
    <t>KAPIL YASHWANT DHAMANE</t>
  </si>
  <si>
    <t>SANJAY GANAPAT WAGH</t>
  </si>
  <si>
    <t>TAWARE SURESH KASHINATH</t>
  </si>
  <si>
    <t>ENGINEER NAVID BETAB</t>
  </si>
  <si>
    <t>ANSARI MUMTAZ ABDULSATTAR</t>
  </si>
  <si>
    <t>Kalyan</t>
  </si>
  <si>
    <t>NARENDRBHAI MORE</t>
  </si>
  <si>
    <t>SHIVA KRISHNAMURTHY IYER</t>
  </si>
  <si>
    <t>AJAYSHYAM RAMLAKHAN MORYA</t>
  </si>
  <si>
    <t>MOHAMMED AHMED KHAN (AHMED NETA)</t>
  </si>
  <si>
    <t>MUNIR AHMAD ANSARI</t>
  </si>
  <si>
    <t>DINKAR RANGANATH PHALAKE</t>
  </si>
  <si>
    <t>MILIND KAMBLE</t>
  </si>
  <si>
    <t>BAAP</t>
  </si>
  <si>
    <t>RAVINDRA (PINTU) KENE</t>
  </si>
  <si>
    <t>SANJAY HEDAOO</t>
  </si>
  <si>
    <t>SONALI ASHOK GANGAWANE</t>
  </si>
  <si>
    <t>BABAJI BALARAM PATIL</t>
  </si>
  <si>
    <t>YASMIN BANOO MOHD. SALIM</t>
  </si>
  <si>
    <t>SALVE VINOD MANOHAR</t>
  </si>
  <si>
    <t>Dr. SHRIKANT EKNATH SHINDE</t>
  </si>
  <si>
    <t>Mo. Yusuf Mo. Farooq Khan</t>
  </si>
  <si>
    <t>Santosh Bhikaji Bhalerao</t>
  </si>
  <si>
    <t>Sayyed Waseem Ali Nazir Ali</t>
  </si>
  <si>
    <t>Asmita Pushkar Puranik</t>
  </si>
  <si>
    <t>Nafees Ansari</t>
  </si>
  <si>
    <t>Vinay Dubey</t>
  </si>
  <si>
    <t>Chandrakant Rambhaji Mote</t>
  </si>
  <si>
    <t>Suhas Dhananjay Bonde</t>
  </si>
  <si>
    <t>Amrish Raj Morajkar</t>
  </si>
  <si>
    <t>Zafarullah Gulam Rab Sayyed</t>
  </si>
  <si>
    <t>Habibur Rehman</t>
  </si>
  <si>
    <t>PECP</t>
  </si>
  <si>
    <t>Haresh Sambhaji Bramhane</t>
  </si>
  <si>
    <t>Gautam Baburao Waghchaure</t>
  </si>
  <si>
    <t>Dr. Suresh Abhiman Gawai</t>
  </si>
  <si>
    <t>Thane</t>
  </si>
  <si>
    <t>MALLIKARJUN SAIBANNA PUJARI</t>
  </si>
  <si>
    <t>SUDHAKAR NARAYAN SHINDE</t>
  </si>
  <si>
    <t>MADHAVILATA DINESHKUMAR MAURYA</t>
  </si>
  <si>
    <t>JADHAV PRABHAKAR ANANT</t>
  </si>
  <si>
    <t>ANAND PRAKASH PARANJPE</t>
  </si>
  <si>
    <t>RAJAN BABURAO VICHARE</t>
  </si>
  <si>
    <t>BRAMHADEV RAMBAKSHI PANDE</t>
  </si>
  <si>
    <t>AJAY BABURAM GUPTA</t>
  </si>
  <si>
    <t>OMKAR NATH S. TIWARI</t>
  </si>
  <si>
    <t>Dr. AKSHAY ANANT ZODGE</t>
  </si>
  <si>
    <t>RAMESH KUMAR THAKURPRASAD SHRIVASTAV</t>
  </si>
  <si>
    <t>SUBHASHCHANDRA RATANDEO JHA</t>
  </si>
  <si>
    <t>HEMANT KISAN PATIL</t>
  </si>
  <si>
    <t>RAJESHCHANNA BAIJNATH JAISWAR</t>
  </si>
  <si>
    <t>USMAN MOOSA SHAIKH</t>
  </si>
  <si>
    <t>RAJESH SIDDHANNA KAMBLE</t>
  </si>
  <si>
    <t>OM PRAKASH PAL</t>
  </si>
  <si>
    <t>DILIP PRABHAKAR ALONI (JOSHI)</t>
  </si>
  <si>
    <t>JAIN SURENDRAKUMAR</t>
  </si>
  <si>
    <t>NAP</t>
  </si>
  <si>
    <t>POKHARKAR VINOD LAXMAN</t>
  </si>
  <si>
    <t xml:space="preserve">SHUBHANGI VIDYASAGAR CHAVAN </t>
  </si>
  <si>
    <t xml:space="preserve">DIGAMBAR YALAPPA BANSODE </t>
  </si>
  <si>
    <t>VITTHAL NATHA CHAVAN</t>
  </si>
  <si>
    <t>Mumbai North</t>
  </si>
  <si>
    <t>Gopal Shetty</t>
  </si>
  <si>
    <t>Comrade Vilas Hiwale</t>
  </si>
  <si>
    <t>Urmila Matondkar</t>
  </si>
  <si>
    <t>Akhtar Munshi Paper Wala</t>
  </si>
  <si>
    <t>Andrew John Fernandes</t>
  </si>
  <si>
    <t>Chandaliya Samaysingh Anand</t>
  </si>
  <si>
    <t>Milind Shankar Repe</t>
  </si>
  <si>
    <t>Dr. Raies Khan</t>
  </si>
  <si>
    <t>Dr. Pawan Kumar Pandey</t>
  </si>
  <si>
    <t>Manojkumar Jayprakash Singh</t>
  </si>
  <si>
    <t>B. K. Gadhavi</t>
  </si>
  <si>
    <t>Amol Ashokrao Jadhav</t>
  </si>
  <si>
    <t>Chhannu Sahadewrao Sontakkey</t>
  </si>
  <si>
    <t>Fateh Mohd. Mansuri Shaikh</t>
  </si>
  <si>
    <t>Ranjit Bajrangi Tiwari</t>
  </si>
  <si>
    <t>Frying Pan</t>
  </si>
  <si>
    <t>Ankushrao Shivajirao Patil</t>
  </si>
  <si>
    <t>Ansari Mohd. Azad</t>
  </si>
  <si>
    <t>Thorat Sunil Uttamrao</t>
  </si>
  <si>
    <t>Mumbai North West</t>
  </si>
  <si>
    <t>Gajanan Tukaram Sonkamble</t>
  </si>
  <si>
    <t>Chandrashekhar Sharma</t>
  </si>
  <si>
    <t>Sanjay Nirupam</t>
  </si>
  <si>
    <t>Sanjay Vishwanath Sakpal</t>
  </si>
  <si>
    <t>Vijendra Kumar Rai</t>
  </si>
  <si>
    <t>Ajay Kailashnath Dubey</t>
  </si>
  <si>
    <t>Dharmendra Shriram Pal</t>
  </si>
  <si>
    <t>RAKRD</t>
  </si>
  <si>
    <t>Door Bell</t>
  </si>
  <si>
    <t>Adv. Mitesh Varshney</t>
  </si>
  <si>
    <t>Vijay Marothi Koyale</t>
  </si>
  <si>
    <t>Suresh Sundar Shetty</t>
  </si>
  <si>
    <t>Gajanan Kirtikar</t>
  </si>
  <si>
    <t>Chhaya Sunil Tiwari</t>
  </si>
  <si>
    <t>Prabhakar Tarapado Sadhu</t>
  </si>
  <si>
    <t>Harishankar Shivpujan Yadav</t>
  </si>
  <si>
    <t>Shashikant Kundalik Kadam</t>
  </si>
  <si>
    <t>Subhash Passi</t>
  </si>
  <si>
    <t>Shakuntala Mariya Kushalkar</t>
  </si>
  <si>
    <t>Shaikh Abusalim Arunahak</t>
  </si>
  <si>
    <t>Aftab Mashwood Khan</t>
  </si>
  <si>
    <t>Madan Banwarilal Agrawal</t>
  </si>
  <si>
    <t>Arora Surinder Mohan</t>
  </si>
  <si>
    <t>Mumbai North East</t>
  </si>
  <si>
    <t>Sushma Maurya</t>
  </si>
  <si>
    <t>Jaywant Shriram Sawant (Pappa)</t>
  </si>
  <si>
    <t>Jayashri Minesh Shah</t>
  </si>
  <si>
    <t>Shahajirao Dhondiba Thorat</t>
  </si>
  <si>
    <t>Manoj Kotak</t>
  </si>
  <si>
    <t>Vinod Narayan Chaugule</t>
  </si>
  <si>
    <t>Niharika Prakashchandra Khondalay</t>
  </si>
  <si>
    <t>Adv. Vijay Janardan Shiktode</t>
  </si>
  <si>
    <t>Anil Hebbar Koni</t>
  </si>
  <si>
    <t>Kurhade Sneha Ravindra</t>
  </si>
  <si>
    <t>Pravin Chandrakant Kedare</t>
  </si>
  <si>
    <t>Adv. Ganesh Iyer</t>
  </si>
  <si>
    <t>Thoke Baban Sopan</t>
  </si>
  <si>
    <t>Nutan Sharad Kumar Singh</t>
  </si>
  <si>
    <t>Jatin Rangrao Harne</t>
  </si>
  <si>
    <t>Patil Sanjay Dina</t>
  </si>
  <si>
    <t>Shahina Parveen Shakil Ahmed Khan</t>
  </si>
  <si>
    <t>Dayanand Jagannath Sohani</t>
  </si>
  <si>
    <t>Shrikant Suburao Shinde</t>
  </si>
  <si>
    <t>Shahenaz Begum Mohd Siraj Khan</t>
  </si>
  <si>
    <t>Sanjay Chandrabahadur Singh (Kunwar)</t>
  </si>
  <si>
    <t>Bhaskar Mohan Gaud</t>
  </si>
  <si>
    <t>Dandge Sukhdev Chandu</t>
  </si>
  <si>
    <t>Deepak Digambar Shinde</t>
  </si>
  <si>
    <t>Jitendra Kumar Nanaku Pal</t>
  </si>
  <si>
    <t>Rakesh Sambhaji Raul</t>
  </si>
  <si>
    <t>Nilesh Ramchandra Kudtarkar</t>
  </si>
  <si>
    <t>Mumbai North central</t>
  </si>
  <si>
    <t>ADV. FEROZ A. SHAIKH</t>
  </si>
  <si>
    <t>MILIND (ANNA) KAMBLE</t>
  </si>
  <si>
    <t>POONAM MAHAJAN</t>
  </si>
  <si>
    <t>MOHD. YAHIYA SIDDIQUE</t>
  </si>
  <si>
    <t>RAJESH NANDLAL BHAVSAR</t>
  </si>
  <si>
    <t>AKSHAY KACHARU SANAP</t>
  </si>
  <si>
    <t>DUTT PRIYA SUNIL</t>
  </si>
  <si>
    <t>HARSHVARDHAN RAMSURESH PANDEY</t>
  </si>
  <si>
    <t>KURBAN SHAHADAT HUSSAIN</t>
  </si>
  <si>
    <t>NOORUDDIN AFTAB AZIMUDDIN SAYYED</t>
  </si>
  <si>
    <t>SNEHA (SAGAR) NIVRUTTI KALE</t>
  </si>
  <si>
    <t>ABDUR REHMAN ANJARIA</t>
  </si>
  <si>
    <t>SUNDER BABURAO PADMUKH</t>
  </si>
  <si>
    <t>JOY NAGESH BHOSLE</t>
  </si>
  <si>
    <t>ANKUSH RAMCHANDRA KARANDE</t>
  </si>
  <si>
    <t>ADV. VANSH BAHADUR SABHAJEET YADAV</t>
  </si>
  <si>
    <t>IMRAN MUSTAFA KHAN</t>
  </si>
  <si>
    <t>MOHAMMAD MOBIN SHAIKH (AZMI)</t>
  </si>
  <si>
    <t>MEHEDI IQBAL HASAN SAYYED</t>
  </si>
  <si>
    <t>MOHAMMAD MEHMOOD SYED SHAH</t>
  </si>
  <si>
    <t>AIMF</t>
  </si>
  <si>
    <t>Mumbai South central</t>
  </si>
  <si>
    <t>Balasaheb Jagannath Sable</t>
  </si>
  <si>
    <t>Santosh Shrivastav</t>
  </si>
  <si>
    <t>Adv. More Yogesh Vitthal</t>
  </si>
  <si>
    <t>Rahul Ramesh Shewale</t>
  </si>
  <si>
    <t>Adv. Mahendra Tulshiram Bhingardive</t>
  </si>
  <si>
    <t>ACDP</t>
  </si>
  <si>
    <t>Eknath M. Gaikwad</t>
  </si>
  <si>
    <t>Bhosale Sanjay Sushil</t>
  </si>
  <si>
    <t>Vikas Maruti Rokade</t>
  </si>
  <si>
    <t>Sheetaltai Sasane</t>
  </si>
  <si>
    <t>Godfrey Noble</t>
  </si>
  <si>
    <t>DMSK</t>
  </si>
  <si>
    <t>Mohammad Hayat Mohammad Husain Shaikh</t>
  </si>
  <si>
    <t>Ahmed Shakil Sagir Ahmed Shaikh</t>
  </si>
  <si>
    <t>Anita Kiran Patole</t>
  </si>
  <si>
    <t>Dalvi Raju Sahebrao</t>
  </si>
  <si>
    <t>Yoganand Nadar</t>
  </si>
  <si>
    <t>Baddy Hemantkumar Reddy</t>
  </si>
  <si>
    <t>Deepak Bhagoji Kamble</t>
  </si>
  <si>
    <t>Mumbai   South</t>
  </si>
  <si>
    <t>Adv. Ramchandra N. Kachave</t>
  </si>
  <si>
    <t>Adv. Sahil L . Shah</t>
  </si>
  <si>
    <t>Abbas F. Chhatriwala</t>
  </si>
  <si>
    <t>Brick</t>
  </si>
  <si>
    <t>Arvind Ganpat Sawant</t>
  </si>
  <si>
    <t>Deora Milind Murli</t>
  </si>
  <si>
    <t>Hamir kalidas Vinjuda</t>
  </si>
  <si>
    <t>Shankar Sonawane</t>
  </si>
  <si>
    <t>Gautam Sureshkumar Mistrilal</t>
  </si>
  <si>
    <t>Dr. Anil Kumar</t>
  </si>
  <si>
    <t>Irfan Shaikh</t>
  </si>
  <si>
    <t>Sai Shrivastav</t>
  </si>
  <si>
    <t>Rajesh B. Dayal</t>
  </si>
  <si>
    <t>Shehbaj Rathod</t>
  </si>
  <si>
    <t>JMBP</t>
  </si>
  <si>
    <t>Raigad</t>
  </si>
  <si>
    <t>Anant Geete</t>
  </si>
  <si>
    <t>Tatkare Sunil Dattatray</t>
  </si>
  <si>
    <t>Nathuram Hate</t>
  </si>
  <si>
    <t>Suman Bhaskar Koli</t>
  </si>
  <si>
    <t>Sandip Pandurang Parte</t>
  </si>
  <si>
    <t>Madhukar Mahadev Khamkar</t>
  </si>
  <si>
    <t>Milind B. Salvi</t>
  </si>
  <si>
    <t>Sunil Sakharam Tatkare</t>
  </si>
  <si>
    <t>Subhash Janardan Patil</t>
  </si>
  <si>
    <t>Ghag Sanjay Arjun</t>
  </si>
  <si>
    <t>Gajendra Parshuram Turbadkar</t>
  </si>
  <si>
    <t>Prakash Sakharam Kalke</t>
  </si>
  <si>
    <t>Avinash Vasant Patil</t>
  </si>
  <si>
    <t>Sunil Pandurang Tatkare</t>
  </si>
  <si>
    <t>Yogesh Kadam</t>
  </si>
  <si>
    <t>Munafar Jainubhidin Choudhary</t>
  </si>
  <si>
    <t>Maval</t>
  </si>
  <si>
    <t>Navnath Vishwanath Dudhal</t>
  </si>
  <si>
    <t>AJAY HANUMANT LONDHE</t>
  </si>
  <si>
    <t>MADAN SHIVAJI PATIL</t>
  </si>
  <si>
    <t>VIJAY HANUMANT RANDIL</t>
  </si>
  <si>
    <t>SUNIL BABAN GAIKWAD</t>
  </si>
  <si>
    <t>Jagdish alias Ayyappa Shamrao Sonawane</t>
  </si>
  <si>
    <t>Amruta Abhijit Apte</t>
  </si>
  <si>
    <t>Prakash Bhivaji Mahadik</t>
  </si>
  <si>
    <t>bns</t>
  </si>
  <si>
    <t>PRASHANT alias BABARAJE GANPAT DESHMUKH</t>
  </si>
  <si>
    <t>RAJARAM NARAYAN PATIL</t>
  </si>
  <si>
    <t>Adv. Kanade Sanjay Kisan</t>
  </si>
  <si>
    <t>RAKESH PRABHAKAR CHAVAN</t>
  </si>
  <si>
    <t>SURAJ ASHOKRAO KHANDARE</t>
  </si>
  <si>
    <t>BALKRUSHNA DHANAJI GHARAT</t>
  </si>
  <si>
    <t>PARTH AJIT PAWAR</t>
  </si>
  <si>
    <t>Dr. SOMNATH ALIAS BALASHAHEB ARJUN POL</t>
  </si>
  <si>
    <t>SURESH SHRIPATI TAUR</t>
  </si>
  <si>
    <t>SHRIRANG APPA CHANDU BARNE</t>
  </si>
  <si>
    <t>PANDHARINATH NAMDEO PATIL</t>
  </si>
  <si>
    <t>RAJENDRA MARUTI KATE (PATIL)</t>
  </si>
  <si>
    <t>JAYA SANJAY PATIL</t>
  </si>
  <si>
    <t>Pune</t>
  </si>
  <si>
    <t>Sawant Chandrakant Parmeshwar</t>
  </si>
  <si>
    <t>Anil Narayan Jadhav</t>
  </si>
  <si>
    <t>Girish Bhalchandra Bapat</t>
  </si>
  <si>
    <t>Johnson Vasant Kolhapure</t>
  </si>
  <si>
    <t>Mohan Joshi</t>
  </si>
  <si>
    <t>Znyosho Vijayprakash</t>
  </si>
  <si>
    <t>Amol Alias Yabes S. Tujare</t>
  </si>
  <si>
    <t>Rajesh Surendrakumar Agarwal</t>
  </si>
  <si>
    <t>HAPa</t>
  </si>
  <si>
    <t>Uttam Pandurang Shinde</t>
  </si>
  <si>
    <t>Jafar Khursid Choudhari</t>
  </si>
  <si>
    <t>Sayyad Raj Faiyaz</t>
  </si>
  <si>
    <t>Javed Shabbir Sayyed</t>
  </si>
  <si>
    <t>Krupal Paluskar</t>
  </si>
  <si>
    <t>Hemant Baburao Kolekar Patil Alias Hemant Patil</t>
  </si>
  <si>
    <t>Amol Jayraj Shinde</t>
  </si>
  <si>
    <t>Rahul Vishwas Joshi</t>
  </si>
  <si>
    <t>Adv. Mahesh Gajendragadkar</t>
  </si>
  <si>
    <t>Vijay Laxaman Saroade</t>
  </si>
  <si>
    <t>Nikhil Umesh Zingade</t>
  </si>
  <si>
    <t>Sim Khirid</t>
  </si>
  <si>
    <t>Adv. Kumar Devba Kalel Patil</t>
  </si>
  <si>
    <t>Anand Prakash Vanjape</t>
  </si>
  <si>
    <t>Sanjay Baburao Jadhav</t>
  </si>
  <si>
    <t>Balasaheb Misal Patil</t>
  </si>
  <si>
    <t>Adv. Ramesh Devaram Dharmavat</t>
  </si>
  <si>
    <t>PUNP</t>
  </si>
  <si>
    <t>Rakesh Prabhakar Chavan</t>
  </si>
  <si>
    <t>Chincholikar Jayant Eknath</t>
  </si>
  <si>
    <t>Ravindra Bansiram Mahapure</t>
  </si>
  <si>
    <t>Kshirsagar Kanchan Devdas</t>
  </si>
  <si>
    <t>Suhas Popat Gajarmal</t>
  </si>
  <si>
    <t>Prof. Nalawade Hanmant Mahadeo</t>
  </si>
  <si>
    <t>Baramati</t>
  </si>
  <si>
    <t>Savita Bhimrao Kadale</t>
  </si>
  <si>
    <t>Shivaji (Nana) Rambhau Nandkhile</t>
  </si>
  <si>
    <t>Padalkar Navanath</t>
  </si>
  <si>
    <t>Deepak Shantaram Watvisave</t>
  </si>
  <si>
    <t>Kanchan Rahul Kool</t>
  </si>
  <si>
    <t>Adv.Girish Madan Patil</t>
  </si>
  <si>
    <t>Supriya Sule</t>
  </si>
  <si>
    <t>Sanjay Shinde</t>
  </si>
  <si>
    <t>Adv.Mangesh Nilkanth Vanshiv</t>
  </si>
  <si>
    <t>Dashrath Nana Raut</t>
  </si>
  <si>
    <t>Sureshdada Baburao Veer</t>
  </si>
  <si>
    <t>Vijaynath Ramachandra Chandere</t>
  </si>
  <si>
    <t>Yuvraj Bhujbal</t>
  </si>
  <si>
    <t>Ulhas(Nanasaheb) Mugutrao Chormale</t>
  </si>
  <si>
    <t>Hemant Baburao Kolekar Patil</t>
  </si>
  <si>
    <t>Alankruta Abhijeet Awade-Bichukale</t>
  </si>
  <si>
    <t>Vishvanath Sitaram Gargade</t>
  </si>
  <si>
    <t>Dr. Balasaheb Arjun Pol</t>
  </si>
  <si>
    <t>Shirur</t>
  </si>
  <si>
    <t>Ghadge Balasaheb Jaysing</t>
  </si>
  <si>
    <t>Waheeda Shainur Shaikh</t>
  </si>
  <si>
    <t>Chhaya Prabhakar Solanke</t>
  </si>
  <si>
    <t>Sanjay Laxman Padwal</t>
  </si>
  <si>
    <t>Ghare Mohan Damodar</t>
  </si>
  <si>
    <t>Ovhal Rahul</t>
  </si>
  <si>
    <t>Somnath Hiraman Mali</t>
  </si>
  <si>
    <t>Prof.Shrikant Nivrutti Chabukswar Sir</t>
  </si>
  <si>
    <t>Gangadhar Nathu Yadav</t>
  </si>
  <si>
    <t>Sanjay Baba Bansode</t>
  </si>
  <si>
    <t>Sonalitai Thorat</t>
  </si>
  <si>
    <t>Shahid Farukh Shaikh</t>
  </si>
  <si>
    <t>Kagadi Jamirkhan Afjal</t>
  </si>
  <si>
    <t>Adhalrao Shivaji Dattatrey</t>
  </si>
  <si>
    <t>Shaikh Raisa</t>
  </si>
  <si>
    <t>Nitin Murlidhar Kuchekar</t>
  </si>
  <si>
    <t>Ashtul Vikas Rajaram</t>
  </si>
  <si>
    <t>Dr. Amol Ramsing Kolhe</t>
  </si>
  <si>
    <t>Ansari Samshad Anwar</t>
  </si>
  <si>
    <t>Vinod Vasant Chandgude</t>
  </si>
  <si>
    <t>Bhausaheb Ramchandra Adagale</t>
  </si>
  <si>
    <t>Shashikant Rajaram Desai</t>
  </si>
  <si>
    <t>Shivajirao Uttamrao Pawar</t>
  </si>
  <si>
    <t xml:space="preserve">Ahmadnagar </t>
  </si>
  <si>
    <t>Er. SANJIV BABANRAO BHOR</t>
  </si>
  <si>
    <t>Dr. SUJAY RADHAKRISHNA VIKHEPATIL</t>
  </si>
  <si>
    <t>SANJAY DAGDU SAWANT</t>
  </si>
  <si>
    <t>SANGRAM ARUNKAKA JAGTAP</t>
  </si>
  <si>
    <t>SUPEKAR DNYANDEO NARHARI</t>
  </si>
  <si>
    <t>KALIRAM BAHIRU POPALGHAT</t>
  </si>
  <si>
    <t>SUDHAKAR LAXMAN AVHAD</t>
  </si>
  <si>
    <t>SAINATH BHAUSAHEB GHORPADE</t>
  </si>
  <si>
    <t>SANDIP LAXMAN SAKAT</t>
  </si>
  <si>
    <t>DHIRAJ MOTILAL BATADE</t>
  </si>
  <si>
    <t>WAKALE NAMDEO ARJUN</t>
  </si>
  <si>
    <t>KAMAL DASHRATH SAWANT</t>
  </si>
  <si>
    <t>RAMNATH GAHININATH GOLHAR</t>
  </si>
  <si>
    <t>APPASAHEB NAVNATH PALVE</t>
  </si>
  <si>
    <t>BHASKAR FAKIRA PATOLE</t>
  </si>
  <si>
    <t>SHRIDHAR JAKHUJI DAREKAR</t>
  </si>
  <si>
    <t>SHAIKH AABID HUSSAIN MOHAMMAD HANIF</t>
  </si>
  <si>
    <t>FARUKH ISMAIL SHAIKH</t>
  </si>
  <si>
    <t>DATTATRAY APPA WAGHMODE</t>
  </si>
  <si>
    <t>Shirdi</t>
  </si>
  <si>
    <t>KAMBLE BHAUSAHEB MALHARI</t>
  </si>
  <si>
    <t>ADV. PRAKASH KACHARU AAHER</t>
  </si>
  <si>
    <t>SADASHIV KISAN LOKHANDE</t>
  </si>
  <si>
    <t>SURESH EKNATH JAGDHANE</t>
  </si>
  <si>
    <t>GANPAT MACHINDRA MORE</t>
  </si>
  <si>
    <t>WAKCHAURE BHAUSAHEB RAJARAM</t>
  </si>
  <si>
    <t>Adv. BANSI BHAURAO SATPUTE</t>
  </si>
  <si>
    <t>PRADIP SUNIL SARODE</t>
  </si>
  <si>
    <t>SAMPAT KHANDU SAMINDAR</t>
  </si>
  <si>
    <t>ADV. AMOLIK GOVIND BABURAO</t>
  </si>
  <si>
    <t>SACHIN SADASHIV GAWANDE</t>
  </si>
  <si>
    <t>ASHOK JAGDISH JADHAV</t>
  </si>
  <si>
    <t>ASHOK ANAJI WAKCHAURE</t>
  </si>
  <si>
    <t>KISHOR LIMBAJI ROKADE</t>
  </si>
  <si>
    <t>BAPU PARAJI RANDHIR</t>
  </si>
  <si>
    <t>WAKCHAURE BHAUSAHEB JAYRAM</t>
  </si>
  <si>
    <t>SUBHASH DADA TRIBHUVAN</t>
  </si>
  <si>
    <t>VIJAY DNYANOBA GHATE</t>
  </si>
  <si>
    <t>RBS</t>
  </si>
  <si>
    <t>BORAGE SHANKAR HARIBHAU</t>
  </si>
  <si>
    <t>SANJAY LAXMAN SUKHDAN</t>
  </si>
  <si>
    <t>Beed</t>
  </si>
  <si>
    <t>Kalidas Pandharinath Apet</t>
  </si>
  <si>
    <t>Bajrang Manohar Sonwane</t>
  </si>
  <si>
    <t>Shinde Chandraparkash Ganpatrao</t>
  </si>
  <si>
    <t>Patil Yashashri Pramod</t>
  </si>
  <si>
    <t>Adv. Sharad Bahinaji Kamble</t>
  </si>
  <si>
    <t>Ashok Bhagoji Thorat</t>
  </si>
  <si>
    <t>Jagtap Nilesh Murlidhar</t>
  </si>
  <si>
    <t>Pritam Gopinathrao Munde</t>
  </si>
  <si>
    <t>Pro. Vishnu Jadhav</t>
  </si>
  <si>
    <t>Sajan Raees Choudhari</t>
  </si>
  <si>
    <t>Mujib Naimuddin Inamdar</t>
  </si>
  <si>
    <t>Sadek Muniroddin Shaikh</t>
  </si>
  <si>
    <t>Shaikh Yashid Shaikh Tayyab</t>
  </si>
  <si>
    <t>Sayyad Minhaj</t>
  </si>
  <si>
    <t>Jubair Munshi Qureshi</t>
  </si>
  <si>
    <t>Kalyan Bhanudas Gurav</t>
  </si>
  <si>
    <t>Pathan Sarfaraj khan Mehtab khan</t>
  </si>
  <si>
    <t>Chavhan Sampat Ramsing</t>
  </si>
  <si>
    <t>Anwar Khan Mirza Khan</t>
  </si>
  <si>
    <t>Pandit Damodhar Khande</t>
  </si>
  <si>
    <t>Khan Majahar Habib</t>
  </si>
  <si>
    <t>Ramesh Ramkisan Gavhane</t>
  </si>
  <si>
    <t>Shaikh Sadek Shaikh Ibrahim</t>
  </si>
  <si>
    <t>Bajarang Digambar Sonawane</t>
  </si>
  <si>
    <t>Sayyad Mujammil Sayyad Jamil</t>
  </si>
  <si>
    <t>Galeb khan Jabbar khan Pathan</t>
  </si>
  <si>
    <t>Ganesh Navnathrao Karande</t>
  </si>
  <si>
    <t>MAHKRS</t>
  </si>
  <si>
    <t>Pathan Musakhan Yunus khan</t>
  </si>
  <si>
    <t>Tukaram Vyankati Chate</t>
  </si>
  <si>
    <t>Jamir Bashir Shaikh</t>
  </si>
  <si>
    <t>Nisar Ahmed</t>
  </si>
  <si>
    <t>Rajeshkumar Annasaheb Bhadagale</t>
  </si>
  <si>
    <t>Kolekar Ganesh Bhausaheb</t>
  </si>
  <si>
    <t>Shivaji Narayanrao Kavthekar</t>
  </si>
  <si>
    <t>Vijay Rangnath Salve</t>
  </si>
  <si>
    <t>Veer Shesherao Chokhoba</t>
  </si>
  <si>
    <t>Osmanabad</t>
  </si>
  <si>
    <t>Aryanraje Kisanrao Shinde</t>
  </si>
  <si>
    <t>Ranajagjitsinha Padmasinha Patil</t>
  </si>
  <si>
    <t>Phulsure Vishwanath Sadashiv</t>
  </si>
  <si>
    <t>Arjun (Dada) Salgar</t>
  </si>
  <si>
    <t>Omprakash Bhupalsinh Alias Pawan Rajenimbalkar</t>
  </si>
  <si>
    <t>Tukaram Dasrao Gangawane</t>
  </si>
  <si>
    <t>Jagannath Nivrutti Munde</t>
  </si>
  <si>
    <t>Dr. Shivaji Pandharinath Oman</t>
  </si>
  <si>
    <t>Sayyad Sultan Ladkhan</t>
  </si>
  <si>
    <t>Deepak Mahadav Tate</t>
  </si>
  <si>
    <t>BEPP</t>
  </si>
  <si>
    <t>Dr. Vasant Raghunath Munde</t>
  </si>
  <si>
    <t>Gore Netaji Nagnathrao</t>
  </si>
  <si>
    <t>Annasaheb Ramchandra Rathod</t>
  </si>
  <si>
    <t>Shankar Pandurang Gaikwad</t>
  </si>
  <si>
    <t xml:space="preserve">Latur </t>
  </si>
  <si>
    <t>Ramesh Nivruti Kamble</t>
  </si>
  <si>
    <t>Sudhakar Tukaram Shrangare</t>
  </si>
  <si>
    <t>Arun Ramrao Sontakke</t>
  </si>
  <si>
    <t>Dr.Siddharthkumar Digambarrao Suryawanshi</t>
  </si>
  <si>
    <t>Ram Garkar</t>
  </si>
  <si>
    <t>Kamant Machhindra Gunwantrao</t>
  </si>
  <si>
    <t>Kamble Madhukar Sambhaji</t>
  </si>
  <si>
    <t>Dattu Prabhakar Karanjikar</t>
  </si>
  <si>
    <t>Papita Raosaheb Randive</t>
  </si>
  <si>
    <t>Rupesh Shamrao Shanke</t>
  </si>
  <si>
    <t xml:space="preserve">Solapur </t>
  </si>
  <si>
    <t>SHRIVENKATESWAR MAHA SWAMIJI (KATAKDHOND. D. G.)</t>
  </si>
  <si>
    <t>SHINDE SUSHILKUMAR SAMBHAJIRAO</t>
  </si>
  <si>
    <t>AMBEDKAR PRAKASH YASHVANT</t>
  </si>
  <si>
    <t>ADV. VIKRAM UTTAM KASABE</t>
  </si>
  <si>
    <t>UGHADE ASHOK BHAGAVANRAO</t>
  </si>
  <si>
    <t>SHRI. SHA. BRA. DR. JAI SIDHESHWAR SHIVACHARY MAHASWAMIJI</t>
  </si>
  <si>
    <t>VISHNU SIDRAM GAIDHANKAR</t>
  </si>
  <si>
    <t>MALHARI GULAB PATOLE</t>
  </si>
  <si>
    <t>KHANDARE SUDARSHAN RAICHAND</t>
  </si>
  <si>
    <t>KRISHNA NAGNATH BHISE</t>
  </si>
  <si>
    <t>PROF. DR. ARJUN GENA OHAL</t>
  </si>
  <si>
    <t>SHRIMANT MURALIDHAR MASKE</t>
  </si>
  <si>
    <t>ADV. MANISHA MANOHAR KARANDE</t>
  </si>
  <si>
    <t>Madha</t>
  </si>
  <si>
    <t>Dilip Ramchandra Jadhav</t>
  </si>
  <si>
    <t>Vijayraj Balasaheb Mane Deshmukh</t>
  </si>
  <si>
    <t>Adv. Vijayanand Shankarrao Shinde</t>
  </si>
  <si>
    <t>Daulat Umaji Shitole</t>
  </si>
  <si>
    <t>Sandip Janaradhan Kharat</t>
  </si>
  <si>
    <t>Ranjeetsinha Hindurao Naik- Nimbalkar</t>
  </si>
  <si>
    <t>Ajinath Laxman Kevate</t>
  </si>
  <si>
    <t>Ramdas Mane</t>
  </si>
  <si>
    <t>Aware Siddheshwar Bharat</t>
  </si>
  <si>
    <t>Shahajahan Paigambar Shaikh</t>
  </si>
  <si>
    <t>Navnath Bhimrao Patil</t>
  </si>
  <si>
    <t>HiPPa</t>
  </si>
  <si>
    <t>Brief Case</t>
  </si>
  <si>
    <t>Nanaso Ramhari Yadav</t>
  </si>
  <si>
    <t>Adv. Vijayrao More</t>
  </si>
  <si>
    <t>Rohit More</t>
  </si>
  <si>
    <t>Dattatrya Bhanudas Khatke Alias Bandunana Khatke</t>
  </si>
  <si>
    <t>Sunil Gunda Jadhav</t>
  </si>
  <si>
    <t>Savita Ankush Aiwle</t>
  </si>
  <si>
    <t>Sanjaymama Vitthalrao Shinde</t>
  </si>
  <si>
    <t>Santosh Balasaheb Bichukale</t>
  </si>
  <si>
    <t>Bramhakumari Pramilaben</t>
  </si>
  <si>
    <t>ABEP</t>
  </si>
  <si>
    <t>Keskar Maruti Shivram</t>
  </si>
  <si>
    <t>Vishvambhar Narayan Kashid</t>
  </si>
  <si>
    <t>Mohan Vishnu Raut</t>
  </si>
  <si>
    <t>Ajinkya Aakaram Salunkhe</t>
  </si>
  <si>
    <t>Aappa Aaba Lokare</t>
  </si>
  <si>
    <t>Annaso Sukhadev Maske</t>
  </si>
  <si>
    <t>Nandu Sambhaji More</t>
  </si>
  <si>
    <t>Adv. Sachin Bhaskar Jore</t>
  </si>
  <si>
    <t>Er. Ramchandra Mayyappa Ghutukade</t>
  </si>
  <si>
    <t>Sandip Vitthal Pol</t>
  </si>
  <si>
    <t>Sachin Dnyaneshwar Padalkar</t>
  </si>
  <si>
    <t>Sangli</t>
  </si>
  <si>
    <t>Sanjaykaka Patil</t>
  </si>
  <si>
    <t>Adhikrao Sampat Channe</t>
  </si>
  <si>
    <t>Abhijit Wamanrao Awade Bichukle</t>
  </si>
  <si>
    <t>Vishal Prakashbapu Patil</t>
  </si>
  <si>
    <t>SWP</t>
  </si>
  <si>
    <t>Himmat Pandurang Koli</t>
  </si>
  <si>
    <t>Shankar (dada) Mane</t>
  </si>
  <si>
    <t>Gopichand Kundlik Padalkar</t>
  </si>
  <si>
    <t>Bhaktraj Raghunath Thigale</t>
  </si>
  <si>
    <t>Dr. Rajendra Namdev Kavthekar</t>
  </si>
  <si>
    <t>Dattatray Pandit Patil</t>
  </si>
  <si>
    <t>Narayan Chandar Mulik</t>
  </si>
  <si>
    <t>Anand Shankar Nalage (Patil)</t>
  </si>
  <si>
    <t>Satara</t>
  </si>
  <si>
    <t>SAGAR SHARAD BHISE</t>
  </si>
  <si>
    <t>NARENDRA ANNASAHEB PATIL</t>
  </si>
  <si>
    <t>SHAILENDRA RAMAKANT VEER</t>
  </si>
  <si>
    <t>PUNJABRAO MAHADEV PATIL (TALGAONKAR)</t>
  </si>
  <si>
    <t>SAHADEO KERAPPA AIWALE</t>
  </si>
  <si>
    <t>SHRIMANT CHH. UDAYANRAJE PRATAPSINHMAHARAJ BHONSLE</t>
  </si>
  <si>
    <t>ANAND RAMESH THORAWADE</t>
  </si>
  <si>
    <t>ABHIJIT WAMANRAO BICHUKALE</t>
  </si>
  <si>
    <t>DILIP SHRIRANG JAGTAP</t>
  </si>
  <si>
    <t>Ratnagiri - sindhudurg</t>
  </si>
  <si>
    <t>Navinchandra Bhalchandra Bandivadekar</t>
  </si>
  <si>
    <t>Vinayak Raut</t>
  </si>
  <si>
    <t>Nilesh Narayan Rane</t>
  </si>
  <si>
    <t>Maruti Ramchandra Joshi</t>
  </si>
  <si>
    <t>Rajesh Dilipkumar Jadhav</t>
  </si>
  <si>
    <t>Kishor Sidu Varak</t>
  </si>
  <si>
    <t>Adv. Sanjay Sharad Gangnaik</t>
  </si>
  <si>
    <t>Vinayak Lavu Raut</t>
  </si>
  <si>
    <t>Amberkar Pandharinath Vidyadhar</t>
  </si>
  <si>
    <t>Narayan Dasharath Gavas</t>
  </si>
  <si>
    <t>Nilesh Bhikaji Bhatade</t>
  </si>
  <si>
    <t>Bhikuram Kashiram Palkar</t>
  </si>
  <si>
    <t>Kolhapur</t>
  </si>
  <si>
    <t>Sandeep Gundopant Sankpal</t>
  </si>
  <si>
    <t>Paresh Dattatray Bhosale</t>
  </si>
  <si>
    <t>Sanjay Sadashivrao Mandlik</t>
  </si>
  <si>
    <t>Dhananjay Mahadik</t>
  </si>
  <si>
    <t>Kisan Keraba Katkar</t>
  </si>
  <si>
    <t>Sandeep Bhairavnath Kogale</t>
  </si>
  <si>
    <t>Yuvraj Bhimrao Desai</t>
  </si>
  <si>
    <t>Bajirao Sadashiv Naik</t>
  </si>
  <si>
    <t>Dr. Aruna Mohan Mali</t>
  </si>
  <si>
    <t>Nagratna Siddharth</t>
  </si>
  <si>
    <t>Dayanand Maruti Kamble</t>
  </si>
  <si>
    <t>Dundappa Kundappa Shrikant Sir</t>
  </si>
  <si>
    <t>Mane Arvind Bhiva</t>
  </si>
  <si>
    <t>Mulla Mushtak Ajij</t>
  </si>
  <si>
    <t>Rajendra Balaso Koli (Galatage)</t>
  </si>
  <si>
    <t>Hatkanangle</t>
  </si>
  <si>
    <t>Raju Anna Shetti</t>
  </si>
  <si>
    <t>Aitawade Vidyasagar Devappa</t>
  </si>
  <si>
    <t>Dhairyasheel Sambhajirao Mane</t>
  </si>
  <si>
    <t>Dr. Nitin Udal Bhat</t>
  </si>
  <si>
    <t>Kishor Rajaram Panhalkar</t>
  </si>
  <si>
    <t>Aslam Badshahaji Sayyad</t>
  </si>
  <si>
    <t>Sangramsinh Jaysingrao Gaikwad</t>
  </si>
  <si>
    <t>Vijay Bhagwan Chougule</t>
  </si>
  <si>
    <t>Patil Raghunath Ramchandra</t>
  </si>
  <si>
    <t>Prof. Dr. Prashant Gangawane</t>
  </si>
  <si>
    <t>Ajay Prakash Kurane</t>
  </si>
  <si>
    <t>Kamble Vishwas Ananda</t>
  </si>
  <si>
    <t>Anandrao Vasantrao Sarnaik (Fouji Bapu)</t>
  </si>
  <si>
    <t>Sanjay Ghanshyam Agrawal</t>
  </si>
  <si>
    <t>Madan Vajir Sardar</t>
  </si>
  <si>
    <t>Raju Mujikrao Shetty</t>
  </si>
  <si>
    <t>Mahadev Jagannath Jagadale</t>
  </si>
  <si>
    <t>Manipur</t>
  </si>
  <si>
    <t>Inner manipur</t>
  </si>
  <si>
    <t>OINAM NABAKISHORE SINGH</t>
  </si>
  <si>
    <t>DR RAJKUMAR RANJAN SINGH</t>
  </si>
  <si>
    <t>RAJKUMAR SOMENDRO SINGH (KAIKU)</t>
  </si>
  <si>
    <t>MOIRANGTHEM NARA SINGH</t>
  </si>
  <si>
    <t>SENJAM NANDESHWORE SINGH</t>
  </si>
  <si>
    <t>RJSNP</t>
  </si>
  <si>
    <t>DR. G. TONSANA SHARMA</t>
  </si>
  <si>
    <t>MDPF</t>
  </si>
  <si>
    <t>R.K. ANAND</t>
  </si>
  <si>
    <t>NEINDP</t>
  </si>
  <si>
    <t>WAHENGBAM PABITRA SINGH</t>
  </si>
  <si>
    <t>OINAM JUGINDRO SINGH</t>
  </si>
  <si>
    <t>MPEP</t>
  </si>
  <si>
    <t>M. TOTOMSHANA NONGSHABA</t>
  </si>
  <si>
    <t>MD. ILIYASH KHAN</t>
  </si>
  <si>
    <t>Outer manipur</t>
  </si>
  <si>
    <t>Lorho S. Pfoze</t>
  </si>
  <si>
    <t>NPF</t>
  </si>
  <si>
    <t>Cock</t>
  </si>
  <si>
    <t>Leikhan Kaipu</t>
  </si>
  <si>
    <t>Houlim Shokhopao Mate</t>
  </si>
  <si>
    <t>Hangkhanpau Taithul</t>
  </si>
  <si>
    <t>Angam Karung Kom</t>
  </si>
  <si>
    <t>K. James</t>
  </si>
  <si>
    <t>Ashang Kasar</t>
  </si>
  <si>
    <t>Thangminlien Kipgen</t>
  </si>
  <si>
    <t>Meghalaya</t>
  </si>
  <si>
    <t>Shillong</t>
  </si>
  <si>
    <t>T.H.S. BONNEY</t>
  </si>
  <si>
    <t>SAMUEL HASHAH</t>
  </si>
  <si>
    <t>JEMINO MAWTHOH</t>
  </si>
  <si>
    <t>UDP</t>
  </si>
  <si>
    <t>Drum</t>
  </si>
  <si>
    <t>VINCENT H. PALA</t>
  </si>
  <si>
    <t>ROMEO PHIRA RANI</t>
  </si>
  <si>
    <t>SANBOR SHULLAI</t>
  </si>
  <si>
    <t xml:space="preserve">Tura </t>
  </si>
  <si>
    <t>AGATHA K. SANGMA</t>
  </si>
  <si>
    <t>DR. MUKUL SANGMA</t>
  </si>
  <si>
    <t>RIKMAN GARREY MOMIN</t>
  </si>
  <si>
    <t>Mizoram</t>
  </si>
  <si>
    <t>MIZORAM</t>
  </si>
  <si>
    <t>C LALROSANGA</t>
  </si>
  <si>
    <t>MNF</t>
  </si>
  <si>
    <t>Star</t>
  </si>
  <si>
    <t>LAL HRIATRENGA CHHANGTE</t>
  </si>
  <si>
    <t>LALNGHINGLOVA HMAR</t>
  </si>
  <si>
    <t>LALTHLAMUANI</t>
  </si>
  <si>
    <t>TBC LALVENCHHUNGA</t>
  </si>
  <si>
    <t>PRISMP</t>
  </si>
  <si>
    <t>NIRUPAM CHAKMA</t>
  </si>
  <si>
    <t>Nagaland</t>
  </si>
  <si>
    <t>Tokheho Yepthomi</t>
  </si>
  <si>
    <t>NDPP</t>
  </si>
  <si>
    <t>Globe</t>
  </si>
  <si>
    <t>K L Chishi</t>
  </si>
  <si>
    <t>Dr. M M Thromwa Konyak</t>
  </si>
  <si>
    <t>Hayithung Tungoe</t>
  </si>
  <si>
    <t>Odisha</t>
  </si>
  <si>
    <t>Bargarh</t>
  </si>
  <si>
    <t>Prasanna Acharya</t>
  </si>
  <si>
    <t>BJD</t>
  </si>
  <si>
    <t>Conch</t>
  </si>
  <si>
    <t>Suresh Pujari</t>
  </si>
  <si>
    <t>Pradeep Kumar Debta</t>
  </si>
  <si>
    <t>Kousika Suna</t>
  </si>
  <si>
    <t>M D Nizamuddin</t>
  </si>
  <si>
    <t>Kulamani Urma</t>
  </si>
  <si>
    <t xml:space="preserve">Sundargarh </t>
  </si>
  <si>
    <t>Justin Lugun</t>
  </si>
  <si>
    <t>Basil Ekka</t>
  </si>
  <si>
    <t>Udit Chandra Amat</t>
  </si>
  <si>
    <t>Jual Oram</t>
  </si>
  <si>
    <t>Sunita Biswal</t>
  </si>
  <si>
    <t>Dayananda Bhitria</t>
  </si>
  <si>
    <t>George Tirkey</t>
  </si>
  <si>
    <t>Miss Juspin Lakra</t>
  </si>
  <si>
    <t>Sambalpur</t>
  </si>
  <si>
    <t>NABAKISHORE PRADHAN</t>
  </si>
  <si>
    <t>BINAY OCEAN</t>
  </si>
  <si>
    <t>ASHUTOSH KUMAR HANUMAN</t>
  </si>
  <si>
    <t>KANHU CHARAN SANBAD</t>
  </si>
  <si>
    <t>SANTOSHINI KARNA</t>
  </si>
  <si>
    <t>NITESH GANGA DEB</t>
  </si>
  <si>
    <t>PRABHAT KUMAR DHARUA</t>
  </si>
  <si>
    <t>Atma Ram Supkar</t>
  </si>
  <si>
    <t>NALINI KANTA PRADHAN</t>
  </si>
  <si>
    <t>SARAT PATTANAYAK</t>
  </si>
  <si>
    <t>MD. MUSTUKIM</t>
  </si>
  <si>
    <t xml:space="preserve">Keonjhar </t>
  </si>
  <si>
    <t>Ananta Nayak</t>
  </si>
  <si>
    <t>Chandrani Murmu</t>
  </si>
  <si>
    <t>Mohan Kumar Hembram</t>
  </si>
  <si>
    <t>Dr. Sudarshan Lohar</t>
  </si>
  <si>
    <t>RAIM</t>
  </si>
  <si>
    <t>Prafulla Nayak</t>
  </si>
  <si>
    <t>Lalmohan Hansda</t>
  </si>
  <si>
    <t>Durga Chandra Pingua</t>
  </si>
  <si>
    <t>Ramesh Laguri</t>
  </si>
  <si>
    <t xml:space="preserve">Mayurbhanj </t>
  </si>
  <si>
    <t>NANDA KISHORE KISKU</t>
  </si>
  <si>
    <t>DR DEBASHIS MARNDI</t>
  </si>
  <si>
    <t>BISHWESWAR TUDU</t>
  </si>
  <si>
    <t>ANJANI SOREN</t>
  </si>
  <si>
    <t>RABINDRA NATH SINGH</t>
  </si>
  <si>
    <t>BHARAT CHANDRA SINGH</t>
  </si>
  <si>
    <t>PARBATI PURTY</t>
  </si>
  <si>
    <t>RAMCHANDRA SINGH</t>
  </si>
  <si>
    <t>Balasore</t>
  </si>
  <si>
    <t>RAMANATH BARIK</t>
  </si>
  <si>
    <t>SAROJ KUMAR PANDA</t>
  </si>
  <si>
    <t>RABINDRA KUMAR JENA</t>
  </si>
  <si>
    <t>NAVAJYOTI PATNAIK</t>
  </si>
  <si>
    <t>RAMAKANTA PANDA</t>
  </si>
  <si>
    <t>PRATAP CHANDRA SARANGI</t>
  </si>
  <si>
    <t>JADUNATH SETHI</t>
  </si>
  <si>
    <t>JAGANNATH DAS</t>
  </si>
  <si>
    <t>HAJI SK ABDUL ISTAR</t>
  </si>
  <si>
    <t>BASANTALATA PATTANAYAK</t>
  </si>
  <si>
    <t>MOHAMMED ALLI</t>
  </si>
  <si>
    <t>SUBHASH</t>
  </si>
  <si>
    <t xml:space="preserve">Bhadrak </t>
  </si>
  <si>
    <t>KIRTAN BIHARI MALIK</t>
  </si>
  <si>
    <t>MANJULATA MANDAL</t>
  </si>
  <si>
    <t>AVIMANYU SETHI</t>
  </si>
  <si>
    <t>MADHUMITA SETHI</t>
  </si>
  <si>
    <t>LAXMIPRIYA JENA</t>
  </si>
  <si>
    <t>KS</t>
  </si>
  <si>
    <t>TILOTTAMA JENA</t>
  </si>
  <si>
    <t>PITAMBAR SETHI</t>
  </si>
  <si>
    <t>MURALIDHAR JENA</t>
  </si>
  <si>
    <t xml:space="preserve">Jajpur </t>
  </si>
  <si>
    <t>SUBASA CHANDRA MALIK</t>
  </si>
  <si>
    <t>BHIMA SEN BEHERA</t>
  </si>
  <si>
    <t>FPI</t>
  </si>
  <si>
    <t>MANAS JENA</t>
  </si>
  <si>
    <t>SARMISTHA SETHI</t>
  </si>
  <si>
    <t>TILOTTAMA SETHY</t>
  </si>
  <si>
    <t>RANJIT MALIK</t>
  </si>
  <si>
    <t>AMIYA KANTA MALLICK</t>
  </si>
  <si>
    <t>SUNAKAR BEHERA</t>
  </si>
  <si>
    <t>Dhenkanal</t>
  </si>
  <si>
    <t>MANASI SWAIN</t>
  </si>
  <si>
    <t>RANJAN KUMAR SAHOO</t>
  </si>
  <si>
    <t>BIJAYA KUMAR BEHERA</t>
  </si>
  <si>
    <t>RAJA KAMAKHYA PRASAD SINGH DEO</t>
  </si>
  <si>
    <t>PRIYABRATA GARNAIK</t>
  </si>
  <si>
    <t>PRADYUMNA KUMAR NAIK</t>
  </si>
  <si>
    <t>MAHESH SAHOO</t>
  </si>
  <si>
    <t>RUDRA NARAYAN PANY</t>
  </si>
  <si>
    <t>SAROJ KUMAR SATPATHY</t>
  </si>
  <si>
    <t>skd</t>
  </si>
  <si>
    <t>Bolangir</t>
  </si>
  <si>
    <t>Hrudananda Karuan</t>
  </si>
  <si>
    <t>DINESH NAG</t>
  </si>
  <si>
    <t>Dr. Bipin Kusulia</t>
  </si>
  <si>
    <t>Kalikesh Narayan Singh Deo</t>
  </si>
  <si>
    <t>Rana Nag</t>
  </si>
  <si>
    <t>Sangeeta Kumari Singh Deo</t>
  </si>
  <si>
    <t>Samarendra Mishra</t>
  </si>
  <si>
    <t>Suresh Kumar Putel</t>
  </si>
  <si>
    <t>Kalahandi</t>
  </si>
  <si>
    <t>CHHABILAL NIAL</t>
  </si>
  <si>
    <t>PREMANANDA BAG</t>
  </si>
  <si>
    <t>PUSPENDRA SINGH DEO</t>
  </si>
  <si>
    <t>BASANTA KUMAR PANDA</t>
  </si>
  <si>
    <t>BHAKTA CHARAN DAS</t>
  </si>
  <si>
    <t>KAMALINI YADAV</t>
  </si>
  <si>
    <t>HATIRAM DURGA</t>
  </si>
  <si>
    <t xml:space="preserve">Nabarangpur </t>
  </si>
  <si>
    <t>PRADEEP KUMAR MAJHI</t>
  </si>
  <si>
    <t>CHANDRADHWAJ MAJHI</t>
  </si>
  <si>
    <t>RAMESH CHANDRA MAJHI</t>
  </si>
  <si>
    <t>BALABHADRA MAJHI</t>
  </si>
  <si>
    <t>Kandhamal</t>
  </si>
  <si>
    <t>ACHYUTANANDA SAMANTA</t>
  </si>
  <si>
    <t>TUNA MALLICK</t>
  </si>
  <si>
    <t>Manoj Kumar Acharya</t>
  </si>
  <si>
    <t>Mahameghabahan Aira Kharabela Swain</t>
  </si>
  <si>
    <t>Amir Nayak</t>
  </si>
  <si>
    <t>Cuttack</t>
  </si>
  <si>
    <t>RAJAKISHORE MALLIK</t>
  </si>
  <si>
    <t>ASHOK PRADHAN</t>
  </si>
  <si>
    <t>SANJAYA KUMAR SAHOO</t>
  </si>
  <si>
    <t>BHARTRUHARI MAHTAB</t>
  </si>
  <si>
    <t>PRAKASH MISHRA</t>
  </si>
  <si>
    <t>AKSHAYA KUMAR KAR</t>
  </si>
  <si>
    <t>KRUP</t>
  </si>
  <si>
    <t>PANCHANAN KANUNGO</t>
  </si>
  <si>
    <t>BISWAJIT GOSWAMI</t>
  </si>
  <si>
    <t>BRUNDABAN DAS AZAD</t>
  </si>
  <si>
    <t>SOMIYA RANJAN DAS</t>
  </si>
  <si>
    <t>PRAMOD KUMAR MALLICK</t>
  </si>
  <si>
    <t xml:space="preserve">Kendrapara </t>
  </si>
  <si>
    <t>Srikanta Samal</t>
  </si>
  <si>
    <t>BAIJAYANT PANDA</t>
  </si>
  <si>
    <t>SANTOSH KUMAR PATRA</t>
  </si>
  <si>
    <t>DHARANIDHAR NAYAK</t>
  </si>
  <si>
    <t>Anubhav Mohanty</t>
  </si>
  <si>
    <t>Rabindra Nath Behera</t>
  </si>
  <si>
    <t>Santosh Kumar Das</t>
  </si>
  <si>
    <t xml:space="preserve">Jagatsinghpur </t>
  </si>
  <si>
    <t>RAJASHREE MALLICK</t>
  </si>
  <si>
    <t>PRATIMA MALLICK</t>
  </si>
  <si>
    <t>BIBHU PRASAD TARAI</t>
  </si>
  <si>
    <t>PEEYUUSH DAS</t>
  </si>
  <si>
    <t>DIPAK KUMAR DAS</t>
  </si>
  <si>
    <t>ANIL KUMAR BEHERA</t>
  </si>
  <si>
    <t>SASMITA DAS</t>
  </si>
  <si>
    <t>BIBHUTI BHUSAN MAJHI</t>
  </si>
  <si>
    <t>JAGANNATH MEGH</t>
  </si>
  <si>
    <t>Puri</t>
  </si>
  <si>
    <t>Mandakini Sethi</t>
  </si>
  <si>
    <t>Dr Sambit Patra</t>
  </si>
  <si>
    <t>Sabyasachi Mohapatra</t>
  </si>
  <si>
    <t>RANJAN MISHRA</t>
  </si>
  <si>
    <t>PINAKI MISRA</t>
  </si>
  <si>
    <t>SATYA PRAKASH NAYAK</t>
  </si>
  <si>
    <t>JAYAPRAKASH SETHI</t>
  </si>
  <si>
    <t>NRUSINGHA CHARAN DAS</t>
  </si>
  <si>
    <t>Bhubaneswar</t>
  </si>
  <si>
    <t>PRAMILA BEHERA</t>
  </si>
  <si>
    <t>JANARDAN PATI</t>
  </si>
  <si>
    <t>SUBHRANSHU SEKHAR PADHI</t>
  </si>
  <si>
    <t>BISWANATH RAMACHANDRA</t>
  </si>
  <si>
    <t>BISWANATH ROUT</t>
  </si>
  <si>
    <t>JAYANT KUMAR DAS</t>
  </si>
  <si>
    <t>Arup Mohan Patnaik</t>
  </si>
  <si>
    <t>MADHU SUDAN YADAV</t>
  </si>
  <si>
    <t>APARAJITA SARANGI</t>
  </si>
  <si>
    <t>BHAKTA SEKHAR RAY</t>
  </si>
  <si>
    <t>MAHESH CHANDRA SETHI</t>
  </si>
  <si>
    <t>Susil Kumar Jena</t>
  </si>
  <si>
    <t>LALITA KUMAR NAYAK</t>
  </si>
  <si>
    <t>Aska</t>
  </si>
  <si>
    <t>Sankar Sahu</t>
  </si>
  <si>
    <t>Chakradhar Sahu</t>
  </si>
  <si>
    <t>K. Shyambabu Subudhi</t>
  </si>
  <si>
    <t>Pramila Bisoyi</t>
  </si>
  <si>
    <t>Anita Subhadarshini</t>
  </si>
  <si>
    <t>Rama Krushna Panda</t>
  </si>
  <si>
    <t>Rajeeb Chandra Khadanga</t>
  </si>
  <si>
    <t>Purna Chandra Nayak</t>
  </si>
  <si>
    <t>Berhampur</t>
  </si>
  <si>
    <t>K. SHYAMBABU SUBUDHI</t>
  </si>
  <si>
    <t>CHANDRA SEKHAR SAHU</t>
  </si>
  <si>
    <t>CHAKRADHAR SAHU</t>
  </si>
  <si>
    <t>SOMANATH BEHERA</t>
  </si>
  <si>
    <t>TIRUPATHI RAO KARANAM</t>
  </si>
  <si>
    <t>BHRUGU BAXIPATRA</t>
  </si>
  <si>
    <t>V.CHANDRASEKHAR NAIDU</t>
  </si>
  <si>
    <t>SRIHARI PATNAIK</t>
  </si>
  <si>
    <t>OPD</t>
  </si>
  <si>
    <t xml:space="preserve">Koraput </t>
  </si>
  <si>
    <t>RAJENDRA KENDRUKA</t>
  </si>
  <si>
    <t>SAPTAGIRI SANKAR ULAKA</t>
  </si>
  <si>
    <t>JAYARAM PANGI</t>
  </si>
  <si>
    <t>DAMODARA SABAR</t>
  </si>
  <si>
    <t>KAUSALYA HIKAKA</t>
  </si>
  <si>
    <t>BHASKAR MUTUKA</t>
  </si>
  <si>
    <t>BANAMALI MAJHI</t>
  </si>
  <si>
    <t>Punjab</t>
  </si>
  <si>
    <t>Gurdaspur</t>
  </si>
  <si>
    <t>AMANDEEP SINGH GHOTRA</t>
  </si>
  <si>
    <t>ASHWANI KUMAR HAPPY</t>
  </si>
  <si>
    <t>PETER MASIH</t>
  </si>
  <si>
    <t>LAL CHAND KATARU CHAK</t>
  </si>
  <si>
    <t>MANGAL SINGH</t>
  </si>
  <si>
    <t>DPI</t>
  </si>
  <si>
    <t>SUNIL JAKHAR</t>
  </si>
  <si>
    <t>SUNNY DEOL</t>
  </si>
  <si>
    <t>PRITAM SINGH BHATTI</t>
  </si>
  <si>
    <t>JanSP</t>
  </si>
  <si>
    <t>HARPREET SINGH</t>
  </si>
  <si>
    <t>PARAMPREET SINGH</t>
  </si>
  <si>
    <t>Car</t>
  </si>
  <si>
    <t>KASIM DEEN</t>
  </si>
  <si>
    <t>YASH PAUL</t>
  </si>
  <si>
    <t>KARAM SINGH</t>
  </si>
  <si>
    <t>JASBIR SINGH</t>
  </si>
  <si>
    <t>BSP(A)</t>
  </si>
  <si>
    <t>SUKRIT SHARDA</t>
  </si>
  <si>
    <t>Amritsar</t>
  </si>
  <si>
    <t>KABAL SINGH</t>
  </si>
  <si>
    <t>GURJEET SINGH AUJLA</t>
  </si>
  <si>
    <t>SHAM LAL GANDHIWADI</t>
  </si>
  <si>
    <t>SANJEEV KUMAR</t>
  </si>
  <si>
    <t>MOHINDER SINGH</t>
  </si>
  <si>
    <t>DASWINDER KAUR</t>
  </si>
  <si>
    <t>HARDEEP SINGH PURI</t>
  </si>
  <si>
    <t>KULDIP SINGH DHALIWAL</t>
  </si>
  <si>
    <t>CHAIN SINGH BAINKA</t>
  </si>
  <si>
    <t>GAGANDEEP KUMAR</t>
  </si>
  <si>
    <t>KAWALJIT SINGH SAHOTA</t>
  </si>
  <si>
    <t>BAL KRISHAN</t>
  </si>
  <si>
    <t>LAKHWINDER SINGH SIDHU</t>
  </si>
  <si>
    <t>KEWAL KRISHAN</t>
  </si>
  <si>
    <t>MOHINDER SINGH NAMDHARI</t>
  </si>
  <si>
    <t>KASHMIR SINGH</t>
  </si>
  <si>
    <t>Clip</t>
  </si>
  <si>
    <t>SUNIL KUMAR MATTU</t>
  </si>
  <si>
    <t>SUNIL KUMAR BHATTI</t>
  </si>
  <si>
    <t>Shutter</t>
  </si>
  <si>
    <t>SARABJIT SINGH</t>
  </si>
  <si>
    <t>SURJIT SINGH</t>
  </si>
  <si>
    <t>GAUTAM</t>
  </si>
  <si>
    <t>CHAND KUMAR</t>
  </si>
  <si>
    <t>Pants</t>
  </si>
  <si>
    <t>Lunch Box</t>
  </si>
  <si>
    <t>Dumbbells</t>
  </si>
  <si>
    <t>JASPAL SINGH</t>
  </si>
  <si>
    <t>Door Handle</t>
  </si>
  <si>
    <t>HARJINDER SINGH</t>
  </si>
  <si>
    <t>SUMAN SINGH</t>
  </si>
  <si>
    <t>BALWINDER SINGH</t>
  </si>
  <si>
    <t>SHUBHAM KUMAR</t>
  </si>
  <si>
    <t>SATNAM SINGH</t>
  </si>
  <si>
    <t>DPIN</t>
  </si>
  <si>
    <t>Khadoor Sahib</t>
  </si>
  <si>
    <t>JASBIR SINGH GILL (DIMPA)</t>
  </si>
  <si>
    <t>SANTOKH SINGH (SUKH)</t>
  </si>
  <si>
    <t>HSS</t>
  </si>
  <si>
    <t>PARAMJIT SINGH</t>
  </si>
  <si>
    <t>ONKAR SINGH UPPAL</t>
  </si>
  <si>
    <t>HARJIT KAUR</t>
  </si>
  <si>
    <t>STEPHEN BHATTI</t>
  </si>
  <si>
    <t>PARAMJIT KAUR KHALRA</t>
  </si>
  <si>
    <t>PUNEKP</t>
  </si>
  <si>
    <t>PARMINDER SINGH HEERA KHALRA</t>
  </si>
  <si>
    <t>PURAN SINGH SHEIKH</t>
  </si>
  <si>
    <t>SUKHWANT SINGH CHUSLEWARH</t>
  </si>
  <si>
    <t>BIBI JAGIR KAUR</t>
  </si>
  <si>
    <t>SAD</t>
  </si>
  <si>
    <t>Scales</t>
  </si>
  <si>
    <t>MANJINDER SINGH SIDHU</t>
  </si>
  <si>
    <t>SURJIT SINGH BHIKHIWIND</t>
  </si>
  <si>
    <t>KHAJAN SINGH</t>
  </si>
  <si>
    <t>NATJUP</t>
  </si>
  <si>
    <t>PARWINDER SINGH</t>
  </si>
  <si>
    <t>JAGIR KAUR</t>
  </si>
  <si>
    <t>Ear Rings</t>
  </si>
  <si>
    <t>PARAMJIT KAUR KHAMBRA</t>
  </si>
  <si>
    <t>SLDP</t>
  </si>
  <si>
    <t>MOHAN SINGH</t>
  </si>
  <si>
    <t>Jalandhar</t>
  </si>
  <si>
    <t>Santokh Singh Chaudhary</t>
  </si>
  <si>
    <t>Kashmir Singh Ghugshore</t>
  </si>
  <si>
    <t>Urmilla</t>
  </si>
  <si>
    <t>Gurupal Singh</t>
  </si>
  <si>
    <t>Justice (Retd.) Jora Singh</t>
  </si>
  <si>
    <t>Hari Mitter</t>
  </si>
  <si>
    <t>Sukhdev Singh</t>
  </si>
  <si>
    <t>Tara Singh Gill</t>
  </si>
  <si>
    <t>Ramesh Lal Kala</t>
  </si>
  <si>
    <t>Subhash Goria</t>
  </si>
  <si>
    <t>Baljinder Sodhi</t>
  </si>
  <si>
    <t>Balwinder Kumar</t>
  </si>
  <si>
    <t>Valmikacharaya Nitya Anand</t>
  </si>
  <si>
    <t>Charanjit Singh Atwal</t>
  </si>
  <si>
    <t>Parkash Chand Jassal</t>
  </si>
  <si>
    <t>Opkar Singh Bakhshi</t>
  </si>
  <si>
    <t>Neetu Shutteran Wala</t>
  </si>
  <si>
    <t>Amrish Kumar</t>
  </si>
  <si>
    <t>Jagan Nath Bajwa</t>
  </si>
  <si>
    <t>Hoshiarpur</t>
  </si>
  <si>
    <t>Dr. RAJ KUMAR CHABBEWAL</t>
  </si>
  <si>
    <t>KHUSHI RAM</t>
  </si>
  <si>
    <t>Dr. RAVJOT SINGH</t>
  </si>
  <si>
    <t>TILAK RAJ (VAID)</t>
  </si>
  <si>
    <t>PARAMJIT SINGH (FAUJI BOOTHGARH)</t>
  </si>
  <si>
    <t>SBM</t>
  </si>
  <si>
    <t>SOM PARKASH</t>
  </si>
  <si>
    <t>DHARAM PAL</t>
  </si>
  <si>
    <t>DAVINDER SINGH</t>
  </si>
  <si>
    <t>Anandpur Sahib</t>
  </si>
  <si>
    <t>Raghunath Singh</t>
  </si>
  <si>
    <t>Dr. Sukhdeep Kaur</t>
  </si>
  <si>
    <t>Charan Dass</t>
  </si>
  <si>
    <t>Avtar Singh</t>
  </si>
  <si>
    <t>Surinder Kaur Mangat</t>
  </si>
  <si>
    <t>Sodhi Vikram Singh</t>
  </si>
  <si>
    <t>Bir Devinder Singh</t>
  </si>
  <si>
    <t>SADT</t>
  </si>
  <si>
    <t>Dr. Paramjeet Singh Ranu</t>
  </si>
  <si>
    <t>Jodh Singh Thandi</t>
  </si>
  <si>
    <t>BLSD</t>
  </si>
  <si>
    <t>Ashwani Kumar</t>
  </si>
  <si>
    <t>Kawaljeet Singh</t>
  </si>
  <si>
    <t>Kirpal Kaur</t>
  </si>
  <si>
    <t>Professor Prem Singh Chandumajra</t>
  </si>
  <si>
    <t>Faqir Chand</t>
  </si>
  <si>
    <t>Sunaina</t>
  </si>
  <si>
    <t>Ashish Garg</t>
  </si>
  <si>
    <t>Kulwinder Kaur</t>
  </si>
  <si>
    <t>Manish Tewari</t>
  </si>
  <si>
    <t>Bargava Reddy D</t>
  </si>
  <si>
    <t>Harmesh Sharma</t>
  </si>
  <si>
    <t>Vikram Singh John</t>
  </si>
  <si>
    <t>Narinder Singh Shergill</t>
  </si>
  <si>
    <t>Rakesh Kumar</t>
  </si>
  <si>
    <t>Manmohan Singh</t>
  </si>
  <si>
    <t>Gurbinder Singh Sonu</t>
  </si>
  <si>
    <t>Jagneet Singh Balsuan</t>
  </si>
  <si>
    <t>Ludhiana</t>
  </si>
  <si>
    <t>Er. BALDEV RAJ KATNA</t>
  </si>
  <si>
    <t>JAI PARKASH JAIN (TITU BANIYA)</t>
  </si>
  <si>
    <t>RAVINDER PAL SINGH (BABA JI BURGER WALE)</t>
  </si>
  <si>
    <t>JASDEEP SINGH SODHI</t>
  </si>
  <si>
    <t>DALJIT SINGH</t>
  </si>
  <si>
    <t>PPIS</t>
  </si>
  <si>
    <t>RAVNEET SINGH BITTU</t>
  </si>
  <si>
    <t>DEVINDER BHAGRIA</t>
  </si>
  <si>
    <t>DR. BRIJESH KUMAR BANGAR</t>
  </si>
  <si>
    <t>SIMARJEET SINGH BAINS</t>
  </si>
  <si>
    <t>LIP</t>
  </si>
  <si>
    <t>MAHESHINDER SINGH GREWAL</t>
  </si>
  <si>
    <t>PARDEEP BAWA</t>
  </si>
  <si>
    <t>SAKAP</t>
  </si>
  <si>
    <t>PROF. TEJ PAL SINGH GILL</t>
  </si>
  <si>
    <t>RAJINDER GHAI</t>
  </si>
  <si>
    <t>HSP</t>
  </si>
  <si>
    <t>BINTU KUMAR TAANK ( B.K. TAANK)</t>
  </si>
  <si>
    <t>DILDAR SINGH</t>
  </si>
  <si>
    <t>BABA AMARJIT SINGH KHALSA</t>
  </si>
  <si>
    <t>DARSHAN SINGH DABA</t>
  </si>
  <si>
    <t>MOHD. NASEEM ANSARI</t>
  </si>
  <si>
    <t>BABA SUKHWINDER SINGH GILL</t>
  </si>
  <si>
    <t>BALJIT SINGH</t>
  </si>
  <si>
    <t>VAID RAM SINGH DEAPAK</t>
  </si>
  <si>
    <t>Fatehgarh Sahib</t>
  </si>
  <si>
    <t>ADVOCATE PRABHJOT SINGH</t>
  </si>
  <si>
    <t>BALWINDER KAUR</t>
  </si>
  <si>
    <t>KULDEEP SINGH SAHOTA</t>
  </si>
  <si>
    <t>AMAR SINGH</t>
  </si>
  <si>
    <t>DARBARA SINGH GURU</t>
  </si>
  <si>
    <t>GURBACHAN SINGH</t>
  </si>
  <si>
    <t>GURJIT SINGH</t>
  </si>
  <si>
    <t>SVJSP</t>
  </si>
  <si>
    <t>ASHOK KUMAR</t>
  </si>
  <si>
    <t>LACHHMAN SINGH</t>
  </si>
  <si>
    <t>PREM SINGH MOHANPUR</t>
  </si>
  <si>
    <t>KARANDEEP SINGH</t>
  </si>
  <si>
    <t>MANWINDER SINGH GIASPURA</t>
  </si>
  <si>
    <t>BANDEEP SINGH</t>
  </si>
  <si>
    <t>RAM SINGH RAISAL</t>
  </si>
  <si>
    <t>GURCHARAN SINGH MACHHIWARA</t>
  </si>
  <si>
    <t>SURJIT SINGH KANG</t>
  </si>
  <si>
    <t>BALKAR SINGH</t>
  </si>
  <si>
    <t>KAMALJEET SINGH</t>
  </si>
  <si>
    <t>HARCHAND SINGH</t>
  </si>
  <si>
    <t>Faridkot</t>
  </si>
  <si>
    <t>Badal Singh</t>
  </si>
  <si>
    <t>Darshan Singh</t>
  </si>
  <si>
    <t>Mohammad Sadique</t>
  </si>
  <si>
    <t>Master Baldev Singh</t>
  </si>
  <si>
    <t>Dr. Swarn Singh</t>
  </si>
  <si>
    <t>ASJP</t>
  </si>
  <si>
    <t>Rajinder Kaur Safri</t>
  </si>
  <si>
    <t>Amandeep Kaur</t>
  </si>
  <si>
    <t>Gulzar Singh Ranike</t>
  </si>
  <si>
    <t>Chanan Singh Wattu</t>
  </si>
  <si>
    <t>Veerpal Kaur</t>
  </si>
  <si>
    <t>Prof. Sadhu Singh</t>
  </si>
  <si>
    <t>Om Parkash</t>
  </si>
  <si>
    <t>Parminder Singh</t>
  </si>
  <si>
    <t>Bhola Singh</t>
  </si>
  <si>
    <t>Jagmeet Singh</t>
  </si>
  <si>
    <t>IDRP</t>
  </si>
  <si>
    <t>Dr. Daljit Singh Chauhan</t>
  </si>
  <si>
    <t>Jaswinder Singh</t>
  </si>
  <si>
    <t>Nanak Singh Chauhan</t>
  </si>
  <si>
    <t>Firozpur</t>
  </si>
  <si>
    <t>SUKHBIR SINGH BADAL</t>
  </si>
  <si>
    <t>HANS RAJ GOLDEN</t>
  </si>
  <si>
    <t>KULDEEP SINGH</t>
  </si>
  <si>
    <t>HARMANDER SINGH</t>
  </si>
  <si>
    <t>HARJINDER SINGH KAKA SRAN</t>
  </si>
  <si>
    <t>BALWANT SINGH KHALSA</t>
  </si>
  <si>
    <t>PALA SINGH</t>
  </si>
  <si>
    <t>BUTA RAM GULATI</t>
  </si>
  <si>
    <t>SATNAM SINGH SON OF BALWANT SINGH</t>
  </si>
  <si>
    <t>SUKHJIT SINGH</t>
  </si>
  <si>
    <t>SHER SINGH GHUBAYA</t>
  </si>
  <si>
    <t>SUSHIL KUMAR</t>
  </si>
  <si>
    <t>JATINDER SINGH THIND</t>
  </si>
  <si>
    <t>SUNNY BAWA</t>
  </si>
  <si>
    <t>MADAN LAL</t>
  </si>
  <si>
    <t>SATNAM SINGH SON OF GURDEEP SINGH</t>
  </si>
  <si>
    <t>Bathinda</t>
  </si>
  <si>
    <t>Gursewak Singh</t>
  </si>
  <si>
    <t>SAD(M)</t>
  </si>
  <si>
    <t>Bhagwant Singh Samaon</t>
  </si>
  <si>
    <t>Baljinder Kumar Sangila</t>
  </si>
  <si>
    <t>Bhupinder Singh Bhainda Waring</t>
  </si>
  <si>
    <t>Dr. Jagsir Singh Mrar</t>
  </si>
  <si>
    <t>Swarn Singh Dhaliwal</t>
  </si>
  <si>
    <t>Sukhchain Singh Bhargav</t>
  </si>
  <si>
    <t>Nahar Singh</t>
  </si>
  <si>
    <t>Amrinder Singh Raja Warring</t>
  </si>
  <si>
    <t>Prof. Baljinder Kaur</t>
  </si>
  <si>
    <t>Harsimrat Kaur Badal</t>
  </si>
  <si>
    <t>Kartar Singh</t>
  </si>
  <si>
    <t>Sukhpal Singh Khaira</t>
  </si>
  <si>
    <t>Gurcharan Singh</t>
  </si>
  <si>
    <t>Ranveer Singh Rana</t>
  </si>
  <si>
    <t>Sandeep Kumar</t>
  </si>
  <si>
    <t>Gurmeet Singh Insa</t>
  </si>
  <si>
    <t>PLP</t>
  </si>
  <si>
    <t>Prof. Lakhbir Singh</t>
  </si>
  <si>
    <t>Manjit Kaur</t>
  </si>
  <si>
    <t>Bhola Singh Sahota</t>
  </si>
  <si>
    <t>Amrik Singh</t>
  </si>
  <si>
    <t>Harpal Singh</t>
  </si>
  <si>
    <t>Surjeet Singh</t>
  </si>
  <si>
    <t>Rtd. Subedar Major Jagdev Singh Raipur</t>
  </si>
  <si>
    <t>Gurmail Singh</t>
  </si>
  <si>
    <t>Teja Singh</t>
  </si>
  <si>
    <t>Sangrur</t>
  </si>
  <si>
    <t>MOHINDERPAL SINGH DANGARH</t>
  </si>
  <si>
    <t>VIJAY AGGARWAL</t>
  </si>
  <si>
    <t>KEWAL SINGH DHILLON</t>
  </si>
  <si>
    <t>GURNAM SINGH BHIKHI</t>
  </si>
  <si>
    <t>BAGGA SINGH KAHNE-KE</t>
  </si>
  <si>
    <t>Rajvir Kaur</t>
  </si>
  <si>
    <t>BALWINDER SINGH SANDHU</t>
  </si>
  <si>
    <t>GURJEET SINGH</t>
  </si>
  <si>
    <t>DESA SINGH</t>
  </si>
  <si>
    <t>BHAGWANT MANN</t>
  </si>
  <si>
    <t>SIMRANJIT SINGH MANN</t>
  </si>
  <si>
    <t>JAGMOHAN KRISHAN THAKUR</t>
  </si>
  <si>
    <t>TULSI SINGH</t>
  </si>
  <si>
    <t>NAJEERA BEGAM</t>
  </si>
  <si>
    <t>DAYAL CHAND</t>
  </si>
  <si>
    <t>PARMINDER SINGH DHINDSA</t>
  </si>
  <si>
    <t>MANISH KUMAR</t>
  </si>
  <si>
    <t>MALVINDER SINGH BENIPAL</t>
  </si>
  <si>
    <t>BHANTBIR SINGH</t>
  </si>
  <si>
    <t>PAPPU KUMAR</t>
  </si>
  <si>
    <t>JASRAJ SINGH LONGIA</t>
  </si>
  <si>
    <t>BALJIT KAUR</t>
  </si>
  <si>
    <t>JASWANT SINGH</t>
  </si>
  <si>
    <t>SUKHWINDER SINGH</t>
  </si>
  <si>
    <t>RAJ KUMAR</t>
  </si>
  <si>
    <t>Patiala</t>
  </si>
  <si>
    <t>Gurnam Singh</t>
  </si>
  <si>
    <t>Jasbir Singh</t>
  </si>
  <si>
    <t>Kshmakant Pandey</t>
  </si>
  <si>
    <t>Harbhajan Singh Virk</t>
  </si>
  <si>
    <t>Parminder Kumar</t>
  </si>
  <si>
    <t>Neena Mittal</t>
  </si>
  <si>
    <t>Dharam Vira Gandhi</t>
  </si>
  <si>
    <t>NAWPP</t>
  </si>
  <si>
    <t>Preneet Kaur</t>
  </si>
  <si>
    <t>Parveen Kumar</t>
  </si>
  <si>
    <t>Shankar Lal</t>
  </si>
  <si>
    <t>Surjit Singh Rakhra</t>
  </si>
  <si>
    <t>Manjeet Singh</t>
  </si>
  <si>
    <t>Amarpreet Singh</t>
  </si>
  <si>
    <t>Jagmail Singh</t>
  </si>
  <si>
    <t>Baldeep Singh</t>
  </si>
  <si>
    <t>Banwari Lal</t>
  </si>
  <si>
    <t>Ajaib Singh</t>
  </si>
  <si>
    <t>Mohan Lal</t>
  </si>
  <si>
    <t>Rishabh Sharma</t>
  </si>
  <si>
    <t>Randhir Singh Khangura</t>
  </si>
  <si>
    <t>Lal Chand</t>
  </si>
  <si>
    <t>Makhan Singh</t>
  </si>
  <si>
    <t>Rajasthan</t>
  </si>
  <si>
    <t>Ganganagar</t>
  </si>
  <si>
    <t>RAVTARAM</t>
  </si>
  <si>
    <t>BHARAT RAM MEGHWAL</t>
  </si>
  <si>
    <t>BHAJAN SINGH GHAROO</t>
  </si>
  <si>
    <t>DR. BALKRISHAN PANWAR</t>
  </si>
  <si>
    <t>LUNARAMA</t>
  </si>
  <si>
    <t>TITARA SINGH</t>
  </si>
  <si>
    <t>NIHAL CHAND</t>
  </si>
  <si>
    <t>Bikaner (SC)</t>
  </si>
  <si>
    <t>BHAIRA RAM</t>
  </si>
  <si>
    <t>GHANSHYAM MEGHWAL</t>
  </si>
  <si>
    <t>SHYOPAT RAM</t>
  </si>
  <si>
    <t>ARJUN RAM MEGHWAL</t>
  </si>
  <si>
    <t>MADAN GOPAL MEGHWAL</t>
  </si>
  <si>
    <t>BABULAL</t>
  </si>
  <si>
    <t>ARJUN RAM</t>
  </si>
  <si>
    <t>PUNAM CHAND ALIAS PUNEET DHAL</t>
  </si>
  <si>
    <t>TRILOKI NARAYAN HATILA</t>
  </si>
  <si>
    <t>Churu</t>
  </si>
  <si>
    <t>GOMATI DHARAMPAL KATARIA</t>
  </si>
  <si>
    <t>BRKP(D)</t>
  </si>
  <si>
    <t>ASLAM</t>
  </si>
  <si>
    <t>RAHUL KASWAN</t>
  </si>
  <si>
    <t>SHEELA SHEKHAWAT</t>
  </si>
  <si>
    <t>SATYAPAL BAUDDH</t>
  </si>
  <si>
    <t>RAFIQUE MANDELIA</t>
  </si>
  <si>
    <t>BALWAN POONIA</t>
  </si>
  <si>
    <t>BISHANARAM</t>
  </si>
  <si>
    <t>SUKHADEV MEGHWAL</t>
  </si>
  <si>
    <t>KUMBHA RAM MEENA</t>
  </si>
  <si>
    <t>HARI SINGH</t>
  </si>
  <si>
    <t>DARARAM NAYAK</t>
  </si>
  <si>
    <t>Jhunjhunu</t>
  </si>
  <si>
    <t>SHARWAN KUMAR S/O GOKAL RAM</t>
  </si>
  <si>
    <t>GURU GOKUL CHAND RASHTRAWADI</t>
  </si>
  <si>
    <t>MAHANT AKASH GIRI</t>
  </si>
  <si>
    <t>MOHD. YUNUS</t>
  </si>
  <si>
    <t>BALDEV PRASAD SAINI</t>
  </si>
  <si>
    <t>Dr. TEJPAL KATEWA</t>
  </si>
  <si>
    <t>NARENDRA KUMAR</t>
  </si>
  <si>
    <t>KAILASH KARWASARA</t>
  </si>
  <si>
    <t>BHIM SINGH</t>
  </si>
  <si>
    <t>AJAY PAL</t>
  </si>
  <si>
    <t>SHARWAN KUMAR S/O HUKMA RAM</t>
  </si>
  <si>
    <t>KRISHAN KUMAR JANGIR</t>
  </si>
  <si>
    <t>RMGLMP</t>
  </si>
  <si>
    <t>Sikar</t>
  </si>
  <si>
    <t>Subhash Maharia</t>
  </si>
  <si>
    <t>Ankur Sharma</t>
  </si>
  <si>
    <t>Shivbhagwan Sardiwal</t>
  </si>
  <si>
    <t>Sita Devi</t>
  </si>
  <si>
    <t>Amraram</t>
  </si>
  <si>
    <t>Sumedhanand Saraswati</t>
  </si>
  <si>
    <t>Vijendra Kumar</t>
  </si>
  <si>
    <t>BJSTP</t>
  </si>
  <si>
    <t>Bansilal Kataria</t>
  </si>
  <si>
    <t>Bhagwan Sahay</t>
  </si>
  <si>
    <t>Ajaypal</t>
  </si>
  <si>
    <t>Vikas Kumar</t>
  </si>
  <si>
    <t>Bhagirath Singh Kharrte Bhadhadar</t>
  </si>
  <si>
    <t>Jaipur Rural</t>
  </si>
  <si>
    <t>KRISHNA POONIA</t>
  </si>
  <si>
    <t>COL. RAJYAVARDHAN RATHORE</t>
  </si>
  <si>
    <t>RAJENDRA KUMAR</t>
  </si>
  <si>
    <t>VIRENDER SINGH BIDHURI</t>
  </si>
  <si>
    <t>VINOD SHARMA</t>
  </si>
  <si>
    <t>BANWARI LAL MEENA</t>
  </si>
  <si>
    <t>RAMSINGH KASANA</t>
  </si>
  <si>
    <t>RAM NIWAS NENAWAT MEGHAWAL</t>
  </si>
  <si>
    <t>Jaipur</t>
  </si>
  <si>
    <t>Babita Wadhwani</t>
  </si>
  <si>
    <t>Jyoti Khandelwal</t>
  </si>
  <si>
    <t>Virad Singla</t>
  </si>
  <si>
    <t>Ram Janki Swami</t>
  </si>
  <si>
    <t>Yogesh Sharma</t>
  </si>
  <si>
    <t>Vinay Kumar Varma</t>
  </si>
  <si>
    <t>P. Trilok Tiwari</t>
  </si>
  <si>
    <t>RSVP</t>
  </si>
  <si>
    <t>Ramcharan Bohra</t>
  </si>
  <si>
    <t>Manoj Kumar Joshi</t>
  </si>
  <si>
    <t>Prashant Saini</t>
  </si>
  <si>
    <t>Sanjay Garg</t>
  </si>
  <si>
    <t>Umrao Salodia</t>
  </si>
  <si>
    <t>Ram Sahay Meena Kalky</t>
  </si>
  <si>
    <t>Ram Charan Joshi</t>
  </si>
  <si>
    <t>Shobhal Singh</t>
  </si>
  <si>
    <t>Kamal Bhargav</t>
  </si>
  <si>
    <t>Ramlal Dhanaka</t>
  </si>
  <si>
    <t>Bhanwar Lal Joshi</t>
  </si>
  <si>
    <t>Pankaj Patel</t>
  </si>
  <si>
    <t>Sharad Chand Jain</t>
  </si>
  <si>
    <t>Kuldeep Singh</t>
  </si>
  <si>
    <t>Kailash Chand Jagarwal</t>
  </si>
  <si>
    <t>Haripal Bairwa</t>
  </si>
  <si>
    <t>Yakub Khan</t>
  </si>
  <si>
    <t>Alwar</t>
  </si>
  <si>
    <t>Amit Jangir</t>
  </si>
  <si>
    <t>Anand Kumar Sain</t>
  </si>
  <si>
    <t>Balak Nath</t>
  </si>
  <si>
    <t>Tilak Raj Munjal</t>
  </si>
  <si>
    <t>Imran Khan</t>
  </si>
  <si>
    <t>Bhanwar Jitendra Singh</t>
  </si>
  <si>
    <t>Gulab Singh</t>
  </si>
  <si>
    <t>Pawan Kumar Jain</t>
  </si>
  <si>
    <t>Advocate Amit Kumar Gupta</t>
  </si>
  <si>
    <t>Anoop Kumar Meghwal</t>
  </si>
  <si>
    <t>Madan Lal</t>
  </si>
  <si>
    <t>BHARATPUR</t>
  </si>
  <si>
    <t>RANJEETA KOLI</t>
  </si>
  <si>
    <t>ABHIJEET KUMAR JATAV</t>
  </si>
  <si>
    <t>PURUSHOTTAM BABA</t>
  </si>
  <si>
    <t>GHANSHYAM SINGH YADAV</t>
  </si>
  <si>
    <t>TEJVEER SINGH</t>
  </si>
  <si>
    <t>SURAJ PRADHAN JATAV</t>
  </si>
  <si>
    <t>SUNIL</t>
  </si>
  <si>
    <t>MANGAL RAM GODRA</t>
  </si>
  <si>
    <t>KARAULI-DHOLPUR</t>
  </si>
  <si>
    <t>MANOJ RAJORIA</t>
  </si>
  <si>
    <t>SANJAY KUMAR</t>
  </si>
  <si>
    <t>RAMKUMAR</t>
  </si>
  <si>
    <t>VIJAY BABU</t>
  </si>
  <si>
    <t>JEET RAM BAIRWA</t>
  </si>
  <si>
    <t>Dausa</t>
  </si>
  <si>
    <t>Ramphool Meena</t>
  </si>
  <si>
    <t>Radhey Shyam Meena</t>
  </si>
  <si>
    <t>Savita Meena</t>
  </si>
  <si>
    <t>Maliram Nayaka</t>
  </si>
  <si>
    <t>Bimla Devi Meena</t>
  </si>
  <si>
    <t>Jaskaur Meena</t>
  </si>
  <si>
    <t>Anju Dhanka</t>
  </si>
  <si>
    <t>Rinku Kumar Meena</t>
  </si>
  <si>
    <t>Bharti Meena</t>
  </si>
  <si>
    <t>Dwarka Prasad Maheshwara</t>
  </si>
  <si>
    <t>Chandra Prakash Meena</t>
  </si>
  <si>
    <t>NPSF</t>
  </si>
  <si>
    <t>TONK-SAWAI MADHOPUR</t>
  </si>
  <si>
    <t>Namonarayan</t>
  </si>
  <si>
    <t>Sukhbir Singh Jaunapuria</t>
  </si>
  <si>
    <t>Bajrang Lal Meena</t>
  </si>
  <si>
    <t>RTKP</t>
  </si>
  <si>
    <t>Laxmi Kant Bairwa</t>
  </si>
  <si>
    <t>Ganesh Meena</t>
  </si>
  <si>
    <t>IPGP</t>
  </si>
  <si>
    <t>Naresh Kumar Atal</t>
  </si>
  <si>
    <t>Prem Lata Banshiwal</t>
  </si>
  <si>
    <t>Ajmer</t>
  </si>
  <si>
    <t>Pramod Kumar</t>
  </si>
  <si>
    <t>Bhagirath Chaudhary</t>
  </si>
  <si>
    <t>Durga Lal Regar</t>
  </si>
  <si>
    <t>Soniya Regar</t>
  </si>
  <si>
    <t>Mukesh Gena</t>
  </si>
  <si>
    <t>Vishram Babu</t>
  </si>
  <si>
    <t>Riju Jhunjhunwala</t>
  </si>
  <si>
    <t>Nagaur</t>
  </si>
  <si>
    <t>RAVINDRA SINGH SHEKHAWAT</t>
  </si>
  <si>
    <t>DHARMENDRA</t>
  </si>
  <si>
    <t>DR. JYOTI MIRDHA</t>
  </si>
  <si>
    <t>DHARMI CHAND</t>
  </si>
  <si>
    <t>SOHANARAM RATHI</t>
  </si>
  <si>
    <t>MADANLAL</t>
  </si>
  <si>
    <t>C.A. RASTRA PUTRA HINDU</t>
  </si>
  <si>
    <t>HANUMAN BENIWAL</t>
  </si>
  <si>
    <t>RLTP</t>
  </si>
  <si>
    <t>SAROJ PRAJAPAT</t>
  </si>
  <si>
    <t>PREM RAJ</t>
  </si>
  <si>
    <t>SHIV NARAYAN</t>
  </si>
  <si>
    <t>HANUMANRAM</t>
  </si>
  <si>
    <t>RAM CHANDRA</t>
  </si>
  <si>
    <t>Pali</t>
  </si>
  <si>
    <t>HEMANT KUMAR SINGHVI</t>
  </si>
  <si>
    <t>BADRIRAM JAKHAR</t>
  </si>
  <si>
    <t>Dr. RAMLAL MOHBARSHA</t>
  </si>
  <si>
    <t>IICR</t>
  </si>
  <si>
    <t>P. P. CHAUDHARY</t>
  </si>
  <si>
    <t>LAXMAN KUMAR</t>
  </si>
  <si>
    <t>JAGDISH CHANDRA</t>
  </si>
  <si>
    <t>RAMPRASAD JATAV</t>
  </si>
  <si>
    <t>KANHAIYALAL VAISHNAV</t>
  </si>
  <si>
    <t>Jodhpur</t>
  </si>
  <si>
    <t>Tasleem</t>
  </si>
  <si>
    <t>Gajendra Singh Shekhawat</t>
  </si>
  <si>
    <t>Vishek Vishnoi</t>
  </si>
  <si>
    <t>Moda Ram Meghwal</t>
  </si>
  <si>
    <t>Vaibhav Gehlot</t>
  </si>
  <si>
    <t>Anil Joya Meghwal</t>
  </si>
  <si>
    <t>Amar Singh Kalundha</t>
  </si>
  <si>
    <t>Mukul Chaudhary</t>
  </si>
  <si>
    <t>Chand Mohammad</t>
  </si>
  <si>
    <t>Shambhu Ram</t>
  </si>
  <si>
    <t>Barmer</t>
  </si>
  <si>
    <t>MANVENDRA SINGH</t>
  </si>
  <si>
    <t>KAILASH CHOUDHARY</t>
  </si>
  <si>
    <t>POPATLAL</t>
  </si>
  <si>
    <t>HANEEF</t>
  </si>
  <si>
    <t>MULA RAM</t>
  </si>
  <si>
    <t>RAMESH KUMAR MEGHWAL</t>
  </si>
  <si>
    <t>BHERARAM JAKHAR</t>
  </si>
  <si>
    <t>Jalore</t>
  </si>
  <si>
    <t>Bhavaram</t>
  </si>
  <si>
    <t>Kaluram</t>
  </si>
  <si>
    <t>Ratan Devasi</t>
  </si>
  <si>
    <t>Dinesh Singh</t>
  </si>
  <si>
    <t>Kapoora Ram Meena</t>
  </si>
  <si>
    <t>Devaji Patel</t>
  </si>
  <si>
    <t>Ramprasad Jatav</t>
  </si>
  <si>
    <t>Mohanlal</t>
  </si>
  <si>
    <t>Lakharam Choudhary</t>
  </si>
  <si>
    <t>Lukaram</t>
  </si>
  <si>
    <t>Vijay Shree</t>
  </si>
  <si>
    <t>Bhanwerlal</t>
  </si>
  <si>
    <t>Kheta Ram</t>
  </si>
  <si>
    <t>Bheraram Barar (Meghwal)</t>
  </si>
  <si>
    <t>Nimbaram</t>
  </si>
  <si>
    <t>Udaipur</t>
  </si>
  <si>
    <t>GHANSHYAM SINGH TAWAR</t>
  </si>
  <si>
    <t>KESULAL MEENA</t>
  </si>
  <si>
    <t>RAGHUVIR SINGH MEENA</t>
  </si>
  <si>
    <t>ARJUNLAL MEENA</t>
  </si>
  <si>
    <t>SHANKERLAL</t>
  </si>
  <si>
    <t>KIKA MINA</t>
  </si>
  <si>
    <t>PARBHULAL MEENA</t>
  </si>
  <si>
    <t>BIRDHI LAL CHHANWAL</t>
  </si>
  <si>
    <t>HARJI LAL MEENA</t>
  </si>
  <si>
    <t>Banswara</t>
  </si>
  <si>
    <t>TARACHAND BHAGORA</t>
  </si>
  <si>
    <t>KANAKMAL KATARA</t>
  </si>
  <si>
    <t>KANTILAL ROAT</t>
  </si>
  <si>
    <t>BAPULAL</t>
  </si>
  <si>
    <t>NITESH DAMOR</t>
  </si>
  <si>
    <t>Chittorgarh</t>
  </si>
  <si>
    <t>Mangilal Meena</t>
  </si>
  <si>
    <t>Radha Bhandari</t>
  </si>
  <si>
    <t>Chandra Prakash Joshi</t>
  </si>
  <si>
    <t>Gopal Dhakad</t>
  </si>
  <si>
    <t>Gulab Sehlot</t>
  </si>
  <si>
    <t>Gopal Singh Shekhawat</t>
  </si>
  <si>
    <t>Dr. Jagdish Chandra Sharma</t>
  </si>
  <si>
    <t>Jai Prakash Regar</t>
  </si>
  <si>
    <t>Prakash Chandra Meena</t>
  </si>
  <si>
    <t>Shamshuddin</t>
  </si>
  <si>
    <t>Rajsamand</t>
  </si>
  <si>
    <t>Devkinandan (Kaka)</t>
  </si>
  <si>
    <t>Diya Kumari</t>
  </si>
  <si>
    <t>Bhanwer Lal Mali</t>
  </si>
  <si>
    <t>Jitendra Kumar Khatik</t>
  </si>
  <si>
    <t>Chenaram</t>
  </si>
  <si>
    <t>Chandra Prakash Tanwar</t>
  </si>
  <si>
    <t>Bhanwar Lal Kumawat</t>
  </si>
  <si>
    <t>Mishri Kathat</t>
  </si>
  <si>
    <t>Neeru Ram Kapri</t>
  </si>
  <si>
    <t>Rakesh Samdolav</t>
  </si>
  <si>
    <t>Bhilwara</t>
  </si>
  <si>
    <t>SUBHASH CHANDRA BAHERIA</t>
  </si>
  <si>
    <t>RAM PAL SHARMA</t>
  </si>
  <si>
    <t>SHIVLAL GURJAR</t>
  </si>
  <si>
    <t>PAWAN KUMAR SHARMA</t>
  </si>
  <si>
    <t>Kota</t>
  </si>
  <si>
    <t>OM BIRLA</t>
  </si>
  <si>
    <t>MAHESH KUMAR RANIWAL</t>
  </si>
  <si>
    <t>HARISH KUMAR LAHRI</t>
  </si>
  <si>
    <t>SHOBHA RAM NIRMAL</t>
  </si>
  <si>
    <t>SUNIL MADAN</t>
  </si>
  <si>
    <t>ENGINEER PRAVEEN KHANDELWAL</t>
  </si>
  <si>
    <t>RAMNARAIN MEENA</t>
  </si>
  <si>
    <t>RAJENDRA PRASAD SINGOR</t>
  </si>
  <si>
    <t>HERGOVIND MEENA</t>
  </si>
  <si>
    <t>KESHARI LAL</t>
  </si>
  <si>
    <t>CAPTAIN SOMESH BHATNAGAR</t>
  </si>
  <si>
    <t>ABDUL ASIPH</t>
  </si>
  <si>
    <t>SATISH BHARDWAJ</t>
  </si>
  <si>
    <t>BHIM SINGH KUNTAL</t>
  </si>
  <si>
    <t>JHALAWAR-BARAN</t>
  </si>
  <si>
    <t>PRAMOD SHARMA</t>
  </si>
  <si>
    <t>DUSHYANT SINGH</t>
  </si>
  <si>
    <t>BADREE LAL</t>
  </si>
  <si>
    <t>PRINCE MEENA</t>
  </si>
  <si>
    <t>HARISH KUMAR DHAKAR</t>
  </si>
  <si>
    <t>ABDUL QAYYUM SIDDIQUI</t>
  </si>
  <si>
    <t>MOHAMMAD NASIR</t>
  </si>
  <si>
    <t>Sikkim</t>
  </si>
  <si>
    <t>DEK BAHADUR KATWAL</t>
  </si>
  <si>
    <t>SDF</t>
  </si>
  <si>
    <t>Umbrella</t>
  </si>
  <si>
    <t>DHIRAJ KUMAR RAI</t>
  </si>
  <si>
    <t>SKPP</t>
  </si>
  <si>
    <t>MAHENDRA THAPA</t>
  </si>
  <si>
    <t>SUNMAYA GURUNG</t>
  </si>
  <si>
    <t>BIRAJ ADHIKARI</t>
  </si>
  <si>
    <t>HMSKP</t>
  </si>
  <si>
    <t>BHARAT BASNETT</t>
  </si>
  <si>
    <t>PASSANG GYALI SHERPA</t>
  </si>
  <si>
    <t>RABIN RAI</t>
  </si>
  <si>
    <t>AIP</t>
  </si>
  <si>
    <t>LATEN TSHERING SHERPA</t>
  </si>
  <si>
    <t>INDRA HANG SUBBA</t>
  </si>
  <si>
    <t>SKM</t>
  </si>
  <si>
    <t>Table Lamp</t>
  </si>
  <si>
    <t>NARENDRA ADHIKARI</t>
  </si>
  <si>
    <t>SUTF</t>
  </si>
  <si>
    <t>Tamil Nadu</t>
  </si>
  <si>
    <t xml:space="preserve">Thiruvallur </t>
  </si>
  <si>
    <t>M.VETRISELVI</t>
  </si>
  <si>
    <t>NTK</t>
  </si>
  <si>
    <t>D.Ravi Pariyanar</t>
  </si>
  <si>
    <t>N.Vikraman</t>
  </si>
  <si>
    <t>A.Manikandan</t>
  </si>
  <si>
    <t>Dr.P.Venugopal</t>
  </si>
  <si>
    <t>ADMK</t>
  </si>
  <si>
    <t>Dr.K.Jayakumar</t>
  </si>
  <si>
    <t>G.George</t>
  </si>
  <si>
    <t>G.Arulraj</t>
  </si>
  <si>
    <t>Logarangan.M</t>
  </si>
  <si>
    <t>MNM</t>
  </si>
  <si>
    <t>Pon.Raja</t>
  </si>
  <si>
    <t>D.Anandaraj</t>
  </si>
  <si>
    <t>K.Chandrasekar</t>
  </si>
  <si>
    <t>Vijaya .R.</t>
  </si>
  <si>
    <t>C.Bharath</t>
  </si>
  <si>
    <t>V.Gunasekaran</t>
  </si>
  <si>
    <t>C.Kalanithi</t>
  </si>
  <si>
    <t>Murugesan</t>
  </si>
  <si>
    <t>K.Kamalanathan</t>
  </si>
  <si>
    <t>S.Sargunam</t>
  </si>
  <si>
    <t>Chennai North</t>
  </si>
  <si>
    <t>L.PRAVEEN KUMAR</t>
  </si>
  <si>
    <t>J. SEBASTIN</t>
  </si>
  <si>
    <t>P.MARIMUTHU</t>
  </si>
  <si>
    <t>KALIYAMMAL.P</t>
  </si>
  <si>
    <t>ALAGAAPURAM R. MOHANRAJ</t>
  </si>
  <si>
    <t>DMDK</t>
  </si>
  <si>
    <t>Nagara</t>
  </si>
  <si>
    <t>Dr. KALANIDHI VEERASWAMY</t>
  </si>
  <si>
    <t>DMK</t>
  </si>
  <si>
    <t>Rising Sun</t>
  </si>
  <si>
    <t>S.ROBERT GNANA SEKAR</t>
  </si>
  <si>
    <t>M.L.RAVI</t>
  </si>
  <si>
    <t>V.SARAVANAN</t>
  </si>
  <si>
    <t>N.SATHEESH KANNAN</t>
  </si>
  <si>
    <t>A. G. MOURYA</t>
  </si>
  <si>
    <t>K.PRABHAKARAN</t>
  </si>
  <si>
    <t>MKat</t>
  </si>
  <si>
    <t>S.GANESH</t>
  </si>
  <si>
    <t>S.SELVARAJ</t>
  </si>
  <si>
    <t>L.RAJ</t>
  </si>
  <si>
    <t>C.DHANRAJ</t>
  </si>
  <si>
    <t>J.DHARANIDHARAN</t>
  </si>
  <si>
    <t>S.PRITHVIRAJ</t>
  </si>
  <si>
    <t>G.SRINIVASAN</t>
  </si>
  <si>
    <t>KAMESH</t>
  </si>
  <si>
    <t>TNLK</t>
  </si>
  <si>
    <t>R.ARULMURUGAN</t>
  </si>
  <si>
    <t>P.SANTHANA KRISHNAN</t>
  </si>
  <si>
    <t>A.G.DAMODHARAN</t>
  </si>
  <si>
    <t>Chennai South</t>
  </si>
  <si>
    <t>SAIKUMAR.S</t>
  </si>
  <si>
    <t>AGNI SRIRAMACHANDRAN</t>
  </si>
  <si>
    <t>J.JANCI RANI</t>
  </si>
  <si>
    <t>Dr.J.JAYAVARDHAN</t>
  </si>
  <si>
    <t>FARMER K.JAYARAMAN</t>
  </si>
  <si>
    <t>A.J.SHERINE</t>
  </si>
  <si>
    <t>T.SUMATHY (A) THAMIZHACHI THANGAPANDIAN</t>
  </si>
  <si>
    <t>V.THIRUNAVUKARASU</t>
  </si>
  <si>
    <t>M.RADHA</t>
  </si>
  <si>
    <t>Computer Mouse</t>
  </si>
  <si>
    <t>KUPPAL.G.DEVADOSS</t>
  </si>
  <si>
    <t>S.MANOVA</t>
  </si>
  <si>
    <t>E.DHANASEKARAN</t>
  </si>
  <si>
    <t>SIBI CHAKKARAVARTHY</t>
  </si>
  <si>
    <t>M.RAJESWARI PRIYA</t>
  </si>
  <si>
    <t>M.A.JAYAKUMAR</t>
  </si>
  <si>
    <t>G.DEVASAHAYAM</t>
  </si>
  <si>
    <t>K.MURALI KRISHNAN</t>
  </si>
  <si>
    <t>C.ROSI</t>
  </si>
  <si>
    <t>KOTTUR R.KUMAR</t>
  </si>
  <si>
    <t>A.RAVICHANDRAN</t>
  </si>
  <si>
    <t>S.ASHOK</t>
  </si>
  <si>
    <t>R.RANGARAJAN</t>
  </si>
  <si>
    <t>R.JOHNSON</t>
  </si>
  <si>
    <t>P.AZHAGIRI</t>
  </si>
  <si>
    <t>I.CHIDAMBARA ANANTHA RAJA (A) ICARR WEEOUI</t>
  </si>
  <si>
    <t>Dr.A.NARESH</t>
  </si>
  <si>
    <t>D.KARTHICK</t>
  </si>
  <si>
    <t>K.SARAVANA PERUMAL</t>
  </si>
  <si>
    <t>CUBE</t>
  </si>
  <si>
    <t>B.RAJI</t>
  </si>
  <si>
    <t>B.KARTHIKEYAN</t>
  </si>
  <si>
    <t>K.KANNAN</t>
  </si>
  <si>
    <t>S.SRINIVASAN (A) POWER STAR</t>
  </si>
  <si>
    <t>K.SUDHAGAR</t>
  </si>
  <si>
    <t>N.SUBRAMANI</t>
  </si>
  <si>
    <t>Dr.E.SUBAYA (A) ESAKKI SUBAYA</t>
  </si>
  <si>
    <t>G.DHANASEKARAN</t>
  </si>
  <si>
    <t>D.HARI HARAN</t>
  </si>
  <si>
    <t>R.GANESAN</t>
  </si>
  <si>
    <t>MURTHY.M</t>
  </si>
  <si>
    <t>S.ELANKUMARAN</t>
  </si>
  <si>
    <t>Chennai central</t>
  </si>
  <si>
    <t>SAM PAUL. S.R.</t>
  </si>
  <si>
    <t>PMK</t>
  </si>
  <si>
    <t>Mango</t>
  </si>
  <si>
    <t>Dr.KARTHIKEYAN. R</t>
  </si>
  <si>
    <t>RADHAKRISHNAN. V.</t>
  </si>
  <si>
    <t>PARTHASARATHY.M.</t>
  </si>
  <si>
    <t>KARNAN.C.S.</t>
  </si>
  <si>
    <t>SURESH BABU. D.</t>
  </si>
  <si>
    <t>GEETHALAKSHMI.V.R.</t>
  </si>
  <si>
    <t>KAMEELA NASSER</t>
  </si>
  <si>
    <t>PRABHAKARAN. N.</t>
  </si>
  <si>
    <t>RAJ RAMCHAND</t>
  </si>
  <si>
    <t>GOVINDARAJ. L.</t>
  </si>
  <si>
    <t>DINAKARAN. G.</t>
  </si>
  <si>
    <t>SAMUEL PAUL</t>
  </si>
  <si>
    <t>DAYANIDHI MARAN</t>
  </si>
  <si>
    <t>VALARMATHI. K.</t>
  </si>
  <si>
    <t>AIVP</t>
  </si>
  <si>
    <t>SHEIK MOHAMED @ DHEHLAN BAQAVI</t>
  </si>
  <si>
    <t>Dr. GUNASEKAR. N</t>
  </si>
  <si>
    <t>SAM PAUL</t>
  </si>
  <si>
    <t>RAVICHANDRAN. M</t>
  </si>
  <si>
    <t>PRABAKARAN. K.M.</t>
  </si>
  <si>
    <t>TAMILARASAN. V.V.</t>
  </si>
  <si>
    <t>MADHANAGOPAL. T</t>
  </si>
  <si>
    <t>NASAR. K.</t>
  </si>
  <si>
    <t>RAGHAVAN. M.</t>
  </si>
  <si>
    <t>JITENDRA KUMAR JAIN.</t>
  </si>
  <si>
    <t>KUPPUSAMY. K.</t>
  </si>
  <si>
    <t>PUSHPARAJ. J. L.</t>
  </si>
  <si>
    <t>SASIKUMAR.S.</t>
  </si>
  <si>
    <t>VAITHIYANATHAN. R</t>
  </si>
  <si>
    <t>CHANDRANATHAN. S.</t>
  </si>
  <si>
    <t>NAJIMUNNISSA</t>
  </si>
  <si>
    <t>AIMAK</t>
  </si>
  <si>
    <t>Sriperumbudur</t>
  </si>
  <si>
    <t>Palanivel.K</t>
  </si>
  <si>
    <t>Baalu.T.R.</t>
  </si>
  <si>
    <t>Indian.P.N.K.</t>
  </si>
  <si>
    <t>Antony.M</t>
  </si>
  <si>
    <t>Mahendran.H</t>
  </si>
  <si>
    <t>Vaithilingam A</t>
  </si>
  <si>
    <t>Raja Marimuthu</t>
  </si>
  <si>
    <t>Ayodhi L</t>
  </si>
  <si>
    <t>Rajasekaran S</t>
  </si>
  <si>
    <t>Godwin Shadrach S R</t>
  </si>
  <si>
    <t>MMKA</t>
  </si>
  <si>
    <t>Muthumaran K</t>
  </si>
  <si>
    <t>Viruthagiri A</t>
  </si>
  <si>
    <t>Sridhar M</t>
  </si>
  <si>
    <t>Vaithiyalingam R</t>
  </si>
  <si>
    <t>Tambaram Narayanan G</t>
  </si>
  <si>
    <t>Singarajan S P</t>
  </si>
  <si>
    <t>Anantharaman R K</t>
  </si>
  <si>
    <t>Vasanthi S</t>
  </si>
  <si>
    <t>Sasikumar A</t>
  </si>
  <si>
    <t xml:space="preserve">Kancheepuram </t>
  </si>
  <si>
    <t>Selvam.G</t>
  </si>
  <si>
    <t>Sivaranjani.D</t>
  </si>
  <si>
    <t>Sekar.D</t>
  </si>
  <si>
    <t>Maragatham K</t>
  </si>
  <si>
    <t>Devarajan C</t>
  </si>
  <si>
    <t>Ramesh S</t>
  </si>
  <si>
    <t>Elangovan M</t>
  </si>
  <si>
    <t>Vinothraj R</t>
  </si>
  <si>
    <t>Pon Jeyaraman S P</t>
  </si>
  <si>
    <t>Munusamy A</t>
  </si>
  <si>
    <t>Maragadam M</t>
  </si>
  <si>
    <t>Arakkonam</t>
  </si>
  <si>
    <t>D. DOSS</t>
  </si>
  <si>
    <t>Y.R. PAVENDHAN</t>
  </si>
  <si>
    <t>A.K. MOORTHY</t>
  </si>
  <si>
    <t>M.S. KRISHNAN</t>
  </si>
  <si>
    <t>Dr.T.M.S.SADHU MUTHU KRISHNAN ERAJENDRAN</t>
  </si>
  <si>
    <t>S. JAGATHRAKSHAKAN</t>
  </si>
  <si>
    <t>PANCHU.UDAYAKUMAR</t>
  </si>
  <si>
    <t>RAJENDRAN, N.</t>
  </si>
  <si>
    <t>M. SAVITHA</t>
  </si>
  <si>
    <t>S. SHETTU</t>
  </si>
  <si>
    <t>G. MOORTHY</t>
  </si>
  <si>
    <t>N.G. PARTHIBAN</t>
  </si>
  <si>
    <t>C. MOORTHY</t>
  </si>
  <si>
    <t>M. PARTHIBAN</t>
  </si>
  <si>
    <t>P.S. SURESH</t>
  </si>
  <si>
    <t>R. RAMESH</t>
  </si>
  <si>
    <t>B. GANESAN</t>
  </si>
  <si>
    <t>M. NATARAJAN</t>
  </si>
  <si>
    <t>R. ELAMVAZHUDHI</t>
  </si>
  <si>
    <t>Krishnagiri</t>
  </si>
  <si>
    <t>T.V.S.GANDHI</t>
  </si>
  <si>
    <t>K.P.MUNUSAMY</t>
  </si>
  <si>
    <t>DEVAPPA.Y</t>
  </si>
  <si>
    <t>MADHUSOODHANAN.N</t>
  </si>
  <si>
    <t>N.SRINIVASA</t>
  </si>
  <si>
    <t>NAGESH.L</t>
  </si>
  <si>
    <t>Dr.A.CHELLAKUMAR</t>
  </si>
  <si>
    <t>M.MEENA</t>
  </si>
  <si>
    <t>K.KUPPAN</t>
  </si>
  <si>
    <t>M.KUMARESAN</t>
  </si>
  <si>
    <t>N.ASLAM RAHMAN SHERIFF</t>
  </si>
  <si>
    <t>B.GOVINDAN</t>
  </si>
  <si>
    <t>S.GANESA KUMAR</t>
  </si>
  <si>
    <t>AJAZ.S</t>
  </si>
  <si>
    <t>SRI KARUNYA SUBRAHMANYAM</t>
  </si>
  <si>
    <t>Dharmapuri</t>
  </si>
  <si>
    <t>PADMARAJAN. K. DR.</t>
  </si>
  <si>
    <t>SIVANANDHAM. C.</t>
  </si>
  <si>
    <t>ANBUMANI RAMADOSS</t>
  </si>
  <si>
    <t>RUKMANIDEVI. R.</t>
  </si>
  <si>
    <t>ARIVAZHAGAN. P.</t>
  </si>
  <si>
    <t>DR. ELANGO. S.</t>
  </si>
  <si>
    <t>DNV SENTHILKUMAR. S.</t>
  </si>
  <si>
    <t>DURAI. S.</t>
  </si>
  <si>
    <t>SAKTHIVEL. V.</t>
  </si>
  <si>
    <t>SARAVANAN. S.</t>
  </si>
  <si>
    <t>RAJASEKAR. D.</t>
  </si>
  <si>
    <t>ANNADHURAI. K.</t>
  </si>
  <si>
    <t>GPI</t>
  </si>
  <si>
    <t>PALANIAPPAN. P.</t>
  </si>
  <si>
    <t>VENKATACHALAM. C.</t>
  </si>
  <si>
    <t>MANIVASAGAM. C.</t>
  </si>
  <si>
    <t>Tiruvannamalai</t>
  </si>
  <si>
    <t>ANNADURAI C N</t>
  </si>
  <si>
    <t>UDHAYAKUMAR P S</t>
  </si>
  <si>
    <t>AGRI KRISHNAMURTHY S S</t>
  </si>
  <si>
    <t>RAMESHBABU R</t>
  </si>
  <si>
    <t>RAGHUNATHAN K</t>
  </si>
  <si>
    <t>PADAVETTAN M</t>
  </si>
  <si>
    <t>RAJENDIRAN T</t>
  </si>
  <si>
    <t>BABU B</t>
  </si>
  <si>
    <t>KALASTHRI S</t>
  </si>
  <si>
    <t>AIUUK</t>
  </si>
  <si>
    <t>VELU R</t>
  </si>
  <si>
    <t>Wheel Barrow</t>
  </si>
  <si>
    <t>ARUL R</t>
  </si>
  <si>
    <t>ANBALAGAN M</t>
  </si>
  <si>
    <t>KRISHNAMURTHI R</t>
  </si>
  <si>
    <t>VIGNESHWARAN A</t>
  </si>
  <si>
    <t>SIVAGURURAJ T</t>
  </si>
  <si>
    <t>AYYAPPAN M</t>
  </si>
  <si>
    <t>Wool and Needle</t>
  </si>
  <si>
    <t>KRISHNAMOORTHY A</t>
  </si>
  <si>
    <t>VIJAYAN A</t>
  </si>
  <si>
    <t>GNANASEKAR A</t>
  </si>
  <si>
    <t>KARUNA S</t>
  </si>
  <si>
    <t>ANNADURAI S</t>
  </si>
  <si>
    <t>ANNADURAI T S</t>
  </si>
  <si>
    <t>INDIRAMOHAN P</t>
  </si>
  <si>
    <t>ANNADURAI B</t>
  </si>
  <si>
    <t>KALAIMANI S</t>
  </si>
  <si>
    <t>Arani</t>
  </si>
  <si>
    <t>ELUMALAI V</t>
  </si>
  <si>
    <t>SIVAPRAKASH K</t>
  </si>
  <si>
    <t>SUNDAR K</t>
  </si>
  <si>
    <t>VISHNU PRASAD M K</t>
  </si>
  <si>
    <t>SENJERAJA K N K</t>
  </si>
  <si>
    <t>KOTHANDAPANI B</t>
  </si>
  <si>
    <t>TAMIZHARASI A</t>
  </si>
  <si>
    <t>SHAJI V</t>
  </si>
  <si>
    <t>RAMAMURTHY C</t>
  </si>
  <si>
    <t>RAMAMURTHY S</t>
  </si>
  <si>
    <t>SAKTHIVEL K</t>
  </si>
  <si>
    <t>ELUMALAI K</t>
  </si>
  <si>
    <t>ELUMALAI S</t>
  </si>
  <si>
    <t>PERUMAL M</t>
  </si>
  <si>
    <t>SENTHAMIZHAN G</t>
  </si>
  <si>
    <t>Viluppuram</t>
  </si>
  <si>
    <t>RAJA S</t>
  </si>
  <si>
    <t>ARASAN K</t>
  </si>
  <si>
    <t>VADIVEL RAVANAN S</t>
  </si>
  <si>
    <t>PRAKALATHA D</t>
  </si>
  <si>
    <t>KALIYAMOORTHY G</t>
  </si>
  <si>
    <t>RAVIKUMAR D</t>
  </si>
  <si>
    <t>ANBIN POYYAMOZHI S</t>
  </si>
  <si>
    <t>RAJASEKARAN M</t>
  </si>
  <si>
    <t>ANBALAGAN T</t>
  </si>
  <si>
    <t>DESINGU A</t>
  </si>
  <si>
    <t>GANAPATHY N</t>
  </si>
  <si>
    <t>KATHIRVEL M</t>
  </si>
  <si>
    <t>ABIRAMI P</t>
  </si>
  <si>
    <t>Kallakurichi</t>
  </si>
  <si>
    <t>Govindasamy A</t>
  </si>
  <si>
    <t>Mayilamparai Mari A</t>
  </si>
  <si>
    <t>Sakthivel S</t>
  </si>
  <si>
    <t>Sharfudeen S</t>
  </si>
  <si>
    <t>Sudhish L K</t>
  </si>
  <si>
    <t>Chandrasekaran V</t>
  </si>
  <si>
    <t>Kumar K R</t>
  </si>
  <si>
    <t>Sathishkumar A</t>
  </si>
  <si>
    <t>Sathees Kumar R</t>
  </si>
  <si>
    <t>Manikandan C</t>
  </si>
  <si>
    <t>Gautham Sigamani Pon</t>
  </si>
  <si>
    <t>Chandramohan M</t>
  </si>
  <si>
    <t>VMMKT</t>
  </si>
  <si>
    <t>Kannan S</t>
  </si>
  <si>
    <t>Prabhu A</t>
  </si>
  <si>
    <t>Mannan M P</t>
  </si>
  <si>
    <t>Ganesh H</t>
  </si>
  <si>
    <t>Selvam D</t>
  </si>
  <si>
    <t>Sumathi B</t>
  </si>
  <si>
    <t>Sathish Kumar G</t>
  </si>
  <si>
    <t>Komugi Maniyan M</t>
  </si>
  <si>
    <t>Siva Kumar P</t>
  </si>
  <si>
    <t>Nagarajan S</t>
  </si>
  <si>
    <t>Ramachandran K</t>
  </si>
  <si>
    <t>Ramadoss R</t>
  </si>
  <si>
    <t>Noodles Bowl</t>
  </si>
  <si>
    <t>Salem</t>
  </si>
  <si>
    <t>AHAMED SHAHJAHAN.M</t>
  </si>
  <si>
    <t>MOHAN.P</t>
  </si>
  <si>
    <t>SADAIYAN.M</t>
  </si>
  <si>
    <t>SIVARAMAN.S</t>
  </si>
  <si>
    <t>PARTHIBAN.S.R</t>
  </si>
  <si>
    <t>RASA.A</t>
  </si>
  <si>
    <t>RAJA.A</t>
  </si>
  <si>
    <t>TAMILARASAN.T</t>
  </si>
  <si>
    <t>MANIMARAN.C</t>
  </si>
  <si>
    <t>KALAIMANNAN.C</t>
  </si>
  <si>
    <t>PRABHU MANIKANDAN.M</t>
  </si>
  <si>
    <t>SURULIVEL.N.K</t>
  </si>
  <si>
    <t>SARAVANAN.K.R.S</t>
  </si>
  <si>
    <t>MURTHY KAMARAJAR.M</t>
  </si>
  <si>
    <t>RAMACHANDRAN.K.T</t>
  </si>
  <si>
    <t>NATARAJAN.C</t>
  </si>
  <si>
    <t>MADESWARAN.S</t>
  </si>
  <si>
    <t>RAVI.A</t>
  </si>
  <si>
    <t>SELVAM.S.K</t>
  </si>
  <si>
    <t>HARIHARAN.K</t>
  </si>
  <si>
    <t>SILAMBARASAN.C</t>
  </si>
  <si>
    <t>PRAVINA.G</t>
  </si>
  <si>
    <t>Namakkal</t>
  </si>
  <si>
    <t>RAMESH T</t>
  </si>
  <si>
    <t>AHIMSASP</t>
  </si>
  <si>
    <t>RAMASAMY N</t>
  </si>
  <si>
    <t>NALLATHAMBI P</t>
  </si>
  <si>
    <t>NATARAJAN M</t>
  </si>
  <si>
    <t>CHINRAJ A.K.P</t>
  </si>
  <si>
    <t>MUTHUSAMY M.P.</t>
  </si>
  <si>
    <t>KALIAPPAN P</t>
  </si>
  <si>
    <t>SELVARAJ K.R</t>
  </si>
  <si>
    <t>SAKTHIVEL S</t>
  </si>
  <si>
    <t>RAMAN V</t>
  </si>
  <si>
    <t>BASKAR B</t>
  </si>
  <si>
    <t>SENTHILMURUGAN S</t>
  </si>
  <si>
    <t>SAKTHIYVEL N.K.S</t>
  </si>
  <si>
    <t>RAMASAMY P</t>
  </si>
  <si>
    <t>MANICKAM S</t>
  </si>
  <si>
    <t>UMK</t>
  </si>
  <si>
    <t>SARAVANAVEL R</t>
  </si>
  <si>
    <t>VINOTHKUMAR V</t>
  </si>
  <si>
    <t>SELLADURAI S</t>
  </si>
  <si>
    <t>RAMESH T.R</t>
  </si>
  <si>
    <t>SAMINATHAN P.P</t>
  </si>
  <si>
    <t>PRABHU K</t>
  </si>
  <si>
    <t>KALIAPPAN S</t>
  </si>
  <si>
    <t>CHO V</t>
  </si>
  <si>
    <t>ARUMUGAM V</t>
  </si>
  <si>
    <t>KALIYAPPAN K</t>
  </si>
  <si>
    <t>SIVARAJEE S</t>
  </si>
  <si>
    <t>VIJAYAKARTHIKEYAN B</t>
  </si>
  <si>
    <t>THANGAVELU R</t>
  </si>
  <si>
    <t>Erode</t>
  </si>
  <si>
    <t>GOPAL M</t>
  </si>
  <si>
    <t>CHITRA</t>
  </si>
  <si>
    <t>MANIMARAN G</t>
  </si>
  <si>
    <t>ARUNACHALAM A</t>
  </si>
  <si>
    <t>GANESHAMURTHY A C</t>
  </si>
  <si>
    <t>SEETHALAKSHMI M K</t>
  </si>
  <si>
    <t>SUBRAMANIAN K</t>
  </si>
  <si>
    <t>GANESHAMURTHI A</t>
  </si>
  <si>
    <t>GANESHAMOORTHY M</t>
  </si>
  <si>
    <t>PARAMASIVAM N</t>
  </si>
  <si>
    <t>KARTHIKEYAN P</t>
  </si>
  <si>
    <t>KUPPUSAMY P</t>
  </si>
  <si>
    <t>DHARMALINGAM S</t>
  </si>
  <si>
    <t>ANANTHI S</t>
  </si>
  <si>
    <t>NATARAJAN A</t>
  </si>
  <si>
    <t>KATHIRVEL A</t>
  </si>
  <si>
    <t>KUPPUSAMY R</t>
  </si>
  <si>
    <t>SARAVANAKUMAR A</t>
  </si>
  <si>
    <t>MANI A</t>
  </si>
  <si>
    <t>SENTHILKUMAR K C</t>
  </si>
  <si>
    <t>Tiruppur</t>
  </si>
  <si>
    <t>KATHIRESAN, L.</t>
  </si>
  <si>
    <t>JAGANATHAN, P.</t>
  </si>
  <si>
    <t>ANANDAN, M.S.M.</t>
  </si>
  <si>
    <t>SUBBARAYAN, K.</t>
  </si>
  <si>
    <t>AYYANAR, C.</t>
  </si>
  <si>
    <t>SENTHILVEL, A.</t>
  </si>
  <si>
    <t>KANAGARAJ, P.</t>
  </si>
  <si>
    <t>CHANDIRAKUMAR, V.S.</t>
  </si>
  <si>
    <t>SELVAM, S.R.</t>
  </si>
  <si>
    <t>RAJKUMAR, S.</t>
  </si>
  <si>
    <t>KUMAR, D.</t>
  </si>
  <si>
    <t xml:space="preserve">Nilgiris </t>
  </si>
  <si>
    <t>THIYAGARAJAN, M.</t>
  </si>
  <si>
    <t>RAJA, A.</t>
  </si>
  <si>
    <t>ASHOK KUMAR, R.</t>
  </si>
  <si>
    <t>NAGARAJAN, A.</t>
  </si>
  <si>
    <t>SUBRAMANI, M.</t>
  </si>
  <si>
    <t>RAJENTHIRAN, N.</t>
  </si>
  <si>
    <t>RAJA, K.</t>
  </si>
  <si>
    <t>RAJARATHINAM, M.</t>
  </si>
  <si>
    <t>RAMASWAMY, M.</t>
  </si>
  <si>
    <t>ARUMUKAM, P.</t>
  </si>
  <si>
    <t>Coimbatore</t>
  </si>
  <si>
    <t>KRISHNAN. V</t>
  </si>
  <si>
    <t>NATARAJAN. P.R</t>
  </si>
  <si>
    <t>RADHAKRISHNAN. C.P</t>
  </si>
  <si>
    <t>GOVINDAN. P</t>
  </si>
  <si>
    <t>KALYANA SUNDARAM. S</t>
  </si>
  <si>
    <t>MAHENDRAN. R</t>
  </si>
  <si>
    <t>MANIKANDAN. P</t>
  </si>
  <si>
    <t>PUSHPANANTHAM. V</t>
  </si>
  <si>
    <t>KANAGASABAPATHY. G</t>
  </si>
  <si>
    <t>RADHAKRISHNAN. U</t>
  </si>
  <si>
    <t>APPATHURAI. N.R.</t>
  </si>
  <si>
    <t>RADHAKRISHNAN. P</t>
  </si>
  <si>
    <t>NATARAJAN. A</t>
  </si>
  <si>
    <t>DHANAPAL. M</t>
  </si>
  <si>
    <t>Pollachi</t>
  </si>
  <si>
    <t>RAMASAMY. K</t>
  </si>
  <si>
    <t>SHANMUGA SUNDARAM. K</t>
  </si>
  <si>
    <t>BALAJI. G</t>
  </si>
  <si>
    <t>MAHENDRAN. C</t>
  </si>
  <si>
    <t>GANESHA MOORTHY. A</t>
  </si>
  <si>
    <t>MOOKAMBIKA. R</t>
  </si>
  <si>
    <t>ANSARI. S</t>
  </si>
  <si>
    <t>SANUJA. U</t>
  </si>
  <si>
    <t>MUTHUKUMAR. C</t>
  </si>
  <si>
    <t>SHANMUGA SUNDARAM. V</t>
  </si>
  <si>
    <t>MANICKAVEL. C</t>
  </si>
  <si>
    <t>RAJENDHIRAN. R.G.</t>
  </si>
  <si>
    <t>MUTHUKUMAR. S</t>
  </si>
  <si>
    <t>SHANMUGA SUNDARAM. K.N.</t>
  </si>
  <si>
    <t>Dindigul</t>
  </si>
  <si>
    <t>MANSOORALI KHAN, A.</t>
  </si>
  <si>
    <t>JOTHIMUTHU, K.</t>
  </si>
  <si>
    <t>VELUSAMY, P.</t>
  </si>
  <si>
    <t>SUTHAKARAN, S. Dr.</t>
  </si>
  <si>
    <t>IRUDAYASAMY, G.</t>
  </si>
  <si>
    <t>ARASUR MANOHARAN (a) MANOHARAN, S</t>
  </si>
  <si>
    <t>VETRIVEL, N.</t>
  </si>
  <si>
    <t>SHANMUGA PRABU,K.</t>
  </si>
  <si>
    <t>NAGARAJ , M</t>
  </si>
  <si>
    <t>ANANTHRAJ, T.</t>
  </si>
  <si>
    <t>PANDI, M.</t>
  </si>
  <si>
    <t>DINESHKUMAR, M.</t>
  </si>
  <si>
    <t>ANBUROSE. D,</t>
  </si>
  <si>
    <t>JOTHI MURUGAN,P.</t>
  </si>
  <si>
    <t>VEMBARASAN. V,</t>
  </si>
  <si>
    <t>ESWARAN, R.</t>
  </si>
  <si>
    <t>SURESH. K,</t>
  </si>
  <si>
    <t>MURUGESAN, S .P,</t>
  </si>
  <si>
    <t>Tube light</t>
  </si>
  <si>
    <t>UDAYAKUMAR,A.</t>
  </si>
  <si>
    <t>ARUN KUMAR,A.</t>
  </si>
  <si>
    <t>Karur</t>
  </si>
  <si>
    <t>Jothikumar J</t>
  </si>
  <si>
    <t>DUUK</t>
  </si>
  <si>
    <t>Karuppaiya R</t>
  </si>
  <si>
    <t>Thambidurai M</t>
  </si>
  <si>
    <t>Jothimani S</t>
  </si>
  <si>
    <t>Varadan M</t>
  </si>
  <si>
    <t>Ulaganathan T</t>
  </si>
  <si>
    <t>Karthi P</t>
  </si>
  <si>
    <t>Vinothkumar N</t>
  </si>
  <si>
    <t>Sivakumar V</t>
  </si>
  <si>
    <t>Toffee</t>
  </si>
  <si>
    <t>Anbazhagan T</t>
  </si>
  <si>
    <t>Saraswathi K</t>
  </si>
  <si>
    <t>Rajalingam M</t>
  </si>
  <si>
    <t>Lighter</t>
  </si>
  <si>
    <t>Ebeneezer S</t>
  </si>
  <si>
    <t>Noyyal Ramasamy M</t>
  </si>
  <si>
    <t>Joseph M A</t>
  </si>
  <si>
    <t>Nagajothi M</t>
  </si>
  <si>
    <t>Rajesh Kannan K</t>
  </si>
  <si>
    <t>Anbukani S</t>
  </si>
  <si>
    <t>AadhiKrishnan P</t>
  </si>
  <si>
    <t>Pitchaimuthu T</t>
  </si>
  <si>
    <t>Vigneshwaran P</t>
  </si>
  <si>
    <t>Dasaprakash K</t>
  </si>
  <si>
    <t>Babu G</t>
  </si>
  <si>
    <t>Hariharan Dr R</t>
  </si>
  <si>
    <t>Thangavel P S N</t>
  </si>
  <si>
    <t>Magudeeswaran K</t>
  </si>
  <si>
    <t>Ramamoorthy R</t>
  </si>
  <si>
    <t>Karthikeyan B K</t>
  </si>
  <si>
    <t>Ravi S P</t>
  </si>
  <si>
    <t>Prakash N</t>
  </si>
  <si>
    <t>Manoharan M</t>
  </si>
  <si>
    <t>AMPK</t>
  </si>
  <si>
    <t>Selvaraj K</t>
  </si>
  <si>
    <t>Muthu K R P</t>
  </si>
  <si>
    <t>Pushpahenryraj S</t>
  </si>
  <si>
    <t>Muthukumar G</t>
  </si>
  <si>
    <t>Prabakaran T</t>
  </si>
  <si>
    <t>Sathishkumar S</t>
  </si>
  <si>
    <t>Peanuts</t>
  </si>
  <si>
    <t>Ramachandran M</t>
  </si>
  <si>
    <t>Mahamuni A</t>
  </si>
  <si>
    <t>Palanivel P</t>
  </si>
  <si>
    <t>Typewriter</t>
  </si>
  <si>
    <t>Karthikeyan M</t>
  </si>
  <si>
    <t>Kanagaraj R T</t>
  </si>
  <si>
    <t>Tiruchirappalli</t>
  </si>
  <si>
    <t>Karuppaiah.C</t>
  </si>
  <si>
    <t>Shadhik Batcha. A</t>
  </si>
  <si>
    <t>Asaithambi. P</t>
  </si>
  <si>
    <t>Vinoth. V</t>
  </si>
  <si>
    <t>Balamurugan. S</t>
  </si>
  <si>
    <t>Easudoss. S</t>
  </si>
  <si>
    <t>DR.Elangovan. V</t>
  </si>
  <si>
    <t>Thirunavukkarasar. SU</t>
  </si>
  <si>
    <t>Sundrarajan.P</t>
  </si>
  <si>
    <t>Arunachalam. A</t>
  </si>
  <si>
    <t>Thirunavukarasu. S</t>
  </si>
  <si>
    <t>Chellaperumal.</t>
  </si>
  <si>
    <t>Jayaram Metha. S</t>
  </si>
  <si>
    <t>Anandharaja. V</t>
  </si>
  <si>
    <t>Pushparaj. K</t>
  </si>
  <si>
    <t>Ganesh. R</t>
  </si>
  <si>
    <t>Nachi. S</t>
  </si>
  <si>
    <t>Gopalakrishnan. V</t>
  </si>
  <si>
    <t>Sarubala. R. Thondaiman</t>
  </si>
  <si>
    <t>Karthik. K.M</t>
  </si>
  <si>
    <t>Vijayakumar. P</t>
  </si>
  <si>
    <t>Ganesan. P</t>
  </si>
  <si>
    <t>Kamaraj. K</t>
  </si>
  <si>
    <t>Durai Benjamin</t>
  </si>
  <si>
    <t>Perambalur</t>
  </si>
  <si>
    <t>RAJASEKARAN, M.</t>
  </si>
  <si>
    <t>ETMK</t>
  </si>
  <si>
    <t>Dr.PAARIVENDHAR, T. R</t>
  </si>
  <si>
    <t>SIVAPATHY, N.R</t>
  </si>
  <si>
    <t>JAVEED HUSSAIN, T.</t>
  </si>
  <si>
    <t>SHANTHI, K.</t>
  </si>
  <si>
    <t>MUTHULAKSHMI, R.</t>
  </si>
  <si>
    <t>VINOTHKUMAR, S.</t>
  </si>
  <si>
    <t>ANNADURAI, V.</t>
  </si>
  <si>
    <t>ANANDRAJ, B.</t>
  </si>
  <si>
    <t>SABABATHI, S.</t>
  </si>
  <si>
    <t>RAJASEKARAN, T.</t>
  </si>
  <si>
    <t>SURESH, K.</t>
  </si>
  <si>
    <t>KARUPPAIYA, M.</t>
  </si>
  <si>
    <t>MURUGAN, P.</t>
  </si>
  <si>
    <t>Senthilvel, A.</t>
  </si>
  <si>
    <t>PACHAMUTHU, P.</t>
  </si>
  <si>
    <t>VINCENT MELBONE, J.</t>
  </si>
  <si>
    <t>UTHAMASELVAN, N.</t>
  </si>
  <si>
    <t xml:space="preserve">Cuddalore </t>
  </si>
  <si>
    <t>S. RAJAMOHAN</t>
  </si>
  <si>
    <t>M PAVADAI RAJA</t>
  </si>
  <si>
    <t>R. CHITHRA</t>
  </si>
  <si>
    <t>Dr. R. GOVINDASAMY</t>
  </si>
  <si>
    <t>D. SANKAR</t>
  </si>
  <si>
    <t>C. JEYAPRAKASH</t>
  </si>
  <si>
    <t>KUPPUSAMY</t>
  </si>
  <si>
    <t>T. R. V .S. RAMESH</t>
  </si>
  <si>
    <t>M. RAGHUNATHAN</t>
  </si>
  <si>
    <t>IMK</t>
  </si>
  <si>
    <t>M. SATHIYASEELAN</t>
  </si>
  <si>
    <t>D. SENTHAMARAI KANNAN</t>
  </si>
  <si>
    <t>V. ANNAMALAI</t>
  </si>
  <si>
    <t>A. MARIMUTHU</t>
  </si>
  <si>
    <t>S. DHANASEKARAN</t>
  </si>
  <si>
    <t>A. JAYAMANI</t>
  </si>
  <si>
    <t>K. HEMANTH KUMAR</t>
  </si>
  <si>
    <t>K. RAMAN</t>
  </si>
  <si>
    <t>MOOVANDHAN</t>
  </si>
  <si>
    <t>K. THANGAVEL</t>
  </si>
  <si>
    <t>CHELLADURAI</t>
  </si>
  <si>
    <t>A. MANIKANDAN</t>
  </si>
  <si>
    <t xml:space="preserve">Chidambaram </t>
  </si>
  <si>
    <t>JAGATHEESAN M</t>
  </si>
  <si>
    <t>SIVAJOTHI M</t>
  </si>
  <si>
    <t>CHANDRASEKAR P</t>
  </si>
  <si>
    <t>PARVATHI S</t>
  </si>
  <si>
    <t>THIRUMAAVALAVAN THOL</t>
  </si>
  <si>
    <t>RAVI T</t>
  </si>
  <si>
    <t>KITTU T</t>
  </si>
  <si>
    <t>KRISHNAKUMARI A</t>
  </si>
  <si>
    <t>GURUSAMY P</t>
  </si>
  <si>
    <t>KRISHNARAJ M</t>
  </si>
  <si>
    <t>ELAVARASAN A</t>
  </si>
  <si>
    <t>PERIYASAMY T</t>
  </si>
  <si>
    <t>KALAIYARASAN R</t>
  </si>
  <si>
    <t>Razor</t>
  </si>
  <si>
    <t>Mayiladuthurai</t>
  </si>
  <si>
    <t>ABDUL BASEETH</t>
  </si>
  <si>
    <t>RAJESH. P</t>
  </si>
  <si>
    <t>RAJA. N</t>
  </si>
  <si>
    <t>SAMIDURAI. E</t>
  </si>
  <si>
    <t>KALYANA SUNDARAM. N</t>
  </si>
  <si>
    <t>RAMALINGAM. S</t>
  </si>
  <si>
    <t>THIRUNAVUKKARASU. R</t>
  </si>
  <si>
    <t>ASAIMANI. S</t>
  </si>
  <si>
    <t>KANNAN. R</t>
  </si>
  <si>
    <t>SUBHASHINI. K</t>
  </si>
  <si>
    <t>DEVADOS. P</t>
  </si>
  <si>
    <t>SUGUMARAN. K</t>
  </si>
  <si>
    <t>KRITHIVASAN. S</t>
  </si>
  <si>
    <t>THIRUGNANASAMBANDAM. D</t>
  </si>
  <si>
    <t>ANNADURAI. K</t>
  </si>
  <si>
    <t>SRINIVASAN. V</t>
  </si>
  <si>
    <t>REFAYUDEEN. M</t>
  </si>
  <si>
    <t>RAJASEKAR. A</t>
  </si>
  <si>
    <t>SUBRAMANIAN. P</t>
  </si>
  <si>
    <t>KANNAPIRAN. M</t>
  </si>
  <si>
    <t>SENTHAMIZHAN. S</t>
  </si>
  <si>
    <t>KAPPUR DHAKSHINAMOORTHY. M</t>
  </si>
  <si>
    <t>HABEEB MOHAMED. U</t>
  </si>
  <si>
    <t>APEP</t>
  </si>
  <si>
    <t>VILVANATHAN. M</t>
  </si>
  <si>
    <t>VANIDHAS. M</t>
  </si>
  <si>
    <t>SHANMUGAM. M</t>
  </si>
  <si>
    <t>ARAVAAZHI. K</t>
  </si>
  <si>
    <t xml:space="preserve">Nagapattinam </t>
  </si>
  <si>
    <t>PREM S</t>
  </si>
  <si>
    <t>SELVARAJ M</t>
  </si>
  <si>
    <t>VEDARETHINAM G</t>
  </si>
  <si>
    <t>SARAVANAN M</t>
  </si>
  <si>
    <t>MALATHI P</t>
  </si>
  <si>
    <t>ANITHA V</t>
  </si>
  <si>
    <t>JAGADEESH J</t>
  </si>
  <si>
    <t>AMBIKAPATHI D</t>
  </si>
  <si>
    <t>MSKK</t>
  </si>
  <si>
    <t>SENGODI T</t>
  </si>
  <si>
    <t>GURUVIAH K</t>
  </si>
  <si>
    <t>SIVAKUMAR P</t>
  </si>
  <si>
    <t>SAMPATH R</t>
  </si>
  <si>
    <t>SAMBATHKUMAR A</t>
  </si>
  <si>
    <t>SOUNDARARAJAN M</t>
  </si>
  <si>
    <t>JAYALAKSHMI</t>
  </si>
  <si>
    <t>Thanjavur</t>
  </si>
  <si>
    <t>PANASAIARANGAN,K.N.</t>
  </si>
  <si>
    <t>KRISHNAKUMAR,N.</t>
  </si>
  <si>
    <t>VIJAYAKUMAR,T.</t>
  </si>
  <si>
    <t>SAMANTHA,K.S.</t>
  </si>
  <si>
    <t>ABDULBUHARI,K .</t>
  </si>
  <si>
    <t>MUTHUVEL,S .</t>
  </si>
  <si>
    <t>PALANIMANICKAM,S.S.</t>
  </si>
  <si>
    <t>NATARAJAN,N.R .</t>
  </si>
  <si>
    <t>TMC(M)</t>
  </si>
  <si>
    <t>SELVARAJ,R .</t>
  </si>
  <si>
    <t>SAMPATH RAMADOSS</t>
  </si>
  <si>
    <t>STALIN,R.</t>
  </si>
  <si>
    <t>MURUGESAN, P.</t>
  </si>
  <si>
    <t>Sivaganga</t>
  </si>
  <si>
    <t>A.VELLADURAI</t>
  </si>
  <si>
    <t>V.SAKTHI PRIYA</t>
  </si>
  <si>
    <t>C.CHIDAMBARAM</t>
  </si>
  <si>
    <t>M.PRABHAKARAN</t>
  </si>
  <si>
    <t>SINGADURAI.R</t>
  </si>
  <si>
    <t>H.RAJA</t>
  </si>
  <si>
    <t>SARAVANAN.K</t>
  </si>
  <si>
    <t>P.RAJENDHIRAN</t>
  </si>
  <si>
    <t>KARTI P CHIDAMBARAM</t>
  </si>
  <si>
    <t>M.MOHAMMED RABEEK</t>
  </si>
  <si>
    <t>R.NATARAJAN</t>
  </si>
  <si>
    <t>P.SELVARAJ</t>
  </si>
  <si>
    <t>A.RADHA KRISHNAN</t>
  </si>
  <si>
    <t>L.KASINATHAN</t>
  </si>
  <si>
    <t>K.CHELLAKKANNU</t>
  </si>
  <si>
    <t>M.RAJA</t>
  </si>
  <si>
    <t>C.SARAVANAN</t>
  </si>
  <si>
    <t>KAVINGNAR SNEKAN</t>
  </si>
  <si>
    <t>A.ANTONY SESU RAJA</t>
  </si>
  <si>
    <t>SENTHAMILSELVI.R</t>
  </si>
  <si>
    <t>V.PANDI</t>
  </si>
  <si>
    <t>M.CHINNAIAH</t>
  </si>
  <si>
    <t>N.KARTHICK</t>
  </si>
  <si>
    <t>M.RAJASEKAR</t>
  </si>
  <si>
    <t>SENTHIL KUMAR.C</t>
  </si>
  <si>
    <t>ARIMALAM THIAGI.SUBRAMANIAN MUTHURAJA</t>
  </si>
  <si>
    <t>Madurai</t>
  </si>
  <si>
    <t>GOPALAKRISHNAN M</t>
  </si>
  <si>
    <t>RAMESH K.K</t>
  </si>
  <si>
    <t>PANDIAMMAL J</t>
  </si>
  <si>
    <t>ANNADURAI P</t>
  </si>
  <si>
    <t>VENKATESAN S</t>
  </si>
  <si>
    <t>SHOBANA S</t>
  </si>
  <si>
    <t>VENKATESAN M</t>
  </si>
  <si>
    <t>BALACHANDRAN T</t>
  </si>
  <si>
    <t>BOOMI RAJAN K</t>
  </si>
  <si>
    <t>RAJ SATYEN V.V.R</t>
  </si>
  <si>
    <t>MOHAN N</t>
  </si>
  <si>
    <t>DHAVAMANI A</t>
  </si>
  <si>
    <t>NAGA JOTHI K</t>
  </si>
  <si>
    <t>PASUMPON PANDIAN S</t>
  </si>
  <si>
    <t>ALAGAR M</t>
  </si>
  <si>
    <t>PALPANDI M</t>
  </si>
  <si>
    <t>VENKATESWARAN S</t>
  </si>
  <si>
    <t>BOOMINATHAN K</t>
  </si>
  <si>
    <t>SHANMUGHAM V</t>
  </si>
  <si>
    <t>MAYALAGAN N</t>
  </si>
  <si>
    <t>DHARMAR P</t>
  </si>
  <si>
    <t>ALAGAR P</t>
  </si>
  <si>
    <t>BRITTO JAI SINGH M</t>
  </si>
  <si>
    <t>RAMASAMY T</t>
  </si>
  <si>
    <t>GOPALAKRISHNAN S</t>
  </si>
  <si>
    <t>MUTHUKUMAR T</t>
  </si>
  <si>
    <t>DAVID ANNADURAI K</t>
  </si>
  <si>
    <t xml:space="preserve">Theni </t>
  </si>
  <si>
    <t>KUMARAGURUBARAN, P.</t>
  </si>
  <si>
    <t>ALLIKKODI, P.</t>
  </si>
  <si>
    <t>CHINNASATHIYAMOORTHY, T.</t>
  </si>
  <si>
    <t>PRAKASH, P.</t>
  </si>
  <si>
    <t>RAVEENDRANATH KUMAR, P</t>
  </si>
  <si>
    <t>ELANGOVAN, E.V.K.S.</t>
  </si>
  <si>
    <t>JEYAMANI, K.</t>
  </si>
  <si>
    <t>ALEXPANDIAN, S.</t>
  </si>
  <si>
    <t>RAJKUMAR, P.</t>
  </si>
  <si>
    <t>RAVICHANDRAN, K.</t>
  </si>
  <si>
    <t>GUNASINGH</t>
  </si>
  <si>
    <t>RAMARAJ, G.</t>
  </si>
  <si>
    <t>KESAVARAJA, J.</t>
  </si>
  <si>
    <t>RADHAKRISHNAN, S.</t>
  </si>
  <si>
    <t>SILAMBARASAN, P.</t>
  </si>
  <si>
    <t>VELMURUGAN, S.P.</t>
  </si>
  <si>
    <t>ARUMUGAM, S.</t>
  </si>
  <si>
    <t>RAJASEKARAN, V.</t>
  </si>
  <si>
    <t>ESWARAN</t>
  </si>
  <si>
    <t>THANGA TAMILSELVAN</t>
  </si>
  <si>
    <t>SHAGUL HAMEED</t>
  </si>
  <si>
    <t>SIVAMUNIYANDI, A.</t>
  </si>
  <si>
    <t>VAIYATHURAI, A.</t>
  </si>
  <si>
    <t>MANIMURUGAN, C.</t>
  </si>
  <si>
    <t>SENTHILKUMAR, J.</t>
  </si>
  <si>
    <t>Soap Dish</t>
  </si>
  <si>
    <t>RAMACHANDRAN, K.</t>
  </si>
  <si>
    <t>PARTHIPAN, G.</t>
  </si>
  <si>
    <t>RAMAMURTHI, S.</t>
  </si>
  <si>
    <t>ANNAKILI</t>
  </si>
  <si>
    <t>RAJARISHIGURUDEV, S.</t>
  </si>
  <si>
    <t>Virudhunagar</t>
  </si>
  <si>
    <t>ARULMOZHITHEVAN, K.</t>
  </si>
  <si>
    <t>THIAGARAJAN, P.I.D.</t>
  </si>
  <si>
    <t>ALAGARSAMY, R.</t>
  </si>
  <si>
    <t>SAKKARAVARTHY, P.</t>
  </si>
  <si>
    <t>AIPTMMK</t>
  </si>
  <si>
    <t>KALYANASUNDARAM, A.</t>
  </si>
  <si>
    <t>VALLINAYAGAM, N.</t>
  </si>
  <si>
    <t>PERUMALSAMY, M.</t>
  </si>
  <si>
    <t>PARAMASIVA IYYAPPAN, S.</t>
  </si>
  <si>
    <t>KAVITHA, A.</t>
  </si>
  <si>
    <t>AIDMMK</t>
  </si>
  <si>
    <t>MANICKAM TAGORE, B.</t>
  </si>
  <si>
    <t>GANESHKUMAR, S.</t>
  </si>
  <si>
    <t>SUGAN RAJEEV, M.</t>
  </si>
  <si>
    <t>BALACHANDAR, N.</t>
  </si>
  <si>
    <t>ELANGO, S.</t>
  </si>
  <si>
    <t>BACKIYARAJ, K.</t>
  </si>
  <si>
    <t>MUNIYASAMY, V.</t>
  </si>
  <si>
    <t>Dr.DHANUSHKODI, M.</t>
  </si>
  <si>
    <t>UMAYORUBAGAM, M.</t>
  </si>
  <si>
    <t>MANIKANDAN, R.</t>
  </si>
  <si>
    <t>GOVINDAN, A.</t>
  </si>
  <si>
    <t>PALANICHAMY KUDUMBAR, P.</t>
  </si>
  <si>
    <t>PACKIARAJ, E.</t>
  </si>
  <si>
    <t>ADVOCATE.THANGAPANDIAN, M.</t>
  </si>
  <si>
    <t>SANKARANARAYANAN, N.</t>
  </si>
  <si>
    <t>SABARI PONRAJ, B.</t>
  </si>
  <si>
    <t>ALAGARSAMY, N.</t>
  </si>
  <si>
    <t>SELVAKUMAR, M.</t>
  </si>
  <si>
    <t>SENTHILKUMAR, S.</t>
  </si>
  <si>
    <t>Ramanathapuram</t>
  </si>
  <si>
    <t>V. VINAYAGAMOORTHY</t>
  </si>
  <si>
    <t>T. BHUVANESWARI</t>
  </si>
  <si>
    <t>K. NAVASKANI</t>
  </si>
  <si>
    <t>JEYAPANDIAN. R</t>
  </si>
  <si>
    <t>P. LOGANATHAN</t>
  </si>
  <si>
    <t>G. KESAV YADAV</t>
  </si>
  <si>
    <t>NAINAR NAGENTHRAN</t>
  </si>
  <si>
    <t>K. PANCHATCHARAM</t>
  </si>
  <si>
    <t>ASAN ALI. A</t>
  </si>
  <si>
    <t>JAWAHIRALI. H</t>
  </si>
  <si>
    <t>Tongs</t>
  </si>
  <si>
    <t>KARUPPASAMY. N</t>
  </si>
  <si>
    <t>DEVA SITHAM. I</t>
  </si>
  <si>
    <t>S. MOHAMED ALI JINNAH</t>
  </si>
  <si>
    <t>VIJAYA BASKAR</t>
  </si>
  <si>
    <t>RAJANIKANTH AGAMUDAIYAR</t>
  </si>
  <si>
    <t>V.D.N. ANANDH. B.E.,</t>
  </si>
  <si>
    <t>ANANDARAJ. M</t>
  </si>
  <si>
    <t>K. KURUNTHAPPAN</t>
  </si>
  <si>
    <t>ALLA PICHAI</t>
  </si>
  <si>
    <t>B. KRISHNARAJA</t>
  </si>
  <si>
    <t>N. KATHIRAVAN</t>
  </si>
  <si>
    <t>PRABHAKARAN. S</t>
  </si>
  <si>
    <t>C. ANANTH</t>
  </si>
  <si>
    <t>Thoothukkudi</t>
  </si>
  <si>
    <t>GABRIEL JAMES FERNANDO</t>
  </si>
  <si>
    <t>RAJAKUMAR NAIDU, E.V.S.</t>
  </si>
  <si>
    <t>TTNP</t>
  </si>
  <si>
    <t>ANTO HILLERY, M.</t>
  </si>
  <si>
    <t>DR. TAMILISAI SOUNDARARAJAN</t>
  </si>
  <si>
    <t>PONRAJ, S.</t>
  </si>
  <si>
    <t>KANIMOZHI KARUNANIDHI</t>
  </si>
  <si>
    <t>GERMANUS, S.</t>
  </si>
  <si>
    <t>CDF</t>
  </si>
  <si>
    <t>JAYA GANESH, D.</t>
  </si>
  <si>
    <t>NIDP</t>
  </si>
  <si>
    <t>PONNUSAMY, M.</t>
  </si>
  <si>
    <t>BALA MURUGAN, P.</t>
  </si>
  <si>
    <t>Er.PRADEEP GANESAN, M.P.</t>
  </si>
  <si>
    <t>MAHARAJAN, M.</t>
  </si>
  <si>
    <t>SUBHASHINI MALLATHI, R.C.</t>
  </si>
  <si>
    <t>RAJKUMAR POLIAH</t>
  </si>
  <si>
    <t>UBM</t>
  </si>
  <si>
    <t>RAMA KRISHNAN, M.</t>
  </si>
  <si>
    <t>CHRISTANTINE RAJASEKAR, S.</t>
  </si>
  <si>
    <t>SIVANESWARAN, J.</t>
  </si>
  <si>
    <t>SIVA, V.</t>
  </si>
  <si>
    <t>GURU, K.</t>
  </si>
  <si>
    <t>JASPER GNANA MARTIN, G.</t>
  </si>
  <si>
    <t>JEYARAJ, A.</t>
  </si>
  <si>
    <t>JAMES, G.</t>
  </si>
  <si>
    <t>AMALAN RAJIV BONIFAS</t>
  </si>
  <si>
    <t>RAMAKRISHNAN, P.</t>
  </si>
  <si>
    <t>SUNMAN, V.</t>
  </si>
  <si>
    <t>MARAKATHA RAGHAVA RAJ, T.</t>
  </si>
  <si>
    <t>SENAI NATARAJAN, R.</t>
  </si>
  <si>
    <t>RAVI SANKAR, J.</t>
  </si>
  <si>
    <t>PON KUMARAN, T.P.S.</t>
  </si>
  <si>
    <t>SARAVANAN, G.</t>
  </si>
  <si>
    <t>SELVIN, B.</t>
  </si>
  <si>
    <t>LOURDES, S.</t>
  </si>
  <si>
    <t>RAMESH, A.</t>
  </si>
  <si>
    <t>Dr. BHUVANESWARAN, M.</t>
  </si>
  <si>
    <t>SANKARALINGAM, M.</t>
  </si>
  <si>
    <t>RAJALINGAM, M.</t>
  </si>
  <si>
    <t>GANESAN, M.</t>
  </si>
  <si>
    <t xml:space="preserve">Tenkasi </t>
  </si>
  <si>
    <t>MATHIVANAN.S.S</t>
  </si>
  <si>
    <t>PONNUSAMY.R</t>
  </si>
  <si>
    <t>Dr.KRISHNASAMY.K</t>
  </si>
  <si>
    <t>DHANUSH.M.KUMAR</t>
  </si>
  <si>
    <t>SIVAJAYAPRAKASH.S</t>
  </si>
  <si>
    <t>PALANI SAMY.S</t>
  </si>
  <si>
    <t>THAMARAI SELVAM. K</t>
  </si>
  <si>
    <t>RAVI. K</t>
  </si>
  <si>
    <t>BHARATHARAJ. S</t>
  </si>
  <si>
    <t>MOORTHY. D</t>
  </si>
  <si>
    <t>THANGARAJ. C</t>
  </si>
  <si>
    <t>MUTHUMURUGAN. M</t>
  </si>
  <si>
    <t>Throwing a Javelin</t>
  </si>
  <si>
    <t>SUBBIAH. S</t>
  </si>
  <si>
    <t>MUNESHWARAN. K</t>
  </si>
  <si>
    <t>SELVAKUMAR. M</t>
  </si>
  <si>
    <t>PONNUTHAI. S</t>
  </si>
  <si>
    <t>VAIRAVAN. P</t>
  </si>
  <si>
    <t>SURIYARAGUPATHI. T</t>
  </si>
  <si>
    <t>PERUMALSAMY. S</t>
  </si>
  <si>
    <t>PONNUTHAI. M</t>
  </si>
  <si>
    <t>Socks</t>
  </si>
  <si>
    <t>DEEPAN ARUN.A</t>
  </si>
  <si>
    <t>PONNUTHAI.G</t>
  </si>
  <si>
    <t>PONNUTHAI.M</t>
  </si>
  <si>
    <t>SUNDARAM.N</t>
  </si>
  <si>
    <t>DHANUSKODI.P</t>
  </si>
  <si>
    <t>Tirunelveli</t>
  </si>
  <si>
    <t>SELVA PRAKASH R</t>
  </si>
  <si>
    <t>SIVASANKAR S</t>
  </si>
  <si>
    <t>MANIKANDAN P</t>
  </si>
  <si>
    <t>SATHYA B</t>
  </si>
  <si>
    <t>MANIKANDAN G</t>
  </si>
  <si>
    <t>PAUL MANOJ PANDIAN</t>
  </si>
  <si>
    <t>SELVAGANESAN R</t>
  </si>
  <si>
    <t>USIP</t>
  </si>
  <si>
    <t>GNANATHIRAVIAM S</t>
  </si>
  <si>
    <t>BAGAVATHIKESAN T</t>
  </si>
  <si>
    <t>INDURANI S</t>
  </si>
  <si>
    <t>MOHANRAJ A</t>
  </si>
  <si>
    <t>VENNIMALAI M</t>
  </si>
  <si>
    <t>KAMALA KANNAN</t>
  </si>
  <si>
    <t>MAHARAJAN A</t>
  </si>
  <si>
    <t>RAMAKRISHNAN N</t>
  </si>
  <si>
    <t>PAUL SOLOMON PANDIAN</t>
  </si>
  <si>
    <t>ESSAKKIAMMAL E</t>
  </si>
  <si>
    <t>MAHARAJAN V</t>
  </si>
  <si>
    <t>RAMAMOORTHI B</t>
  </si>
  <si>
    <t>MANOHARAN P</t>
  </si>
  <si>
    <t>RAMASWAMY S</t>
  </si>
  <si>
    <t>RAJKUMAR A</t>
  </si>
  <si>
    <t>RATHINASIGAMANI M</t>
  </si>
  <si>
    <t>MICHAEL RAYAPPAN S</t>
  </si>
  <si>
    <t>RAJIV VICTOR</t>
  </si>
  <si>
    <t>MURUGESAN S</t>
  </si>
  <si>
    <t>Kanniyakumari</t>
  </si>
  <si>
    <t>EBENEZER. J</t>
  </si>
  <si>
    <t>JAINTEEN. V</t>
  </si>
  <si>
    <t>Santhakumar. N</t>
  </si>
  <si>
    <t>Jackson. M. S.</t>
  </si>
  <si>
    <t>DCLF</t>
  </si>
  <si>
    <t>Vasanthakumar. H</t>
  </si>
  <si>
    <t>NAGOOR MEERAN PEER MOHAMED. U</t>
  </si>
  <si>
    <t>ENOSE. M</t>
  </si>
  <si>
    <t>PAULRAJ. C.M.</t>
  </si>
  <si>
    <t>BALASUBRAMANIAN. E</t>
  </si>
  <si>
    <t>PEACHI MUTHU. E</t>
  </si>
  <si>
    <t>LEKSHMANAN. E</t>
  </si>
  <si>
    <t>ESAKKIMUTHU. N</t>
  </si>
  <si>
    <t>RAVI KUMAR. T</t>
  </si>
  <si>
    <t>SUBI. T</t>
  </si>
  <si>
    <t>FIP</t>
  </si>
  <si>
    <t>Tripura</t>
  </si>
  <si>
    <t>Tripura West</t>
  </si>
  <si>
    <t>Sankar Prasad Datta</t>
  </si>
  <si>
    <t>Prabir Debnath</t>
  </si>
  <si>
    <t>AMB</t>
  </si>
  <si>
    <t>Pradip Chakraborty</t>
  </si>
  <si>
    <t>Pratima Bhoumik</t>
  </si>
  <si>
    <t>Kabrabam Dhirendra Singha</t>
  </si>
  <si>
    <t>TRIPP</t>
  </si>
  <si>
    <t>Arun Kumar Bhaumik</t>
  </si>
  <si>
    <t>Narayan Chandra Dey</t>
  </si>
  <si>
    <t>Brajalal Debnath</t>
  </si>
  <si>
    <t>Subal Sarkar</t>
  </si>
  <si>
    <t>Maman Khan</t>
  </si>
  <si>
    <t>Brishaketu Debbarma</t>
  </si>
  <si>
    <t>IPFT</t>
  </si>
  <si>
    <t>Dao</t>
  </si>
  <si>
    <t>Subal Bhowmik</t>
  </si>
  <si>
    <t>Jayki Murasing</t>
  </si>
  <si>
    <t>Tripura East</t>
  </si>
  <si>
    <t>Subir Kumar Jamatia</t>
  </si>
  <si>
    <t>Jitendra Chaudhury</t>
  </si>
  <si>
    <t>Karnadhan Chakma</t>
  </si>
  <si>
    <t>Narendra Chandra DebBarma</t>
  </si>
  <si>
    <t>Rebati Tripura</t>
  </si>
  <si>
    <t>Dipti Halam</t>
  </si>
  <si>
    <t>Bijoy DebBarma</t>
  </si>
  <si>
    <t>Chitta Ranjan Debbarma</t>
  </si>
  <si>
    <t>Amar Debbarma</t>
  </si>
  <si>
    <t>Maharaj kumari Pragya DebBurman</t>
  </si>
  <si>
    <t>Uttar Pradesh</t>
  </si>
  <si>
    <t>Saharanpur</t>
  </si>
  <si>
    <t>IMRAN MASOOD</t>
  </si>
  <si>
    <t>AMAR BAHADUR</t>
  </si>
  <si>
    <t>YOGESH DAHIYA</t>
  </si>
  <si>
    <t>HAJI FAZLUR REHMAN</t>
  </si>
  <si>
    <t>RAGHAV LAKHANPAL</t>
  </si>
  <si>
    <t>MOHD. UVAIS</t>
  </si>
  <si>
    <t>BRAJPAL SINGH</t>
  </si>
  <si>
    <t>IVD</t>
  </si>
  <si>
    <t>INDU DEVI</t>
  </si>
  <si>
    <t>SHABNAM</t>
  </si>
  <si>
    <t>Kairana</t>
  </si>
  <si>
    <t>Mohd Saleem</t>
  </si>
  <si>
    <t>Harendra Singh Malik</t>
  </si>
  <si>
    <t>Tabassum Begum</t>
  </si>
  <si>
    <t>Rekha</t>
  </si>
  <si>
    <t>Mohd Gufran Kazmi</t>
  </si>
  <si>
    <t>Pradeep Kumar</t>
  </si>
  <si>
    <t>Imran</t>
  </si>
  <si>
    <t>Mukesh Devi</t>
  </si>
  <si>
    <t>MSJP</t>
  </si>
  <si>
    <t>Yogesh Kumar</t>
  </si>
  <si>
    <t>Harish Kumar</t>
  </si>
  <si>
    <t>Shripal Singh</t>
  </si>
  <si>
    <t>svjn</t>
  </si>
  <si>
    <t>Sheshraj</t>
  </si>
  <si>
    <t>BDPty</t>
  </si>
  <si>
    <t>Muzaffarnagar</t>
  </si>
  <si>
    <t>Yajpal Singh Rathi</t>
  </si>
  <si>
    <t>Ashok</t>
  </si>
  <si>
    <t>Ajit Singh</t>
  </si>
  <si>
    <t>RLD</t>
  </si>
  <si>
    <t>Hand Pump</t>
  </si>
  <si>
    <t>Sanjeev Kumar Balyan</t>
  </si>
  <si>
    <t>S.S.K.S. Gangwal</t>
  </si>
  <si>
    <t>BhBSP</t>
  </si>
  <si>
    <t>Mangeram Kashyap</t>
  </si>
  <si>
    <t>MKUP</t>
  </si>
  <si>
    <t>Neel Kumar</t>
  </si>
  <si>
    <t>Krishan Pal Singh</t>
  </si>
  <si>
    <t>BLokSP</t>
  </si>
  <si>
    <t>Jaipal Singh Saini</t>
  </si>
  <si>
    <t>JSP</t>
  </si>
  <si>
    <t>Ankit</t>
  </si>
  <si>
    <t>Bijnor</t>
  </si>
  <si>
    <t>RAJA BHARATENDRA SINGH</t>
  </si>
  <si>
    <t>NASIMUDDIN SIDDIQUI</t>
  </si>
  <si>
    <t>RAJIV CHOUDHARY</t>
  </si>
  <si>
    <t>MOHD. ZAHID</t>
  </si>
  <si>
    <t>ILAMSINGH</t>
  </si>
  <si>
    <t>PARVEZ AKIL</t>
  </si>
  <si>
    <t>MUKESH KUMAR</t>
  </si>
  <si>
    <t>ANSH CHAITANYA MAHARAJ</t>
  </si>
  <si>
    <t>MALOOK NAGAR</t>
  </si>
  <si>
    <t>BABLOO RAM</t>
  </si>
  <si>
    <t>BSKP</t>
  </si>
  <si>
    <t>MAHAK SINGH</t>
  </si>
  <si>
    <t>MANGERAM</t>
  </si>
  <si>
    <t>Nagina</t>
  </si>
  <si>
    <t>OMVATI DEVI</t>
  </si>
  <si>
    <t>GIRISH CHANDRA</t>
  </si>
  <si>
    <t>KAMESH KUMAR</t>
  </si>
  <si>
    <t>DR. YASHWANT SINGH</t>
  </si>
  <si>
    <t>TEJ SINGH</t>
  </si>
  <si>
    <t>AMICHAND</t>
  </si>
  <si>
    <t>RSMD</t>
  </si>
  <si>
    <t>CHARAN SINGH</t>
  </si>
  <si>
    <t>Moradabad</t>
  </si>
  <si>
    <t>KUNWAR SARVESH KUMAR</t>
  </si>
  <si>
    <t>DILERAM</t>
  </si>
  <si>
    <t>BaHaP</t>
  </si>
  <si>
    <t>Tej Singh Seny</t>
  </si>
  <si>
    <t>ROOPCHAND SINGH</t>
  </si>
  <si>
    <t>IMRAN PRATAPGARHI</t>
  </si>
  <si>
    <t>Dr. S.T. HASAN</t>
  </si>
  <si>
    <t>PRINCE KUMAR SHARMA</t>
  </si>
  <si>
    <t>MOHD. ASLAM URF PASHA</t>
  </si>
  <si>
    <t>JaSD</t>
  </si>
  <si>
    <t>Tractor</t>
  </si>
  <si>
    <t>NARESH KUMAR SAINI</t>
  </si>
  <si>
    <t>MUSARRAT HUSAIN</t>
  </si>
  <si>
    <t>NADIR ALI MANSOORI</t>
  </si>
  <si>
    <t>BHISHM JIT SINGH</t>
  </si>
  <si>
    <t>FJP</t>
  </si>
  <si>
    <t>AKEEL</t>
  </si>
  <si>
    <t>Rampur</t>
  </si>
  <si>
    <t>Arshad Warsi</t>
  </si>
  <si>
    <t>Sanjay Kapoor</t>
  </si>
  <si>
    <t>Mohammad Azam Khan</t>
  </si>
  <si>
    <t>Jayaprada Nahata</t>
  </si>
  <si>
    <t>Ishrat Khan</t>
  </si>
  <si>
    <t>Haneef Khan</t>
  </si>
  <si>
    <t>Naim</t>
  </si>
  <si>
    <t>Sameena Begum</t>
  </si>
  <si>
    <t>Javed Khan</t>
  </si>
  <si>
    <t>Mohd. Khushi</t>
  </si>
  <si>
    <t>UDFS</t>
  </si>
  <si>
    <t>Saroj</t>
  </si>
  <si>
    <t>Sambhal</t>
  </si>
  <si>
    <t>PARAMESHVAR LAL SAINI</t>
  </si>
  <si>
    <t>DR. SHAFIQUR REHMAN BARQ</t>
  </si>
  <si>
    <t>KARAN SINGH YADAV</t>
  </si>
  <si>
    <t>VIRENDRA KUMAR PRAJAPATI</t>
  </si>
  <si>
    <t>MAJOR JAGAT PAL SINGH</t>
  </si>
  <si>
    <t>BHOJRAJ</t>
  </si>
  <si>
    <t>ILYAS</t>
  </si>
  <si>
    <t>BHHF</t>
  </si>
  <si>
    <t>SHAHLA WAJID</t>
  </si>
  <si>
    <t>FIROZ KHAN</t>
  </si>
  <si>
    <t>MOHD. MASROOR</t>
  </si>
  <si>
    <t>HASAN RAZA</t>
  </si>
  <si>
    <t>Amroha</t>
  </si>
  <si>
    <t>KANWAR SINGH TANWAR</t>
  </si>
  <si>
    <t>KUNWAR DANISH ALI</t>
  </si>
  <si>
    <t>MATLOOB AHMAD</t>
  </si>
  <si>
    <t>AKHTAR</t>
  </si>
  <si>
    <t>VIKAR AHMAD</t>
  </si>
  <si>
    <t>RAJPAL SINGH SAINI</t>
  </si>
  <si>
    <t>RAJPAL SINGH</t>
  </si>
  <si>
    <t>SACHIN CHOUDHARY</t>
  </si>
  <si>
    <t>(KUNWAR) ROBIN TYAGI</t>
  </si>
  <si>
    <t>Meerut</t>
  </si>
  <si>
    <t>HAJI MOHAMMAD YAQOOB</t>
  </si>
  <si>
    <t>RAJENDRA AGARWAL</t>
  </si>
  <si>
    <t>AFZAL</t>
  </si>
  <si>
    <t>HARENDRA AGARWAL</t>
  </si>
  <si>
    <t>ARTI AGARWAL</t>
  </si>
  <si>
    <t>NASIR ALI KHAN</t>
  </si>
  <si>
    <t>RAJESH GIRI</t>
  </si>
  <si>
    <t>SHRAVAN KUMAR AGARWAL</t>
  </si>
  <si>
    <t>BaJD</t>
  </si>
  <si>
    <t>SAHANSAR PAL SINGH</t>
  </si>
  <si>
    <t>KIRAN R. C. JATAV</t>
  </si>
  <si>
    <t>KARASP</t>
  </si>
  <si>
    <t>Baghpat</t>
  </si>
  <si>
    <t>Dr. SALEEM AHMAD</t>
  </si>
  <si>
    <t>SACP</t>
  </si>
  <si>
    <t>JAYANT CHAUDHARY</t>
  </si>
  <si>
    <t>Dr. SATYAPAL SINGH</t>
  </si>
  <si>
    <t>UTTAR KUMAR JINDAL</t>
  </si>
  <si>
    <t>BNIP</t>
  </si>
  <si>
    <t>CHAUDHARY MOHKAM</t>
  </si>
  <si>
    <t>ISTAKAR ALI</t>
  </si>
  <si>
    <t>NaLP</t>
  </si>
  <si>
    <t>PARVEEN YOGI</t>
  </si>
  <si>
    <t>BND</t>
  </si>
  <si>
    <t>Kitchen Sink</t>
  </si>
  <si>
    <t>DEVENDER</t>
  </si>
  <si>
    <t>RUBY KASHYAP</t>
  </si>
  <si>
    <t>JAFAR</t>
  </si>
  <si>
    <t>MANOJ RANA</t>
  </si>
  <si>
    <t>ABLP</t>
  </si>
  <si>
    <t>Ghaziabad</t>
  </si>
  <si>
    <t>Rakesh Suri</t>
  </si>
  <si>
    <t>Ashok Sharma</t>
  </si>
  <si>
    <t>SBSPSP</t>
  </si>
  <si>
    <t>Dolly Sharma</t>
  </si>
  <si>
    <t>Mohd. Salim Ahmed</t>
  </si>
  <si>
    <t>Sewa Ram Kasana</t>
  </si>
  <si>
    <t>Suresh Bansal</t>
  </si>
  <si>
    <t>Vijay Kumar Singh</t>
  </si>
  <si>
    <t>Divya Yog Maya Saraswati</t>
  </si>
  <si>
    <t>RBJJP</t>
  </si>
  <si>
    <t>Colour Tray &amp; Brush</t>
  </si>
  <si>
    <t>Amit Sharma</t>
  </si>
  <si>
    <t>Nagendra Kumar</t>
  </si>
  <si>
    <t>Sunil Nair</t>
  </si>
  <si>
    <t>RASHLSP</t>
  </si>
  <si>
    <t>Gautam Buddha Nagar</t>
  </si>
  <si>
    <t>ASHOK KUMAR ADHANA</t>
  </si>
  <si>
    <t>Dr. MAHESH SHARMA</t>
  </si>
  <si>
    <t>Dr. ARVIND KUMAR SINGH</t>
  </si>
  <si>
    <t>SATVEER</t>
  </si>
  <si>
    <t>VINOD KUMAR NAGAR</t>
  </si>
  <si>
    <t>DAYARAM</t>
  </si>
  <si>
    <t>SHERSINGH UPADHAYA</t>
  </si>
  <si>
    <t>RtrJP</t>
  </si>
  <si>
    <t>JAGDEEP SINGH</t>
  </si>
  <si>
    <t>LOKJANP</t>
  </si>
  <si>
    <t>RODASH GUPTA</t>
  </si>
  <si>
    <t>AIRCP</t>
  </si>
  <si>
    <t>RAGHUVENDRA KUMAR</t>
  </si>
  <si>
    <t>Bulandshahr</t>
  </si>
  <si>
    <t>VINAY KUMAR SINGH</t>
  </si>
  <si>
    <t>YOGESH VERMA</t>
  </si>
  <si>
    <t>BANSHI SINGH</t>
  </si>
  <si>
    <t>BHOLA SINGH</t>
  </si>
  <si>
    <t>SATISH</t>
  </si>
  <si>
    <t>BBPP</t>
  </si>
  <si>
    <t>MANOJ KUMAR SINGH</t>
  </si>
  <si>
    <t>RADHIKA DEVI</t>
  </si>
  <si>
    <t>PRAMOD KUMAR</t>
  </si>
  <si>
    <t>REENA DEVI</t>
  </si>
  <si>
    <t>NABMUP</t>
  </si>
  <si>
    <t>Aligarh</t>
  </si>
  <si>
    <t>DR. AJEET BALIYAN</t>
  </si>
  <si>
    <t>SANJAY BALMIKI</t>
  </si>
  <si>
    <t>BHABHAPA</t>
  </si>
  <si>
    <t>SATISH KUMAR GAUTAM</t>
  </si>
  <si>
    <t>BIJENDRA SINGH CHAUDHARY</t>
  </si>
  <si>
    <t>SATISH CHANDRA SHARMA</t>
  </si>
  <si>
    <t>AMAR SINGH MAHAUR</t>
  </si>
  <si>
    <t>SHAHEEN</t>
  </si>
  <si>
    <t>MOHD. SHAKEEL (ADV.)</t>
  </si>
  <si>
    <t>LD</t>
  </si>
  <si>
    <t>LAXMI DHANGAR</t>
  </si>
  <si>
    <t>THAKUR MANOJ SINGH</t>
  </si>
  <si>
    <t>RPB</t>
  </si>
  <si>
    <t>ASHOK KUMAR PANDEY</t>
  </si>
  <si>
    <t>DEEPAK CHAUDHARY</t>
  </si>
  <si>
    <t>DILEEP SHARMA</t>
  </si>
  <si>
    <t>Hathras</t>
  </si>
  <si>
    <t>TRILOKI RAM</t>
  </si>
  <si>
    <t>RAMJI LAL SUMAN</t>
  </si>
  <si>
    <t>BHUPENDRA KUMAR</t>
  </si>
  <si>
    <t>TILAK SINGH</t>
  </si>
  <si>
    <t>DINESH SAI</t>
  </si>
  <si>
    <t>HARSWAROOP</t>
  </si>
  <si>
    <t>RAJARAM</t>
  </si>
  <si>
    <t>RAJVIR DILER</t>
  </si>
  <si>
    <t>Mathura</t>
  </si>
  <si>
    <t>PHAKKAD BABA</t>
  </si>
  <si>
    <t>JASVANT SINGH BAGHEL</t>
  </si>
  <si>
    <t>HEMA MALINI</t>
  </si>
  <si>
    <t>KUNWAR NARENDRA SINGH</t>
  </si>
  <si>
    <t>JASVEER SINGH</t>
  </si>
  <si>
    <t>RND</t>
  </si>
  <si>
    <t>RAMDEV GAUTAM</t>
  </si>
  <si>
    <t>DINESH GAUTAM</t>
  </si>
  <si>
    <t>BARP</t>
  </si>
  <si>
    <t>MAHESH PATHAK</t>
  </si>
  <si>
    <t>JAGVIR SINGH</t>
  </si>
  <si>
    <t>OMPRAKASH</t>
  </si>
  <si>
    <t>CHATTAR alias CHATRAPAL SINGH NISHAD</t>
  </si>
  <si>
    <t>PRAMOD KRISHNA</t>
  </si>
  <si>
    <t>RAMDAS TYAGI</t>
  </si>
  <si>
    <t>Agra</t>
  </si>
  <si>
    <t>Manoj Kumar Soni</t>
  </si>
  <si>
    <t>Chandra Pal</t>
  </si>
  <si>
    <t>ADRSP</t>
  </si>
  <si>
    <t>Preeta Harit</t>
  </si>
  <si>
    <t>Satyapal Singh Baghel</t>
  </si>
  <si>
    <t>Himanshi</t>
  </si>
  <si>
    <t>Babu Lal</t>
  </si>
  <si>
    <t>Raja</t>
  </si>
  <si>
    <t>RVyP</t>
  </si>
  <si>
    <t>Ramji Lal Vidhyarthi</t>
  </si>
  <si>
    <t>Ambedkari Hasnuram Ambedkari</t>
  </si>
  <si>
    <t>Fatehpur Sikri</t>
  </si>
  <si>
    <t>VIJAY SINGH DHANGAR</t>
  </si>
  <si>
    <t>RAM BAHORI</t>
  </si>
  <si>
    <t>SATYENDRA BAGHEL</t>
  </si>
  <si>
    <t>AJPI</t>
  </si>
  <si>
    <t>RAJ BABBAR</t>
  </si>
  <si>
    <t>PASTAR THOMSAN MASSY</t>
  </si>
  <si>
    <t>RAJKUMAR CHAHAR</t>
  </si>
  <si>
    <t>SARVESH KUMAR</t>
  </si>
  <si>
    <t>BMJP</t>
  </si>
  <si>
    <t>PURUSHOTTAM DAS (FAUZI BHAI)</t>
  </si>
  <si>
    <t>ARTI SHARMA</t>
  </si>
  <si>
    <t>SHREEBHAGWAN SHARMA</t>
  </si>
  <si>
    <t>ANIL KUMAR KUSHWAHA</t>
  </si>
  <si>
    <t>NAWAB GUL CHAMAN SHERWANI</t>
  </si>
  <si>
    <t>VIP</t>
  </si>
  <si>
    <t>SADAB NOOR</t>
  </si>
  <si>
    <t>MANISHA SINGH</t>
  </si>
  <si>
    <t>Firozabad</t>
  </si>
  <si>
    <t>Akshay Yadav</t>
  </si>
  <si>
    <t>Shivpal Singh Yadav</t>
  </si>
  <si>
    <t>Upendra Singh Rajput</t>
  </si>
  <si>
    <t>BKPP</t>
  </si>
  <si>
    <t>Rajveer</t>
  </si>
  <si>
    <t>Chaudhary Basheer</t>
  </si>
  <si>
    <t>Dr. Chandra Sen Jadon</t>
  </si>
  <si>
    <t>Mainpuri</t>
  </si>
  <si>
    <t>TEJ PRATAP SINGH JATAV</t>
  </si>
  <si>
    <t>HARIRAM SHAKYA</t>
  </si>
  <si>
    <t>MULAYAM SINGH YADAV</t>
  </si>
  <si>
    <t>CHAKRAPAN</t>
  </si>
  <si>
    <t>JAAP</t>
  </si>
  <si>
    <t>RAVINDRA SINGH KATAR</t>
  </si>
  <si>
    <t>BNavP</t>
  </si>
  <si>
    <t>SHYAM SINGH</t>
  </si>
  <si>
    <t>RAJAT KUMAR</t>
  </si>
  <si>
    <t>BJNP</t>
  </si>
  <si>
    <t>Extension Board</t>
  </si>
  <si>
    <t>SAVENDRA SINGH</t>
  </si>
  <si>
    <t>PREM SINGH SHAKYA</t>
  </si>
  <si>
    <t>KULDEEP KUMAR</t>
  </si>
  <si>
    <t>RAVINDRA SINGH YADAV</t>
  </si>
  <si>
    <t>OMBEER LODHI</t>
  </si>
  <si>
    <t>JaSSP</t>
  </si>
  <si>
    <t>Etah</t>
  </si>
  <si>
    <t>Ku. Devendra Singh Yadav</t>
  </si>
  <si>
    <t>Rajveer Singh (Raju Bhaiya)</t>
  </si>
  <si>
    <t>Parvati Nandan</t>
  </si>
  <si>
    <t>Atar Singh</t>
  </si>
  <si>
    <t>Hari Om</t>
  </si>
  <si>
    <t>Anuj Kumar</t>
  </si>
  <si>
    <t>Naresh Chandra</t>
  </si>
  <si>
    <t>Anand Prakash Singh Rajput</t>
  </si>
  <si>
    <t>RBP</t>
  </si>
  <si>
    <t>Satendra Kumar Panda</t>
  </si>
  <si>
    <t>Indrapal</t>
  </si>
  <si>
    <t>Suraj Singh</t>
  </si>
  <si>
    <t>Bharat Singh</t>
  </si>
  <si>
    <t>Rashmi Yadav</t>
  </si>
  <si>
    <t>Badaun</t>
  </si>
  <si>
    <t>Swami Paglanand</t>
  </si>
  <si>
    <t>Saleem Iqbal Shervani</t>
  </si>
  <si>
    <t>Mahesh Shrivastav</t>
  </si>
  <si>
    <t>kajp</t>
  </si>
  <si>
    <t>Dr. Sanghmitra Maurya</t>
  </si>
  <si>
    <t>Dharmendra Yadav</t>
  </si>
  <si>
    <t>Kirpa Shankar Shakya</t>
  </si>
  <si>
    <t>Kailash Kumar Mishra</t>
  </si>
  <si>
    <t>Atul Kumar</t>
  </si>
  <si>
    <t>Hari Singh</t>
  </si>
  <si>
    <t>Aonla</t>
  </si>
  <si>
    <t>PRITI KASHYAP</t>
  </si>
  <si>
    <t>RUCHIVIRA</t>
  </si>
  <si>
    <t>MO. ATEEQ</t>
  </si>
  <si>
    <t>NFFF</t>
  </si>
  <si>
    <t>KUNWAR SARVARAJ SINGH</t>
  </si>
  <si>
    <t>DHARMENDRA KASHYAP</t>
  </si>
  <si>
    <t>RISHIPAL</t>
  </si>
  <si>
    <t>JSEP</t>
  </si>
  <si>
    <t>DINESH KUMAR</t>
  </si>
  <si>
    <t>PRAMOD KUMAR YADAV</t>
  </si>
  <si>
    <t>BKrD</t>
  </si>
  <si>
    <t>HEMENDRA PAL SINGH</t>
  </si>
  <si>
    <t>IRSHAD ANSARI ADVOCATE</t>
  </si>
  <si>
    <t>RAMPHAL SHAKYA</t>
  </si>
  <si>
    <t>DHARMENDRA KUMAR</t>
  </si>
  <si>
    <t>LAKSHMI</t>
  </si>
  <si>
    <t>Bareilly</t>
  </si>
  <si>
    <t>RAKESH AGARWAL ADVOCATE</t>
  </si>
  <si>
    <t>NITIN MOHAN</t>
  </si>
  <si>
    <t>SYED RASHID ALI CHAMAN</t>
  </si>
  <si>
    <t>SAMAN TAHIR</t>
  </si>
  <si>
    <t>SANTOSH KUMAR GANGWAR</t>
  </si>
  <si>
    <t>PRAVEEN SINGH ARON</t>
  </si>
  <si>
    <t>LAEEK AHMAD MANSOORI</t>
  </si>
  <si>
    <t>BHAGWAT SARAN GANGWAR</t>
  </si>
  <si>
    <t>MANOJ VIKAT</t>
  </si>
  <si>
    <t>USHA AGARWAL</t>
  </si>
  <si>
    <t>JAGPAL SINGH YADAV</t>
  </si>
  <si>
    <t>AKSP</t>
  </si>
  <si>
    <t>ZAVED KHAN</t>
  </si>
  <si>
    <t>RABIYA AKHTAR</t>
  </si>
  <si>
    <t>KHSNP</t>
  </si>
  <si>
    <t>RAHEESH MIYA</t>
  </si>
  <si>
    <t>YATENDRA SINGH</t>
  </si>
  <si>
    <t>BSPM</t>
  </si>
  <si>
    <t>Pilibhit</t>
  </si>
  <si>
    <t>Feroze Varun Gandhi</t>
  </si>
  <si>
    <t>Hemraj Verma</t>
  </si>
  <si>
    <t>Sanjay Kumar Bharti</t>
  </si>
  <si>
    <t>Dr. Bharat</t>
  </si>
  <si>
    <t>Md. Hanif</t>
  </si>
  <si>
    <t>Dr. Sita Ram Rajput</t>
  </si>
  <si>
    <t>SDU</t>
  </si>
  <si>
    <t>Wall Hook</t>
  </si>
  <si>
    <t>Munesh Singh</t>
  </si>
  <si>
    <t>Varun Gandhi</t>
  </si>
  <si>
    <t>Urvashi Singh</t>
  </si>
  <si>
    <t>Kaif Raza Khan</t>
  </si>
  <si>
    <t>Jafri Begum</t>
  </si>
  <si>
    <t>Surendra Kumar Gupta</t>
  </si>
  <si>
    <t>Anita Tripathi</t>
  </si>
  <si>
    <t>Shahjahanpur</t>
  </si>
  <si>
    <t>Amar Chandra Jauhar</t>
  </si>
  <si>
    <t>Ramesh Chandra Verma</t>
  </si>
  <si>
    <t>ManKP</t>
  </si>
  <si>
    <t>Arun Kumar Sagar</t>
  </si>
  <si>
    <t>Brahm Swaroop Sagar</t>
  </si>
  <si>
    <t>Narveer Fauji</t>
  </si>
  <si>
    <t>Manohar Lal Saroj</t>
  </si>
  <si>
    <t>NSCBRAP</t>
  </si>
  <si>
    <t>Kishan Lal</t>
  </si>
  <si>
    <t>Kuwar Pal Singh Gautam</t>
  </si>
  <si>
    <t>Sohan Pal alias Sonpal</t>
  </si>
  <si>
    <t>Arun Kumar</t>
  </si>
  <si>
    <t>Dharmvir Balmiki</t>
  </si>
  <si>
    <t>Manish Chandra Kori</t>
  </si>
  <si>
    <t>Shyamacharan</t>
  </si>
  <si>
    <t>Vineet</t>
  </si>
  <si>
    <t>Kheri</t>
  </si>
  <si>
    <t>Paro Kinner</t>
  </si>
  <si>
    <t>Krishna Kumar</t>
  </si>
  <si>
    <t>Zafar Ali Naqvi</t>
  </si>
  <si>
    <t>Dr. Purvi Verma</t>
  </si>
  <si>
    <t>Vipnesh Shukla</t>
  </si>
  <si>
    <t>Ram Jeevan</t>
  </si>
  <si>
    <t>BAWPA</t>
  </si>
  <si>
    <t>Shrikrishna Verma</t>
  </si>
  <si>
    <t>Mahesh Chandra Verma Advocate</t>
  </si>
  <si>
    <t>Krishna Kumar Yadav</t>
  </si>
  <si>
    <t>LJSPty</t>
  </si>
  <si>
    <t>Ajay Kumar Dixit</t>
  </si>
  <si>
    <t>Asif Khan</t>
  </si>
  <si>
    <t>Moh. Mumtaz Raza</t>
  </si>
  <si>
    <t>RTJPS</t>
  </si>
  <si>
    <t>Bandana Gupta</t>
  </si>
  <si>
    <t>Manoj Kumar Singh</t>
  </si>
  <si>
    <t>Dhaurahra</t>
  </si>
  <si>
    <t>KUNWAR JITIN PRASADA</t>
  </si>
  <si>
    <t>ARSHAD ILIYAS SIDDIQUI</t>
  </si>
  <si>
    <t>REKHA VERMA</t>
  </si>
  <si>
    <t>MALKHAN SINGH RAJPOOT</t>
  </si>
  <si>
    <t>REETU VERMA 'DIDI'</t>
  </si>
  <si>
    <t>BALJEET KAUR</t>
  </si>
  <si>
    <t>ANIL KUMAR ' RAJVANSHI'</t>
  </si>
  <si>
    <t>Sitapur</t>
  </si>
  <si>
    <t>Nakul Dubey</t>
  </si>
  <si>
    <t>Qaiser Jahan</t>
  </si>
  <si>
    <t>Geeta Devi</t>
  </si>
  <si>
    <t>Turab Ali</t>
  </si>
  <si>
    <t>Shuchita Kumar</t>
  </si>
  <si>
    <t>Mahendra Kumar</t>
  </si>
  <si>
    <t>ASaP</t>
  </si>
  <si>
    <t>Vijay Kumar Mishra</t>
  </si>
  <si>
    <t>Rajesh Verma</t>
  </si>
  <si>
    <t>Pyare Lal Bhargva</t>
  </si>
  <si>
    <t>Abu bakar</t>
  </si>
  <si>
    <t>Hardoi</t>
  </si>
  <si>
    <t>Ram Chandra</t>
  </si>
  <si>
    <t>Shive Kumar</t>
  </si>
  <si>
    <t>Virendra Kumar</t>
  </si>
  <si>
    <t>Usha Verma</t>
  </si>
  <si>
    <t>Jai Prakash</t>
  </si>
  <si>
    <t>Mahendra Pal Verma</t>
  </si>
  <si>
    <t>Sahab Singh</t>
  </si>
  <si>
    <t>Bhaiya Lal</t>
  </si>
  <si>
    <t>Avdhesh Kumar</t>
  </si>
  <si>
    <t>Sanjay Bharatiya</t>
  </si>
  <si>
    <t>Chotte Lal</t>
  </si>
  <si>
    <t>Misrikh</t>
  </si>
  <si>
    <t>Manjari Rahi</t>
  </si>
  <si>
    <t>Dr Neelu Satyarthi</t>
  </si>
  <si>
    <t>Arpit</t>
  </si>
  <si>
    <t>RSDal</t>
  </si>
  <si>
    <t>Arvind Kumar</t>
  </si>
  <si>
    <t>Rahul Kumar</t>
  </si>
  <si>
    <t>Ashok Kumar Rawat</t>
  </si>
  <si>
    <t>Arun Kumari Kori</t>
  </si>
  <si>
    <t>Shripal Verma</t>
  </si>
  <si>
    <t>Akash Niraj</t>
  </si>
  <si>
    <t>Rampal</t>
  </si>
  <si>
    <t>Beerendra Kanaujiya</t>
  </si>
  <si>
    <t>Raju Verma</t>
  </si>
  <si>
    <t>Unnao</t>
  </si>
  <si>
    <t>Chedi Lal</t>
  </si>
  <si>
    <t>Satish Kumar Shukla</t>
  </si>
  <si>
    <t>Swami Sakshi Ji Maharaj</t>
  </si>
  <si>
    <t>Annu Tandon</t>
  </si>
  <si>
    <t>Deepak Chaurasia</t>
  </si>
  <si>
    <t>Shailesh Kushwaha</t>
  </si>
  <si>
    <t>Arun Shanker Shukla</t>
  </si>
  <si>
    <t>Umar Khan</t>
  </si>
  <si>
    <t>NEP</t>
  </si>
  <si>
    <t>Satyendra Nath Gaur</t>
  </si>
  <si>
    <t>Mohanlalganj</t>
  </si>
  <si>
    <t>Shatrohan Lal Rawat</t>
  </si>
  <si>
    <t>Jagdish Prasad Gautam</t>
  </si>
  <si>
    <t>MwSP</t>
  </si>
  <si>
    <t>ASGP</t>
  </si>
  <si>
    <t>Ganesh Rawat</t>
  </si>
  <si>
    <t>Radha Ambedkar</t>
  </si>
  <si>
    <t>Jagdish Rawat</t>
  </si>
  <si>
    <t>C. L. Verma</t>
  </si>
  <si>
    <t>Ram Sagar Paasi</t>
  </si>
  <si>
    <t>SDSP</t>
  </si>
  <si>
    <t>R. K. Chaudhary</t>
  </si>
  <si>
    <t>Kaushal Kishore</t>
  </si>
  <si>
    <t>Prabhawati Devi</t>
  </si>
  <si>
    <t>Ramesh Kumar</t>
  </si>
  <si>
    <t>Lucknow</t>
  </si>
  <si>
    <t>Girish Narain Pande</t>
  </si>
  <si>
    <t>Ganesh Chaudhari</t>
  </si>
  <si>
    <t>SFP</t>
  </si>
  <si>
    <t>Sanjay Singh Rana</t>
  </si>
  <si>
    <t>Ramesh</t>
  </si>
  <si>
    <t>Avinash Chandra Jain</t>
  </si>
  <si>
    <t>Kapil Mohan</t>
  </si>
  <si>
    <t>MARD</t>
  </si>
  <si>
    <t>Shamim Khan</t>
  </si>
  <si>
    <t>Amar Kumar Raizada</t>
  </si>
  <si>
    <t>Rajnath Singh</t>
  </si>
  <si>
    <t>Jimidar Singh Yadav</t>
  </si>
  <si>
    <t>Poonam Shatrughan Sinha</t>
  </si>
  <si>
    <t>Professor D.N.N.S. Yadav</t>
  </si>
  <si>
    <t>Acharya Pramod Krishnam</t>
  </si>
  <si>
    <t>Haji Faheem Siddiqui</t>
  </si>
  <si>
    <t>INL</t>
  </si>
  <si>
    <t>Ram Sagar Pal</t>
  </si>
  <si>
    <t>Rae Bareli</t>
  </si>
  <si>
    <t>SONIA GANDHI</t>
  </si>
  <si>
    <t>HORI LAL</t>
  </si>
  <si>
    <t>PGSP</t>
  </si>
  <si>
    <t>DINESH PRATAP SINGH</t>
  </si>
  <si>
    <t>SUNEEL KUMAR</t>
  </si>
  <si>
    <t>RAMESHVAR LODHI</t>
  </si>
  <si>
    <t>SURENDRA BAHADUR SINGH</t>
  </si>
  <si>
    <t>PRAMOD KUREEL</t>
  </si>
  <si>
    <t>KIRAN CHAUDHARY</t>
  </si>
  <si>
    <t>RAM SINGH YADAV</t>
  </si>
  <si>
    <t>PRAMENDRA KUMAR</t>
  </si>
  <si>
    <t>NAIMISH PRATAP NARAYAN SINGH</t>
  </si>
  <si>
    <t>VIJAY BAHADUR SINGH</t>
  </si>
  <si>
    <t>ASHOK PRATAP MAURYA</t>
  </si>
  <si>
    <t>SARTAJ KHAN</t>
  </si>
  <si>
    <t>Amethi</t>
  </si>
  <si>
    <t>Gopal Swaroop Gandhi</t>
  </si>
  <si>
    <t>KMBS</t>
  </si>
  <si>
    <t>Smriti Irani</t>
  </si>
  <si>
    <t>Ram Sajiwan</t>
  </si>
  <si>
    <t>Prem Shankar</t>
  </si>
  <si>
    <t>Bhagwandeen</t>
  </si>
  <si>
    <t>Ram Sidh Yadav</t>
  </si>
  <si>
    <t>Hemant Kumar</t>
  </si>
  <si>
    <t>Pankaj Ramkumar Sing</t>
  </si>
  <si>
    <t>Harun Rasheed</t>
  </si>
  <si>
    <t>Lal Babu</t>
  </si>
  <si>
    <t>Dhurv lal</t>
  </si>
  <si>
    <t>Vipin Yadav</t>
  </si>
  <si>
    <t>Bas Deo Maurya</t>
  </si>
  <si>
    <t>Afajal Varis</t>
  </si>
  <si>
    <t>Ram Milan</t>
  </si>
  <si>
    <t>Suresh Kumar Shukla</t>
  </si>
  <si>
    <t>Durgesh Singh</t>
  </si>
  <si>
    <t>SHIV Nandan Singh</t>
  </si>
  <si>
    <t>BSKRP</t>
  </si>
  <si>
    <t>Saritha S. Nair</t>
  </si>
  <si>
    <t>Shiv Kumar</t>
  </si>
  <si>
    <t>Mo. Hasan Lahari</t>
  </si>
  <si>
    <t>Dr. U.P. Shivananda</t>
  </si>
  <si>
    <t>Shatrunjai Pratap Singh</t>
  </si>
  <si>
    <t>Nathu Ram</t>
  </si>
  <si>
    <t>Gopal Prasad</t>
  </si>
  <si>
    <t>Dinesh Kumar</t>
  </si>
  <si>
    <t>Sultanpur</t>
  </si>
  <si>
    <t>MANEKA SANJAI GANDHI</t>
  </si>
  <si>
    <t>HARI LAL</t>
  </si>
  <si>
    <t>RaIP</t>
  </si>
  <si>
    <t>Dr. SANJAY SINH</t>
  </si>
  <si>
    <t>FIROJ AHAMAD</t>
  </si>
  <si>
    <t>KBD</t>
  </si>
  <si>
    <t>KAMLA DEVI</t>
  </si>
  <si>
    <t>MANJU LATA PAL</t>
  </si>
  <si>
    <t>CHANDRA BHADRA SINGH "SSONU"</t>
  </si>
  <si>
    <t>NASIR ALI</t>
  </si>
  <si>
    <t>RISHABH SHRIVASTAVA</t>
  </si>
  <si>
    <t>ABU UMAIMA</t>
  </si>
  <si>
    <t>AKHILESH</t>
  </si>
  <si>
    <t>SUNITA RAJBHAR</t>
  </si>
  <si>
    <t>VIRENDRA</t>
  </si>
  <si>
    <t>MATHURA</t>
  </si>
  <si>
    <t>Pratapgarh</t>
  </si>
  <si>
    <t>ASHOK TRIPATHI</t>
  </si>
  <si>
    <t>SHESHNATH TIWARI</t>
  </si>
  <si>
    <t>RAM BAHADUR SHARMA</t>
  </si>
  <si>
    <t>AKSHAY PRATAP SINGH ALIAS GOPAL JI</t>
  </si>
  <si>
    <t>JDL</t>
  </si>
  <si>
    <t>DR. B. L. VERMA</t>
  </si>
  <si>
    <t>RAJKUMARI RATNA SINGH</t>
  </si>
  <si>
    <t>SANGAM LAL GUPTA</t>
  </si>
  <si>
    <t>M. IRSHAD</t>
  </si>
  <si>
    <t>Farrukhabad</t>
  </si>
  <si>
    <t>Mukesh Rajput</t>
  </si>
  <si>
    <t>Manoj Agarwal</t>
  </si>
  <si>
    <t>Salman Khurshid</t>
  </si>
  <si>
    <t>Shri Krishna</t>
  </si>
  <si>
    <t>MDKMGPH</t>
  </si>
  <si>
    <t>Uday pal Singh</t>
  </si>
  <si>
    <t>Vipin Kumar Mishra</t>
  </si>
  <si>
    <t>Luxman</t>
  </si>
  <si>
    <t>Sanjay Kumar</t>
  </si>
  <si>
    <t>Etawah</t>
  </si>
  <si>
    <t>Dr RAM SHANKAR KATHERIA</t>
  </si>
  <si>
    <t>ARTI DEVI</t>
  </si>
  <si>
    <t>ASHOK KUMAR DOHARE</t>
  </si>
  <si>
    <t>SITA</t>
  </si>
  <si>
    <t>KAMLESH KUMAR</t>
  </si>
  <si>
    <t>SHAMBHU DAYAL DOHARE</t>
  </si>
  <si>
    <t>AKSHASH KRISHNA</t>
  </si>
  <si>
    <t>PHSP</t>
  </si>
  <si>
    <t>DALVEER SINGH</t>
  </si>
  <si>
    <t>LALTA PRASAD</t>
  </si>
  <si>
    <t>POOJA</t>
  </si>
  <si>
    <t>Kannauj</t>
  </si>
  <si>
    <t>DIMPLE YADAV</t>
  </si>
  <si>
    <t>SUNIL BHARTI</t>
  </si>
  <si>
    <t>Funnel</t>
  </si>
  <si>
    <t>SUBRAT PATHAK</t>
  </si>
  <si>
    <t>SUBHASH CHANDRA DOHRE</t>
  </si>
  <si>
    <t>BaVaP</t>
  </si>
  <si>
    <t>ANAND VIKRAM SINGH</t>
  </si>
  <si>
    <t>SATYA RAM</t>
  </si>
  <si>
    <t>PRATYUSH PATHAK</t>
  </si>
  <si>
    <t>ANKIT SINGH</t>
  </si>
  <si>
    <t>Kanpur</t>
  </si>
  <si>
    <t>Sriprakash Jaiswal</t>
  </si>
  <si>
    <t>Shivam Kushwaha</t>
  </si>
  <si>
    <t>Triveni Narayan Jaiswal</t>
  </si>
  <si>
    <t>Ram Gopal Uttam</t>
  </si>
  <si>
    <t>Alok Kumar</t>
  </si>
  <si>
    <t>SABJANP</t>
  </si>
  <si>
    <t>Balveer Singh Chandel</t>
  </si>
  <si>
    <t>Mukti Yadav</t>
  </si>
  <si>
    <t>Satyadev Pachauri</t>
  </si>
  <si>
    <t>Chandra Bhan Sankhwar</t>
  </si>
  <si>
    <t>Ram Kumar</t>
  </si>
  <si>
    <t>Reena Urf Renu</t>
  </si>
  <si>
    <t>Dilshad Ahmad</t>
  </si>
  <si>
    <t>Poonam Shukla</t>
  </si>
  <si>
    <t>Javed Mohammad Khan</t>
  </si>
  <si>
    <t>Akbarpur</t>
  </si>
  <si>
    <t>Niraj Kumar Pasi Advocate</t>
  </si>
  <si>
    <t>Ashok Paswan</t>
  </si>
  <si>
    <t>Prof. Ramgopal Sankhwar</t>
  </si>
  <si>
    <t>RAJUP</t>
  </si>
  <si>
    <t>Nisha Sachan</t>
  </si>
  <si>
    <t>Manoj Gupta</t>
  </si>
  <si>
    <t>Ravi Sachan</t>
  </si>
  <si>
    <t>Amit Tripathi</t>
  </si>
  <si>
    <t>ABHP</t>
  </si>
  <si>
    <t>Sunil Kumar</t>
  </si>
  <si>
    <t>Mahendra Singh Yadav</t>
  </si>
  <si>
    <t>Saurabh Mishra</t>
  </si>
  <si>
    <t>Rajaram Pal</t>
  </si>
  <si>
    <t>Vikas Tripathi</t>
  </si>
  <si>
    <t>Devendra Singh 'Bhole'</t>
  </si>
  <si>
    <t>Jalaun</t>
  </si>
  <si>
    <t>AJAY SINGH (PANKAJ)</t>
  </si>
  <si>
    <t>RAMSINGH</t>
  </si>
  <si>
    <t>BRIJLAL KHABRI</t>
  </si>
  <si>
    <t>SHRAVAN KUMAR PAL</t>
  </si>
  <si>
    <t>BHANU PRATAP SINGH VERMA</t>
  </si>
  <si>
    <t>Jhansi</t>
  </si>
  <si>
    <t>Shyam Sundar Singh</t>
  </si>
  <si>
    <t>Shivsharan</t>
  </si>
  <si>
    <t>Jagat Vikram Singh</t>
  </si>
  <si>
    <t>Dilshad Ahmed Siddique</t>
  </si>
  <si>
    <t>Gaurishankar</t>
  </si>
  <si>
    <t>KSRSP</t>
  </si>
  <si>
    <t>Sunil Prajapati</t>
  </si>
  <si>
    <t>Raja Khateek</t>
  </si>
  <si>
    <t>Ramgopal</t>
  </si>
  <si>
    <t>Anurag Sharma</t>
  </si>
  <si>
    <t>Shruti Agrawal</t>
  </si>
  <si>
    <t>BUNKD</t>
  </si>
  <si>
    <t>Kalpana Khard</t>
  </si>
  <si>
    <t>DILIP KUMAR SINGH</t>
  </si>
  <si>
    <t>KUNWAR PUSHPENDRA SINGH CHANDEL</t>
  </si>
  <si>
    <t>PRITAM SINGH LODHI KISAAN</t>
  </si>
  <si>
    <t>SHRIRAM SINGH GAUR</t>
  </si>
  <si>
    <t>SANJAY KUMAR SAHU</t>
  </si>
  <si>
    <t>SURESH CHANDRA RAJPUT</t>
  </si>
  <si>
    <t>RAM GOPAL</t>
  </si>
  <si>
    <t>KAMTA PRASAD PRAJAPATI</t>
  </si>
  <si>
    <t>RAJESH</t>
  </si>
  <si>
    <t>ER. KEDARNATH VISHWAKARMA</t>
  </si>
  <si>
    <t>SARJOOLAL</t>
  </si>
  <si>
    <t>MADHURAJ</t>
  </si>
  <si>
    <t>ARVIND KUMAR PRAJAPATI</t>
  </si>
  <si>
    <t>Banda</t>
  </si>
  <si>
    <t>SHYAMA CHARAN GUPTA</t>
  </si>
  <si>
    <t>R.K. SINGH PATEL</t>
  </si>
  <si>
    <t>MAHENDRA</t>
  </si>
  <si>
    <t>BALKUMAR PATEL</t>
  </si>
  <si>
    <t>CHHOTELAL</t>
  </si>
  <si>
    <t>SHIRAZ RAHAT KHAN</t>
  </si>
  <si>
    <t>RAMPRATAP</t>
  </si>
  <si>
    <t>MIRA DEVI</t>
  </si>
  <si>
    <t>Fatehpur</t>
  </si>
  <si>
    <t>NIRANJAN JYOTI</t>
  </si>
  <si>
    <t>RAJKUMAR LODHI</t>
  </si>
  <si>
    <t>VIPty</t>
  </si>
  <si>
    <t>KAMTA PRASAD</t>
  </si>
  <si>
    <t>BENI PRASAD</t>
  </si>
  <si>
    <t>RAKESH SACHAN</t>
  </si>
  <si>
    <t>MAHESH CHANDRA SAHU</t>
  </si>
  <si>
    <t>SUKHDEV PRASAD VERMA</t>
  </si>
  <si>
    <t>JUBER AHMAD</t>
  </si>
  <si>
    <t>ASHOK KUMAR MISHRA</t>
  </si>
  <si>
    <t>JHBHP</t>
  </si>
  <si>
    <t>Kaushambi</t>
  </si>
  <si>
    <t>INDRAJEET SAROJ</t>
  </si>
  <si>
    <t>SHAILENDRA KUMAR PASI</t>
  </si>
  <si>
    <t>MISHRI LAL</t>
  </si>
  <si>
    <t>VINOD KUMAR SONKAR</t>
  </si>
  <si>
    <t>RAJDEV</t>
  </si>
  <si>
    <t>BACHACHA LAL</t>
  </si>
  <si>
    <t>RAM SUMER</t>
  </si>
  <si>
    <t>SHAILENDRA KUMAR</t>
  </si>
  <si>
    <t>GIRISH PASI</t>
  </si>
  <si>
    <t>CHHEDDU</t>
  </si>
  <si>
    <t>Phulpur</t>
  </si>
  <si>
    <t>Atul Kumar Dwivedi</t>
  </si>
  <si>
    <t>Srichandra Kesarwani (Advocate)</t>
  </si>
  <si>
    <t>Ramnath Priydarshi Suman</t>
  </si>
  <si>
    <t>rajpt</t>
  </si>
  <si>
    <t>Kamala Prasad</t>
  </si>
  <si>
    <t>AYP</t>
  </si>
  <si>
    <t>Dr. Ramlakhan Chaurasiya</t>
  </si>
  <si>
    <t>Sunil Kumar Maurya</t>
  </si>
  <si>
    <t>Pandhari Yadav</t>
  </si>
  <si>
    <t>Dakkhini Prasad Kushwaha</t>
  </si>
  <si>
    <t>Sanjeev Kumar Mishra</t>
  </si>
  <si>
    <t>YVP</t>
  </si>
  <si>
    <t>Keshari Devi Patel</t>
  </si>
  <si>
    <t>Dr. Neeraj</t>
  </si>
  <si>
    <t>Priya Singh Paul Alias Priyadarshini Gandhi</t>
  </si>
  <si>
    <t>Rishabh Pandey</t>
  </si>
  <si>
    <t>Allahabad</t>
  </si>
  <si>
    <t>Shiv Prasad</t>
  </si>
  <si>
    <t>Ram Pal Gupta</t>
  </si>
  <si>
    <t>Ajay Sharma</t>
  </si>
  <si>
    <t>Gayatri Prasad</t>
  </si>
  <si>
    <t>Bhawani Singh</t>
  </si>
  <si>
    <t>Girdhar Gopal Tripathi</t>
  </si>
  <si>
    <t>Ajeet Kumar Patel</t>
  </si>
  <si>
    <t>Abhimanyu Singh Patel</t>
  </si>
  <si>
    <t>Rajendra Singh Patel</t>
  </si>
  <si>
    <t>Rita Bahuguna Joshi</t>
  </si>
  <si>
    <t>Shiv Dutt Shukla</t>
  </si>
  <si>
    <t>ANNADATA</t>
  </si>
  <si>
    <t>Om Guru Charandas</t>
  </si>
  <si>
    <t>Yogesh Shukla</t>
  </si>
  <si>
    <t>Rabindra Kumar Shrivastav</t>
  </si>
  <si>
    <t>Barabanki</t>
  </si>
  <si>
    <t>Ram Sagar Rawat</t>
  </si>
  <si>
    <t>Upendra Singh Rawat</t>
  </si>
  <si>
    <t>Molhey Ram Rawat</t>
  </si>
  <si>
    <t>Om kar</t>
  </si>
  <si>
    <t>Tanuj Punia</t>
  </si>
  <si>
    <t>Kalpana Rawat</t>
  </si>
  <si>
    <t>Santosh Kumari</t>
  </si>
  <si>
    <t>bmd</t>
  </si>
  <si>
    <t>Tarawati</t>
  </si>
  <si>
    <t>Fool Dulari</t>
  </si>
  <si>
    <t>Manju Devi</t>
  </si>
  <si>
    <t>Faizabad</t>
  </si>
  <si>
    <t>VIJAY SHANKAR PANDEY</t>
  </si>
  <si>
    <t>NIRMAL KHATRI</t>
  </si>
  <si>
    <t>ANAND SEN</t>
  </si>
  <si>
    <t>MANOJ KUMAR MISHRA</t>
  </si>
  <si>
    <t>KANCHAN YADAV</t>
  </si>
  <si>
    <t>LALLU SINGH</t>
  </si>
  <si>
    <t>RAJBAHADUR URF RAJAN PANDEY</t>
  </si>
  <si>
    <t>LAL MANI TRIPATHI (BHAI SAHAB)</t>
  </si>
  <si>
    <t>SHARAD KUMAR</t>
  </si>
  <si>
    <t>MAHESH TIWARI</t>
  </si>
  <si>
    <t>SHER AFGAN</t>
  </si>
  <si>
    <t>KAMLESH TIWARI</t>
  </si>
  <si>
    <t>ASHA DEVI</t>
  </si>
  <si>
    <t>Ambedkar Nagar</t>
  </si>
  <si>
    <t>Ashutosh</t>
  </si>
  <si>
    <t>Sushila Dinkar</t>
  </si>
  <si>
    <t>Taigar Ramnihor Patel 'Ratnashah'</t>
  </si>
  <si>
    <t>Ram Singar</t>
  </si>
  <si>
    <t>Parshuram Patel</t>
  </si>
  <si>
    <t>Premnath Nishad</t>
  </si>
  <si>
    <t>Ritesh Pandey</t>
  </si>
  <si>
    <t>Mukut Bihari</t>
  </si>
  <si>
    <t>Mastram Kori</t>
  </si>
  <si>
    <t>Rakesh</t>
  </si>
  <si>
    <t>Ayodhya</t>
  </si>
  <si>
    <t>Bahraich</t>
  </si>
  <si>
    <t>AKSHAIBAR LAL</t>
  </si>
  <si>
    <t>SHABBIR BALMIKI</t>
  </si>
  <si>
    <t>SAVITRI BAI PHULE</t>
  </si>
  <si>
    <t>GUR PRASAD</t>
  </si>
  <si>
    <t>RAM SAGAR</t>
  </si>
  <si>
    <t>RINKU SAHANI</t>
  </si>
  <si>
    <t>JAGDISH KUMAR SINGH</t>
  </si>
  <si>
    <t>JANARDAN GOND</t>
  </si>
  <si>
    <t>MAUJILAL</t>
  </si>
  <si>
    <t>RJAPU</t>
  </si>
  <si>
    <t>SHIVNANDAN</t>
  </si>
  <si>
    <t>Kaiserganj</t>
  </si>
  <si>
    <t>Chandradev Ram Yadav</t>
  </si>
  <si>
    <t>Dhananjay Sharma</t>
  </si>
  <si>
    <t>Brijbhusan Sharan Singh</t>
  </si>
  <si>
    <t>SAKSP</t>
  </si>
  <si>
    <t>Vajid</t>
  </si>
  <si>
    <t>Om Prakash Mishra</t>
  </si>
  <si>
    <t>Santosh</t>
  </si>
  <si>
    <t>Shiv Narayan</t>
  </si>
  <si>
    <t>Vinay Kumar Pandey 'Vinnu'</t>
  </si>
  <si>
    <t>Umesh Kumar</t>
  </si>
  <si>
    <t>Chandra Prakash Pandey</t>
  </si>
  <si>
    <t>Munni</t>
  </si>
  <si>
    <t>Shrawasti</t>
  </si>
  <si>
    <t>DHIRENDRA PRATAP SINGH</t>
  </si>
  <si>
    <t>RAJWANT SINGH</t>
  </si>
  <si>
    <t>RAM SHIROMANI</t>
  </si>
  <si>
    <t>NABBAN KHAN</t>
  </si>
  <si>
    <t>BALMUKUND</t>
  </si>
  <si>
    <t>DADDAN MISHRA</t>
  </si>
  <si>
    <t>RAM KUMAR PANDEY</t>
  </si>
  <si>
    <t>HANOMAN PRASAD MISHRA</t>
  </si>
  <si>
    <t>KMSP</t>
  </si>
  <si>
    <t>UGRASEN SINGH</t>
  </si>
  <si>
    <t>ARJUN</t>
  </si>
  <si>
    <t>Gonda</t>
  </si>
  <si>
    <t>VINOD KUMAR ALIAS PANDIT SINGH</t>
  </si>
  <si>
    <t>DHANI RAM CHAUDHRI</t>
  </si>
  <si>
    <t>HAFIZ ALI</t>
  </si>
  <si>
    <t>QUTUBUDDIN KHAN "DIMOND"</t>
  </si>
  <si>
    <t>MOHD. JAVED ANSARI</t>
  </si>
  <si>
    <t>VMSKP</t>
  </si>
  <si>
    <t>KIRTI VARDHAN SINGH ALIAS RAJA BHAIYA</t>
  </si>
  <si>
    <t>SMT KRISHNA PATEL</t>
  </si>
  <si>
    <t>VINOD KUMAR SINGH</t>
  </si>
  <si>
    <t>PEER ALI KHAN</t>
  </si>
  <si>
    <t>MAHESH SINGH</t>
  </si>
  <si>
    <t>ASMAN DATT MISHRA</t>
  </si>
  <si>
    <t>MO. ARBI</t>
  </si>
  <si>
    <t>RADHEY SHYAM ALIAS PAPPU RAJBHAR</t>
  </si>
  <si>
    <t>MUBARAK ALI</t>
  </si>
  <si>
    <t>Domariyaganj</t>
  </si>
  <si>
    <t>AFTAB ALAM</t>
  </si>
  <si>
    <t>ARJUN SINGH LODHI</t>
  </si>
  <si>
    <t>BRIJESH KUMAR</t>
  </si>
  <si>
    <t>KESHARI NANDAN</t>
  </si>
  <si>
    <t>KESHAV RAJBHAR</t>
  </si>
  <si>
    <t>MOHAMMAD IRFAN</t>
  </si>
  <si>
    <t>SANJAY KUMAR CHAUHAN</t>
  </si>
  <si>
    <t>JAGDAMBIKA PAL</t>
  </si>
  <si>
    <t>CHANDRASH ALIAS CHANDRESH KUMAR UPADHYAY</t>
  </si>
  <si>
    <t>SHARWAN KUMAR</t>
  </si>
  <si>
    <t>Basti</t>
  </si>
  <si>
    <t>CHANDRA MANI PANDEY</t>
  </si>
  <si>
    <t>RAJ KISHOR SINGH</t>
  </si>
  <si>
    <t>VINOD KUMAR RAJBHAR</t>
  </si>
  <si>
    <t>RAM PRASAD CHAUDHARY</t>
  </si>
  <si>
    <t>HARISH CHANDRA ALIAS HARISH DWIVEDI</t>
  </si>
  <si>
    <t>RANGI LAL YADAV</t>
  </si>
  <si>
    <t>PANKAJ DUBEY</t>
  </si>
  <si>
    <t>ROHIT KUMAR PATHAK</t>
  </si>
  <si>
    <t>RAM PRASAD CHAURASIYA</t>
  </si>
  <si>
    <t>PRAMOD SHUKLA</t>
  </si>
  <si>
    <t>RAPI</t>
  </si>
  <si>
    <t>BHAGWANDAS</t>
  </si>
  <si>
    <t>Sant Kabir Nagar</t>
  </si>
  <si>
    <t>LOTAN</t>
  </si>
  <si>
    <t>BHEESHMA SHANKAR</t>
  </si>
  <si>
    <t>PRAVEEN KUMAR NISHAD</t>
  </si>
  <si>
    <t>RAJENDRA YADAV</t>
  </si>
  <si>
    <t>BHAL CHANDRA YADAV</t>
  </si>
  <si>
    <t>ANAND KUMAR GAUTAM</t>
  </si>
  <si>
    <t>MANOJ KUMAR RANA</t>
  </si>
  <si>
    <t>BSUSP</t>
  </si>
  <si>
    <t>SUPRIYA SHRINATE</t>
  </si>
  <si>
    <t>ANEEL KUMAR</t>
  </si>
  <si>
    <t>PANKAJ CHOUDHARY</t>
  </si>
  <si>
    <t>PAPPU CHAUHAN</t>
  </si>
  <si>
    <t>SATKP</t>
  </si>
  <si>
    <t>MOHANKUMAR</t>
  </si>
  <si>
    <t>SUMIT</t>
  </si>
  <si>
    <t>AMARJEET</t>
  </si>
  <si>
    <t>PANNELAL</t>
  </si>
  <si>
    <t>LALDHARI YADAV</t>
  </si>
  <si>
    <t>SHIV CHARAN</t>
  </si>
  <si>
    <t>jhspt</t>
  </si>
  <si>
    <t>Gorakhpur</t>
  </si>
  <si>
    <t>Shyamnarayan Yadav</t>
  </si>
  <si>
    <t>Ravindra Shyamnarayan Shukla alias Ravi Kishan</t>
  </si>
  <si>
    <t>Rambhual Nishad</t>
  </si>
  <si>
    <t>Jai Prakash Mishra</t>
  </si>
  <si>
    <t>Abhishek Chand</t>
  </si>
  <si>
    <t>Jitendra Kumar</t>
  </si>
  <si>
    <t>JD</t>
  </si>
  <si>
    <t>Madhusudan Tripathi</t>
  </si>
  <si>
    <t>Subhash Chandra Dubey</t>
  </si>
  <si>
    <t>Awadhesh Kumar Singh</t>
  </si>
  <si>
    <t>SHF</t>
  </si>
  <si>
    <t>Dr. Ashish Kumar Singh</t>
  </si>
  <si>
    <t>Kushi Nagar</t>
  </si>
  <si>
    <t>AMIRUDDIN</t>
  </si>
  <si>
    <t>ADUP</t>
  </si>
  <si>
    <t>N.P. KUSHWAHA ALIAS NATHUNI PRASAD KUSHWAHA</t>
  </si>
  <si>
    <t>GUDDI KINNAR</t>
  </si>
  <si>
    <t>LALITA</t>
  </si>
  <si>
    <t>ABNNP</t>
  </si>
  <si>
    <t>Tea Filter</t>
  </si>
  <si>
    <t>DR GANESH</t>
  </si>
  <si>
    <t>RAJIV</t>
  </si>
  <si>
    <t>P.C. KUREEL</t>
  </si>
  <si>
    <t>KUNWER RATANJIT PRATAP NARAYAN SINGH</t>
  </si>
  <si>
    <t>VIJAY KUMAR DUBEY</t>
  </si>
  <si>
    <t>ARVIND YADAV</t>
  </si>
  <si>
    <t>UMESH SINGH</t>
  </si>
  <si>
    <t>USMAN</t>
  </si>
  <si>
    <t>RAM PRATAP</t>
  </si>
  <si>
    <t>SHIV KUMAR</t>
  </si>
  <si>
    <t>Deoria</t>
  </si>
  <si>
    <t>BINOD KUMAR JAISWAL</t>
  </si>
  <si>
    <t>ONKAR SINGH</t>
  </si>
  <si>
    <t>SaSaP</t>
  </si>
  <si>
    <t>NIYAZ AHMED</t>
  </si>
  <si>
    <t>CHANDAN KUMAR YADAV</t>
  </si>
  <si>
    <t>RAMAPATI RAM TRIPATHI</t>
  </si>
  <si>
    <t>MNVP</t>
  </si>
  <si>
    <t>JITENDRA</t>
  </si>
  <si>
    <t>BRIJENDRA MANI TRIPATHI</t>
  </si>
  <si>
    <t>RAMASHISH RAI</t>
  </si>
  <si>
    <t>ISRAR AHAMAD</t>
  </si>
  <si>
    <t>BAEP</t>
  </si>
  <si>
    <t>BIRJA</t>
  </si>
  <si>
    <t>Bansgaon</t>
  </si>
  <si>
    <t>Kamlesh Paswan</t>
  </si>
  <si>
    <t>Sadal Prasad</t>
  </si>
  <si>
    <t>Surendra Prasad</t>
  </si>
  <si>
    <t>Lalchand Prasad</t>
  </si>
  <si>
    <t>Lalganj</t>
  </si>
  <si>
    <t>Sangeeta Azad</t>
  </si>
  <si>
    <t>Pankaj Mohan Sonkar</t>
  </si>
  <si>
    <t>Neelam Sonker</t>
  </si>
  <si>
    <t>Trilokinath</t>
  </si>
  <si>
    <t>Ramchandar</t>
  </si>
  <si>
    <t>Akhilesh</t>
  </si>
  <si>
    <t>Hemraj Paswan</t>
  </si>
  <si>
    <t>Pintoo</t>
  </si>
  <si>
    <t>Lcchiman Kannooizya</t>
  </si>
  <si>
    <t>PRJP</t>
  </si>
  <si>
    <t>Radheshyam Gautam</t>
  </si>
  <si>
    <t>Dr. Deelip Kumar Saroj</t>
  </si>
  <si>
    <t>Subash Saroj</t>
  </si>
  <si>
    <t>Engineer Ajeet Sonkar</t>
  </si>
  <si>
    <t>Chandrashekhar</t>
  </si>
  <si>
    <t>Santosh Kumar</t>
  </si>
  <si>
    <t>Azamgarh</t>
  </si>
  <si>
    <t>Akhilesh Yadav</t>
  </si>
  <si>
    <t>Dinesh Lal Yadav Nirahua</t>
  </si>
  <si>
    <t>Gorakhram Nishad</t>
  </si>
  <si>
    <t>Pramod Tiwari</t>
  </si>
  <si>
    <t>Dr. Rajeev Pandey</t>
  </si>
  <si>
    <t>Rajiv Talwar</t>
  </si>
  <si>
    <t>Mohinder Kumar</t>
  </si>
  <si>
    <t>SaDa</t>
  </si>
  <si>
    <t>Gaurav Singh</t>
  </si>
  <si>
    <t>Abhimanyu Singh Sunny</t>
  </si>
  <si>
    <t>Arvind Kumar Pandey</t>
  </si>
  <si>
    <t>Ehsan Ahmed</t>
  </si>
  <si>
    <t>Rajaram Gond</t>
  </si>
  <si>
    <t>Budhi Ram</t>
  </si>
  <si>
    <t>Pawan Singh Samrat</t>
  </si>
  <si>
    <t>Ghosi</t>
  </si>
  <si>
    <t>SHEFKAT TAKI</t>
  </si>
  <si>
    <t>BALKRISHNA</t>
  </si>
  <si>
    <t>KISHAN LAL</t>
  </si>
  <si>
    <t>ATUL KUMAR SINGH</t>
  </si>
  <si>
    <t>PARAS</t>
  </si>
  <si>
    <t>RJBVP</t>
  </si>
  <si>
    <t>PRAVEEN KUMAR SINGH</t>
  </si>
  <si>
    <t>SURYA KUMAR</t>
  </si>
  <si>
    <t>SURJEET KUMAR</t>
  </si>
  <si>
    <t>HARINARAYAN</t>
  </si>
  <si>
    <t>GEETA</t>
  </si>
  <si>
    <t>ABUSHAD</t>
  </si>
  <si>
    <t>SANTOSH</t>
  </si>
  <si>
    <t>Salempur</t>
  </si>
  <si>
    <t>R S KUSHWAHA</t>
  </si>
  <si>
    <t>VIDYA SHANKER PANDEY</t>
  </si>
  <si>
    <t>RAMJI PRATAP JIGYASU</t>
  </si>
  <si>
    <t>RAJESH KUMAR MISHRA</t>
  </si>
  <si>
    <t>RAVINDER</t>
  </si>
  <si>
    <t>KRIPA SHANKAR PRASAD</t>
  </si>
  <si>
    <t>PUJA PANDEY</t>
  </si>
  <si>
    <t>AJIMULLAH</t>
  </si>
  <si>
    <t>KAILASH CHAUHAN</t>
  </si>
  <si>
    <t>JANKRPR</t>
  </si>
  <si>
    <t>VISHRAM</t>
  </si>
  <si>
    <t>SUMESHWAR NATH TIWARI</t>
  </si>
  <si>
    <t>RVLP</t>
  </si>
  <si>
    <t>SUNIL KUMAR PANDEY</t>
  </si>
  <si>
    <t>MOHD SAROOR ALI</t>
  </si>
  <si>
    <t>Ballia</t>
  </si>
  <si>
    <t>ARVIND</t>
  </si>
  <si>
    <t>GOPAL RAM KHARWAR</t>
  </si>
  <si>
    <t>OM PRAKASH PANDEY</t>
  </si>
  <si>
    <t>Uday Prakash</t>
  </si>
  <si>
    <t>JRPa</t>
  </si>
  <si>
    <t>Major Ramesh Chandra Upadhyay</t>
  </si>
  <si>
    <t>Vinod</t>
  </si>
  <si>
    <t>Virendra Singh</t>
  </si>
  <si>
    <t>Janmejay Kumar Prajapati</t>
  </si>
  <si>
    <t>Seema Chauhan</t>
  </si>
  <si>
    <t>Sanatan Pandey</t>
  </si>
  <si>
    <t>Jaunpur</t>
  </si>
  <si>
    <t>VISHOK KUMAR VISHWAKARMA</t>
  </si>
  <si>
    <t>NJANP</t>
  </si>
  <si>
    <t>SHYAM SINGH YADAV</t>
  </si>
  <si>
    <t>KRISHNA PRATAP SINGH K.P.</t>
  </si>
  <si>
    <t>SHESHMANI MAURYA</t>
  </si>
  <si>
    <t>SANGEETA DEVI</t>
  </si>
  <si>
    <t>RUKMNI DEVI</t>
  </si>
  <si>
    <t>PMSP</t>
  </si>
  <si>
    <t>DEO VRAT MISHRA</t>
  </si>
  <si>
    <t>COM. ASHOK KUMAR KHARWAR</t>
  </si>
  <si>
    <t>RASJGP</t>
  </si>
  <si>
    <t>ANIJP</t>
  </si>
  <si>
    <t>MADHAVENDRA PUSHKAR SINGH</t>
  </si>
  <si>
    <t>ANIL</t>
  </si>
  <si>
    <t>HuSP</t>
  </si>
  <si>
    <t>NAVIN</t>
  </si>
  <si>
    <t>MOTIUDDIN</t>
  </si>
  <si>
    <t>AJAY KUMAR SHARMA</t>
  </si>
  <si>
    <t>PRADEEP KUMAR PANDEY</t>
  </si>
  <si>
    <t>SHYAMLAL</t>
  </si>
  <si>
    <t>Machhlishahr</t>
  </si>
  <si>
    <t>Bholanath (B.P. Saroj)</t>
  </si>
  <si>
    <t>Brijesh Kumar</t>
  </si>
  <si>
    <t>Tribhuvan Ram (T.Ram)</t>
  </si>
  <si>
    <t>Deep Chand Ram Urf B.D.O Sahab</t>
  </si>
  <si>
    <t>Dasharath</t>
  </si>
  <si>
    <t>Nandlal</t>
  </si>
  <si>
    <t>Dr. Amarnath Paswan</t>
  </si>
  <si>
    <t>Rajkeshar</t>
  </si>
  <si>
    <t>SJSMP</t>
  </si>
  <si>
    <t>Raj Nath</t>
  </si>
  <si>
    <t>Jitendra</t>
  </si>
  <si>
    <t>Chanchal Kumar</t>
  </si>
  <si>
    <t>Ram Naresh</t>
  </si>
  <si>
    <t>Deepak Kumar "Nanhe"</t>
  </si>
  <si>
    <t>Garib</t>
  </si>
  <si>
    <t>MHD</t>
  </si>
  <si>
    <t>Gangaram</t>
  </si>
  <si>
    <t>Ghazipur</t>
  </si>
  <si>
    <t>ISHWARI PRASAD KUSHWAHA</t>
  </si>
  <si>
    <t>AFZAL ANSARI</t>
  </si>
  <si>
    <t>BHARAT</t>
  </si>
  <si>
    <t>MANOJ SINHA</t>
  </si>
  <si>
    <t>BHANU PRAKASH PANDEY</t>
  </si>
  <si>
    <t>AJIT PRATAP KUSHAWAHA</t>
  </si>
  <si>
    <t>BRIJENDRA KUMAR VERMA</t>
  </si>
  <si>
    <t>RAMPRAVESH SHARMA ALIAS RINKOO</t>
  </si>
  <si>
    <t>RAMJI</t>
  </si>
  <si>
    <t>VED PRAKASH</t>
  </si>
  <si>
    <t>Dr. RAJESH KUMAR SINGH</t>
  </si>
  <si>
    <t>HRIDAYA NARAYAN SINGH</t>
  </si>
  <si>
    <t>RAJESH KUMAR YADAV</t>
  </si>
  <si>
    <t>SANTOSH KUMAR YADAV</t>
  </si>
  <si>
    <t>Chandauli</t>
  </si>
  <si>
    <t>Liyakat Ali</t>
  </si>
  <si>
    <t>Ramgovind</t>
  </si>
  <si>
    <t>Dr. Mahendra Nath Pandey</t>
  </si>
  <si>
    <t>Rajesh Vishwakarma</t>
  </si>
  <si>
    <t>Jangbahadur</t>
  </si>
  <si>
    <t>Shivkanya Kushwaha</t>
  </si>
  <si>
    <t>Sanjay Singh Chauhan</t>
  </si>
  <si>
    <t>Arjun Pandey</t>
  </si>
  <si>
    <t>ATBP</t>
  </si>
  <si>
    <t>Shivratri</t>
  </si>
  <si>
    <t>Mahender Yadav</t>
  </si>
  <si>
    <t>Krishna Pratap Singh</t>
  </si>
  <si>
    <t>Byasmuni</t>
  </si>
  <si>
    <t>Mahendra Pratap Singh</t>
  </si>
  <si>
    <t>ALHP</t>
  </si>
  <si>
    <t>Varanasi</t>
  </si>
  <si>
    <t>ASHUTOSH KUMAR PANDEY</t>
  </si>
  <si>
    <t>ISHWAR DAYAL SINGH SETH</t>
  </si>
  <si>
    <t>MANOHAR ANANDRAO PATIL</t>
  </si>
  <si>
    <t>AASHIN U. S.</t>
  </si>
  <si>
    <t>ADVOCATE PREM NATH SHARMA</t>
  </si>
  <si>
    <t>SURENDRA RAJBHAR</t>
  </si>
  <si>
    <t>NARENDRA MODI</t>
  </si>
  <si>
    <t>CHANDRIKA PRASAD</t>
  </si>
  <si>
    <t>BRAJENDRA DUTT TRIPATHI</t>
  </si>
  <si>
    <t>AACP</t>
  </si>
  <si>
    <t>UMESH CHANDRA KATIYAR</t>
  </si>
  <si>
    <t>RAMSHARAN</t>
  </si>
  <si>
    <t>ANIL KUMAR CHAURASIYA</t>
  </si>
  <si>
    <t>AJAY RAI</t>
  </si>
  <si>
    <t>RAJESH BHARTI SURYA</t>
  </si>
  <si>
    <t>RaAD</t>
  </si>
  <si>
    <t>SHALINI YADAV</t>
  </si>
  <si>
    <t>ATEEK AHMAD</t>
  </si>
  <si>
    <t>HEENA SHAHID</t>
  </si>
  <si>
    <t>Dr. SHEKH SIRAJ BABA</t>
  </si>
  <si>
    <t>RMMP</t>
  </si>
  <si>
    <t>MAANAV</t>
  </si>
  <si>
    <t>AMRESH MISHRA</t>
  </si>
  <si>
    <t>TIRBHUWAN SHARMA</t>
  </si>
  <si>
    <t>BRSP</t>
  </si>
  <si>
    <t>Dr. RAKESH PRATAP</t>
  </si>
  <si>
    <t>HARI BHAI PATEL</t>
  </si>
  <si>
    <t>SUNNAM ISTARI</t>
  </si>
  <si>
    <t>MANISH SHRIVASTAVA</t>
  </si>
  <si>
    <t>Bhadohi</t>
  </si>
  <si>
    <t>Dr Rajesh Kumar Verma</t>
  </si>
  <si>
    <t>VINOD</t>
  </si>
  <si>
    <t>Satish Bahadur</t>
  </si>
  <si>
    <t>RANGNATH MISHRA</t>
  </si>
  <si>
    <t>RAMAKANT</t>
  </si>
  <si>
    <t>SUSHIL</t>
  </si>
  <si>
    <t>SAIYYAD MOHAMMAD ARIF</t>
  </si>
  <si>
    <t>KULDEEP</t>
  </si>
  <si>
    <t>SANTLAL</t>
  </si>
  <si>
    <t>RAM SAKHA</t>
  </si>
  <si>
    <t>Mirzapur</t>
  </si>
  <si>
    <t>Jeera Bharti</t>
  </si>
  <si>
    <t>Ramcharitra Nishad</t>
  </si>
  <si>
    <t>Archana Mishra</t>
  </si>
  <si>
    <t>Lalitesh Pati Tripathi</t>
  </si>
  <si>
    <t>Radheshyam Inshan</t>
  </si>
  <si>
    <t>BRPI</t>
  </si>
  <si>
    <t>Dinesh Kumar Pal</t>
  </si>
  <si>
    <t>Adesh Tyagi</t>
  </si>
  <si>
    <t>Anupriya Singh Patel</t>
  </si>
  <si>
    <t>ADAL</t>
  </si>
  <si>
    <t>Ashish Kumar Tripathi</t>
  </si>
  <si>
    <t>Robertsganj</t>
  </si>
  <si>
    <t>RUBY PRASAD</t>
  </si>
  <si>
    <t>ASHOK KUMAR KANAUJIYA</t>
  </si>
  <si>
    <t>S R DARAPURI</t>
  </si>
  <si>
    <t>AIPF</t>
  </si>
  <si>
    <t>KAILASH NATH</t>
  </si>
  <si>
    <t>PAKAURI LAL KOL</t>
  </si>
  <si>
    <t>BHAGWATI PRASAD CHAUDHARI</t>
  </si>
  <si>
    <t>ANUJ KUMAR KANAUJIA</t>
  </si>
  <si>
    <t>PRABHUDAYAL</t>
  </si>
  <si>
    <t>BHAI LAL</t>
  </si>
  <si>
    <t>ANITA KOL</t>
  </si>
  <si>
    <t>Vidya Prakash Kureel</t>
  </si>
  <si>
    <t>West Bengal</t>
  </si>
  <si>
    <t>Cooch behar</t>
  </si>
  <si>
    <t>PRABHAT ROY</t>
  </si>
  <si>
    <t>GOBINDA CHANDRA ROY</t>
  </si>
  <si>
    <t>HAREKRISHNA SARKAR</t>
  </si>
  <si>
    <t>ADHIKARY PARESH CHANDRA</t>
  </si>
  <si>
    <t>KANGSA RAJ BARMAN</t>
  </si>
  <si>
    <t>KPPU</t>
  </si>
  <si>
    <t>PIYA ROY CHOWDHURY</t>
  </si>
  <si>
    <t>NISITH PRAMANIK</t>
  </si>
  <si>
    <t>SUBODH BARMAN</t>
  </si>
  <si>
    <t>DHANANJOY BARMAN</t>
  </si>
  <si>
    <t>WPOI</t>
  </si>
  <si>
    <t>NARESH CHANDRA ROY</t>
  </si>
  <si>
    <t>NIRMAL KUMAR ROY</t>
  </si>
  <si>
    <t>Alipurduars</t>
  </si>
  <si>
    <t>MILI ORAON</t>
  </si>
  <si>
    <t>RABICHAN RABHA</t>
  </si>
  <si>
    <t>DASRATH TIRKEY</t>
  </si>
  <si>
    <t>MOHANLAL BASUMATA</t>
  </si>
  <si>
    <t>JOHN BARLA</t>
  </si>
  <si>
    <t>GERGORY TRIKEY</t>
  </si>
  <si>
    <t>PRASEN JAYANT KINDO</t>
  </si>
  <si>
    <t>Jalpaiguri</t>
  </si>
  <si>
    <t>HARIBHAKTA SARDAR</t>
  </si>
  <si>
    <t>JIBAN KRISHNA MAJUMDER</t>
  </si>
  <si>
    <t>BIJOY CHANDRA BARMAN</t>
  </si>
  <si>
    <t>SUBAL CHANDRA ROY</t>
  </si>
  <si>
    <t>SACHIMOHAN BARMAN</t>
  </si>
  <si>
    <t>RANJIT KUMAR ROY</t>
  </si>
  <si>
    <t>SWJP</t>
  </si>
  <si>
    <t>BHAGIRATH CHANDRA ROY</t>
  </si>
  <si>
    <t>Dr. JAYANTA KUMAR ROY</t>
  </si>
  <si>
    <t>MANI KUMAR DARNAL</t>
  </si>
  <si>
    <t>KHUSHI RANJAN MONDAL</t>
  </si>
  <si>
    <t>SUBHASH BISWAS</t>
  </si>
  <si>
    <t>Darjeeling</t>
  </si>
  <si>
    <t>SUDIP MANDAL</t>
  </si>
  <si>
    <t>BHARAT DONG</t>
  </si>
  <si>
    <t>grac</t>
  </si>
  <si>
    <t>Sankar Malakar</t>
  </si>
  <si>
    <t>RAJESH SINGH</t>
  </si>
  <si>
    <t>AMAR SINGH RAI</t>
  </si>
  <si>
    <t>SAMAN PATHAK</t>
  </si>
  <si>
    <t>DIPAK KUMAR ROY</t>
  </si>
  <si>
    <t>TANMAY DUTTA</t>
  </si>
  <si>
    <t>HARKA BAHADUR CHHETRI</t>
  </si>
  <si>
    <t>AIJAP</t>
  </si>
  <si>
    <t>DIGBIJAY MANDAL</t>
  </si>
  <si>
    <t>CHRISTOPHER GAHATRAJ</t>
  </si>
  <si>
    <t>RESEEKA CHETTRI</t>
  </si>
  <si>
    <t>AJAY DAHAL</t>
  </si>
  <si>
    <t>RAJU BISTA</t>
  </si>
  <si>
    <t>SUNIL PANDIT</t>
  </si>
  <si>
    <t>RJNP</t>
  </si>
  <si>
    <t>NIRODE CHANDRA ADHIKARY</t>
  </si>
  <si>
    <t>Raiganj</t>
  </si>
  <si>
    <t>SUJAN KRISHNA PAUL</t>
  </si>
  <si>
    <t>RAJU PAUL</t>
  </si>
  <si>
    <t>CHURKA MURMU</t>
  </si>
  <si>
    <t>BINOY KUMAR DAS</t>
  </si>
  <si>
    <t>AKIK HOSSAIN CHOWDHURY</t>
  </si>
  <si>
    <t>ADVOCATE ANJAY DEBSARMA</t>
  </si>
  <si>
    <t>MD. SALIM</t>
  </si>
  <si>
    <t>DEEPA DASMUNSI</t>
  </si>
  <si>
    <t>AGARWAL KANAIALAL</t>
  </si>
  <si>
    <t>DEBASREE CHAUDHURI</t>
  </si>
  <si>
    <t>MD. SAHAJAN BADSHA</t>
  </si>
  <si>
    <t>LAKSHMAN MURMU</t>
  </si>
  <si>
    <t>KUMARESH SARKAR</t>
  </si>
  <si>
    <t>SANTHAPAN HASDAK</t>
  </si>
  <si>
    <t>Balurghat</t>
  </si>
  <si>
    <t>Biren Mahanta</t>
  </si>
  <si>
    <t>Arpita Ghosh</t>
  </si>
  <si>
    <t>Manas Chakraborty</t>
  </si>
  <si>
    <t>Nalin Chandra Murmu</t>
  </si>
  <si>
    <t>Sukanta Majumdar</t>
  </si>
  <si>
    <t>Nubash Chandra Barman</t>
  </si>
  <si>
    <t>Bibhuti Tudu</t>
  </si>
  <si>
    <t>Abdus Sadek Sarkar</t>
  </si>
  <si>
    <t>Ranendra Nath Mali</t>
  </si>
  <si>
    <t>Ranen Barman</t>
  </si>
  <si>
    <t>Ranjit Kumar Mohanta</t>
  </si>
  <si>
    <t>Naran Tudu</t>
  </si>
  <si>
    <t>Muslima Khatun</t>
  </si>
  <si>
    <t>Maldaha Uttar</t>
  </si>
  <si>
    <t>SUBHASH SARKAR</t>
  </si>
  <si>
    <t>NITISH KUMAR MANDAL</t>
  </si>
  <si>
    <t>KHAGEN MURMU</t>
  </si>
  <si>
    <t>JOSEPH KISKU</t>
  </si>
  <si>
    <t>ALAM NOORSED</t>
  </si>
  <si>
    <t>ISHA KHAN CHOUDHURY</t>
  </si>
  <si>
    <t>BISWANATH GHOSH</t>
  </si>
  <si>
    <t>MONATAN HEMBRAM</t>
  </si>
  <si>
    <t>MD. DULAL HOQUE</t>
  </si>
  <si>
    <t>MAUSAM NOOR</t>
  </si>
  <si>
    <t>SUBHASH BARMAN</t>
  </si>
  <si>
    <t>MOHAN HASDA</t>
  </si>
  <si>
    <t>NIMAI BESARA</t>
  </si>
  <si>
    <t>ARJUN KESHARI</t>
  </si>
  <si>
    <t>NITYA DAS</t>
  </si>
  <si>
    <t>AL MONOWARA BEGAM</t>
  </si>
  <si>
    <t>Maldaha Dakshin</t>
  </si>
  <si>
    <t>ANGSHUDHAR MANDAL</t>
  </si>
  <si>
    <t>FULCHAND MANDAL</t>
  </si>
  <si>
    <t>SREERUPA MITRA CHAUDHURY</t>
  </si>
  <si>
    <t>ABU HASEM KHAN CHOWDHURY (DALU)</t>
  </si>
  <si>
    <t>MANJUR ALAHI MUNSHI</t>
  </si>
  <si>
    <t>HASIM AKHTAR</t>
  </si>
  <si>
    <t>MD. MOAZZEM HOSSAIN</t>
  </si>
  <si>
    <t>NASMUL HOQUE</t>
  </si>
  <si>
    <t>PDS</t>
  </si>
  <si>
    <t>PAPPU AHAMED</t>
  </si>
  <si>
    <t>RATAN MANDAL</t>
  </si>
  <si>
    <t>Jangipur</t>
  </si>
  <si>
    <t>TAIEDUL ISLAM</t>
  </si>
  <si>
    <t>SAMIRUDDIN</t>
  </si>
  <si>
    <t>DR. S.Q.R. ILYAS</t>
  </si>
  <si>
    <t>MD. ZULFIKAR ALI</t>
  </si>
  <si>
    <t>ABHIJIT MUKHERJEE</t>
  </si>
  <si>
    <t>SHAMIMUL ISLAM</t>
  </si>
  <si>
    <t>KHALILUR RAHAMAN</t>
  </si>
  <si>
    <t>MAFUJA KHATUN</t>
  </si>
  <si>
    <t>AVIJIT KHAMARU</t>
  </si>
  <si>
    <t>DHANANJOY BANERJEE</t>
  </si>
  <si>
    <t>PRASAD HALDER</t>
  </si>
  <si>
    <t>Baharampur</t>
  </si>
  <si>
    <t>ANISUL AMBIA</t>
  </si>
  <si>
    <t>MD EZARUDDIN</t>
  </si>
  <si>
    <t>JeSM</t>
  </si>
  <si>
    <t>APURBA SARKAR (DAVID)</t>
  </si>
  <si>
    <t>ID MOHAMMAD</t>
  </si>
  <si>
    <t>KRISHNA JOYARDAR</t>
  </si>
  <si>
    <t>KUSHADHAJ BALA</t>
  </si>
  <si>
    <t>ADHIR RANJAN CHOWDHURY</t>
  </si>
  <si>
    <t>ASISH SINGHA</t>
  </si>
  <si>
    <t>KASHINATH DUTTA</t>
  </si>
  <si>
    <t>SAMIR BISWAS</t>
  </si>
  <si>
    <t>DURBADAL DAS</t>
  </si>
  <si>
    <t>Murshidabad</t>
  </si>
  <si>
    <t>KAMARUJJAMAN (BAKUL) KHANDEKAR</t>
  </si>
  <si>
    <t>MD. HABIBUR RAHAMAN</t>
  </si>
  <si>
    <t>BADARUDDOZA KHAN</t>
  </si>
  <si>
    <t>ABU HENA, S/O - LATE ABDUS SATTAR</t>
  </si>
  <si>
    <t>MIJANUL HAQUE</t>
  </si>
  <si>
    <t>ABU TAHER KHAN</t>
  </si>
  <si>
    <t>HUMAYUN KABIR</t>
  </si>
  <si>
    <t>ABU HENA, S/O - SAZZAD ALI</t>
  </si>
  <si>
    <t>HUMAYUN KABIR SEKH</t>
  </si>
  <si>
    <t>DHANANJOY SARKAR</t>
  </si>
  <si>
    <t>MD. JALALUDDIN MONDAL</t>
  </si>
  <si>
    <t>Krishnanagar</t>
  </si>
  <si>
    <t>KHODABOX SHAIKH</t>
  </si>
  <si>
    <t>UDDHAB ROY</t>
  </si>
  <si>
    <t>SUBIMAL SENGUPTA</t>
  </si>
  <si>
    <t>BHASKAR PAUL</t>
  </si>
  <si>
    <t>MAHUA MOITRA</t>
  </si>
  <si>
    <t>JHA SHANTANU</t>
  </si>
  <si>
    <t>JAYANTO DEBNATH</t>
  </si>
  <si>
    <t>INTAJ ALI SHAH</t>
  </si>
  <si>
    <t>KALYAN CHAUBEY</t>
  </si>
  <si>
    <t>ASHOK AGARWALA (LALU DA)</t>
  </si>
  <si>
    <t>NIRAPADA MODAK</t>
  </si>
  <si>
    <t>Ranaghat</t>
  </si>
  <si>
    <t>HALDAR PARESH</t>
  </si>
  <si>
    <t>RUPALI BISWAS</t>
  </si>
  <si>
    <t>BISWAS RAMA</t>
  </si>
  <si>
    <t>GAUTAM RAY</t>
  </si>
  <si>
    <t>BIDYUT BISWAS</t>
  </si>
  <si>
    <t>MINATI BISWAS</t>
  </si>
  <si>
    <t>JAGANNATH SARKAR</t>
  </si>
  <si>
    <t>Bangaon</t>
  </si>
  <si>
    <t>SWAPAN MONDAL</t>
  </si>
  <si>
    <t>CHANDAN MALLICK</t>
  </si>
  <si>
    <t>SAMARESH BISWAS</t>
  </si>
  <si>
    <t>MAMATA THAKUR</t>
  </si>
  <si>
    <t>ALAKESH DAS</t>
  </si>
  <si>
    <t>SOURAV PROSAD</t>
  </si>
  <si>
    <t>SHANTANU THAKUR</t>
  </si>
  <si>
    <t>ANIMESH CHANDRA HALDER</t>
  </si>
  <si>
    <t>SUBRATA BISWAS</t>
  </si>
  <si>
    <t>SWAPAN KUMAR ROY</t>
  </si>
  <si>
    <t>Barrackpore</t>
  </si>
  <si>
    <t>Pradip Chaudhuri</t>
  </si>
  <si>
    <t>GOPAL RAUT</t>
  </si>
  <si>
    <t>Tapash Sarkar</t>
  </si>
  <si>
    <t>Sourav Singh</t>
  </si>
  <si>
    <t>Kundan Singh</t>
  </si>
  <si>
    <t>DINESH TRIVEDI</t>
  </si>
  <si>
    <t>MD. SHYEAD AHAMED</t>
  </si>
  <si>
    <t>GANESH DAS</t>
  </si>
  <si>
    <t>GARGI CHATTERJEE</t>
  </si>
  <si>
    <t>KRISHANPAL BALMIKI</t>
  </si>
  <si>
    <t>UDAY VEER CHOUDHURY</t>
  </si>
  <si>
    <t>MD. ALAM</t>
  </si>
  <si>
    <t>SHAMPA SIL</t>
  </si>
  <si>
    <t>RAMU MANDI</t>
  </si>
  <si>
    <t>Dum dum</t>
  </si>
  <si>
    <t>SOUGATA RAY</t>
  </si>
  <si>
    <t>TARUN KUMAR DAS</t>
  </si>
  <si>
    <t>JHUMA SAHA</t>
  </si>
  <si>
    <t>SAURAV SAHA</t>
  </si>
  <si>
    <t>INDRANIL BANERJEE</t>
  </si>
  <si>
    <t>NEPALDEB BHATTACHARYA</t>
  </si>
  <si>
    <t>SHANKAR DAS</t>
  </si>
  <si>
    <t>AMIT SENGUPTA</t>
  </si>
  <si>
    <t>NARESH CHANDRA BARUI</t>
  </si>
  <si>
    <t>SAMIK BHATTACHARYA</t>
  </si>
  <si>
    <t>SATYA BRATA BANDYOPADHYAY</t>
  </si>
  <si>
    <t>RaJSP</t>
  </si>
  <si>
    <t>SUBIR DAS</t>
  </si>
  <si>
    <t>NDPOI</t>
  </si>
  <si>
    <t>Barasat</t>
  </si>
  <si>
    <t>Tushar Ghosh</t>
  </si>
  <si>
    <t>Sukumar Bala</t>
  </si>
  <si>
    <t>Haripada Biswas</t>
  </si>
  <si>
    <t>Subrata Dutta</t>
  </si>
  <si>
    <t>Oli Mahammad Mallick</t>
  </si>
  <si>
    <t>Mrinal Kanti Debnath</t>
  </si>
  <si>
    <t>Dr. Kakoli Ghoshdastidar</t>
  </si>
  <si>
    <t>Saurav Basu</t>
  </si>
  <si>
    <t>Debasish Biswas</t>
  </si>
  <si>
    <t>Dipankar Baidya</t>
  </si>
  <si>
    <t>Bani Chakraborty</t>
  </si>
  <si>
    <t>Mrinal Kanti Bhattacharjee</t>
  </si>
  <si>
    <t>Basirhat</t>
  </si>
  <si>
    <t>Mizanoor Rahaman</t>
  </si>
  <si>
    <t>Nusrat Jahan Ruhi</t>
  </si>
  <si>
    <t>Ajay Kumar Bain</t>
  </si>
  <si>
    <t>Md. Tabarok Hossain Molla</t>
  </si>
  <si>
    <t>ALINLBP</t>
  </si>
  <si>
    <t>Pallab Sengupta</t>
  </si>
  <si>
    <t>Parimal Mistri</t>
  </si>
  <si>
    <t>Imamul Hasan Mallik</t>
  </si>
  <si>
    <t>BNARP</t>
  </si>
  <si>
    <t>Amiya Sarkar</t>
  </si>
  <si>
    <t>Abul Kashem Dhali</t>
  </si>
  <si>
    <t>Sayantan Basu</t>
  </si>
  <si>
    <t>Subhasis Kumar Bhowmik</t>
  </si>
  <si>
    <t>Quazi Abdur Rahim</t>
  </si>
  <si>
    <t>Abdul Hannan Sardar</t>
  </si>
  <si>
    <t>Jaynagar</t>
  </si>
  <si>
    <t>JAYKRISHNA HALDAR</t>
  </si>
  <si>
    <t>SANKAR DEB MONDAL</t>
  </si>
  <si>
    <t>PRATIMA MONDAL</t>
  </si>
  <si>
    <t>SUBHAS NASKAR</t>
  </si>
  <si>
    <t>TAPAN MONDAL</t>
  </si>
  <si>
    <t>DR. ASHOK KANDARY</t>
  </si>
  <si>
    <t>ASHOKE BAIRAGI</t>
  </si>
  <si>
    <t>SWAPAN KUMAR MANDAL</t>
  </si>
  <si>
    <t>Mathurapur</t>
  </si>
  <si>
    <t>PURNA CHANDRA NAIYA</t>
  </si>
  <si>
    <t>SOUMEN SARKAR</t>
  </si>
  <si>
    <t>CHOUDHURY MOHAN JATUA</t>
  </si>
  <si>
    <t>KRITTIBAS SARDAR</t>
  </si>
  <si>
    <t>DR. SARAT CHANDRA HALDAR</t>
  </si>
  <si>
    <t>AMITAV NASKAR</t>
  </si>
  <si>
    <t>SHYAMAPRASAD HALDER</t>
  </si>
  <si>
    <t>PRONAB KUMAR JATUA</t>
  </si>
  <si>
    <t>ASIT KUMAR HALDAR</t>
  </si>
  <si>
    <t>Diamond harbour</t>
  </si>
  <si>
    <t>AJAY GHOSH</t>
  </si>
  <si>
    <t>NILANJAN ROY</t>
  </si>
  <si>
    <t>SOUMYA AICH ROY</t>
  </si>
  <si>
    <t>ABHISHEK BANERJEE</t>
  </si>
  <si>
    <t>Dr. FUAD HALIM</t>
  </si>
  <si>
    <t>MD. GORIBULLA MOLLA</t>
  </si>
  <si>
    <t>SUBRATA BOSE</t>
  </si>
  <si>
    <t>SWARNALATA SARKAR</t>
  </si>
  <si>
    <t>PRABIR SARKAR</t>
  </si>
  <si>
    <t>Jadavpur</t>
  </si>
  <si>
    <t>SUJATA BANERJEE</t>
  </si>
  <si>
    <t>ANURADHA PUTATUNDA</t>
  </si>
  <si>
    <t>GOPAL NASKAR</t>
  </si>
  <si>
    <t>BIMAL KRISHNA MANDAL</t>
  </si>
  <si>
    <t>KARTICK NASKAR</t>
  </si>
  <si>
    <t>BIKASH RANJAN BHATTACHARYYA</t>
  </si>
  <si>
    <t>MANGAL KUMAR SARDAR</t>
  </si>
  <si>
    <t>KARTIK KAYAL</t>
  </si>
  <si>
    <t>MIMI CHAKRABORTY</t>
  </si>
  <si>
    <t>ANUPAM HAZRA</t>
  </si>
  <si>
    <t>DR NAZRUL ISLAM</t>
  </si>
  <si>
    <t>MPOI</t>
  </si>
  <si>
    <t>RUPA KHAN</t>
  </si>
  <si>
    <t>ATANU CHATTERJEE</t>
  </si>
  <si>
    <t>Kolkata Dakshin</t>
  </si>
  <si>
    <t>Debabrata Bera</t>
  </si>
  <si>
    <t>Mala Roy</t>
  </si>
  <si>
    <t>Mita Chakraborty</t>
  </si>
  <si>
    <t>Chandra Kumar Bose</t>
  </si>
  <si>
    <t>Niraj Agarwal</t>
  </si>
  <si>
    <t>Nandini Mukherjee</t>
  </si>
  <si>
    <t>Sridhar Chandra Bagari</t>
  </si>
  <si>
    <t>Rita Dutta</t>
  </si>
  <si>
    <t>Sarfaraz Khan</t>
  </si>
  <si>
    <t>Gautam Mitra</t>
  </si>
  <si>
    <t>Santanu Roy</t>
  </si>
  <si>
    <t>Kashinath Das</t>
  </si>
  <si>
    <t>Badal Mondal</t>
  </si>
  <si>
    <t>Kolkata Uttar</t>
  </si>
  <si>
    <t>BIJNAN KUMAR BERA</t>
  </si>
  <si>
    <t>MIR TIPU SULTAN ALI</t>
  </si>
  <si>
    <t>RINKU GUPTA</t>
  </si>
  <si>
    <t>KANINIKA BOSE (GHOSH)</t>
  </si>
  <si>
    <t>SUBHASH VERMA</t>
  </si>
  <si>
    <t>RATHINDRA NATH ROY</t>
  </si>
  <si>
    <t>RAHUL (BISWAJIT) SINHA</t>
  </si>
  <si>
    <t>OMPRAKASH PRAJAPATI</t>
  </si>
  <si>
    <t>MANMOHAN GARODIA</t>
  </si>
  <si>
    <t>RAHM</t>
  </si>
  <si>
    <t>ANUJIT KUMAR NAN</t>
  </si>
  <si>
    <t>BANDYOPADHYAY SUDIP</t>
  </si>
  <si>
    <t>NARESH KR SINGH</t>
  </si>
  <si>
    <t>JASP</t>
  </si>
  <si>
    <t>SYED SHAHID IMAM</t>
  </si>
  <si>
    <t>KALIPADA JANA</t>
  </si>
  <si>
    <t>MD IMTIAZ KHAN</t>
  </si>
  <si>
    <t>JOYDEB DAS</t>
  </si>
  <si>
    <t>BHMP</t>
  </si>
  <si>
    <t>SUMANTA BHOWMICK</t>
  </si>
  <si>
    <t>MANAS MAJUMDER</t>
  </si>
  <si>
    <t>PANNA LAL SHAW</t>
  </si>
  <si>
    <t>DEBJIT ROY CHOWDHURY</t>
  </si>
  <si>
    <t>UTPAL BISWAS</t>
  </si>
  <si>
    <t>Howrah</t>
  </si>
  <si>
    <t>Prasun Banerjee</t>
  </si>
  <si>
    <t>Md. Shanawaz</t>
  </si>
  <si>
    <t>Sumitro Adhikary</t>
  </si>
  <si>
    <t>IMTIAZ AHMED MOLLAH</t>
  </si>
  <si>
    <t>Rantidev Sengupta</t>
  </si>
  <si>
    <t>Sudarsan Manna</t>
  </si>
  <si>
    <t>STPI</t>
  </si>
  <si>
    <t>Debasish Mandal</t>
  </si>
  <si>
    <t>Kanai Sit</t>
  </si>
  <si>
    <t>Samir Mondal</t>
  </si>
  <si>
    <t>PANKAJ GAR</t>
  </si>
  <si>
    <t>GAUTAM KUMAR SHAW</t>
  </si>
  <si>
    <t>CHANDRA SEKHAR JHA</t>
  </si>
  <si>
    <t>SHYAM PRASAD RAM</t>
  </si>
  <si>
    <t>ASHRAF ALI</t>
  </si>
  <si>
    <t>SISIR SAMANTA</t>
  </si>
  <si>
    <t>SUVRA GHOSH</t>
  </si>
  <si>
    <t>SEKHAR MONDAL</t>
  </si>
  <si>
    <t>SHAILENDRA KUMAR JAISWAL</t>
  </si>
  <si>
    <t>KASHI NATH MALICK</t>
  </si>
  <si>
    <t>Uluberia</t>
  </si>
  <si>
    <t>MINATI SARKAR</t>
  </si>
  <si>
    <t>MAKSUDA KHATUN</t>
  </si>
  <si>
    <t>SIMAL SAREN</t>
  </si>
  <si>
    <t>IUC</t>
  </si>
  <si>
    <t>SAJDA AHMED</t>
  </si>
  <si>
    <t>Amal Barman</t>
  </si>
  <si>
    <t>Shoma Ranisree Roy</t>
  </si>
  <si>
    <t>DURGADAS HAJRA</t>
  </si>
  <si>
    <t>ALIMUDDIN NAZIR</t>
  </si>
  <si>
    <t>JOY BANERJEE</t>
  </si>
  <si>
    <t>SUSANTA KUMAR DALUI</t>
  </si>
  <si>
    <t>Srerampur</t>
  </si>
  <si>
    <t>PRADYUT CHOWDHURI</t>
  </si>
  <si>
    <t>KALYAN BANERJEE</t>
  </si>
  <si>
    <t>TIRTHANKAR RAY</t>
  </si>
  <si>
    <t>MANGAL SARKAR</t>
  </si>
  <si>
    <t>LACHMAN RAJAK</t>
  </si>
  <si>
    <t>DEBABRATA BISWAS</t>
  </si>
  <si>
    <t>KASHINATH MURMU</t>
  </si>
  <si>
    <t>PRABHASH CHANDRA KAR</t>
  </si>
  <si>
    <t>AVASH MUNSHI</t>
  </si>
  <si>
    <t>DEBJIT SARKAR</t>
  </si>
  <si>
    <t>SWAPAN MANNA</t>
  </si>
  <si>
    <t>Hooghly</t>
  </si>
  <si>
    <t>BHASKAR GHOSH</t>
  </si>
  <si>
    <t>LOCKET CHATTERJEE</t>
  </si>
  <si>
    <t>PRADIP SAHA</t>
  </si>
  <si>
    <t>DR. RATNA DE (NAG)</t>
  </si>
  <si>
    <t>PRATUL CHANDRA SAHA</t>
  </si>
  <si>
    <t>SAJAL ADHIKARI</t>
  </si>
  <si>
    <t>DULAL CH. HEMBRAM</t>
  </si>
  <si>
    <t>NOOR HOSSAIN MONDAL</t>
  </si>
  <si>
    <t>VIJAY KUMAR MAHATO</t>
  </si>
  <si>
    <t>Arambagh</t>
  </si>
  <si>
    <t>PROSANTA MALIK</t>
  </si>
  <si>
    <t>TAPAN KUMAR RAY</t>
  </si>
  <si>
    <t>CHITTARANJAN MALLICK</t>
  </si>
  <si>
    <t>SAKTI MOHAN MALIK</t>
  </si>
  <si>
    <t>APARUPA PODDAR (AFRIN ALI)</t>
  </si>
  <si>
    <t>BINAY KUMAR MALIK</t>
  </si>
  <si>
    <t>JHANTU LAL PAKRE</t>
  </si>
  <si>
    <t>JYOTI KUMARI DAS</t>
  </si>
  <si>
    <t>SAMIR MITRA</t>
  </si>
  <si>
    <t>Tamluk</t>
  </si>
  <si>
    <t>Madhusudan Bera</t>
  </si>
  <si>
    <t>Lakshman Chandra Seth</t>
  </si>
  <si>
    <t>Adhikari Dibyendu</t>
  </si>
  <si>
    <t>Adak Sukomal</t>
  </si>
  <si>
    <t>Sk Ibrahim Ali</t>
  </si>
  <si>
    <t>Dhananjoy Dalai</t>
  </si>
  <si>
    <t>Satadal Metya</t>
  </si>
  <si>
    <t>Sankar Mondal</t>
  </si>
  <si>
    <t>RAJADP</t>
  </si>
  <si>
    <t>Sidharthashankar Naskar</t>
  </si>
  <si>
    <t>Makhan Mahapatra</t>
  </si>
  <si>
    <t>Marphat Ali Khan</t>
  </si>
  <si>
    <t>Motyar Rahaman</t>
  </si>
  <si>
    <t>Kanthi</t>
  </si>
  <si>
    <t>Manas Pradhan</t>
  </si>
  <si>
    <t>Adhikari Sisir</t>
  </si>
  <si>
    <t>Paritosh Pattanayak</t>
  </si>
  <si>
    <t>Dipak Kumar Das</t>
  </si>
  <si>
    <t>Barman Khokan</t>
  </si>
  <si>
    <t>Dr. Debasis Samanta</t>
  </si>
  <si>
    <t>Kenaram Misra</t>
  </si>
  <si>
    <t>Ghatal</t>
  </si>
  <si>
    <t>DINESH MAIKAP</t>
  </si>
  <si>
    <t>TAPAN GANGULI</t>
  </si>
  <si>
    <t>UJJWAL KUMAR GHATAK</t>
  </si>
  <si>
    <t>BHARATI GHOSH</t>
  </si>
  <si>
    <t>ADHIKARI DEEPAK (DEV)</t>
  </si>
  <si>
    <t>KHANDAKAR MD. SAIFULLAH (SAIFUL)</t>
  </si>
  <si>
    <t>SURAJIT SENAPATI</t>
  </si>
  <si>
    <t>Jhargram</t>
  </si>
  <si>
    <t>SUSHIL MANDI</t>
  </si>
  <si>
    <t>NARENDRA NATH HEMBRAM</t>
  </si>
  <si>
    <t>Kunar Hembram</t>
  </si>
  <si>
    <t>Birbaha Saren</t>
  </si>
  <si>
    <t>Deblina Hembram</t>
  </si>
  <si>
    <t>Ashok Kumar Murmu</t>
  </si>
  <si>
    <t>Jageswar Hembram</t>
  </si>
  <si>
    <t>Birbaha Hansda</t>
  </si>
  <si>
    <t>JKP(N)</t>
  </si>
  <si>
    <t>Maheswar Hembram</t>
  </si>
  <si>
    <t>AKBJHP</t>
  </si>
  <si>
    <t>Medinipur</t>
  </si>
  <si>
    <t>Tushar Jana</t>
  </si>
  <si>
    <t>Rabindra Nath Bera</t>
  </si>
  <si>
    <t>Sambhunath Chattapadhyay</t>
  </si>
  <si>
    <t>Biplab Bhatta</t>
  </si>
  <si>
    <t>Ashoke Sarkar</t>
  </si>
  <si>
    <t>Dilip Ghosh</t>
  </si>
  <si>
    <t>Manas Ranjan Bhunia</t>
  </si>
  <si>
    <t>Ramkrishna Sarkar</t>
  </si>
  <si>
    <t>Tapas Kumar Kar</t>
  </si>
  <si>
    <t>Purulia</t>
  </si>
  <si>
    <t>RANGALAL KUMAR</t>
  </si>
  <si>
    <t>LAXMIKANTA MAHATA</t>
  </si>
  <si>
    <t>BIR SINGH MAHATO</t>
  </si>
  <si>
    <t>NEPAL MAHATA</t>
  </si>
  <si>
    <t>JYOTIRMAY SINGH MAHATO</t>
  </si>
  <si>
    <t>DIPENDU MAHATO</t>
  </si>
  <si>
    <t>ANANDI TUDU</t>
  </si>
  <si>
    <t>BARJURAM SINGH SARDAR</t>
  </si>
  <si>
    <t>UTTAM TANTUBAY</t>
  </si>
  <si>
    <t>Dr. MRIGANKA MAHATO</t>
  </si>
  <si>
    <t>JAWAHARLAL MAHATO</t>
  </si>
  <si>
    <t>SEKH FATIK</t>
  </si>
  <si>
    <t>MRITYUNJOY MAHATO</t>
  </si>
  <si>
    <t>UMA CHARAN MAHATO</t>
  </si>
  <si>
    <t>RAJIB MAHATO</t>
  </si>
  <si>
    <t>Bankura</t>
  </si>
  <si>
    <t>DR. TANMAY MANDAL</t>
  </si>
  <si>
    <t>AMIYA PATRA</t>
  </si>
  <si>
    <t>SUBRATA MUKHERJEE</t>
  </si>
  <si>
    <t>SUKCHAND SAREN</t>
  </si>
  <si>
    <t>DR. SUBHAS SARKAR</t>
  </si>
  <si>
    <t>PRABIR BANERJEE</t>
  </si>
  <si>
    <t>JHAP</t>
  </si>
  <si>
    <t>MAHADEB BAURI</t>
  </si>
  <si>
    <t>ANIMESH MAL</t>
  </si>
  <si>
    <t>ANANDA KUMAR SAREN</t>
  </si>
  <si>
    <t>SHYAMAL KUMAR PALIT</t>
  </si>
  <si>
    <t>GOUR CHANDRA (AKHAN) HEMBRAM</t>
  </si>
  <si>
    <t>JKPP</t>
  </si>
  <si>
    <t>ABDUL RAHIM MALLIK</t>
  </si>
  <si>
    <t>BIBHUTI SARDAR</t>
  </si>
  <si>
    <t>MILAN MANDI</t>
  </si>
  <si>
    <t>Bishnupur</t>
  </si>
  <si>
    <t>AJIT KUMAR BAURI</t>
  </si>
  <si>
    <t>KHAN SUNIL</t>
  </si>
  <si>
    <t>JITENDRA NATH ROY</t>
  </si>
  <si>
    <t>SHYAMAL SANTRA</t>
  </si>
  <si>
    <t>TARANI ROY</t>
  </si>
  <si>
    <t>KHAN NARAYAN CHANDRA</t>
  </si>
  <si>
    <t>KHAN SAUMITRA</t>
  </si>
  <si>
    <t>BASUDEB SIKARI</t>
  </si>
  <si>
    <t>SANJIT KHAN</t>
  </si>
  <si>
    <t>Bardhaman Purba</t>
  </si>
  <si>
    <t>NIRMAL MAJHI</t>
  </si>
  <si>
    <t>ISWAR CHANDRA DAS</t>
  </si>
  <si>
    <t>PARESH CHANDRA DAS</t>
  </si>
  <si>
    <t>SUNIL KUMAR MONDAL</t>
  </si>
  <si>
    <t>MUKUL BISWAS</t>
  </si>
  <si>
    <t>SIDDHARTHA MAJUMDAR</t>
  </si>
  <si>
    <t>BIPLAB MISTRI</t>
  </si>
  <si>
    <t>Bardhaman Durgapur</t>
  </si>
  <si>
    <t>SUCHETA KUNDU(BANERJEE)</t>
  </si>
  <si>
    <t>ABHAS RAY CHAUDHURI</t>
  </si>
  <si>
    <t>DR. MAMTAZ SANGHAMITA</t>
  </si>
  <si>
    <t>RAMKRISHNA MALIK (DEV)</t>
  </si>
  <si>
    <t>RANAJIT MUKHERJEE</t>
  </si>
  <si>
    <t>S.S AHLUWALIA</t>
  </si>
  <si>
    <t>Asansol</t>
  </si>
  <si>
    <t>AMAR CHOWDHURY</t>
  </si>
  <si>
    <t>Swaraj Das (BAPI)</t>
  </si>
  <si>
    <t>GOURANGA CHATTERJEE</t>
  </si>
  <si>
    <t>BABUL SUPRIYO</t>
  </si>
  <si>
    <t>MD. ZAHIR ALAM</t>
  </si>
  <si>
    <t>ABHISHEKH KUMAR SINGH</t>
  </si>
  <si>
    <t>BISWARUP MONDAL</t>
  </si>
  <si>
    <t>MOON MOON SEN</t>
  </si>
  <si>
    <t>SANDIP SARKAR</t>
  </si>
  <si>
    <t>KAJAL BANERJEE</t>
  </si>
  <si>
    <t>Bolpur</t>
  </si>
  <si>
    <t>BIJOY DOLUI</t>
  </si>
  <si>
    <t>DAS SAMIRAN</t>
  </si>
  <si>
    <t>ASIT KUMAR MAL</t>
  </si>
  <si>
    <t>DAS RAMPRASAD</t>
  </si>
  <si>
    <t>ABHIJIT SAHA</t>
  </si>
  <si>
    <t>RAM CHANDRA DOME</t>
  </si>
  <si>
    <t>SIMANTA MONDAL</t>
  </si>
  <si>
    <t>Birbhum</t>
  </si>
  <si>
    <t>AYESHA KHATUN</t>
  </si>
  <si>
    <t>PRABIR MUKHOPADHYAY</t>
  </si>
  <si>
    <t>SATABDI ROY</t>
  </si>
  <si>
    <t>CHITTARANJAN HANSDA</t>
  </si>
  <si>
    <t>KARIM REZAUL</t>
  </si>
  <si>
    <t>DUDH KUMAR MONDAL</t>
  </si>
  <si>
    <t>IMAM HOSSAIN</t>
  </si>
  <si>
    <t>AHAMED FARUK</t>
  </si>
  <si>
    <t>MD. FIROJ ALI</t>
  </si>
  <si>
    <t>Chhattisgarh</t>
  </si>
  <si>
    <t>SARGUJA</t>
  </si>
  <si>
    <t>Maya Bhagat</t>
  </si>
  <si>
    <t>Renuka Singh Saruta</t>
  </si>
  <si>
    <t>Palsay Uranv</t>
  </si>
  <si>
    <t>Asha Devi Poya</t>
  </si>
  <si>
    <t>Khel Sai Singh</t>
  </si>
  <si>
    <t>Pawan Kumar Nag</t>
  </si>
  <si>
    <t>Ramnath Cherwa</t>
  </si>
  <si>
    <t>Mohan Singh Tekam</t>
  </si>
  <si>
    <t>Guman Singh Poya</t>
  </si>
  <si>
    <t>Chandradeep Singh Korcho</t>
  </si>
  <si>
    <t>RJsbhP</t>
  </si>
  <si>
    <t>RAIGARH</t>
  </si>
  <si>
    <t>LALJEET SINGH RATHIA</t>
  </si>
  <si>
    <t>GOMATI SAI</t>
  </si>
  <si>
    <t>JAI SINGH SIDAR</t>
  </si>
  <si>
    <t>INNOCENT KUJUR</t>
  </si>
  <si>
    <t>RAVISHANKAR SIDAR</t>
  </si>
  <si>
    <t>TARIKA TARANGINI URAON</t>
  </si>
  <si>
    <t>KRIPASHANKAR BHAGAT</t>
  </si>
  <si>
    <t>NAVAL KISHOR RATHIA</t>
  </si>
  <si>
    <t>VIR KUMAR TIGGA</t>
  </si>
  <si>
    <t>JYOTI BHAGAT</t>
  </si>
  <si>
    <t>TEJRAM SIDAR</t>
  </si>
  <si>
    <t>PRAKASH KUMAR URANW</t>
  </si>
  <si>
    <t>AMRIT TIRKEY</t>
  </si>
  <si>
    <t>VIJAY LAKARA</t>
  </si>
  <si>
    <t>JANJGIR-CHAMPA</t>
  </si>
  <si>
    <t>DAURAM RATNAKAR</t>
  </si>
  <si>
    <t>RAVI PARASRAM BHARDWAJ</t>
  </si>
  <si>
    <t>GUHARAM AJGALLEY</t>
  </si>
  <si>
    <t>ASHISH RATRE</t>
  </si>
  <si>
    <t>SHANTI KUMAR RATRE</t>
  </si>
  <si>
    <t>SEEMA AJAY</t>
  </si>
  <si>
    <t>NARESH BAI JANGDE</t>
  </si>
  <si>
    <t>NARESH KUMAR DAHARIYA</t>
  </si>
  <si>
    <t>RGOP</t>
  </si>
  <si>
    <t>LAKHAN LAL CHAUHAN ALIAS LAKHALA DANAV</t>
  </si>
  <si>
    <t>DR. UDAY RATRE</t>
  </si>
  <si>
    <t>NITESH KUMAR RATRE</t>
  </si>
  <si>
    <t>SUSP</t>
  </si>
  <si>
    <t>ASHARAM RATNAKAR</t>
  </si>
  <si>
    <t>VRINDA CHAUHAN</t>
  </si>
  <si>
    <t>SITA CHAUHAN</t>
  </si>
  <si>
    <t>BHOJRAM BANJARE</t>
  </si>
  <si>
    <t>KORBA</t>
  </si>
  <si>
    <t>JYOTSNA CHARANDAS MAHANT</t>
  </si>
  <si>
    <t>CHANDRA BHUSHAN KANWAR ADHIVAKTA L L M</t>
  </si>
  <si>
    <t>RAJ KUMAR YADAV</t>
  </si>
  <si>
    <t>BYPP</t>
  </si>
  <si>
    <t>RAMDAYAL URAON</t>
  </si>
  <si>
    <t>JYOTI NAND DUBEY</t>
  </si>
  <si>
    <t>SUMAN LAL KHANDE</t>
  </si>
  <si>
    <t>PARMIT SINGH</t>
  </si>
  <si>
    <t>RAJESH PANDEY</t>
  </si>
  <si>
    <t>LILAMBAR SINGH</t>
  </si>
  <si>
    <t>TULESHWAR HIRASINGH MARKAM</t>
  </si>
  <si>
    <t>DEEPAK SAHU</t>
  </si>
  <si>
    <t>LAKHAN LAL DEWANGAN</t>
  </si>
  <si>
    <t>PRAMOD KUMAR SHARMA</t>
  </si>
  <si>
    <t>BILASPUR</t>
  </si>
  <si>
    <t>EG. RAMFAL MANDREY</t>
  </si>
  <si>
    <t>SALIK RAM JOGI</t>
  </si>
  <si>
    <t>SANDEEP TIWARI "RAJ"</t>
  </si>
  <si>
    <t>BSHSP</t>
  </si>
  <si>
    <t>SANTOSH KAUSHAL</t>
  </si>
  <si>
    <t>ATAL SHRIVASTAV</t>
  </si>
  <si>
    <t>ARUN SAO</t>
  </si>
  <si>
    <t>POORAN LAL CHHABARIYA</t>
  </si>
  <si>
    <t>UTTAM DAS GUROO GOSAI</t>
  </si>
  <si>
    <t>AVISHEK EKKA</t>
  </si>
  <si>
    <t>SANDEEP SINGH PORTE</t>
  </si>
  <si>
    <t>HORILAL ANANT</t>
  </si>
  <si>
    <t>HARISH KUMAR MANDWA</t>
  </si>
  <si>
    <t>NAND KISHORE RAJ</t>
  </si>
  <si>
    <t>URMILA TIWARI</t>
  </si>
  <si>
    <t>SHAMBHU PRASAD SHARMA</t>
  </si>
  <si>
    <t>RAMKUMAR GHATLAHARE</t>
  </si>
  <si>
    <t>SIDDHRAM LAHARE</t>
  </si>
  <si>
    <t>RAJU KHATIK URPH LALU</t>
  </si>
  <si>
    <t>BALDAU PRASAD SAHU</t>
  </si>
  <si>
    <t>ENGINEER INDRASEN MOGRE</t>
  </si>
  <si>
    <t>YAMAN BANJARE</t>
  </si>
  <si>
    <t>HARISH CHANDRA SAHU</t>
  </si>
  <si>
    <t>ARUNKUMAR SAHU</t>
  </si>
  <si>
    <t>DUJ RAM SAHU</t>
  </si>
  <si>
    <t>VIDYA SAHU</t>
  </si>
  <si>
    <t>RAJNANDGAON</t>
  </si>
  <si>
    <t>BAIDYA SHEKHU RAM VERMA (GURUJI)</t>
  </si>
  <si>
    <t>BHOLA RAM SAHU</t>
  </si>
  <si>
    <t>AJAY PALI (BABA)</t>
  </si>
  <si>
    <t>MAHENDRA KUMAR SAHU</t>
  </si>
  <si>
    <t>FDLP</t>
  </si>
  <si>
    <t>RAVITA LAKRA (DHRUV)</t>
  </si>
  <si>
    <t>SACHCHIDANAND KAUSHIK</t>
  </si>
  <si>
    <t>SANTOSH PANDEY</t>
  </si>
  <si>
    <t>DR. GOJUPAL</t>
  </si>
  <si>
    <t>PRATIMA SANTOSH WASHNIK</t>
  </si>
  <si>
    <t>RP(K)</t>
  </si>
  <si>
    <t>RAMKHILAWAN DAHARIYA</t>
  </si>
  <si>
    <t>KRANTI GUPTA</t>
  </si>
  <si>
    <t>SUDESH TIKAM</t>
  </si>
  <si>
    <t>VISHWANATH SINGH PORTE</t>
  </si>
  <si>
    <t>KAMINI SAHU</t>
  </si>
  <si>
    <t>DURG</t>
  </si>
  <si>
    <t>RAJ KUMAR GUPTA ADVOCATE</t>
  </si>
  <si>
    <t>AATMA RAM SAHU</t>
  </si>
  <si>
    <t>ANOOP KUMAR PANDEY</t>
  </si>
  <si>
    <t>GEETANJALI SINGH</t>
  </si>
  <si>
    <t>VIJAY BAGHEL</t>
  </si>
  <si>
    <t>MALIK RAM THAKUR</t>
  </si>
  <si>
    <t>PRATIMA CHANDRAKAR</t>
  </si>
  <si>
    <t>GURU DADA LOKESH</t>
  </si>
  <si>
    <t>ARUN KUMAR JOSHI</t>
  </si>
  <si>
    <t>TRESSA DAVID</t>
  </si>
  <si>
    <t>KAMLESH KUMAR NAGARCHI</t>
  </si>
  <si>
    <t>PITAMBAR LAL NISHAD</t>
  </si>
  <si>
    <t>RAJESH KUMAR DUBEY</t>
  </si>
  <si>
    <t>HIDAR BHATI</t>
  </si>
  <si>
    <t>POKHRAJ MESHRAM</t>
  </si>
  <si>
    <t>SEVAKRAM BANJARE</t>
  </si>
  <si>
    <t>FARID MOHAMMAD QURAISHI</t>
  </si>
  <si>
    <t>SUNIL KUMAR MARKANDEY</t>
  </si>
  <si>
    <t>PRAVEEN TIWARI</t>
  </si>
  <si>
    <t>ANURAG SINGH</t>
  </si>
  <si>
    <t>MANOJ GAYKWAD CHHATTISGARHIYA</t>
  </si>
  <si>
    <t>RAIPUR</t>
  </si>
  <si>
    <t>Devendra Kumar Patil</t>
  </si>
  <si>
    <t>Pramod Dubey</t>
  </si>
  <si>
    <t>Sunil Kumar Soni</t>
  </si>
  <si>
    <t>Rupesh Sahu</t>
  </si>
  <si>
    <t>Banmali Chhura</t>
  </si>
  <si>
    <t>BHBP</t>
  </si>
  <si>
    <t>Sanju Kumar Yadav</t>
  </si>
  <si>
    <t>Advocate Shailendra Kumar Banjare</t>
  </si>
  <si>
    <t>SSBD</t>
  </si>
  <si>
    <t>Tameshwar Sahu</t>
  </si>
  <si>
    <t>Devki Dubey (Sandhya)</t>
  </si>
  <si>
    <t>Pritesh Pandey</t>
  </si>
  <si>
    <t>Ikram Saifi</t>
  </si>
  <si>
    <t>Santosh Yadu</t>
  </si>
  <si>
    <t>Pravin Jain</t>
  </si>
  <si>
    <t>Dr. Yogita Bajpai</t>
  </si>
  <si>
    <t>Chhabi Lal Kanwar</t>
  </si>
  <si>
    <t>Khilesh Kumar Sahu Alias Khileshwar</t>
  </si>
  <si>
    <t>Tarjan Jangde</t>
  </si>
  <si>
    <t>Ramkrishna Verma</t>
  </si>
  <si>
    <t>Ajay Chakole</t>
  </si>
  <si>
    <t>Shankar Lal Vardani</t>
  </si>
  <si>
    <t>Manish Shrivastav</t>
  </si>
  <si>
    <t>Santosh Sahu</t>
  </si>
  <si>
    <t>Ramdyal Dahariya</t>
  </si>
  <si>
    <t>Vijay Kumar Kurre</t>
  </si>
  <si>
    <t>Navin Gupta</t>
  </si>
  <si>
    <t>MAHASAMUND</t>
  </si>
  <si>
    <t>DHANENDRA SAHU</t>
  </si>
  <si>
    <t>DR. VIRENDRA CHOUDHARY</t>
  </si>
  <si>
    <t>JAGMOHAN BHAGWAT KOSARIYA</t>
  </si>
  <si>
    <t>CHAMPALAL PATEL GURUJI</t>
  </si>
  <si>
    <t>COMRADE BHOJLAL NETAM</t>
  </si>
  <si>
    <t>SANTOSH BANJARE</t>
  </si>
  <si>
    <t>DHANSING KOSARIYA</t>
  </si>
  <si>
    <t>ASHOK SONI</t>
  </si>
  <si>
    <t>KHILAWAN SINGH DHRUW</t>
  </si>
  <si>
    <t>TARUN KUMAR DADSENA</t>
  </si>
  <si>
    <t>ROHIT KUMAR KOSRE</t>
  </si>
  <si>
    <t>DEVENDAR SINGH THAKUR (RAJPUT)</t>
  </si>
  <si>
    <t>CHUNNI LAL SAHU</t>
  </si>
  <si>
    <t>BASTAR</t>
  </si>
  <si>
    <t>DEEPAK BAIJ</t>
  </si>
  <si>
    <t>AAYTU RAM MANDAVI</t>
  </si>
  <si>
    <t>PANEESH PRASAD NAG</t>
  </si>
  <si>
    <t>RAMU RAM MOURYA</t>
  </si>
  <si>
    <t>BAIDU RAM KASHYAP</t>
  </si>
  <si>
    <t>SURESH KAWASI</t>
  </si>
  <si>
    <t>MANGALARAM KARMA</t>
  </si>
  <si>
    <t>ABSKP</t>
  </si>
  <si>
    <t>KANKER</t>
  </si>
  <si>
    <t>BIRESH THAKUR</t>
  </si>
  <si>
    <t>SUBE SINGH DHURVA</t>
  </si>
  <si>
    <t>HARISINGH SIDAR</t>
  </si>
  <si>
    <t>MATHAN SINGH MARKAM</t>
  </si>
  <si>
    <t>MOHAN MANDAVI</t>
  </si>
  <si>
    <t>GHANSHYAM JURRI</t>
  </si>
  <si>
    <t>UMASHANKAR BHANDARI</t>
  </si>
  <si>
    <t>DURGAPRASAD THAKUR</t>
  </si>
  <si>
    <t>NAREND NAG</t>
  </si>
  <si>
    <t>Jharkhand</t>
  </si>
  <si>
    <t>Rajmahal</t>
  </si>
  <si>
    <t>VIJAY KUMAR HANSDAK</t>
  </si>
  <si>
    <t>GOPIN SOREN</t>
  </si>
  <si>
    <t>CHRISTOPHER MURMU</t>
  </si>
  <si>
    <t>HEMLAL MURMU</t>
  </si>
  <si>
    <t>MAHENDRA HANSDA</t>
  </si>
  <si>
    <t>MAHASHAY TUDU</t>
  </si>
  <si>
    <t>MARY NISHA HANSDAK</t>
  </si>
  <si>
    <t>NEERAJ HEMBROM</t>
  </si>
  <si>
    <t>MONIKA KISKU</t>
  </si>
  <si>
    <t>BAIDHNATH PAHADIYA</t>
  </si>
  <si>
    <t>BARNAD HEMBROM</t>
  </si>
  <si>
    <t>MAHESH PAHADIYA</t>
  </si>
  <si>
    <t>MANDAL HANSDA</t>
  </si>
  <si>
    <t>MANGAL MARANDI</t>
  </si>
  <si>
    <t>Dumka</t>
  </si>
  <si>
    <t>SHIBU SOREN</t>
  </si>
  <si>
    <t>BAGHRAI SOREN</t>
  </si>
  <si>
    <t>MOHRIL MURMU</t>
  </si>
  <si>
    <t>DR. SHRILAL KISKU</t>
  </si>
  <si>
    <t>SENAPATI MURMU</t>
  </si>
  <si>
    <t>SUNIL SOREN</t>
  </si>
  <si>
    <t>ARJUN PUJHAR</t>
  </si>
  <si>
    <t>RASKA SOREN</t>
  </si>
  <si>
    <t>THAKUROON SOREN</t>
  </si>
  <si>
    <t>STEPHAN BESRA</t>
  </si>
  <si>
    <t>RAMESH TUDU</t>
  </si>
  <si>
    <t>SATISH SOREN</t>
  </si>
  <si>
    <t>RAJESH BESRA</t>
  </si>
  <si>
    <t>SAMUEL TUDU</t>
  </si>
  <si>
    <t>PROBINA MURMU</t>
  </si>
  <si>
    <t>Godda</t>
  </si>
  <si>
    <t>K. Rangaiah</t>
  </si>
  <si>
    <t>Zaffar Obaid</t>
  </si>
  <si>
    <t>Birendra Kumar</t>
  </si>
  <si>
    <t>Mahesh Kumar Suman</t>
  </si>
  <si>
    <t>Jitendra Kumar Barnwal</t>
  </si>
  <si>
    <t>Nishikant Dubey</t>
  </si>
  <si>
    <t>Madhusudan Ray</t>
  </si>
  <si>
    <t>Pradeep Yadav</t>
  </si>
  <si>
    <t>JVM</t>
  </si>
  <si>
    <t>Comb</t>
  </si>
  <si>
    <t>Murari Kapri</t>
  </si>
  <si>
    <t>Asha Makade</t>
  </si>
  <si>
    <t>Bajrangi Mahtha</t>
  </si>
  <si>
    <t>Anup Kumar Sinha</t>
  </si>
  <si>
    <t>Noor Hassan</t>
  </si>
  <si>
    <t>Chatra</t>
  </si>
  <si>
    <t>SUBHASH PRASAD YADAV</t>
  </si>
  <si>
    <t>SAGAR RAM</t>
  </si>
  <si>
    <t>PANKAJ RANJAN</t>
  </si>
  <si>
    <t>BHAGALPURI YADAV</t>
  </si>
  <si>
    <t>ARUN KUMAR YADAV</t>
  </si>
  <si>
    <t>YOGENDRA YADAV</t>
  </si>
  <si>
    <t>MANOJ KUMAR YADAV</t>
  </si>
  <si>
    <t>RAMANAND DAS</t>
  </si>
  <si>
    <t>BaSaPa</t>
  </si>
  <si>
    <t>RAMESHI RAM</t>
  </si>
  <si>
    <t>ARJUN KUMAR</t>
  </si>
  <si>
    <t>NANDLAL PRASAD</t>
  </si>
  <si>
    <t>DHANANJAY KUMAR</t>
  </si>
  <si>
    <t>NAGESHWAR GANJHU</t>
  </si>
  <si>
    <t>BAGENDRA RAM</t>
  </si>
  <si>
    <t>PRAMOD TOPPO</t>
  </si>
  <si>
    <t>NANDLAL PRASAD KESHARI</t>
  </si>
  <si>
    <t>JAIDULA ANSARI</t>
  </si>
  <si>
    <t>MANOJ KUMAR PANDEY</t>
  </si>
  <si>
    <t>RAJENDRA SAHU</t>
  </si>
  <si>
    <t>SUNIL KUMAR SINGH</t>
  </si>
  <si>
    <t>ABDUL RAJAK ANSARI</t>
  </si>
  <si>
    <t>SHAUKAT ALI</t>
  </si>
  <si>
    <t>DULESHWAR SAW</t>
  </si>
  <si>
    <t>ASHUTOSH KUMAR</t>
  </si>
  <si>
    <t>Kodarma</t>
  </si>
  <si>
    <t>BABU LAL MARANDI</t>
  </si>
  <si>
    <t>AVADHESH KUMAR SINGH</t>
  </si>
  <si>
    <t>SHIVNATH SAW</t>
  </si>
  <si>
    <t>AJAY KRISHNA</t>
  </si>
  <si>
    <t>RJANSWP</t>
  </si>
  <si>
    <t>ANNPURNA DEVI</t>
  </si>
  <si>
    <t>SARFARAJ AHMAD</t>
  </si>
  <si>
    <t>TUKLAL NAYAK</t>
  </si>
  <si>
    <t>MD. MAHBOOB ALAM</t>
  </si>
  <si>
    <t>BAYAS KUMAR</t>
  </si>
  <si>
    <t>PRADIP TURI</t>
  </si>
  <si>
    <t>DAYANAND KUMAR</t>
  </si>
  <si>
    <t>KANCHAN KUMARI</t>
  </si>
  <si>
    <t>RAMESHWAR PRASAD YADAV</t>
  </si>
  <si>
    <t>Giridih</t>
  </si>
  <si>
    <t>Jagarnath Mahto</t>
  </si>
  <si>
    <t>Rajendra Dasaundhi</t>
  </si>
  <si>
    <t>Amit Jani</t>
  </si>
  <si>
    <t>UPNSE</t>
  </si>
  <si>
    <t>Simmi Suman</t>
  </si>
  <si>
    <t>Ahmad Ansari</t>
  </si>
  <si>
    <t>Sanjeev Kumar Mahato</t>
  </si>
  <si>
    <t>Rasul Baksh</t>
  </si>
  <si>
    <t>Chandra Prakash Choudhary</t>
  </si>
  <si>
    <t>AJSUP</t>
  </si>
  <si>
    <t>Banana</t>
  </si>
  <si>
    <t>Dwaraka Prasad Lala</t>
  </si>
  <si>
    <t>Jogeshwar Thakur</t>
  </si>
  <si>
    <t>Sohrab Shah</t>
  </si>
  <si>
    <t>Shibu Singh</t>
  </si>
  <si>
    <t>Madhu Sudan</t>
  </si>
  <si>
    <t>JKPS</t>
  </si>
  <si>
    <t>Chandra Deo Prasad</t>
  </si>
  <si>
    <t>Sunita Tudu</t>
  </si>
  <si>
    <t>Dhanbad</t>
  </si>
  <si>
    <t>PREM PRAKASH PASWAN</t>
  </si>
  <si>
    <t>K.C.SINGH RAJ</t>
  </si>
  <si>
    <t>LAKSHMI DEVI</t>
  </si>
  <si>
    <t>RAM LAL MAHTO</t>
  </si>
  <si>
    <t>KIRTI AZAD</t>
  </si>
  <si>
    <t>DEEPAK KUMAR DAS</t>
  </si>
  <si>
    <t>MIHIR CHANDRA MAHATO</t>
  </si>
  <si>
    <t>MANTOSH KUMAR MANDAL</t>
  </si>
  <si>
    <t>PASHUPATI NATH SINGH</t>
  </si>
  <si>
    <t>RAJESH KUMAR SINGH</t>
  </si>
  <si>
    <t>SIDDHARTH GAUTAM</t>
  </si>
  <si>
    <t>HEERA LAL SHANKHAVAR</t>
  </si>
  <si>
    <t>BAMAPADA BAURI</t>
  </si>
  <si>
    <t>SUDHIR KUMAR MAHATO</t>
  </si>
  <si>
    <t>VARUN KUMAR</t>
  </si>
  <si>
    <t>UMESH PASWAN</t>
  </si>
  <si>
    <t>MEGHNATH RAWANI</t>
  </si>
  <si>
    <t>MERAJ KHAN</t>
  </si>
  <si>
    <t>MADHVI SINGH</t>
  </si>
  <si>
    <t>Ranchi</t>
  </si>
  <si>
    <t>JAY PRAKASH PRASAD</t>
  </si>
  <si>
    <t>SATISH SINGH</t>
  </si>
  <si>
    <t>SIDHESHWAR SINGH</t>
  </si>
  <si>
    <t>RAMJIT MAHTO</t>
  </si>
  <si>
    <t>SUBODH KANT SAHAY</t>
  </si>
  <si>
    <t>PARMESHWAR MAHTO</t>
  </si>
  <si>
    <t>JKP</t>
  </si>
  <si>
    <t>RANJIT MAHTO</t>
  </si>
  <si>
    <t>JITENDRA THAKUR</t>
  </si>
  <si>
    <t>RAM TAHAL CHOUDHARY</t>
  </si>
  <si>
    <t>BIDYADHAR PRASAD</t>
  </si>
  <si>
    <t>SANJAY SETH</t>
  </si>
  <si>
    <t>RAJU MAHTO</t>
  </si>
  <si>
    <t>VIKAS CHANDRA SHARMA</t>
  </si>
  <si>
    <t>ANJANI PANDEY</t>
  </si>
  <si>
    <t>RAJESH THAPA</t>
  </si>
  <si>
    <t>AMAR KUMAR MAHTO</t>
  </si>
  <si>
    <t>NAND KISHORE YADAV</t>
  </si>
  <si>
    <t>SUNITA MUNDA</t>
  </si>
  <si>
    <t>Jamshedpur</t>
  </si>
  <si>
    <t>Mubin Khan</t>
  </si>
  <si>
    <t>Anjana Mahata</t>
  </si>
  <si>
    <t>Mahesh Kumar</t>
  </si>
  <si>
    <t>Angad Mahato</t>
  </si>
  <si>
    <t>Ashraf Hussain</t>
  </si>
  <si>
    <t>Shekh Akhir Uddin</t>
  </si>
  <si>
    <t>Bidyut Baran Mahato</t>
  </si>
  <si>
    <t>Surya Singh Besra</t>
  </si>
  <si>
    <t>Ranjit Kumar Singh</t>
  </si>
  <si>
    <t>Champai Soren</t>
  </si>
  <si>
    <t>Deepak Kumar Giri</t>
  </si>
  <si>
    <t>Panmani Singh</t>
  </si>
  <si>
    <t>Malay Kumar Mahato</t>
  </si>
  <si>
    <t>Chandra Shekhar Mahato</t>
  </si>
  <si>
    <t>Subrat Kumar Pradhan</t>
  </si>
  <si>
    <t>Asit Kumar Singh</t>
  </si>
  <si>
    <t>Shailesh Kumar Singh</t>
  </si>
  <si>
    <t>Dinesh Mahato</t>
  </si>
  <si>
    <t>Sabita Kaivarto</t>
  </si>
  <si>
    <t>Sarita Anand</t>
  </si>
  <si>
    <t>Asjadullah Imran</t>
  </si>
  <si>
    <t>Qamar Raza Khan</t>
  </si>
  <si>
    <t>Singhbhum</t>
  </si>
  <si>
    <t>PRATAP SINGH BANARA</t>
  </si>
  <si>
    <t>CHANDRA MOHAN HEMBROM</t>
  </si>
  <si>
    <t>GEETA KORA</t>
  </si>
  <si>
    <t>PARDESHI LAL MUNDA</t>
  </si>
  <si>
    <t>LAXMAN GILUWA</t>
  </si>
  <si>
    <t>PUSHPA SINKU</t>
  </si>
  <si>
    <t>ANIL SOREN</t>
  </si>
  <si>
    <t>KRISHNA MARDI</t>
  </si>
  <si>
    <t>JMM(U)</t>
  </si>
  <si>
    <t>HARI ORAWN</t>
  </si>
  <si>
    <t>Khunti</t>
  </si>
  <si>
    <t>INDUMATI MUNDU</t>
  </si>
  <si>
    <t>AJAY TOPNO</t>
  </si>
  <si>
    <t>SIBIL KANDULNA</t>
  </si>
  <si>
    <t>RTSGP</t>
  </si>
  <si>
    <t>KALI CHARAN MUNDA</t>
  </si>
  <si>
    <t>ARJUN MUNDA</t>
  </si>
  <si>
    <t>MUNNA BARAIK</t>
  </si>
  <si>
    <t>SUKHRAM HERENJ</t>
  </si>
  <si>
    <t>ABINASHI MUNDU</t>
  </si>
  <si>
    <t>NEEL JUSTINE BECK</t>
  </si>
  <si>
    <t>MEENAKSHI MUNDA</t>
  </si>
  <si>
    <t>NIYARAN HERENJ</t>
  </si>
  <si>
    <t>Lohardaga</t>
  </si>
  <si>
    <t>SUDARSHAN BHAGAT</t>
  </si>
  <si>
    <t>EKUS DHAN</t>
  </si>
  <si>
    <t>ANAND PAUL TIRKEY</t>
  </si>
  <si>
    <t>SHARVAN KUMAR PANNA</t>
  </si>
  <si>
    <t>DEOKUMAR DHAN</t>
  </si>
  <si>
    <t>SANIYA ORAON</t>
  </si>
  <si>
    <t>AMBER SAURAV KUNAL</t>
  </si>
  <si>
    <t>DINESH ORAON</t>
  </si>
  <si>
    <t>SUKHDEO BHAGAT</t>
  </si>
  <si>
    <t>RAGHUNATH MAHLI</t>
  </si>
  <si>
    <t>SANJAY ORAON</t>
  </si>
  <si>
    <t>AJIT KUMAR BHAGAT</t>
  </si>
  <si>
    <t>KALINDRA ORAON</t>
  </si>
  <si>
    <t>ALON BAXLA</t>
  </si>
  <si>
    <t>Palamau</t>
  </si>
  <si>
    <t>SATYENDRA KUMAR PASWAN</t>
  </si>
  <si>
    <t>DINESH RAM</t>
  </si>
  <si>
    <t>GHURAN RAM</t>
  </si>
  <si>
    <t>SUSHMA MEHTA</t>
  </si>
  <si>
    <t>VISHNU DAYAL RAM</t>
  </si>
  <si>
    <t>SHAYAM NARAYN BHUIAN</t>
  </si>
  <si>
    <t>UMESH KUMAR PASWAN</t>
  </si>
  <si>
    <t>ANJANA BHUIYAN</t>
  </si>
  <si>
    <t>JORAWAR RAM</t>
  </si>
  <si>
    <t>AMINDRA PASWAN</t>
  </si>
  <si>
    <t>VIJAY RAM</t>
  </si>
  <si>
    <t>MADAN RAM</t>
  </si>
  <si>
    <t>BABAN BHUIYA</t>
  </si>
  <si>
    <t>BALKESH PRASAD PASWAN</t>
  </si>
  <si>
    <t>VIJAY KUMAR</t>
  </si>
  <si>
    <t>UDAY KUMAR PASWAN</t>
  </si>
  <si>
    <t>RAM JI PASWAN</t>
  </si>
  <si>
    <t>PRAYAG RAM</t>
  </si>
  <si>
    <t>SHRAWAN KUMAR RAVI</t>
  </si>
  <si>
    <t>Hazaribagh</t>
  </si>
  <si>
    <t>JAYANT SINHA</t>
  </si>
  <si>
    <t>RAJESH RANJAN</t>
  </si>
  <si>
    <t>MD. MOIN UDDIN AHMAD</t>
  </si>
  <si>
    <t>RAMESHWAR RAM KUSHWAHA</t>
  </si>
  <si>
    <t>BHUBNESHWAR PRASAD MEHTA</t>
  </si>
  <si>
    <t>MD. MUBARAK</t>
  </si>
  <si>
    <t>MISBAHUL ISLAM</t>
  </si>
  <si>
    <t>RAMAVTAR MAHTO</t>
  </si>
  <si>
    <t>GOPAL PRASAD SAHU</t>
  </si>
  <si>
    <t>GAUTAM KUMAR</t>
  </si>
  <si>
    <t>JAGAT KUMAR SONI</t>
  </si>
  <si>
    <t>BHAZS</t>
  </si>
  <si>
    <t>BHAWESH KUMAR MISHRA</t>
  </si>
  <si>
    <t>KRISHAN KUMAR SINGH</t>
  </si>
  <si>
    <t>TEKOCHAND MAHTO</t>
  </si>
  <si>
    <t>RAJNI DEVI</t>
  </si>
  <si>
    <t>Uttarakhand</t>
  </si>
  <si>
    <t>Tehri Garhwal</t>
  </si>
  <si>
    <t>GOPAL MANI</t>
  </si>
  <si>
    <t>RAJENDRA PUROHIT</t>
  </si>
  <si>
    <t>MALA RAJYA LAXMI SHAH</t>
  </si>
  <si>
    <t>GAUTAM SINGH BISHT</t>
  </si>
  <si>
    <t>SAVIPA</t>
  </si>
  <si>
    <t>(CA) SANJAY KUNDALIYA</t>
  </si>
  <si>
    <t>UtPP</t>
  </si>
  <si>
    <t>BARHM DEV JHA</t>
  </si>
  <si>
    <t>SANJAY GOYAL</t>
  </si>
  <si>
    <t>PRITAM SINGH</t>
  </si>
  <si>
    <t>SATYAPAL</t>
  </si>
  <si>
    <t>DAULAT KUNWAR</t>
  </si>
  <si>
    <t>ANU PANT</t>
  </si>
  <si>
    <t>UKDD</t>
  </si>
  <si>
    <t>SARDAR KHAN (PAPPU)</t>
  </si>
  <si>
    <t>JAY PRAKASH UPADHYAY</t>
  </si>
  <si>
    <t>UKKD</t>
  </si>
  <si>
    <t>Chair</t>
  </si>
  <si>
    <t>MADHU SHAH</t>
  </si>
  <si>
    <t>BRIJ BHUSHAN KARANWAL</t>
  </si>
  <si>
    <t>Garhwal</t>
  </si>
  <si>
    <t>Tirath Singh Rawat</t>
  </si>
  <si>
    <t>Dr. Mukesh Semwal</t>
  </si>
  <si>
    <t>Shanti Prasad Bhatt</t>
  </si>
  <si>
    <t>Dr. Ramendra Singh Bhandari</t>
  </si>
  <si>
    <t>Manish Khanduri</t>
  </si>
  <si>
    <t>Anandmani Dutt Joshi</t>
  </si>
  <si>
    <t>Bhagwat Prasad</t>
  </si>
  <si>
    <t>Vinod Prasad Notiyal</t>
  </si>
  <si>
    <t>Dilendrr Pal Singh</t>
  </si>
  <si>
    <t>Almora</t>
  </si>
  <si>
    <t>Sunder Dhoni (Advocate)</t>
  </si>
  <si>
    <t>Ajay Tamta</t>
  </si>
  <si>
    <t>Pradeep Tamta</t>
  </si>
  <si>
    <t>Advocate Vimla Arya</t>
  </si>
  <si>
    <t>UPP</t>
  </si>
  <si>
    <t>Dropadi Verma</t>
  </si>
  <si>
    <t>K.L. Arya</t>
  </si>
  <si>
    <t>Nainital-udhamsingh Nagar</t>
  </si>
  <si>
    <t>Comrade Dr. Kailash Pandey</t>
  </si>
  <si>
    <t>Prem Prasad Arya</t>
  </si>
  <si>
    <t>PLM</t>
  </si>
  <si>
    <t>Er. Navneet Agarwal</t>
  </si>
  <si>
    <t>Ajay Bhatt</t>
  </si>
  <si>
    <t>Harish Rawat</t>
  </si>
  <si>
    <t>Er. Jyoti Prakash Tamta</t>
  </si>
  <si>
    <t>Sukumar Vishvas</t>
  </si>
  <si>
    <t>Hardwar</t>
  </si>
  <si>
    <t>Dr. Antriksh Saini</t>
  </si>
  <si>
    <t>Shishupal Singh</t>
  </si>
  <si>
    <t>Tribirendra Singh Rawat</t>
  </si>
  <si>
    <t>Ramesh Pokhriyal 'Nishank'</t>
  </si>
  <si>
    <t>Bhanpal Singh</t>
  </si>
  <si>
    <t>Ambrish Kumar</t>
  </si>
  <si>
    <t>Thakur Manish Singh (Verma) "Swabhimani"</t>
  </si>
  <si>
    <t>Furkan Ali Advocate</t>
  </si>
  <si>
    <t>Narendra Chauhan</t>
  </si>
  <si>
    <t>Reenu</t>
  </si>
  <si>
    <t>Aadil</t>
  </si>
  <si>
    <t>Bachi Singh</t>
  </si>
  <si>
    <t>Dharmendra</t>
  </si>
  <si>
    <t>Lalit Kumar</t>
  </si>
  <si>
    <t>Surendra Kumar Upadhayay</t>
  </si>
  <si>
    <t>Telangana</t>
  </si>
  <si>
    <t xml:space="preserve">Adilabad </t>
  </si>
  <si>
    <t>RATHOD RAMESH</t>
  </si>
  <si>
    <t>SOYAM BAPU RAO</t>
  </si>
  <si>
    <t>KUMRAM VANDANA</t>
  </si>
  <si>
    <t>NPRP</t>
  </si>
  <si>
    <t>Ganta Pentanna</t>
  </si>
  <si>
    <t>Godam Nagesh</t>
  </si>
  <si>
    <t>TRS</t>
  </si>
  <si>
    <t>Dharavath Narendhar Naik</t>
  </si>
  <si>
    <t>Bheemrao</t>
  </si>
  <si>
    <t>Aare Ellanna</t>
  </si>
  <si>
    <t>Kumra Raju</t>
  </si>
  <si>
    <t>Nethavath Ramdas</t>
  </si>
  <si>
    <t>Pawar Krishna</t>
  </si>
  <si>
    <t xml:space="preserve">Peddapalle </t>
  </si>
  <si>
    <t>Thadem Raju</t>
  </si>
  <si>
    <t>Agam Chandrasekhar</t>
  </si>
  <si>
    <t>Erugurala Bhagyalaxmi</t>
  </si>
  <si>
    <t>Durgam. Rajanna</t>
  </si>
  <si>
    <t>Ambala Mahendar</t>
  </si>
  <si>
    <t>Gaddala Vinay Kumar</t>
  </si>
  <si>
    <t>Godisella Nagamani</t>
  </si>
  <si>
    <t>Arsham Ashok</t>
  </si>
  <si>
    <t>Venkatesh Netha Borlakunta</t>
  </si>
  <si>
    <t>Kuntala Narsaiah</t>
  </si>
  <si>
    <t>Rajesh Erikilla</t>
  </si>
  <si>
    <t>Bala Kalyan Panja</t>
  </si>
  <si>
    <t>Velthuru Mallaiah</t>
  </si>
  <si>
    <t>S.Kumar</t>
  </si>
  <si>
    <t>S. Krishna</t>
  </si>
  <si>
    <t>Sankenapalli Devadas</t>
  </si>
  <si>
    <t>Sabbani Krishna</t>
  </si>
  <si>
    <t xml:space="preserve">Karimnagar </t>
  </si>
  <si>
    <t>Ponnam Prabhaker</t>
  </si>
  <si>
    <t>BOIANAPALLI VINOD KUMAR</t>
  </si>
  <si>
    <t>PALLE PRASHANTH</t>
  </si>
  <si>
    <t>JASWP</t>
  </si>
  <si>
    <t>ANILKUMAR CHINTHA</t>
  </si>
  <si>
    <t>AILA PRASANNA</t>
  </si>
  <si>
    <t>CHILIVERU SRIKANTH</t>
  </si>
  <si>
    <t>PABBA BHANU LAXMAN</t>
  </si>
  <si>
    <t>GANGARAPU THIRUPATHI</t>
  </si>
  <si>
    <t>RAMESHBABU SHANIGARAPU</t>
  </si>
  <si>
    <t>REDDY VENUGOPAL</t>
  </si>
  <si>
    <t>VENKANNA ANAGANDULA</t>
  </si>
  <si>
    <t>BANDI SANJAY KUMAR</t>
  </si>
  <si>
    <t>DURVASA REDDY PAKALA</t>
  </si>
  <si>
    <t>KOTA SHYAMKUMAR</t>
  </si>
  <si>
    <t>MUKKISA RATHNAKAR REDDY</t>
  </si>
  <si>
    <t>Nizamabad</t>
  </si>
  <si>
    <t>RAPELLY SRINIVAS</t>
  </si>
  <si>
    <t>JAIDI CHINNA GANGARAM</t>
  </si>
  <si>
    <t>ENUGU MALLESH</t>
  </si>
  <si>
    <t>SAMA THIRUPATHI</t>
  </si>
  <si>
    <t>NOMULA GOPAL REDDY</t>
  </si>
  <si>
    <t>THIRUPATHI REDDY PANNALA</t>
  </si>
  <si>
    <t>KOLA VENKATESH</t>
  </si>
  <si>
    <t>ARVIND DHARMAPURI</t>
  </si>
  <si>
    <t>R. GANGAREDDY</t>
  </si>
  <si>
    <t>PADIGELA PRAVEEN</t>
  </si>
  <si>
    <t>SANTHA LINGAREDDY</t>
  </si>
  <si>
    <t>RIKKALA RAJAREDDY</t>
  </si>
  <si>
    <t>A. GANGADHAR</t>
  </si>
  <si>
    <t>ALETI RAJAREDDY</t>
  </si>
  <si>
    <t>ELETI LAXMA REDDY</t>
  </si>
  <si>
    <t>LOKA SUBHASH</t>
  </si>
  <si>
    <t>VENKAT REDDY JAIDI</t>
  </si>
  <si>
    <t>ELETI MALLA REDDY</t>
  </si>
  <si>
    <t>NAGULAPALLY DEVENDAR</t>
  </si>
  <si>
    <t>LINGAPURAM BHUMESHWAR</t>
  </si>
  <si>
    <t>RAJA VENKAT REDDY PASHAPU</t>
  </si>
  <si>
    <t>B. BALA RAJU</t>
  </si>
  <si>
    <t>M. GANGAREDDY</t>
  </si>
  <si>
    <t>MAHENDHAR MUSKU</t>
  </si>
  <si>
    <t>SUMAN MAGGIDI</t>
  </si>
  <si>
    <t>VELMA MALLA REDDY</t>
  </si>
  <si>
    <t>ADAMALA RAVINDHAR REDDY</t>
  </si>
  <si>
    <t>DEVANNA PINDI</t>
  </si>
  <si>
    <t>GOSKULA MAHESH BABU</t>
  </si>
  <si>
    <t>BARLA SANTHOSH</t>
  </si>
  <si>
    <t>GADDAM RAJESHWAR</t>
  </si>
  <si>
    <t>M. MALLA REDDY</t>
  </si>
  <si>
    <t>G. SUJITH</t>
  </si>
  <si>
    <t>MAGGIDI NARSAIAH</t>
  </si>
  <si>
    <t>SUMAN</t>
  </si>
  <si>
    <t>Tooth Paste</t>
  </si>
  <si>
    <t>TURPU PEDDA GANGARAM</t>
  </si>
  <si>
    <t>LAXMAN GANNA</t>
  </si>
  <si>
    <t>CHILKURI GANGANNA</t>
  </si>
  <si>
    <t>NEERADI PRAVEEN</t>
  </si>
  <si>
    <t>NATTA BHAVANNA</t>
  </si>
  <si>
    <t>NADISHARAM MALLAIAH</t>
  </si>
  <si>
    <t>PRASANTH</t>
  </si>
  <si>
    <t>Y. RAJITHA</t>
  </si>
  <si>
    <t>A. MAHIPAL REDDY</t>
  </si>
  <si>
    <t>PUPPALA HANMANDLU</t>
  </si>
  <si>
    <t>MADHU GOUD YASKHI</t>
  </si>
  <si>
    <t>GADDAM THIRUPATHI</t>
  </si>
  <si>
    <t>CHINNAIAH MUKKERA</t>
  </si>
  <si>
    <t>KALVAKUNTLA KAVITHA</t>
  </si>
  <si>
    <t>TUMMALA NAVEEN</t>
  </si>
  <si>
    <t>G. C. GANGAREDDY</t>
  </si>
  <si>
    <t>K. GANGA REDDY</t>
  </si>
  <si>
    <t>BADDAM ASHOK</t>
  </si>
  <si>
    <t>NOMULA MOHAN REDDY</t>
  </si>
  <si>
    <t>PUNDRA SRINIVAS REDDY</t>
  </si>
  <si>
    <t>M. JEEVAN REDDY</t>
  </si>
  <si>
    <t>KAMAREDDY SANTOSH</t>
  </si>
  <si>
    <t>BEJJENKI LINGA REDDY</t>
  </si>
  <si>
    <t>ARMOOR SAGAR</t>
  </si>
  <si>
    <t>DABBA RAJA REDDY</t>
  </si>
  <si>
    <t>ANJAIAH</t>
  </si>
  <si>
    <t>KATIPELLY KUMAR</t>
  </si>
  <si>
    <t>BHANDELA VENKATA RAJAM</t>
  </si>
  <si>
    <t>S. RAMESH REDDY</t>
  </si>
  <si>
    <t>J. CHINNA REDDY</t>
  </si>
  <si>
    <t>RAVI SHANKER KUNTA</t>
  </si>
  <si>
    <t>MADHU BUTTI</t>
  </si>
  <si>
    <t>Plate Stand</t>
  </si>
  <si>
    <t>GADKOLE RAMESH</t>
  </si>
  <si>
    <t>THEETLA ANIL</t>
  </si>
  <si>
    <t>BADDAM SRINIVASA REDDY</t>
  </si>
  <si>
    <t>BALIJE LAXMI RAJAM</t>
  </si>
  <si>
    <t>P. RAJENDHAR</t>
  </si>
  <si>
    <t>KOMMULA BUCHI REDDY</t>
  </si>
  <si>
    <t>ELETI MOHAN REDDY</t>
  </si>
  <si>
    <t>SURAKANTA RAJA REDDY</t>
  </si>
  <si>
    <t>AYILENI VIKRAM REDDY</t>
  </si>
  <si>
    <t>POTHUGANTI VENKATESH</t>
  </si>
  <si>
    <t>MAMIDI THIRUPATHI REDDY</t>
  </si>
  <si>
    <t>ENUGU SHANKER</t>
  </si>
  <si>
    <t>THOTA SRINIVAS</t>
  </si>
  <si>
    <t>NALLA NADPI MUTHANNA</t>
  </si>
  <si>
    <t>ASLI GANESH</t>
  </si>
  <si>
    <t>TANKASALA VINAY</t>
  </si>
  <si>
    <t>TALARI SUMAN</t>
  </si>
  <si>
    <t>NARSAIAH AKKAGARI</t>
  </si>
  <si>
    <t>TURAGA NARSAREDDY</t>
  </si>
  <si>
    <t>Wallet</t>
  </si>
  <si>
    <t>THEEGALA ASHOK REDDY</t>
  </si>
  <si>
    <t>GUNDETI SRINIVAS</t>
  </si>
  <si>
    <t>MARU JANARDHAN</t>
  </si>
  <si>
    <t>GADDAM GANGAREDDY</t>
  </si>
  <si>
    <t>SANDI REDDY GOPAL REDDY</t>
  </si>
  <si>
    <t>BAKKASETTY GANGADHAR</t>
  </si>
  <si>
    <t>GADDAM PURUSHOTHAM</t>
  </si>
  <si>
    <t>SOMA SRINIVAS</t>
  </si>
  <si>
    <t>MAGGIDI KATIPELLY RAJESH</t>
  </si>
  <si>
    <t>THEEGALA TIRUPATHI REDDY</t>
  </si>
  <si>
    <t>URUMALLA LAXMA REDDY</t>
  </si>
  <si>
    <t>ANUGU THIRUMAL</t>
  </si>
  <si>
    <t>P. LIMBAREDDY</t>
  </si>
  <si>
    <t>PRATHAP MACHARLA</t>
  </si>
  <si>
    <t>CHINTHALAPELLY GANGA REDDY</t>
  </si>
  <si>
    <t>GADDAM RAJENDHARREDDY</t>
  </si>
  <si>
    <t>GUJJULA RAMESH</t>
  </si>
  <si>
    <t>KUMBALA SANJEEVA REDDY</t>
  </si>
  <si>
    <t>ENUGU RAJESHWER</t>
  </si>
  <si>
    <t>ELETI SANJEEV REDDY</t>
  </si>
  <si>
    <t>N. OMKAR REDDY</t>
  </si>
  <si>
    <t>AKULA HANMANDLU</t>
  </si>
  <si>
    <t>MAMIDI CHINNA REDDY</t>
  </si>
  <si>
    <t>THEEGALA RAJESHWAR</t>
  </si>
  <si>
    <t>ARE SAYANNA</t>
  </si>
  <si>
    <t>MAMIDI RAJASHEKAR REDDY</t>
  </si>
  <si>
    <t>BODUGAM NARENDAR</t>
  </si>
  <si>
    <t>PILLOW</t>
  </si>
  <si>
    <t>BADDAM SURESH</t>
  </si>
  <si>
    <t>PENCIL SHARPNER</t>
  </si>
  <si>
    <t>DODDI KINDI LINGAREDDY</t>
  </si>
  <si>
    <t>RAJU SOMIREDDY</t>
  </si>
  <si>
    <t>MEKKONDA RAMREDDY</t>
  </si>
  <si>
    <t>NALLA BALAKISHAN</t>
  </si>
  <si>
    <t>BADDAM GANGADHAR</t>
  </si>
  <si>
    <t>MITTAPELLI MALLAIAH</t>
  </si>
  <si>
    <t>GURADI SRINIVAS</t>
  </si>
  <si>
    <t>GANGASARAM RAJA REDDY</t>
  </si>
  <si>
    <t>SAMA SWAMI REDDY</t>
  </si>
  <si>
    <t>THORTHI GANGA REDDY</t>
  </si>
  <si>
    <t>PRUTHVIRAJ GADEPALLI</t>
  </si>
  <si>
    <t>NEMILLA LINGA REDDY</t>
  </si>
  <si>
    <t>KONDHAPURAM NARSAIAH</t>
  </si>
  <si>
    <t>GAJJALA SAI PRASAD</t>
  </si>
  <si>
    <t>B. SRINIVAS</t>
  </si>
  <si>
    <t>KANDUKALA SHIVA KUMAR GOUD</t>
  </si>
  <si>
    <t>SOMIDI LIMBAIAH</t>
  </si>
  <si>
    <t>G. NARSAIAH</t>
  </si>
  <si>
    <t>GADDAM MOHAN</t>
  </si>
  <si>
    <t>BADDAM DEVENDAR</t>
  </si>
  <si>
    <t>BYAGARI SHANTHAIAH</t>
  </si>
  <si>
    <t>SUNKETA RAVI</t>
  </si>
  <si>
    <t>ANJAIAH KONDANI</t>
  </si>
  <si>
    <t>N. MALLAREDDY</t>
  </si>
  <si>
    <t>D. MUTHA REDDY</t>
  </si>
  <si>
    <t>Safety Pin</t>
  </si>
  <si>
    <t>E. SAI REDDY</t>
  </si>
  <si>
    <t>ALLOORI ANIL KUMAR</t>
  </si>
  <si>
    <t>PUTTINTI SAI REDDY</t>
  </si>
  <si>
    <t>BATHNATHE SHANKAR</t>
  </si>
  <si>
    <t>M. SHEKAR</t>
  </si>
  <si>
    <t>N. GANGARAM</t>
  </si>
  <si>
    <t>G. RAMESH</t>
  </si>
  <si>
    <t>A. POSHETTY</t>
  </si>
  <si>
    <t>G. VIJAY</t>
  </si>
  <si>
    <t>S. SAGAR</t>
  </si>
  <si>
    <t>K. DIVAKAR</t>
  </si>
  <si>
    <t>PANNALA NARSA REDDY</t>
  </si>
  <si>
    <t>MUTHENNA LAKKARA</t>
  </si>
  <si>
    <t>RAYIDI MAHESH</t>
  </si>
  <si>
    <t>MUSKU RAJESHWAR</t>
  </si>
  <si>
    <t>NALIMELA MAHENDER</t>
  </si>
  <si>
    <t>KOTTALA MAHENDHER</t>
  </si>
  <si>
    <t>PEDDA GANGADHAR TALARI</t>
  </si>
  <si>
    <t>MOHD. JAMEEL</t>
  </si>
  <si>
    <t>SUNKARI RAJKUMAR</t>
  </si>
  <si>
    <t>ALLURI LIMBA REDDY</t>
  </si>
  <si>
    <t>GANGA REDDY M</t>
  </si>
  <si>
    <t>P. GANGA REDDY</t>
  </si>
  <si>
    <t>SANJEEVA REDDY GADDAM</t>
  </si>
  <si>
    <t>ROTTE CHAKRADHAR SHARMA</t>
  </si>
  <si>
    <t>IPPA LACHANNA</t>
  </si>
  <si>
    <t>G. BORRANNA</t>
  </si>
  <si>
    <t>BAI SAYANNA</t>
  </si>
  <si>
    <t>A. KARTHIK</t>
  </si>
  <si>
    <t>K. RAM RAJ</t>
  </si>
  <si>
    <t>M. PRAKASH</t>
  </si>
  <si>
    <t>KANAKA PRAMOD</t>
  </si>
  <si>
    <t>BANDI RAVINDHAR</t>
  </si>
  <si>
    <t>BADDAM INDRASENA REDDY</t>
  </si>
  <si>
    <t>SAMA BHASKER REDDY</t>
  </si>
  <si>
    <t>S. RAJASHEKAR</t>
  </si>
  <si>
    <t>CHINTHALAPELLY RAGHUPATHI REDDY</t>
  </si>
  <si>
    <t>KUNTA NARAYANA REDDY</t>
  </si>
  <si>
    <t>MEDIPELLY SHEKAR REDDY</t>
  </si>
  <si>
    <t>KONGARI SANJEEV</t>
  </si>
  <si>
    <t>KATIPELLY RAMESH</t>
  </si>
  <si>
    <t>RAJANNA</t>
  </si>
  <si>
    <t>CHINTHALAPELLY MOHAN</t>
  </si>
  <si>
    <t>SURESH BASA</t>
  </si>
  <si>
    <t>PENTA NARSAIAH</t>
  </si>
  <si>
    <t>Zahirabad</t>
  </si>
  <si>
    <t>MADAN MOHAN RAO</t>
  </si>
  <si>
    <t>BENJAMIN RAJU</t>
  </si>
  <si>
    <t>B.B.PATIL</t>
  </si>
  <si>
    <t>MUDIRAJ VENKATESHAM</t>
  </si>
  <si>
    <t>BANALA LAXMA REDDY</t>
  </si>
  <si>
    <t>NANGUNOORI LATHA</t>
  </si>
  <si>
    <t>RAMARAO PATIL</t>
  </si>
  <si>
    <t>MOHAMMED NAWAZ</t>
  </si>
  <si>
    <t>ALIGE JEEVAN</t>
  </si>
  <si>
    <t>MARK BABU</t>
  </si>
  <si>
    <t>SRINIVAS GOUD KASALA</t>
  </si>
  <si>
    <t>KALESH</t>
  </si>
  <si>
    <t>Medak</t>
  </si>
  <si>
    <t>Merige Santhosh Reddy</t>
  </si>
  <si>
    <t>Gajabhinkar Bansilal</t>
  </si>
  <si>
    <t>Kotha Prabhakar Reddy</t>
  </si>
  <si>
    <t>Thummalapally Pruthviraj</t>
  </si>
  <si>
    <t>Anil Kumar Gali</t>
  </si>
  <si>
    <t>Bharatesh</t>
  </si>
  <si>
    <t>Madavaneni Raghunandan Rao</t>
  </si>
  <si>
    <t>Madhava Reddy Gari Hanmantha Reddy</t>
  </si>
  <si>
    <t>Kallu Narsimlu Goud</t>
  </si>
  <si>
    <t>Bangaru Krishna</t>
  </si>
  <si>
    <t>Malkajgiri</t>
  </si>
  <si>
    <t>RAMCHANDER RAO NARAPARAJU</t>
  </si>
  <si>
    <t>THIRUPATAIAH ENDURAM</t>
  </si>
  <si>
    <t>CHALIKA CHANDRA SEKHAR</t>
  </si>
  <si>
    <t>BALAMANI BURU</t>
  </si>
  <si>
    <t>ANUMULA REVANTH REDDY</t>
  </si>
  <si>
    <t>RAJENDER PONNALA</t>
  </si>
  <si>
    <t>RAJASHEKAR REDDY MARRI</t>
  </si>
  <si>
    <t>SAI KIRAN GONE</t>
  </si>
  <si>
    <t>MAHENDER REDDY BONGUNOORI</t>
  </si>
  <si>
    <t>CHAMAKURA RAJAIAH</t>
  </si>
  <si>
    <t>SJPI</t>
  </si>
  <si>
    <t>DONTHULA BIKSHAPATHI</t>
  </si>
  <si>
    <t>DHARMASANAM BHANUMURTHY</t>
  </si>
  <si>
    <t>Secundrabad</t>
  </si>
  <si>
    <t>K . VENKATANARAYANA</t>
  </si>
  <si>
    <t>ANJAN KUMAR YADAV. M</t>
  </si>
  <si>
    <t>MUNEER PASHA</t>
  </si>
  <si>
    <t>G . KISHAN REDDY</t>
  </si>
  <si>
    <t>M. G. SAI BABA</t>
  </si>
  <si>
    <t>J . MALLESH</t>
  </si>
  <si>
    <t>DORNALA JAYA PRAKASH</t>
  </si>
  <si>
    <t>NIP</t>
  </si>
  <si>
    <t>TALASANI SAI KIRAN YADAV</t>
  </si>
  <si>
    <t>R . LAXMAN RAO GANGAPUTRA</t>
  </si>
  <si>
    <t>BATHULA RAVI</t>
  </si>
  <si>
    <t>S . SATYAVATHI</t>
  </si>
  <si>
    <t>M . D . NAZEERUDDIN QUADRI</t>
  </si>
  <si>
    <t>RAVI KUMAR VODELA</t>
  </si>
  <si>
    <t>N . SHANKAR GOUD</t>
  </si>
  <si>
    <t>G . LAXMINARSIMHA RAO</t>
  </si>
  <si>
    <t>TGPJP</t>
  </si>
  <si>
    <t>ABDALLAH IBRAHIM</t>
  </si>
  <si>
    <t>M . ASHOK KUMAR</t>
  </si>
  <si>
    <t>CHALLA RAM KALYAN</t>
  </si>
  <si>
    <t>AKHIL CHIRRAVURI</t>
  </si>
  <si>
    <t>ABDUL AZEEM</t>
  </si>
  <si>
    <t>SRIRAMA NAIK MUNAVATH</t>
  </si>
  <si>
    <t>JUNAID ANAM SIDDIQUI</t>
  </si>
  <si>
    <t>ANDRAPU SUDHARSHAN ( GANGAPUTRA )</t>
  </si>
  <si>
    <t>FARHA NAAZ KHAN</t>
  </si>
  <si>
    <t>BODDU SATISH</t>
  </si>
  <si>
    <t>J . N . RAO</t>
  </si>
  <si>
    <t>NANDIPATI VINOD KUMAR</t>
  </si>
  <si>
    <t>Hyderabad</t>
  </si>
  <si>
    <t>ASADUDDIN OWAISI</t>
  </si>
  <si>
    <t>BEERAMGANTI VENKAT RAMESH NAIDU</t>
  </si>
  <si>
    <t>PUSTHE SRIKANTH</t>
  </si>
  <si>
    <t>Dr. H. SUSHEEL RAJ</t>
  </si>
  <si>
    <t>K. NAGARAJ</t>
  </si>
  <si>
    <t>MOHAMMED FEROZ KHAN</t>
  </si>
  <si>
    <t>V. BAL KRISHNA</t>
  </si>
  <si>
    <t>Dr. BHAGAVANTH RAO</t>
  </si>
  <si>
    <t>K. MAHESHWAR</t>
  </si>
  <si>
    <t>MOHAMMED ABDUL AZEEM</t>
  </si>
  <si>
    <t>MOHD AHMED</t>
  </si>
  <si>
    <t>L. ASHOK NATH</t>
  </si>
  <si>
    <t>RANGACHARYA</t>
  </si>
  <si>
    <t>SANJAY KUMAR SHUKLA</t>
  </si>
  <si>
    <t>CHEVELLA</t>
  </si>
  <si>
    <t>Baswaiah Madiga</t>
  </si>
  <si>
    <t>PJSP</t>
  </si>
  <si>
    <t>Gurram Papi Reddy</t>
  </si>
  <si>
    <t>Jaidupally Yadaiah</t>
  </si>
  <si>
    <t>Giri Kummari</t>
  </si>
  <si>
    <t>Konda Vishweshwar Reddy</t>
  </si>
  <si>
    <t>Dr. G. Ranjith Reddy</t>
  </si>
  <si>
    <t>Sanem Raju Goud</t>
  </si>
  <si>
    <t>B. Janardhan Reddy</t>
  </si>
  <si>
    <t>Ija Venkatesh Goud</t>
  </si>
  <si>
    <t>A.A. Sabri</t>
  </si>
  <si>
    <t>Vijay Aarya</t>
  </si>
  <si>
    <t>T. Durga Prasad</t>
  </si>
  <si>
    <t>P. Purushotham</t>
  </si>
  <si>
    <t>Nalla Prem Kumar</t>
  </si>
  <si>
    <t>pjdl</t>
  </si>
  <si>
    <t>Korra Pandu Naik</t>
  </si>
  <si>
    <t>Yedla Suresh</t>
  </si>
  <si>
    <t>G. Ravi Kumar Yadav</t>
  </si>
  <si>
    <t>Vanam Sudhakar</t>
  </si>
  <si>
    <t>Bennala Julee</t>
  </si>
  <si>
    <t>Chepuri Raju</t>
  </si>
  <si>
    <t>Ragam Sathesh Yadav</t>
  </si>
  <si>
    <t>Palamakula Madhu</t>
  </si>
  <si>
    <t>Anusha Keshavabhatla</t>
  </si>
  <si>
    <t>Mahbubnagar</t>
  </si>
  <si>
    <t>POLA PRASHANTH KUMAR</t>
  </si>
  <si>
    <t>Imtiyaz Ahamad</t>
  </si>
  <si>
    <t>CHALLA VAMSHI CHAND REDDY</t>
  </si>
  <si>
    <t>D. Thimmappa</t>
  </si>
  <si>
    <t>Azeez Khan M.A.</t>
  </si>
  <si>
    <t>Munnurukapu Gopal Reddy</t>
  </si>
  <si>
    <t>E. Shivadurgavaraprasad Reddy</t>
  </si>
  <si>
    <t>IRNP</t>
  </si>
  <si>
    <t>MANNE SRINIVAS REDDY</t>
  </si>
  <si>
    <t>JORIGHA VISHWESHWAR</t>
  </si>
  <si>
    <t>IMRAN AHMED KHAN</t>
  </si>
  <si>
    <t>V. DASRAM NAYAK</t>
  </si>
  <si>
    <t>ARUNA D.K</t>
  </si>
  <si>
    <t>Nagarkurnool</t>
  </si>
  <si>
    <t>DR MALLU RAVI</t>
  </si>
  <si>
    <t>POTHUGANTI RAMULU</t>
  </si>
  <si>
    <t>SRINIVAS BUDDULA</t>
  </si>
  <si>
    <t>SHRUTHI BANGARU ALIAS BANGARU SHRUTHI</t>
  </si>
  <si>
    <t>V AMARNATH</t>
  </si>
  <si>
    <t>KARVANGA SHARATH</t>
  </si>
  <si>
    <t>B YOSEF</t>
  </si>
  <si>
    <t>GADDAM VIJAY</t>
  </si>
  <si>
    <t>CHARAGONDA KRISHNAMMA</t>
  </si>
  <si>
    <t>PRABHUDASU BANDARU THUMU</t>
  </si>
  <si>
    <t>BAAKI RENUKA</t>
  </si>
  <si>
    <t>Nalgonda</t>
  </si>
  <si>
    <t>AKULA PAUL</t>
  </si>
  <si>
    <t>LALU NAIK RAMAVATH</t>
  </si>
  <si>
    <t>BRPPA</t>
  </si>
  <si>
    <t>UTTAM KUMAR REDDY NALAMADA</t>
  </si>
  <si>
    <t>MARAM VENKAT REDDY</t>
  </si>
  <si>
    <t>MALLU LAXMI</t>
  </si>
  <si>
    <t>GARLAPATI JITHENDRA KUMAR</t>
  </si>
  <si>
    <t>RAMESH SUNKARA</t>
  </si>
  <si>
    <t>JANAIAH NANDIPATI</t>
  </si>
  <si>
    <t>TSP</t>
  </si>
  <si>
    <t>MEKALA VENKANNA</t>
  </si>
  <si>
    <t>SREENU VADTHYA</t>
  </si>
  <si>
    <t>MARRI. NEHEMIAH</t>
  </si>
  <si>
    <t>SOLIPURAM VENUGOPAL REDDY</t>
  </si>
  <si>
    <t>ROYYALA. SRINIVASULU</t>
  </si>
  <si>
    <t>MADHU SAPAVATH</t>
  </si>
  <si>
    <t>NAKIRIKANTI. CHITTEMMA</t>
  </si>
  <si>
    <t>POLISHETTY VENKATESHWARLU</t>
  </si>
  <si>
    <t>KIRAN VANGAPALLI</t>
  </si>
  <si>
    <t>KARAMTOTHU MANGTHA</t>
  </si>
  <si>
    <t>MEKALA SATHEESH REDDY</t>
  </si>
  <si>
    <t>VEMIREDDY NARASIMHA REDDY</t>
  </si>
  <si>
    <t>KATRAVATH VENKATESH</t>
  </si>
  <si>
    <t>THANDU UPENDAR</t>
  </si>
  <si>
    <t>BANDARU NAGARAJU</t>
  </si>
  <si>
    <t>THAGULLA JANARDHAN</t>
  </si>
  <si>
    <t>LINGIDI VENKATESWARLU</t>
  </si>
  <si>
    <t>LITHESH SUNKARI</t>
  </si>
  <si>
    <t>JAKKULA NAVEEN YADAV</t>
  </si>
  <si>
    <t xml:space="preserve">Bhongir </t>
  </si>
  <si>
    <t>Seeka Balraj Goud</t>
  </si>
  <si>
    <t>Bhimanaboina Ramesh Yadav</t>
  </si>
  <si>
    <t>Kotha Kistaiah</t>
  </si>
  <si>
    <t>Dr. Boora Narsaiah Goud</t>
  </si>
  <si>
    <t>Morigadi Krishna</t>
  </si>
  <si>
    <t>Komati Reddy Venkat Reddy</t>
  </si>
  <si>
    <t>Samrat Narender Boilla</t>
  </si>
  <si>
    <t>P.V. Shyam Sunder Rao</t>
  </si>
  <si>
    <t>Goda Sri Ramulu</t>
  </si>
  <si>
    <t>S.V. Ramana Rao</t>
  </si>
  <si>
    <t>Sri Ramulu Muthyala</t>
  </si>
  <si>
    <t>Singapaka Lingam</t>
  </si>
  <si>
    <t>Devaram Nayak Sapavat</t>
  </si>
  <si>
    <t>Warangal</t>
  </si>
  <si>
    <t>PANIGANTI RAJITHAVANI</t>
  </si>
  <si>
    <t>DOMMATI SAMBAIAH</t>
  </si>
  <si>
    <t>CHILUVERU PRATHAP</t>
  </si>
  <si>
    <t>AITHA PRAVEEN KUMAR</t>
  </si>
  <si>
    <t>UPENDER JERIPOTHULA</t>
  </si>
  <si>
    <t>DAYAKAR PASUNOORI</t>
  </si>
  <si>
    <t>BUNGA JYOTHI RAMANA</t>
  </si>
  <si>
    <t>BOLLAPALLY SARAIAH</t>
  </si>
  <si>
    <t>CHINTHA SAMBAMURTHY</t>
  </si>
  <si>
    <t>BARLA SRINIVAS</t>
  </si>
  <si>
    <t>SURESH KANAKAM</t>
  </si>
  <si>
    <t>KANNAM VENKANNA</t>
  </si>
  <si>
    <t>JANNU NARSAIAH</t>
  </si>
  <si>
    <t>BOCHU KRUPAKAR</t>
  </si>
  <si>
    <t>PASULA RAMMURTHY</t>
  </si>
  <si>
    <t xml:space="preserve">Mahabubabad  </t>
  </si>
  <si>
    <t>B. Parvathi</t>
  </si>
  <si>
    <t>Balaram Naik Porika</t>
  </si>
  <si>
    <t>Kavitha Malothu</t>
  </si>
  <si>
    <t>Kalthi Yarraiah</t>
  </si>
  <si>
    <t>Balu Nayak Bhukya</t>
  </si>
  <si>
    <t>Palvancha. Durga.</t>
  </si>
  <si>
    <t>Vaditya Shriram Naik</t>
  </si>
  <si>
    <t>Jatothu Hussain</t>
  </si>
  <si>
    <t>Mokalla. Murali Krishna.</t>
  </si>
  <si>
    <t>Uke Kousalya.</t>
  </si>
  <si>
    <t>Bhaskar Naik Bhukya. Dr,,</t>
  </si>
  <si>
    <t>Kalluri. Venkateswara Rao.</t>
  </si>
  <si>
    <t>Arun Kumar Mypathi</t>
  </si>
  <si>
    <t>TJS</t>
  </si>
  <si>
    <t>Balsingh Daravath</t>
  </si>
  <si>
    <t xml:space="preserve">Khammam </t>
  </si>
  <si>
    <t>VENKATESWAR RAO PULLAKHANDAM</t>
  </si>
  <si>
    <t>LAXMA NAIK BANOTH</t>
  </si>
  <si>
    <t>SANJEEVA RAO NAKIRIKANTI</t>
  </si>
  <si>
    <t>PARSAGANI NAGESWARA RAO</t>
  </si>
  <si>
    <t>Boda Venkat</t>
  </si>
  <si>
    <t>GUGULOTHU RAMESH</t>
  </si>
  <si>
    <t>NARALA SATYANARAYANA</t>
  </si>
  <si>
    <t>NAMA NAGESWR RAO</t>
  </si>
  <si>
    <t>AVUTAPALLI RAMBABU</t>
  </si>
  <si>
    <t>UMAMAHESWARA RAO CHERUKUPALLI</t>
  </si>
  <si>
    <t>TELYS</t>
  </si>
  <si>
    <t>DEVAKI VASUDEVA RAO</t>
  </si>
  <si>
    <t>DUNUKU VELADRI</t>
  </si>
  <si>
    <t>KATTA SRINIVAS</t>
  </si>
  <si>
    <t>YSRPP</t>
  </si>
  <si>
    <t>BHANALA LAXMANA CHARY</t>
  </si>
  <si>
    <t>NAGESWARA RAO LAKAVATH</t>
  </si>
  <si>
    <t>KOPPULA SREENIVASARAO</t>
  </si>
  <si>
    <t>GOPOJU RAMESH BABU</t>
  </si>
  <si>
    <t>TECPI</t>
  </si>
  <si>
    <t>RENUKA CHOWDHURY</t>
  </si>
  <si>
    <t>PALVANCHA RAMARAO</t>
  </si>
  <si>
    <t>GOKINAPALLI VENKATESWAR RAO</t>
  </si>
  <si>
    <t>GOPAGANI SHANKARA RAO</t>
  </si>
  <si>
    <t>MUTYAM ARJUNA RAJU</t>
  </si>
  <si>
    <t>Andaman &amp; Nicobar Islands</t>
  </si>
  <si>
    <t>SANJAY MESHACK</t>
  </si>
  <si>
    <t>KULDEEP RAI SHARMA</t>
  </si>
  <si>
    <t>AYAN MANDAL</t>
  </si>
  <si>
    <t>K KALIMUTHU</t>
  </si>
  <si>
    <t>C G SAJI KUMAR</t>
  </si>
  <si>
    <t>V V KHALID</t>
  </si>
  <si>
    <t>PRAKASH MINJ</t>
  </si>
  <si>
    <t>K VENKAT RAM BABU</t>
  </si>
  <si>
    <t>VISHAL JOLLY</t>
  </si>
  <si>
    <t>HENRY</t>
  </si>
  <si>
    <t>GOUR CHANDRA MAJUMDER</t>
  </si>
  <si>
    <t>S SUDERSHAN RAO</t>
  </si>
  <si>
    <t>PARITOSH KUMAR HALDAR</t>
  </si>
  <si>
    <t>C U RASHEED</t>
  </si>
  <si>
    <t>Chandigarh</t>
  </si>
  <si>
    <t>CHANDIGARH</t>
  </si>
  <si>
    <t>RAMNEET</t>
  </si>
  <si>
    <t>SARABJEET SINGH SOHAL</t>
  </si>
  <si>
    <t>BhaRP</t>
  </si>
  <si>
    <t>KIRRON KHER</t>
  </si>
  <si>
    <t>SHAMBHU</t>
  </si>
  <si>
    <t>DEVI SIROHI</t>
  </si>
  <si>
    <t>TEJINDER SINGH WALIA</t>
  </si>
  <si>
    <t>PAWAN KUMAR BANSAL</t>
  </si>
  <si>
    <t>JAGDISH KUMAR NIDAN</t>
  </si>
  <si>
    <t>SANDEEP BIDLA</t>
  </si>
  <si>
    <t>YOGRAJ SAHOTA</t>
  </si>
  <si>
    <t>RAM KUMAR</t>
  </si>
  <si>
    <t>YOGESH DHINGRA</t>
  </si>
  <si>
    <t>HARMOHAN DHAWAN</t>
  </si>
  <si>
    <t>NIDHI KANSAL</t>
  </si>
  <si>
    <t>MUKESH PACHARA</t>
  </si>
  <si>
    <t>LASHKAR SINGH</t>
  </si>
  <si>
    <t>KARAN VASUDEVA</t>
  </si>
  <si>
    <t>PREM LATA</t>
  </si>
  <si>
    <t>AVINASH SINGH SHARMA</t>
  </si>
  <si>
    <t>CHKAP</t>
  </si>
  <si>
    <t>SHARMILA JOHARI</t>
  </si>
  <si>
    <t>JYOTI</t>
  </si>
  <si>
    <t>NAWAB ALI</t>
  </si>
  <si>
    <t>UDAY RAJ</t>
  </si>
  <si>
    <t>AKHLESH KUMAR</t>
  </si>
  <si>
    <t>SUNITA</t>
  </si>
  <si>
    <t>BOOTA SINGH</t>
  </si>
  <si>
    <t>SUBHASH TAMOLI</t>
  </si>
  <si>
    <t>SATYBIR SINGH</t>
  </si>
  <si>
    <t>SUBHASH CHANDER GOYAL</t>
  </si>
  <si>
    <t>RAJ KAMAL SINGH</t>
  </si>
  <si>
    <t>SANJAY BALAAN</t>
  </si>
  <si>
    <t>GURMAIL SINGH</t>
  </si>
  <si>
    <t>MANJEET SINGH BOHAT</t>
  </si>
  <si>
    <t>BHUPINDER KAUR</t>
  </si>
  <si>
    <t>Dadra &amp; Nagar Haveli</t>
  </si>
  <si>
    <t>Dadra And Nagar Haveli</t>
  </si>
  <si>
    <t>KURADA DEEPAKBHAI</t>
  </si>
  <si>
    <t>DELKAR MOHANBHAI SANJIBHAI</t>
  </si>
  <si>
    <t>JANATHIYA PRAVINBHAI LADAKBHAI</t>
  </si>
  <si>
    <t>BHIKHLABHAI VANSABHAI KHULAT</t>
  </si>
  <si>
    <t>PATEL NATUBHAI GOMANBHAI</t>
  </si>
  <si>
    <t>HALPATI RAJESHBHAI BHANABHAI</t>
  </si>
  <si>
    <t>NSBHP</t>
  </si>
  <si>
    <t>PATEL DHIRUBHAI CHHOTUBHAI</t>
  </si>
  <si>
    <t>TOKIYA PRABHUBHAI</t>
  </si>
  <si>
    <t>DONGARKAR ISHWARBHAI GOPJIBHAI</t>
  </si>
  <si>
    <t>DAYAT MANOJ RANCHOD</t>
  </si>
  <si>
    <t>PATEL ANKITA AMRUTBHAI</t>
  </si>
  <si>
    <t>Daman &amp; Diu</t>
  </si>
  <si>
    <t>Daman &amp; diu</t>
  </si>
  <si>
    <t>LALUBHAI BABUBHAI PATEL</t>
  </si>
  <si>
    <t>PATEL UMESHBHAI BABUBHAI</t>
  </si>
  <si>
    <t>KETAN DAHYABHAI PATEL</t>
  </si>
  <si>
    <t>SAKIL LATIF KHAN</t>
  </si>
  <si>
    <t>NCT OF Delhi</t>
  </si>
  <si>
    <t xml:space="preserve">CHANDNI CHOWK                 </t>
  </si>
  <si>
    <t>VIRENDER PRATAP SINGH</t>
  </si>
  <si>
    <t>INDER SEN</t>
  </si>
  <si>
    <t>RHSP</t>
  </si>
  <si>
    <t>SHARESTHA ARORA</t>
  </si>
  <si>
    <t>MKDVP</t>
  </si>
  <si>
    <t>MUNNA LAL</t>
  </si>
  <si>
    <t>RAVINDRA</t>
  </si>
  <si>
    <t>RICHA KATIYAR KANAUJIA</t>
  </si>
  <si>
    <t>SUMAN DEVI</t>
  </si>
  <si>
    <t>HARSH VARDHAN</t>
  </si>
  <si>
    <t>PANKAJ KUMAR GUPTA</t>
  </si>
  <si>
    <t>SATDEV JAIN</t>
  </si>
  <si>
    <t>JUGAL KISHOR</t>
  </si>
  <si>
    <t>VISHAL KHANNA</t>
  </si>
  <si>
    <t>MOHD. IRFAN JAVED QURESHI</t>
  </si>
  <si>
    <t>ESP</t>
  </si>
  <si>
    <t>DEEPTI CHOPRA</t>
  </si>
  <si>
    <t>PRISM</t>
  </si>
  <si>
    <t>SAMEER MIRZA</t>
  </si>
  <si>
    <t>KAMAL KISHOR</t>
  </si>
  <si>
    <t>SOHAN LAL SHARMA</t>
  </si>
  <si>
    <t>JAI PRAKASH AGARWAL</t>
  </si>
  <si>
    <t>PANKAJ GUPTA</t>
  </si>
  <si>
    <t>SHAHID ALI</t>
  </si>
  <si>
    <t>FARHA DEEBA</t>
  </si>
  <si>
    <t>RAVI KUMAR</t>
  </si>
  <si>
    <t>SAURABH RANJAN</t>
  </si>
  <si>
    <t>DHEER SINGH</t>
  </si>
  <si>
    <t xml:space="preserve">NORTH EAST DELHI              </t>
  </si>
  <si>
    <t>MANAGER CHAURASIYA</t>
  </si>
  <si>
    <t>D. Durga Prasad</t>
  </si>
  <si>
    <t>CHALP</t>
  </si>
  <si>
    <t>MUKESH</t>
  </si>
  <si>
    <t>MAHENDER PASWAN</t>
  </si>
  <si>
    <t>RAJVEER SINGH</t>
  </si>
  <si>
    <t>ANIL KUMAR YADAV</t>
  </si>
  <si>
    <t>YOGESH SWAMY</t>
  </si>
  <si>
    <t>MOHD. HASAN</t>
  </si>
  <si>
    <t>PRADESH KUMAR</t>
  </si>
  <si>
    <t>SPRP</t>
  </si>
  <si>
    <t>DAN BAHADUR YADAV</t>
  </si>
  <si>
    <t>bjdi</t>
  </si>
  <si>
    <t>MD. AKRAM</t>
  </si>
  <si>
    <t>AMIT KUMAR SHARMA</t>
  </si>
  <si>
    <t>SJVP</t>
  </si>
  <si>
    <t>SUNIL VISHVAKARMA</t>
  </si>
  <si>
    <t>ABHINAV KUMAR</t>
  </si>
  <si>
    <t>MANOJ TIWARI</t>
  </si>
  <si>
    <t>AJAY BHAI</t>
  </si>
  <si>
    <t>DILIP PANDEY</t>
  </si>
  <si>
    <t>J. K. JAIN</t>
  </si>
  <si>
    <t>MOHD. IRFAN</t>
  </si>
  <si>
    <t>S N SINGH</t>
  </si>
  <si>
    <t>ANURUDDH KUMAR DUBE</t>
  </si>
  <si>
    <t>AMRENDER KUMAR</t>
  </si>
  <si>
    <t>SHEILA DIKSHIT</t>
  </si>
  <si>
    <t>MAHFOOZ KHAN</t>
  </si>
  <si>
    <t xml:space="preserve">EAST DELHI                    </t>
  </si>
  <si>
    <t>AMANULLAH AHMED</t>
  </si>
  <si>
    <t>DR. KRISHAN SINGH CHAUHAN</t>
  </si>
  <si>
    <t>RAHIMUDDIN SHAH</t>
  </si>
  <si>
    <t>RAJ KUMAR DHINGIYA</t>
  </si>
  <si>
    <t>DEEPTI NADELLA</t>
  </si>
  <si>
    <t>D. DURGA PRASAD</t>
  </si>
  <si>
    <t>SATISH KUMAR PRAJAPATI</t>
  </si>
  <si>
    <t>MANJU CHHIBBER</t>
  </si>
  <si>
    <t>ANUPAM TRIPATHI</t>
  </si>
  <si>
    <t>AJAY CHAUDHARY</t>
  </si>
  <si>
    <t>ASHOK SURANA</t>
  </si>
  <si>
    <t>MANOJ KUMAR GUPTA</t>
  </si>
  <si>
    <t>HITESH KUMAR</t>
  </si>
  <si>
    <t>MOHAN LAL SHARMA</t>
  </si>
  <si>
    <t>MANJEET SINGH</t>
  </si>
  <si>
    <t>NEERU MONGIA</t>
  </si>
  <si>
    <t>ATISHI</t>
  </si>
  <si>
    <t>MUKESH JADLY</t>
  </si>
  <si>
    <t>HARBALWINDER SINGH</t>
  </si>
  <si>
    <t>ARVINDER SINGH LOVELY</t>
  </si>
  <si>
    <t>GAUTAM GAMBHIR</t>
  </si>
  <si>
    <t>HAFIZ BURHANUDDIN</t>
  </si>
  <si>
    <t>SURENDER GUPTA</t>
  </si>
  <si>
    <t>NAPt</t>
  </si>
  <si>
    <t xml:space="preserve">NEW DELHI                     </t>
  </si>
  <si>
    <t>NAVEEN KUMAR</t>
  </si>
  <si>
    <t>PRIYANKA</t>
  </si>
  <si>
    <t>RAVINDER PAUL SEHGAL</t>
  </si>
  <si>
    <t>SREE NIVASAN RAMAMOORTHY</t>
  </si>
  <si>
    <t>SWADESH KUMAR OHRI</t>
  </si>
  <si>
    <t>RAJ SHEKHAR GUNTI</t>
  </si>
  <si>
    <t>NILANJAN BANERJEE</t>
  </si>
  <si>
    <t>KRIPASHANKAR C PANDEY</t>
  </si>
  <si>
    <t>BRIJESH GOYAL</t>
  </si>
  <si>
    <t>AJAY KUMAR LAL</t>
  </si>
  <si>
    <t>SURESH KUMAR</t>
  </si>
  <si>
    <t>HARKRISHAN DAS NIJHAWAN</t>
  </si>
  <si>
    <t>JITENDRA RAUT</t>
  </si>
  <si>
    <t>VIRENDRA SINGH BHARAT</t>
  </si>
  <si>
    <t>RAJ KARAN</t>
  </si>
  <si>
    <t>CoAP</t>
  </si>
  <si>
    <t>UMESH CHANDRA GAUR</t>
  </si>
  <si>
    <t>K SREEKRISHNA</t>
  </si>
  <si>
    <t>RAJESH SATIYA</t>
  </si>
  <si>
    <t>UPENDRA</t>
  </si>
  <si>
    <t>AnAP</t>
  </si>
  <si>
    <t>AJAY MAKAN</t>
  </si>
  <si>
    <t>MEENAKASHI LEKHI</t>
  </si>
  <si>
    <t>AASHISH S SAXENA</t>
  </si>
  <si>
    <t>DILIP SINGH KOTHARI</t>
  </si>
  <si>
    <t>LAL JI</t>
  </si>
  <si>
    <t>RAMESH</t>
  </si>
  <si>
    <t xml:space="preserve">NORTH WEST DELHI              </t>
  </si>
  <si>
    <t>MADAN LAL BALMIKI</t>
  </si>
  <si>
    <t>CHARAN SINGH "BABRIK"</t>
  </si>
  <si>
    <t>GUGAN SINGH</t>
  </si>
  <si>
    <t>GAURAV BHATIA</t>
  </si>
  <si>
    <t>ISHWAR MANSUKH ISHU</t>
  </si>
  <si>
    <t>ADITI</t>
  </si>
  <si>
    <t>BPC</t>
  </si>
  <si>
    <t>RAJESH LILOTHIA</t>
  </si>
  <si>
    <t>HANS RAJ HANS</t>
  </si>
  <si>
    <t>SoJP</t>
  </si>
  <si>
    <t>NAVEEN</t>
  </si>
  <si>
    <t xml:space="preserve">WEST DELHI                    </t>
  </si>
  <si>
    <t>DAYA NAND VATS</t>
  </si>
  <si>
    <t>PRAVESH SHARMA</t>
  </si>
  <si>
    <t>DHARAMBIR SINGH</t>
  </si>
  <si>
    <t>PROBIR DUTTA</t>
  </si>
  <si>
    <t>KULWINDER SINGH MEHTA</t>
  </si>
  <si>
    <t>SHASHI JEET</t>
  </si>
  <si>
    <t>NYP</t>
  </si>
  <si>
    <t>BALBIR SINGH JAKHAR</t>
  </si>
  <si>
    <t>POONAM UJJAINWAL</t>
  </si>
  <si>
    <t>BAIDYANATH SAH</t>
  </si>
  <si>
    <t>RAMESH CHAND VERMA</t>
  </si>
  <si>
    <t>IQBAL SINGH (SONU)</t>
  </si>
  <si>
    <t>HARSH VARDHAN SHUKLA</t>
  </si>
  <si>
    <t>JANAK RAJ RANA</t>
  </si>
  <si>
    <t>PARVESH SAHIB SINGH VERMA</t>
  </si>
  <si>
    <t>NAVIN CHANDRA DAS</t>
  </si>
  <si>
    <t>VIKASH KUMAR MOHAL</t>
  </si>
  <si>
    <t>SITA SARAN SEN</t>
  </si>
  <si>
    <t>MAHABAL MISHRA</t>
  </si>
  <si>
    <t>BALBIR SINGH</t>
  </si>
  <si>
    <t>MANMOHAN SINGH</t>
  </si>
  <si>
    <t>SHISH PAL SINGH</t>
  </si>
  <si>
    <t>M. MISHRA</t>
  </si>
  <si>
    <t>RAJIV KUMAR</t>
  </si>
  <si>
    <t xml:space="preserve">SOUTH DELHI                   </t>
  </si>
  <si>
    <t>DILIP KUMAR</t>
  </si>
  <si>
    <t>D. K. CHOPRA</t>
  </si>
  <si>
    <t>BIRJU NAYAK</t>
  </si>
  <si>
    <t>RAM KHILAWAN</t>
  </si>
  <si>
    <t>Aditya Kumar Naveen</t>
  </si>
  <si>
    <t>MOHAN KUMAR GUPTA</t>
  </si>
  <si>
    <t>SANDEEP GUPTA</t>
  </si>
  <si>
    <t>MAHENDER SINGH CHURIYANA</t>
  </si>
  <si>
    <t>DALBIR SINGH MALIK</t>
  </si>
  <si>
    <t>SUMAN YADAV</t>
  </si>
  <si>
    <t>DESH KUMAR</t>
  </si>
  <si>
    <t>SUMEDHA BODH</t>
  </si>
  <si>
    <t>SOBRAN SINGH CHAUHAN</t>
  </si>
  <si>
    <t>RAGHAV CHADHA</t>
  </si>
  <si>
    <t>ROSHAN KUMAR CHOUDHARY</t>
  </si>
  <si>
    <t>RAMESH BIDHURI</t>
  </si>
  <si>
    <t>JITENDRA SHARMA</t>
  </si>
  <si>
    <t>NAUSHA KHAN</t>
  </si>
  <si>
    <t>K. ROSHAN KUMAR</t>
  </si>
  <si>
    <t>NAVANIT</t>
  </si>
  <si>
    <t>HARSH NATH VERMA</t>
  </si>
  <si>
    <t>MATHEWS</t>
  </si>
  <si>
    <t>RAJENDRA PRASAD GUPTA</t>
  </si>
  <si>
    <t>VIJENDER</t>
  </si>
  <si>
    <t>SIDDHANT GAUTAM</t>
  </si>
  <si>
    <t>Lakshadweep</t>
  </si>
  <si>
    <t>SHAREEF KHAN</t>
  </si>
  <si>
    <t>DR. MOHAMMED SADIQUE KP</t>
  </si>
  <si>
    <t>MOHAMMED FAIZAL PP</t>
  </si>
  <si>
    <t>HAMDULLAH SAYEED</t>
  </si>
  <si>
    <t>ABDUL KHADER HAJI</t>
  </si>
  <si>
    <t>ALI AKBAR K.</t>
  </si>
  <si>
    <t>Puducherry</t>
  </si>
  <si>
    <t>K.ARUNACHALAM</t>
  </si>
  <si>
    <t>S.MOTHILAL</t>
  </si>
  <si>
    <t>Dr.M.A.S. SUBRAMANIAN</t>
  </si>
  <si>
    <t>Dr. NARAYANASAMY KESAVAN</t>
  </si>
  <si>
    <t>AINRC</t>
  </si>
  <si>
    <t>Jug</t>
  </si>
  <si>
    <t>N.SHARMILA BEGUM</t>
  </si>
  <si>
    <t>Ve. VAITHILINGAM</t>
  </si>
  <si>
    <t>S. THIRUGNANAM</t>
  </si>
  <si>
    <t>A.G.PATHIMARAJ</t>
  </si>
  <si>
    <t>TIRAVITAMANKAI@LOURDHUMARY</t>
  </si>
  <si>
    <t>THANGAVELU.S</t>
  </si>
  <si>
    <t>MUTHU.U</t>
  </si>
  <si>
    <t>RAMESH.D</t>
  </si>
  <si>
    <t>V. RAMAMURTHI</t>
  </si>
  <si>
    <t>BASKARAN.S</t>
  </si>
  <si>
    <t>PUDEP</t>
  </si>
  <si>
    <t>KRISHNAMURTHY.M</t>
  </si>
  <si>
    <t>N. TAMIZH MARANE</t>
  </si>
  <si>
    <t>K. RAMADOSS</t>
  </si>
  <si>
    <t>IMS. BALAJI</t>
  </si>
  <si>
    <t>Disclaimer</t>
  </si>
  <si>
    <t>This report is based on Index Cards data made available by concerned Returning Officers on the basis of Statutory data maintained in the forms. In case of any dispute, the data maintained in the Statutory Forms by the concerned Returning Officers shall prevail.</t>
  </si>
  <si>
    <t>const_code</t>
  </si>
  <si>
    <t>alliance</t>
  </si>
  <si>
    <t>state_code</t>
  </si>
  <si>
    <t>State</t>
  </si>
  <si>
    <t>Code</t>
  </si>
  <si>
    <t>S01</t>
  </si>
  <si>
    <t>S02</t>
  </si>
  <si>
    <t>S03</t>
  </si>
  <si>
    <t>S04</t>
  </si>
  <si>
    <t>S05</t>
  </si>
  <si>
    <t>S06</t>
  </si>
  <si>
    <t>S07</t>
  </si>
  <si>
    <t>S08</t>
  </si>
  <si>
    <t>S09</t>
  </si>
  <si>
    <t>S10</t>
  </si>
  <si>
    <t>S11</t>
  </si>
  <si>
    <t>S12</t>
  </si>
  <si>
    <t>S13</t>
  </si>
  <si>
    <t>S14</t>
  </si>
  <si>
    <t>S15</t>
  </si>
  <si>
    <t>S17</t>
  </si>
  <si>
    <t>S16</t>
  </si>
  <si>
    <t>S18</t>
  </si>
  <si>
    <t>S19</t>
  </si>
  <si>
    <t>S20</t>
  </si>
  <si>
    <t>S21</t>
  </si>
  <si>
    <t>S22</t>
  </si>
  <si>
    <t>S23</t>
  </si>
  <si>
    <t>S24</t>
  </si>
  <si>
    <t>S25</t>
  </si>
  <si>
    <t>S26</t>
  </si>
  <si>
    <t>S27</t>
  </si>
  <si>
    <t>S28</t>
  </si>
  <si>
    <t>S29</t>
  </si>
  <si>
    <t>U01</t>
  </si>
  <si>
    <t>U02</t>
  </si>
  <si>
    <t>U03</t>
  </si>
  <si>
    <t>U04</t>
  </si>
  <si>
    <t>U05</t>
  </si>
  <si>
    <t>U06</t>
  </si>
  <si>
    <t>U07</t>
  </si>
  <si>
    <t>rank</t>
  </si>
  <si>
    <t>total_electors</t>
  </si>
  <si>
    <t>votes_cast</t>
  </si>
  <si>
    <t>voter_turnout</t>
  </si>
  <si>
    <t>female_candidates</t>
  </si>
  <si>
    <t>female_winner</t>
  </si>
  <si>
    <t>nota_percent</t>
  </si>
  <si>
    <t>vote_margin</t>
  </si>
  <si>
    <t>vote_margin_pct</t>
  </si>
  <si>
    <t>party</t>
  </si>
  <si>
    <t>state</t>
  </si>
  <si>
    <t>constituency</t>
  </si>
  <si>
    <t>seats</t>
  </si>
  <si>
    <t>Unallied</t>
  </si>
  <si>
    <t>NDA</t>
  </si>
  <si>
    <t>I.N.D.I.A.</t>
  </si>
  <si>
    <t>Inner Manipur</t>
  </si>
  <si>
    <t>Outer Manipur</t>
  </si>
  <si>
    <t>colour</t>
  </si>
  <si>
    <t>00BFFF</t>
  </si>
  <si>
    <t>party_colour</t>
  </si>
  <si>
    <t>FFE135</t>
  </si>
  <si>
    <t>AAAAAA</t>
  </si>
  <si>
    <t>FF4500</t>
  </si>
  <si>
    <t>E30022</t>
  </si>
  <si>
    <t>BA160C</t>
  </si>
  <si>
    <t>4682B4</t>
  </si>
  <si>
    <t>1E90FF</t>
  </si>
  <si>
    <t>B0E0E6</t>
  </si>
  <si>
    <t>ADD8E6</t>
  </si>
  <si>
    <t>B0C4DE</t>
  </si>
  <si>
    <t>0070FF</t>
  </si>
  <si>
    <t>8DB600</t>
  </si>
  <si>
    <t>F77FBE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</si>
</sst>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ont>
    <font>
      <b/>
      <sz val="12"/>
      <color indexed="8"/>
      <name val="Times New Roman"/>
    </font>
    <font>
      <sz val="10"/>
      <color indexed="8"/>
      <name val="Times New Roman"/>
    </font>
    <font>
      <sz val="11"/>
      <color indexed="8"/>
      <name val="Calibri"/>
      <family val="2"/>
    </font>
  </fonts>
  <fills count="8">
    <fill>
      <patternFill patternType="none"/>
    </fill>
    <fill>
      <patternFill patternType="gray125"/>
    </fill>
    <fill>
      <patternFill patternType="solid">
        <fgColor theme="5" tint="0.79998168889431442"/>
        <bgColor indexed="64"/>
      </patternFill>
    </fill>
    <fill>
      <patternFill patternType="solid">
        <fgColor theme="9"/>
        <bgColor indexed="64"/>
      </patternFill>
    </fill>
    <fill>
      <patternFill patternType="solid">
        <fgColor theme="8"/>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s>
  <borders count="1">
    <border>
      <left/>
      <right/>
      <top/>
      <bottom/>
      <diagonal/>
    </border>
  </borders>
  <cellStyleXfs count="1">
    <xf numFmtId="0" fontId="0" fillId="0" borderId="0" applyFill="0" applyProtection="0"/>
  </cellStyleXfs>
  <cellXfs count="22">
    <xf numFmtId="0" fontId="0" fillId="0" borderId="0" xfId="0" applyFill="1" applyProtection="1"/>
    <xf numFmtId="0" fontId="0" fillId="0" borderId="0" xfId="0" applyFill="1" applyAlignment="1" applyProtection="1">
      <alignment wrapText="1"/>
    </xf>
    <xf numFmtId="3" fontId="0" fillId="0" borderId="0" xfId="0" applyNumberFormat="1" applyFill="1" applyProtection="1"/>
    <xf numFmtId="2" fontId="0" fillId="0" borderId="0" xfId="0" applyNumberFormat="1" applyFill="1" applyProtection="1"/>
    <xf numFmtId="0" fontId="3" fillId="0" borderId="0" xfId="0" applyFont="1" applyFill="1" applyProtection="1"/>
    <xf numFmtId="0" fontId="0" fillId="0" borderId="0" xfId="0" applyFont="1" applyFill="1" applyAlignment="1" applyProtection="1">
      <alignment wrapText="1"/>
    </xf>
    <xf numFmtId="3" fontId="3" fillId="0" borderId="0" xfId="0" applyNumberFormat="1" applyFont="1" applyFill="1" applyProtection="1"/>
    <xf numFmtId="9" fontId="3" fillId="0" borderId="0" xfId="0" applyNumberFormat="1" applyFont="1" applyFill="1" applyProtection="1"/>
    <xf numFmtId="9" fontId="0" fillId="0" borderId="0" xfId="0" applyNumberFormat="1" applyFill="1" applyProtection="1"/>
    <xf numFmtId="0" fontId="3" fillId="0" borderId="0" xfId="0" applyFont="1" applyFill="1" applyAlignment="1" applyProtection="1">
      <alignment wrapText="1"/>
    </xf>
    <xf numFmtId="10" fontId="3" fillId="0" borderId="0" xfId="0" applyNumberFormat="1" applyFont="1" applyFill="1" applyProtection="1"/>
    <xf numFmtId="10" fontId="0" fillId="0" borderId="0" xfId="0" applyNumberFormat="1" applyFill="1" applyProtection="1"/>
    <xf numFmtId="0" fontId="0" fillId="2" borderId="0" xfId="0" applyFill="1" applyProtection="1"/>
    <xf numFmtId="0" fontId="0" fillId="4" borderId="0" xfId="0" applyFill="1" applyProtection="1"/>
    <xf numFmtId="0" fontId="3" fillId="3" borderId="0" xfId="0" applyFont="1" applyFill="1" applyProtection="1"/>
    <xf numFmtId="0" fontId="3" fillId="6" borderId="0" xfId="0" applyFont="1" applyFill="1" applyProtection="1"/>
    <xf numFmtId="0" fontId="0" fillId="7" borderId="0" xfId="0" applyFill="1" applyProtection="1"/>
    <xf numFmtId="0" fontId="3" fillId="7" borderId="0" xfId="0" applyFont="1" applyFill="1" applyProtection="1"/>
    <xf numFmtId="0" fontId="3" fillId="5" borderId="0" xfId="0" applyFont="1" applyFill="1" applyProtection="1"/>
    <xf numFmtId="0" fontId="1" fillId="0" borderId="0" xfId="0" applyFont="1" applyFill="1" applyAlignment="1" applyProtection="1">
      <alignment horizontal="left"/>
    </xf>
    <xf numFmtId="0" fontId="2" fillId="0" borderId="0" xfId="0" applyFont="1" applyFill="1" applyAlignment="1" applyProtection="1">
      <alignment horizontal="left" wrapText="1"/>
    </xf>
    <xf numFmtId="0" fontId="0" fillId="5" borderId="0" xfId="0" applyFill="1" applyProtection="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O8574"/>
  <sheetViews>
    <sheetView showRuler="0" zoomScaleNormal="100" workbookViewId="0">
      <selection activeCell="B321" sqref="B321"/>
    </sheetView>
  </sheetViews>
  <sheetFormatPr baseColWidth="10" defaultRowHeight="15" x14ac:dyDescent="0.2"/>
  <cols>
    <col min="1" max="1" width="25" customWidth="1"/>
    <col min="2" max="2" width="20" customWidth="1"/>
    <col min="3" max="3" width="27.33203125" customWidth="1"/>
    <col min="4" max="5" width="10" customWidth="1"/>
    <col min="6" max="7" width="15" customWidth="1"/>
    <col min="8" max="8" width="25" customWidth="1"/>
    <col min="9" max="11" width="10" customWidth="1"/>
    <col min="12" max="13" width="20" customWidth="1"/>
    <col min="14" max="14" width="15" customWidth="1"/>
    <col min="15" max="256" width="8.83203125" customWidth="1"/>
  </cols>
  <sheetData>
    <row r="1" spans="1:15" ht="50"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5" t="s">
        <v>9420</v>
      </c>
    </row>
    <row r="2" spans="1:15" hidden="1" x14ac:dyDescent="0.2">
      <c r="A2" t="s">
        <v>14</v>
      </c>
      <c r="B2" t="s">
        <v>15</v>
      </c>
      <c r="C2" t="s">
        <v>16</v>
      </c>
      <c r="D2" t="s">
        <v>17</v>
      </c>
      <c r="E2">
        <v>46</v>
      </c>
      <c r="F2" t="s">
        <v>18</v>
      </c>
      <c r="G2" t="s">
        <v>19</v>
      </c>
      <c r="H2" t="s">
        <v>20</v>
      </c>
      <c r="I2" s="2">
        <v>17656</v>
      </c>
      <c r="J2" s="2">
        <v>74</v>
      </c>
      <c r="K2" s="2">
        <v>17730</v>
      </c>
      <c r="L2" s="3">
        <v>1.2215640153284582</v>
      </c>
      <c r="M2" s="3">
        <v>1.6443539673633298</v>
      </c>
      <c r="N2" s="2">
        <v>1451418</v>
      </c>
      <c r="O2">
        <f>COUNTIFS($A$2:$A$8569,A2,$B$2:$B$8569,B2,$K$2:$K$8569,"&gt;"&amp;K2)+1</f>
        <v>6</v>
      </c>
    </row>
    <row r="3" spans="1:15" hidden="1" x14ac:dyDescent="0.2">
      <c r="A3" t="s">
        <v>14</v>
      </c>
      <c r="B3" t="s">
        <v>15</v>
      </c>
      <c r="C3" t="s">
        <v>21</v>
      </c>
      <c r="D3" t="s">
        <v>22</v>
      </c>
      <c r="E3">
        <v>72</v>
      </c>
      <c r="F3" t="s">
        <v>18</v>
      </c>
      <c r="G3" t="s">
        <v>23</v>
      </c>
      <c r="H3" t="s">
        <v>24</v>
      </c>
      <c r="I3" s="2">
        <v>336163</v>
      </c>
      <c r="J3" s="2">
        <v>1938</v>
      </c>
      <c r="K3" s="2">
        <v>338101</v>
      </c>
      <c r="L3" s="3">
        <v>23.294529901103612</v>
      </c>
      <c r="M3" s="3">
        <v>31.356893441596682</v>
      </c>
      <c r="N3" s="2">
        <v>1451418</v>
      </c>
      <c r="O3">
        <f t="shared" ref="O3:O66" si="0">COUNTIFS($A$2:$A$8569,A3,$B$2:$B$8569,B3,$K$2:$K$8569,"&gt;"&amp;K3)+1</f>
        <v>2</v>
      </c>
    </row>
    <row r="4" spans="1:15" hidden="1" x14ac:dyDescent="0.2">
      <c r="A4" t="s">
        <v>14</v>
      </c>
      <c r="B4" t="s">
        <v>15</v>
      </c>
      <c r="C4" t="s">
        <v>25</v>
      </c>
      <c r="D4" t="s">
        <v>17</v>
      </c>
      <c r="E4">
        <v>26</v>
      </c>
      <c r="F4" t="s">
        <v>18</v>
      </c>
      <c r="G4" t="s">
        <v>26</v>
      </c>
      <c r="H4" t="s">
        <v>27</v>
      </c>
      <c r="I4" s="2">
        <v>557561</v>
      </c>
      <c r="J4" s="2">
        <v>4629</v>
      </c>
      <c r="K4" s="2">
        <v>562190</v>
      </c>
      <c r="L4" s="3">
        <v>38.733845108714377</v>
      </c>
      <c r="M4" s="3">
        <v>52.139839645346328</v>
      </c>
      <c r="N4" s="2">
        <v>1451418</v>
      </c>
      <c r="O4">
        <f t="shared" si="0"/>
        <v>1</v>
      </c>
    </row>
    <row r="5" spans="1:15" hidden="1" x14ac:dyDescent="0.2">
      <c r="A5" t="s">
        <v>14</v>
      </c>
      <c r="B5" t="s">
        <v>15</v>
      </c>
      <c r="C5" t="s">
        <v>28</v>
      </c>
      <c r="D5" t="s">
        <v>22</v>
      </c>
      <c r="E5">
        <v>50</v>
      </c>
      <c r="F5" t="s">
        <v>18</v>
      </c>
      <c r="G5" t="s">
        <v>29</v>
      </c>
      <c r="H5" t="s">
        <v>30</v>
      </c>
      <c r="I5" s="2">
        <v>4705</v>
      </c>
      <c r="J5" s="2">
        <v>5</v>
      </c>
      <c r="K5" s="2">
        <v>4710</v>
      </c>
      <c r="L5" s="3">
        <v>0.32451023757456499</v>
      </c>
      <c r="M5" s="3">
        <v>0.43682499640616379</v>
      </c>
      <c r="N5" s="2">
        <v>1451418</v>
      </c>
      <c r="O5">
        <f t="shared" si="0"/>
        <v>11</v>
      </c>
    </row>
    <row r="6" spans="1:15" hidden="1" x14ac:dyDescent="0.2">
      <c r="A6" t="s">
        <v>14</v>
      </c>
      <c r="B6" t="s">
        <v>15</v>
      </c>
      <c r="C6" t="s">
        <v>31</v>
      </c>
      <c r="D6" t="s">
        <v>22</v>
      </c>
      <c r="E6">
        <v>54</v>
      </c>
      <c r="F6" t="s">
        <v>18</v>
      </c>
      <c r="G6" t="s">
        <v>32</v>
      </c>
      <c r="H6" t="s">
        <v>33</v>
      </c>
      <c r="I6" s="2">
        <v>17578</v>
      </c>
      <c r="J6" s="2">
        <v>289</v>
      </c>
      <c r="K6" s="2">
        <v>17867</v>
      </c>
      <c r="L6" s="3">
        <v>1.2310030604553615</v>
      </c>
      <c r="M6" s="3">
        <v>1.6570599173649532</v>
      </c>
      <c r="N6" s="2">
        <v>1451418</v>
      </c>
      <c r="O6">
        <f t="shared" si="0"/>
        <v>5</v>
      </c>
    </row>
    <row r="7" spans="1:15" hidden="1" x14ac:dyDescent="0.2">
      <c r="A7" t="s">
        <v>14</v>
      </c>
      <c r="B7" t="s">
        <v>15</v>
      </c>
      <c r="C7" t="s">
        <v>34</v>
      </c>
      <c r="D7" t="s">
        <v>22</v>
      </c>
      <c r="E7">
        <v>49</v>
      </c>
      <c r="F7" t="s">
        <v>18</v>
      </c>
      <c r="G7" t="s">
        <v>35</v>
      </c>
      <c r="H7" t="s">
        <v>36</v>
      </c>
      <c r="I7" s="2">
        <v>42245</v>
      </c>
      <c r="J7" s="2">
        <v>549</v>
      </c>
      <c r="K7" s="2">
        <v>42794</v>
      </c>
      <c r="L7" s="3">
        <v>2.9484269865745083</v>
      </c>
      <c r="M7" s="3">
        <v>3.9688936085361726</v>
      </c>
      <c r="N7" s="2">
        <v>1451418</v>
      </c>
      <c r="O7">
        <f t="shared" si="0"/>
        <v>4</v>
      </c>
    </row>
    <row r="8" spans="1:15" hidden="1" x14ac:dyDescent="0.2">
      <c r="A8" t="s">
        <v>14</v>
      </c>
      <c r="B8" t="s">
        <v>15</v>
      </c>
      <c r="C8" t="s">
        <v>37</v>
      </c>
      <c r="D8" t="s">
        <v>22</v>
      </c>
      <c r="E8">
        <v>57</v>
      </c>
      <c r="F8" t="s">
        <v>18</v>
      </c>
      <c r="G8" t="s">
        <v>38</v>
      </c>
      <c r="H8" t="s">
        <v>39</v>
      </c>
      <c r="I8" s="2">
        <v>7863</v>
      </c>
      <c r="J8" s="2">
        <v>4</v>
      </c>
      <c r="K8" s="2">
        <v>7867</v>
      </c>
      <c r="L8" s="3">
        <v>0.54202166433101973</v>
      </c>
      <c r="M8" s="3">
        <v>0.72961831140706801</v>
      </c>
      <c r="N8" s="2">
        <v>1451418</v>
      </c>
      <c r="O8">
        <f t="shared" si="0"/>
        <v>10</v>
      </c>
    </row>
    <row r="9" spans="1:15" hidden="1" x14ac:dyDescent="0.2">
      <c r="A9" t="s">
        <v>14</v>
      </c>
      <c r="B9" t="s">
        <v>15</v>
      </c>
      <c r="C9" t="s">
        <v>40</v>
      </c>
      <c r="D9" t="s">
        <v>22</v>
      </c>
      <c r="E9">
        <v>61</v>
      </c>
      <c r="F9" t="s">
        <v>18</v>
      </c>
      <c r="G9" t="s">
        <v>38</v>
      </c>
      <c r="H9" t="s">
        <v>41</v>
      </c>
      <c r="I9" s="2">
        <v>13810</v>
      </c>
      <c r="J9" s="2">
        <v>16</v>
      </c>
      <c r="K9" s="2">
        <v>13826</v>
      </c>
      <c r="L9" s="3">
        <v>0.95258567828151508</v>
      </c>
      <c r="M9" s="3">
        <v>1.2822807643973717</v>
      </c>
      <c r="N9" s="2">
        <v>1451418</v>
      </c>
      <c r="O9">
        <f t="shared" si="0"/>
        <v>7</v>
      </c>
    </row>
    <row r="10" spans="1:15" hidden="1" x14ac:dyDescent="0.2">
      <c r="A10" t="s">
        <v>14</v>
      </c>
      <c r="B10" t="s">
        <v>15</v>
      </c>
      <c r="C10" t="s">
        <v>42</v>
      </c>
      <c r="D10" t="s">
        <v>22</v>
      </c>
      <c r="E10">
        <v>41</v>
      </c>
      <c r="F10" t="s">
        <v>18</v>
      </c>
      <c r="G10" t="s">
        <v>38</v>
      </c>
      <c r="H10" t="s">
        <v>43</v>
      </c>
      <c r="I10" s="2">
        <v>10211</v>
      </c>
      <c r="J10" s="2">
        <v>29</v>
      </c>
      <c r="K10" s="2">
        <v>10240</v>
      </c>
      <c r="L10" s="3">
        <v>0.70551694963132605</v>
      </c>
      <c r="M10" s="3">
        <v>0.94970020450087411</v>
      </c>
      <c r="N10" s="2">
        <v>1451418</v>
      </c>
      <c r="O10">
        <f t="shared" si="0"/>
        <v>9</v>
      </c>
    </row>
    <row r="11" spans="1:15" hidden="1" x14ac:dyDescent="0.2">
      <c r="A11" t="s">
        <v>14</v>
      </c>
      <c r="B11" t="s">
        <v>15</v>
      </c>
      <c r="C11" t="s">
        <v>44</v>
      </c>
      <c r="D11" t="s">
        <v>17</v>
      </c>
      <c r="E11">
        <v>37</v>
      </c>
      <c r="F11" t="s">
        <v>18</v>
      </c>
      <c r="G11" t="s">
        <v>38</v>
      </c>
      <c r="H11" t="s">
        <v>45</v>
      </c>
      <c r="I11" s="2">
        <v>11231</v>
      </c>
      <c r="J11" s="2">
        <v>5</v>
      </c>
      <c r="K11" s="2">
        <v>11236</v>
      </c>
      <c r="L11" s="3">
        <v>0.77413949668531046</v>
      </c>
      <c r="M11" s="3">
        <v>1.0420733884542794</v>
      </c>
      <c r="N11" s="2">
        <v>1451418</v>
      </c>
      <c r="O11">
        <f t="shared" si="0"/>
        <v>8</v>
      </c>
    </row>
    <row r="12" spans="1:15" hidden="1" x14ac:dyDescent="0.2">
      <c r="A12" t="s">
        <v>14</v>
      </c>
      <c r="B12" t="s">
        <v>15</v>
      </c>
      <c r="C12" t="s">
        <v>46</v>
      </c>
      <c r="G12" t="s">
        <v>46</v>
      </c>
      <c r="I12" s="2">
        <v>47955</v>
      </c>
      <c r="J12" s="2">
        <v>22</v>
      </c>
      <c r="K12" s="2">
        <v>47977</v>
      </c>
      <c r="L12" s="3">
        <v>3.3055260441857546</v>
      </c>
      <c r="M12" s="3">
        <v>4.4495865929041445</v>
      </c>
      <c r="N12" s="2">
        <v>1451418</v>
      </c>
      <c r="O12">
        <f t="shared" si="0"/>
        <v>3</v>
      </c>
    </row>
    <row r="13" spans="1:15" hidden="1" x14ac:dyDescent="0.2">
      <c r="A13" t="s">
        <v>14</v>
      </c>
      <c r="B13" t="s">
        <v>47</v>
      </c>
      <c r="C13" t="s">
        <v>48</v>
      </c>
      <c r="D13" t="s">
        <v>22</v>
      </c>
      <c r="E13">
        <v>35</v>
      </c>
      <c r="F13" t="s">
        <v>49</v>
      </c>
      <c r="G13" t="s">
        <v>38</v>
      </c>
      <c r="H13" t="s">
        <v>43</v>
      </c>
      <c r="I13" s="2">
        <v>5151</v>
      </c>
      <c r="J13" s="2">
        <v>5</v>
      </c>
      <c r="K13" s="2">
        <v>5156</v>
      </c>
      <c r="L13" s="3">
        <v>0.33181882537680357</v>
      </c>
      <c r="M13" s="3">
        <v>0.44284651709287925</v>
      </c>
      <c r="N13" s="2">
        <v>1553860</v>
      </c>
      <c r="O13">
        <f t="shared" si="0"/>
        <v>7</v>
      </c>
    </row>
    <row r="14" spans="1:15" hidden="1" x14ac:dyDescent="0.2">
      <c r="A14" t="s">
        <v>14</v>
      </c>
      <c r="B14" t="s">
        <v>47</v>
      </c>
      <c r="C14" t="s">
        <v>50</v>
      </c>
      <c r="D14" t="s">
        <v>22</v>
      </c>
      <c r="E14">
        <v>32</v>
      </c>
      <c r="F14" t="s">
        <v>49</v>
      </c>
      <c r="G14" t="s">
        <v>23</v>
      </c>
      <c r="H14" t="s">
        <v>24</v>
      </c>
      <c r="I14" s="2">
        <v>529213</v>
      </c>
      <c r="J14" s="2">
        <v>5331</v>
      </c>
      <c r="K14" s="2">
        <v>534544</v>
      </c>
      <c r="L14" s="3">
        <v>34.401039990732755</v>
      </c>
      <c r="M14" s="3">
        <v>45.911743334541512</v>
      </c>
      <c r="N14" s="2">
        <v>1553860</v>
      </c>
      <c r="O14">
        <f t="shared" si="0"/>
        <v>1</v>
      </c>
    </row>
    <row r="15" spans="1:15" hidden="1" x14ac:dyDescent="0.2">
      <c r="A15" t="s">
        <v>14</v>
      </c>
      <c r="B15" t="s">
        <v>47</v>
      </c>
      <c r="C15" t="s">
        <v>51</v>
      </c>
      <c r="D15" t="s">
        <v>22</v>
      </c>
      <c r="E15">
        <v>53</v>
      </c>
      <c r="F15" t="s">
        <v>49</v>
      </c>
      <c r="G15" t="s">
        <v>35</v>
      </c>
      <c r="H15" t="s">
        <v>36</v>
      </c>
      <c r="I15" s="2">
        <v>31319</v>
      </c>
      <c r="J15" s="2">
        <v>637</v>
      </c>
      <c r="K15" s="2">
        <v>31956</v>
      </c>
      <c r="L15" s="3">
        <v>2.0565559316798168</v>
      </c>
      <c r="M15" s="3">
        <v>2.7446864430217319</v>
      </c>
      <c r="N15" s="2">
        <v>1553860</v>
      </c>
      <c r="O15">
        <f t="shared" si="0"/>
        <v>3</v>
      </c>
    </row>
    <row r="16" spans="1:15" hidden="1" x14ac:dyDescent="0.2">
      <c r="A16" t="s">
        <v>14</v>
      </c>
      <c r="B16" t="s">
        <v>47</v>
      </c>
      <c r="C16" t="s">
        <v>52</v>
      </c>
      <c r="D16" t="s">
        <v>22</v>
      </c>
      <c r="E16">
        <v>53</v>
      </c>
      <c r="F16" t="s">
        <v>49</v>
      </c>
      <c r="G16" t="s">
        <v>19</v>
      </c>
      <c r="H16" t="s">
        <v>20</v>
      </c>
      <c r="I16" s="2">
        <v>13456</v>
      </c>
      <c r="J16" s="2">
        <v>289</v>
      </c>
      <c r="K16" s="2">
        <v>13745</v>
      </c>
      <c r="L16" s="3">
        <v>0.8845713256020491</v>
      </c>
      <c r="M16" s="3">
        <v>1.1805518575332865</v>
      </c>
      <c r="N16" s="2">
        <v>1553860</v>
      </c>
      <c r="O16">
        <f t="shared" si="0"/>
        <v>5</v>
      </c>
    </row>
    <row r="17" spans="1:15" hidden="1" x14ac:dyDescent="0.2">
      <c r="A17" t="s">
        <v>14</v>
      </c>
      <c r="B17" t="s">
        <v>47</v>
      </c>
      <c r="C17" t="s">
        <v>53</v>
      </c>
      <c r="D17" t="s">
        <v>22</v>
      </c>
      <c r="E17">
        <v>33</v>
      </c>
      <c r="F17" t="s">
        <v>49</v>
      </c>
      <c r="G17" t="s">
        <v>38</v>
      </c>
      <c r="H17" t="s">
        <v>54</v>
      </c>
      <c r="I17" s="2">
        <v>3814</v>
      </c>
      <c r="J17" s="2">
        <v>4</v>
      </c>
      <c r="K17" s="2">
        <v>3818</v>
      </c>
      <c r="L17" s="3">
        <v>0.24571068178600389</v>
      </c>
      <c r="M17" s="3">
        <v>0.32792629989538652</v>
      </c>
      <c r="N17" s="2">
        <v>1553860</v>
      </c>
      <c r="O17">
        <f t="shared" si="0"/>
        <v>9</v>
      </c>
    </row>
    <row r="18" spans="1:15" hidden="1" x14ac:dyDescent="0.2">
      <c r="A18" t="s">
        <v>14</v>
      </c>
      <c r="B18" t="s">
        <v>47</v>
      </c>
      <c r="C18" t="s">
        <v>55</v>
      </c>
      <c r="D18" t="s">
        <v>22</v>
      </c>
      <c r="E18">
        <v>52</v>
      </c>
      <c r="F18" t="s">
        <v>49</v>
      </c>
      <c r="G18" t="s">
        <v>26</v>
      </c>
      <c r="H18" t="s">
        <v>27</v>
      </c>
      <c r="I18" s="2">
        <v>520931</v>
      </c>
      <c r="J18" s="2">
        <v>6960</v>
      </c>
      <c r="K18" s="2">
        <v>527891</v>
      </c>
      <c r="L18" s="3">
        <v>33.972880439679251</v>
      </c>
      <c r="M18" s="3">
        <v>45.34032016188462</v>
      </c>
      <c r="N18" s="2">
        <v>1553860</v>
      </c>
      <c r="O18">
        <f t="shared" si="0"/>
        <v>2</v>
      </c>
    </row>
    <row r="19" spans="1:15" hidden="1" x14ac:dyDescent="0.2">
      <c r="A19" t="s">
        <v>14</v>
      </c>
      <c r="B19" t="s">
        <v>47</v>
      </c>
      <c r="C19" t="s">
        <v>56</v>
      </c>
      <c r="D19" t="s">
        <v>22</v>
      </c>
      <c r="E19">
        <v>58</v>
      </c>
      <c r="F19" t="s">
        <v>49</v>
      </c>
      <c r="G19" t="s">
        <v>32</v>
      </c>
      <c r="H19" t="s">
        <v>33</v>
      </c>
      <c r="I19" s="2">
        <v>7357</v>
      </c>
      <c r="J19" s="2">
        <v>1033</v>
      </c>
      <c r="K19" s="2">
        <v>8390</v>
      </c>
      <c r="L19" s="3">
        <v>0.53994568365232387</v>
      </c>
      <c r="M19" s="3">
        <v>0.72061332009489076</v>
      </c>
      <c r="N19" s="2">
        <v>1553860</v>
      </c>
      <c r="O19">
        <f t="shared" si="0"/>
        <v>6</v>
      </c>
    </row>
    <row r="20" spans="1:15" hidden="1" x14ac:dyDescent="0.2">
      <c r="A20" t="s">
        <v>14</v>
      </c>
      <c r="B20" t="s">
        <v>47</v>
      </c>
      <c r="C20" t="s">
        <v>57</v>
      </c>
      <c r="D20" t="s">
        <v>22</v>
      </c>
      <c r="E20">
        <v>37</v>
      </c>
      <c r="F20" t="s">
        <v>49</v>
      </c>
      <c r="G20" t="s">
        <v>58</v>
      </c>
      <c r="H20" t="s">
        <v>59</v>
      </c>
      <c r="I20" s="2">
        <v>1441</v>
      </c>
      <c r="J20" s="2">
        <v>7</v>
      </c>
      <c r="K20" s="2">
        <v>1448</v>
      </c>
      <c r="L20" s="3">
        <v>9.3187288430103099E-2</v>
      </c>
      <c r="M20" s="3">
        <v>0.124368067639738</v>
      </c>
      <c r="N20" s="2">
        <v>1553860</v>
      </c>
      <c r="O20">
        <f t="shared" si="0"/>
        <v>10</v>
      </c>
    </row>
    <row r="21" spans="1:15" hidden="1" x14ac:dyDescent="0.2">
      <c r="A21" t="s">
        <v>14</v>
      </c>
      <c r="B21" t="s">
        <v>47</v>
      </c>
      <c r="C21" t="s">
        <v>60</v>
      </c>
      <c r="D21" t="s">
        <v>22</v>
      </c>
      <c r="E21">
        <v>44</v>
      </c>
      <c r="F21" t="s">
        <v>49</v>
      </c>
      <c r="G21" t="s">
        <v>38</v>
      </c>
      <c r="H21" t="s">
        <v>61</v>
      </c>
      <c r="I21" s="2">
        <v>4829</v>
      </c>
      <c r="J21" s="2">
        <v>7</v>
      </c>
      <c r="K21" s="2">
        <v>4836</v>
      </c>
      <c r="L21" s="3">
        <v>0.31122494948064822</v>
      </c>
      <c r="M21" s="3">
        <v>0.41536186126089292</v>
      </c>
      <c r="N21" s="2">
        <v>1553860</v>
      </c>
      <c r="O21">
        <f t="shared" si="0"/>
        <v>8</v>
      </c>
    </row>
    <row r="22" spans="1:15" hidden="1" x14ac:dyDescent="0.2">
      <c r="A22" t="s">
        <v>14</v>
      </c>
      <c r="B22" t="s">
        <v>47</v>
      </c>
      <c r="C22" t="s">
        <v>46</v>
      </c>
      <c r="G22" t="s">
        <v>46</v>
      </c>
      <c r="I22" s="2">
        <v>25500</v>
      </c>
      <c r="J22" s="2">
        <v>45</v>
      </c>
      <c r="K22" s="2">
        <v>25545</v>
      </c>
      <c r="L22" s="3">
        <v>1.6439704992727788</v>
      </c>
      <c r="M22" s="3">
        <v>2.1940485413377813</v>
      </c>
      <c r="N22" s="2">
        <v>1553860</v>
      </c>
      <c r="O22">
        <f t="shared" si="0"/>
        <v>4</v>
      </c>
    </row>
    <row r="23" spans="1:15" hidden="1" x14ac:dyDescent="0.2">
      <c r="A23" t="s">
        <v>14</v>
      </c>
      <c r="B23" t="s">
        <v>62</v>
      </c>
      <c r="C23" t="s">
        <v>63</v>
      </c>
      <c r="D23" t="s">
        <v>22</v>
      </c>
      <c r="E23">
        <v>67</v>
      </c>
      <c r="F23" t="s">
        <v>49</v>
      </c>
      <c r="G23" t="s">
        <v>23</v>
      </c>
      <c r="H23" t="s">
        <v>24</v>
      </c>
      <c r="I23" s="2">
        <v>527307</v>
      </c>
      <c r="J23" s="2">
        <v>3075</v>
      </c>
      <c r="K23" s="2">
        <v>530382</v>
      </c>
      <c r="L23" s="3">
        <v>35.265229590819025</v>
      </c>
      <c r="M23" s="3">
        <v>43.387408553270404</v>
      </c>
      <c r="N23" s="2">
        <v>1503980</v>
      </c>
      <c r="O23">
        <f t="shared" si="0"/>
        <v>2</v>
      </c>
    </row>
    <row r="24" spans="1:15" hidden="1" x14ac:dyDescent="0.2">
      <c r="A24" t="s">
        <v>14</v>
      </c>
      <c r="B24" t="s">
        <v>62</v>
      </c>
      <c r="C24" t="s">
        <v>64</v>
      </c>
      <c r="D24" t="s">
        <v>22</v>
      </c>
      <c r="E24">
        <v>52</v>
      </c>
      <c r="F24" t="s">
        <v>49</v>
      </c>
      <c r="G24" t="s">
        <v>19</v>
      </c>
      <c r="H24" t="s">
        <v>20</v>
      </c>
      <c r="I24" s="2">
        <v>15607</v>
      </c>
      <c r="J24" s="2">
        <v>118</v>
      </c>
      <c r="K24" s="2">
        <v>15725</v>
      </c>
      <c r="L24" s="3">
        <v>1.0455591164776128</v>
      </c>
      <c r="M24" s="3">
        <v>1.2863690688978455</v>
      </c>
      <c r="N24" s="2">
        <v>1503980</v>
      </c>
      <c r="O24">
        <f t="shared" si="0"/>
        <v>5</v>
      </c>
    </row>
    <row r="25" spans="1:15" hidden="1" x14ac:dyDescent="0.2">
      <c r="A25" t="s">
        <v>14</v>
      </c>
      <c r="B25" t="s">
        <v>62</v>
      </c>
      <c r="C25" t="s">
        <v>65</v>
      </c>
      <c r="D25" t="s">
        <v>22</v>
      </c>
      <c r="E25">
        <v>60</v>
      </c>
      <c r="F25" t="s">
        <v>49</v>
      </c>
      <c r="G25" t="s">
        <v>32</v>
      </c>
      <c r="H25" t="s">
        <v>33</v>
      </c>
      <c r="I25" s="2">
        <v>6902</v>
      </c>
      <c r="J25" s="2">
        <v>364</v>
      </c>
      <c r="K25" s="2">
        <v>7266</v>
      </c>
      <c r="L25" s="3">
        <v>0.48311812657083203</v>
      </c>
      <c r="M25" s="3">
        <v>0.59438840410885496</v>
      </c>
      <c r="N25" s="2">
        <v>1503980</v>
      </c>
      <c r="O25">
        <f t="shared" si="0"/>
        <v>6</v>
      </c>
    </row>
    <row r="26" spans="1:15" hidden="1" x14ac:dyDescent="0.2">
      <c r="A26" t="s">
        <v>14</v>
      </c>
      <c r="B26" t="s">
        <v>62</v>
      </c>
      <c r="C26" t="s">
        <v>66</v>
      </c>
      <c r="D26" t="s">
        <v>22</v>
      </c>
      <c r="E26">
        <v>57</v>
      </c>
      <c r="F26" t="s">
        <v>49</v>
      </c>
      <c r="G26" t="s">
        <v>26</v>
      </c>
      <c r="H26" t="s">
        <v>27</v>
      </c>
      <c r="I26" s="2">
        <v>573466</v>
      </c>
      <c r="J26" s="2">
        <v>4952</v>
      </c>
      <c r="K26" s="2">
        <v>578418</v>
      </c>
      <c r="L26" s="3">
        <v>38.459155041955349</v>
      </c>
      <c r="M26" s="3">
        <v>47.316949067965282</v>
      </c>
      <c r="N26" s="2">
        <v>1503980</v>
      </c>
      <c r="O26">
        <f t="shared" si="0"/>
        <v>1</v>
      </c>
    </row>
    <row r="27" spans="1:15" hidden="1" x14ac:dyDescent="0.2">
      <c r="A27" t="s">
        <v>14</v>
      </c>
      <c r="B27" t="s">
        <v>62</v>
      </c>
      <c r="C27" t="s">
        <v>67</v>
      </c>
      <c r="D27" t="s">
        <v>22</v>
      </c>
      <c r="E27">
        <v>39</v>
      </c>
      <c r="F27" t="s">
        <v>49</v>
      </c>
      <c r="G27" t="s">
        <v>35</v>
      </c>
      <c r="H27" t="s">
        <v>36</v>
      </c>
      <c r="I27" s="2">
        <v>33779</v>
      </c>
      <c r="J27" s="2">
        <v>413</v>
      </c>
      <c r="K27" s="2">
        <v>34192</v>
      </c>
      <c r="L27" s="3">
        <v>2.2734344871607335</v>
      </c>
      <c r="M27" s="3">
        <v>2.7970449096187684</v>
      </c>
      <c r="N27" s="2">
        <v>1503980</v>
      </c>
      <c r="O27">
        <f t="shared" si="0"/>
        <v>3</v>
      </c>
    </row>
    <row r="28" spans="1:15" hidden="1" x14ac:dyDescent="0.2">
      <c r="A28" t="s">
        <v>14</v>
      </c>
      <c r="B28" t="s">
        <v>62</v>
      </c>
      <c r="C28" t="s">
        <v>68</v>
      </c>
      <c r="D28" t="s">
        <v>22</v>
      </c>
      <c r="E28">
        <v>37</v>
      </c>
      <c r="F28" t="s">
        <v>69</v>
      </c>
      <c r="G28" t="s">
        <v>38</v>
      </c>
      <c r="H28" t="s">
        <v>70</v>
      </c>
      <c r="I28" s="2">
        <v>1010</v>
      </c>
      <c r="J28" s="2">
        <f>(0)</f>
        <v>0</v>
      </c>
      <c r="K28" s="2">
        <v>1010</v>
      </c>
      <c r="L28" s="3">
        <v>6.7155148339738568E-2</v>
      </c>
      <c r="M28" s="3">
        <v>8.2622115077063532E-2</v>
      </c>
      <c r="N28" s="2">
        <v>1503980</v>
      </c>
      <c r="O28">
        <f t="shared" si="0"/>
        <v>13</v>
      </c>
    </row>
    <row r="29" spans="1:15" hidden="1" x14ac:dyDescent="0.2">
      <c r="A29" t="s">
        <v>14</v>
      </c>
      <c r="B29" t="s">
        <v>62</v>
      </c>
      <c r="C29" t="s">
        <v>71</v>
      </c>
      <c r="D29" t="s">
        <v>17</v>
      </c>
      <c r="E29">
        <v>38</v>
      </c>
      <c r="F29" t="s">
        <v>49</v>
      </c>
      <c r="G29" t="s">
        <v>58</v>
      </c>
      <c r="H29" t="s">
        <v>59</v>
      </c>
      <c r="I29" s="2">
        <v>822</v>
      </c>
      <c r="J29" s="2">
        <v>8</v>
      </c>
      <c r="K29" s="2">
        <v>830</v>
      </c>
      <c r="L29" s="3">
        <v>5.5186904081171294E-2</v>
      </c>
      <c r="M29" s="3">
        <v>6.7897381696992803E-2</v>
      </c>
      <c r="N29" s="2">
        <v>1503980</v>
      </c>
      <c r="O29">
        <f t="shared" si="0"/>
        <v>14</v>
      </c>
    </row>
    <row r="30" spans="1:15" hidden="1" x14ac:dyDescent="0.2">
      <c r="A30" t="s">
        <v>14</v>
      </c>
      <c r="B30" t="s">
        <v>62</v>
      </c>
      <c r="C30" t="s">
        <v>72</v>
      </c>
      <c r="D30" t="s">
        <v>22</v>
      </c>
      <c r="E30">
        <v>55</v>
      </c>
      <c r="F30" t="s">
        <v>49</v>
      </c>
      <c r="G30" t="s">
        <v>73</v>
      </c>
      <c r="H30" t="s">
        <v>61</v>
      </c>
      <c r="I30" s="2">
        <v>4981</v>
      </c>
      <c r="J30" s="2">
        <v>2</v>
      </c>
      <c r="K30" s="2">
        <v>4983</v>
      </c>
      <c r="L30" s="3">
        <v>0.33132089522467051</v>
      </c>
      <c r="M30" s="3">
        <v>0.40762970240495794</v>
      </c>
      <c r="N30" s="2">
        <v>1503980</v>
      </c>
      <c r="O30">
        <f t="shared" si="0"/>
        <v>8</v>
      </c>
    </row>
    <row r="31" spans="1:15" hidden="1" x14ac:dyDescent="0.2">
      <c r="A31" t="s">
        <v>14</v>
      </c>
      <c r="B31" t="s">
        <v>62</v>
      </c>
      <c r="C31" t="s">
        <v>74</v>
      </c>
      <c r="D31" t="s">
        <v>22</v>
      </c>
      <c r="E31">
        <v>39</v>
      </c>
      <c r="F31" t="s">
        <v>49</v>
      </c>
      <c r="G31" t="s">
        <v>29</v>
      </c>
      <c r="H31" t="s">
        <v>30</v>
      </c>
      <c r="I31" s="2">
        <v>787</v>
      </c>
      <c r="J31" s="2">
        <v>4</v>
      </c>
      <c r="K31" s="2">
        <v>791</v>
      </c>
      <c r="L31" s="3">
        <v>5.2593784491815052E-2</v>
      </c>
      <c r="M31" s="3">
        <v>6.4707022797977479E-2</v>
      </c>
      <c r="N31" s="2">
        <v>1503980</v>
      </c>
      <c r="O31">
        <f t="shared" si="0"/>
        <v>15</v>
      </c>
    </row>
    <row r="32" spans="1:15" hidden="1" x14ac:dyDescent="0.2">
      <c r="A32" t="s">
        <v>14</v>
      </c>
      <c r="B32" t="s">
        <v>62</v>
      </c>
      <c r="C32" t="s">
        <v>75</v>
      </c>
      <c r="D32" t="s">
        <v>22</v>
      </c>
      <c r="E32">
        <v>39</v>
      </c>
      <c r="F32" t="s">
        <v>49</v>
      </c>
      <c r="G32" t="s">
        <v>38</v>
      </c>
      <c r="H32" t="s">
        <v>39</v>
      </c>
      <c r="I32" s="2">
        <v>1461</v>
      </c>
      <c r="J32" s="2">
        <v>1</v>
      </c>
      <c r="K32" s="2">
        <v>1462</v>
      </c>
      <c r="L32" s="3">
        <v>9.7208739477918582E-2</v>
      </c>
      <c r="M32" s="3">
        <v>0.1195975566759078</v>
      </c>
      <c r="N32" s="2">
        <v>1503980</v>
      </c>
      <c r="O32">
        <f t="shared" si="0"/>
        <v>10</v>
      </c>
    </row>
    <row r="33" spans="1:15" hidden="1" x14ac:dyDescent="0.2">
      <c r="A33" t="s">
        <v>14</v>
      </c>
      <c r="B33" t="s">
        <v>62</v>
      </c>
      <c r="C33" t="s">
        <v>76</v>
      </c>
      <c r="D33" t="s">
        <v>22</v>
      </c>
      <c r="E33">
        <v>52</v>
      </c>
      <c r="F33" t="s">
        <v>49</v>
      </c>
      <c r="G33" t="s">
        <v>38</v>
      </c>
      <c r="H33" t="s">
        <v>77</v>
      </c>
      <c r="I33" s="2">
        <v>6336</v>
      </c>
      <c r="J33" s="2">
        <v>2</v>
      </c>
      <c r="K33" s="2">
        <v>6338</v>
      </c>
      <c r="L33" s="3">
        <v>0.4214151783933297</v>
      </c>
      <c r="M33" s="3">
        <v>0.51847422312715707</v>
      </c>
      <c r="N33" s="2">
        <v>1503980</v>
      </c>
      <c r="O33">
        <f t="shared" si="0"/>
        <v>7</v>
      </c>
    </row>
    <row r="34" spans="1:15" hidden="1" x14ac:dyDescent="0.2">
      <c r="A34" t="s">
        <v>14</v>
      </c>
      <c r="B34" t="s">
        <v>62</v>
      </c>
      <c r="C34" t="s">
        <v>78</v>
      </c>
      <c r="D34" t="s">
        <v>22</v>
      </c>
      <c r="E34">
        <v>29</v>
      </c>
      <c r="F34" t="s">
        <v>49</v>
      </c>
      <c r="G34" t="s">
        <v>38</v>
      </c>
      <c r="H34" t="s">
        <v>79</v>
      </c>
      <c r="I34" s="2">
        <v>1172</v>
      </c>
      <c r="J34" s="2">
        <v>4</v>
      </c>
      <c r="K34" s="2">
        <v>1176</v>
      </c>
      <c r="L34" s="3">
        <v>7.8192529155972829E-2</v>
      </c>
      <c r="M34" s="3">
        <v>9.620159141646209E-2</v>
      </c>
      <c r="N34" s="2">
        <v>1503980</v>
      </c>
      <c r="O34">
        <f t="shared" si="0"/>
        <v>12</v>
      </c>
    </row>
    <row r="35" spans="1:15" hidden="1" x14ac:dyDescent="0.2">
      <c r="A35" t="s">
        <v>14</v>
      </c>
      <c r="B35" t="s">
        <v>62</v>
      </c>
      <c r="C35" t="s">
        <v>80</v>
      </c>
      <c r="D35" t="s">
        <v>22</v>
      </c>
      <c r="E35">
        <v>28</v>
      </c>
      <c r="F35" t="s">
        <v>49</v>
      </c>
      <c r="G35" t="s">
        <v>81</v>
      </c>
      <c r="H35" t="s">
        <v>82</v>
      </c>
      <c r="I35" s="2">
        <v>1261</v>
      </c>
      <c r="J35" s="2">
        <v>2</v>
      </c>
      <c r="K35" s="2">
        <v>1263</v>
      </c>
      <c r="L35" s="3">
        <v>8.3977180547613661E-2</v>
      </c>
      <c r="M35" s="3">
        <v>0.10331854588349627</v>
      </c>
      <c r="N35" s="2">
        <v>1503980</v>
      </c>
      <c r="O35">
        <f t="shared" si="0"/>
        <v>11</v>
      </c>
    </row>
    <row r="36" spans="1:15" hidden="1" x14ac:dyDescent="0.2">
      <c r="A36" t="s">
        <v>14</v>
      </c>
      <c r="B36" t="s">
        <v>62</v>
      </c>
      <c r="C36" t="s">
        <v>83</v>
      </c>
      <c r="D36" t="s">
        <v>22</v>
      </c>
      <c r="E36">
        <v>47</v>
      </c>
      <c r="F36" t="s">
        <v>49</v>
      </c>
      <c r="G36" t="s">
        <v>38</v>
      </c>
      <c r="H36" t="s">
        <v>84</v>
      </c>
      <c r="I36" s="2">
        <v>4550</v>
      </c>
      <c r="J36" s="2">
        <v>3</v>
      </c>
      <c r="K36" s="2">
        <v>4553</v>
      </c>
      <c r="L36" s="3">
        <v>0.30273008949587099</v>
      </c>
      <c r="M36" s="3">
        <v>0.37245395044145568</v>
      </c>
      <c r="N36" s="2">
        <v>1503980</v>
      </c>
      <c r="O36">
        <f t="shared" si="0"/>
        <v>9</v>
      </c>
    </row>
    <row r="37" spans="1:15" hidden="1" x14ac:dyDescent="0.2">
      <c r="A37" t="s">
        <v>14</v>
      </c>
      <c r="B37" t="s">
        <v>62</v>
      </c>
      <c r="C37" t="s">
        <v>46</v>
      </c>
      <c r="G37" t="s">
        <v>46</v>
      </c>
      <c r="I37" s="2">
        <v>29468</v>
      </c>
      <c r="J37" s="2">
        <v>33</v>
      </c>
      <c r="K37" s="2">
        <v>29501</v>
      </c>
      <c r="L37" s="3">
        <v>1.9615287437332942</v>
      </c>
      <c r="M37" s="3">
        <v>2.4133019969192584</v>
      </c>
      <c r="N37" s="2">
        <v>1503980</v>
      </c>
      <c r="O37">
        <f t="shared" si="0"/>
        <v>4</v>
      </c>
    </row>
    <row r="38" spans="1:15" hidden="1" x14ac:dyDescent="0.2">
      <c r="A38" t="s">
        <v>14</v>
      </c>
      <c r="B38" t="s">
        <v>85</v>
      </c>
      <c r="C38" t="s">
        <v>86</v>
      </c>
      <c r="D38" t="s">
        <v>22</v>
      </c>
      <c r="E38">
        <v>29</v>
      </c>
      <c r="F38" t="s">
        <v>49</v>
      </c>
      <c r="G38" t="s">
        <v>23</v>
      </c>
      <c r="H38" t="s">
        <v>24</v>
      </c>
      <c r="I38" s="2">
        <v>431093</v>
      </c>
      <c r="J38" s="2">
        <v>1399</v>
      </c>
      <c r="K38" s="2">
        <v>432492</v>
      </c>
      <c r="L38" s="3">
        <v>23.642486196905921</v>
      </c>
      <c r="M38" s="3">
        <v>34.880609329142743</v>
      </c>
      <c r="N38" s="2">
        <v>1829300</v>
      </c>
      <c r="O38">
        <f t="shared" si="0"/>
        <v>2</v>
      </c>
    </row>
    <row r="39" spans="1:15" hidden="1" x14ac:dyDescent="0.2">
      <c r="A39" t="s">
        <v>14</v>
      </c>
      <c r="B39" t="s">
        <v>85</v>
      </c>
      <c r="C39" t="s">
        <v>87</v>
      </c>
      <c r="D39" t="s">
        <v>22</v>
      </c>
      <c r="E39">
        <v>53</v>
      </c>
      <c r="F39" t="s">
        <v>49</v>
      </c>
      <c r="G39" t="s">
        <v>35</v>
      </c>
      <c r="H39" t="s">
        <v>36</v>
      </c>
      <c r="I39" s="2">
        <v>287072</v>
      </c>
      <c r="J39" s="2">
        <v>1802</v>
      </c>
      <c r="K39" s="2">
        <v>288874</v>
      </c>
      <c r="L39" s="3">
        <v>15.791504947247581</v>
      </c>
      <c r="M39" s="3">
        <v>23.297774616286038</v>
      </c>
      <c r="N39" s="2">
        <v>1829300</v>
      </c>
      <c r="O39">
        <f t="shared" si="0"/>
        <v>3</v>
      </c>
    </row>
    <row r="40" spans="1:15" hidden="1" x14ac:dyDescent="0.2">
      <c r="A40" t="s">
        <v>14</v>
      </c>
      <c r="B40" t="s">
        <v>85</v>
      </c>
      <c r="C40" t="s">
        <v>88</v>
      </c>
      <c r="D40" t="s">
        <v>22</v>
      </c>
      <c r="E40">
        <v>52</v>
      </c>
      <c r="F40" t="s">
        <v>49</v>
      </c>
      <c r="G40" t="s">
        <v>26</v>
      </c>
      <c r="H40" t="s">
        <v>27</v>
      </c>
      <c r="I40" s="2">
        <v>433968</v>
      </c>
      <c r="J40" s="2">
        <v>2938</v>
      </c>
      <c r="K40" s="2">
        <v>436906</v>
      </c>
      <c r="L40" s="3">
        <v>23.883780681134862</v>
      </c>
      <c r="M40" s="3">
        <v>35.236599751113175</v>
      </c>
      <c r="N40" s="2">
        <v>1829300</v>
      </c>
      <c r="O40">
        <f t="shared" si="0"/>
        <v>1</v>
      </c>
    </row>
    <row r="41" spans="1:15" hidden="1" x14ac:dyDescent="0.2">
      <c r="A41" t="s">
        <v>14</v>
      </c>
      <c r="B41" t="s">
        <v>85</v>
      </c>
      <c r="C41" t="s">
        <v>89</v>
      </c>
      <c r="D41" t="s">
        <v>17</v>
      </c>
      <c r="E41">
        <v>58</v>
      </c>
      <c r="F41" t="s">
        <v>49</v>
      </c>
      <c r="G41" t="s">
        <v>32</v>
      </c>
      <c r="H41" t="s">
        <v>33</v>
      </c>
      <c r="I41" s="2">
        <v>33430</v>
      </c>
      <c r="J41" s="2">
        <v>462</v>
      </c>
      <c r="K41" s="2">
        <v>33892</v>
      </c>
      <c r="L41" s="3">
        <v>1.8527305526704205</v>
      </c>
      <c r="M41" s="3">
        <v>2.7333999504807163</v>
      </c>
      <c r="N41" s="2">
        <v>1829300</v>
      </c>
      <c r="O41">
        <f t="shared" si="0"/>
        <v>4</v>
      </c>
    </row>
    <row r="42" spans="1:15" hidden="1" x14ac:dyDescent="0.2">
      <c r="A42" t="s">
        <v>14</v>
      </c>
      <c r="B42" t="s">
        <v>85</v>
      </c>
      <c r="C42" t="s">
        <v>90</v>
      </c>
      <c r="D42" t="s">
        <v>22</v>
      </c>
      <c r="E42">
        <v>30</v>
      </c>
      <c r="F42" t="s">
        <v>49</v>
      </c>
      <c r="G42" t="s">
        <v>58</v>
      </c>
      <c r="H42" t="s">
        <v>59</v>
      </c>
      <c r="I42" s="2">
        <v>1622</v>
      </c>
      <c r="J42" s="2">
        <v>5</v>
      </c>
      <c r="K42" s="2">
        <v>1627</v>
      </c>
      <c r="L42" s="3">
        <v>8.8941125020499653E-2</v>
      </c>
      <c r="M42" s="3">
        <v>0.13121803727818143</v>
      </c>
      <c r="N42" s="2">
        <v>1829300</v>
      </c>
      <c r="O42">
        <f t="shared" si="0"/>
        <v>11</v>
      </c>
    </row>
    <row r="43" spans="1:15" hidden="1" x14ac:dyDescent="0.2">
      <c r="A43" t="s">
        <v>14</v>
      </c>
      <c r="B43" t="s">
        <v>85</v>
      </c>
      <c r="C43" t="s">
        <v>91</v>
      </c>
      <c r="D43" t="s">
        <v>22</v>
      </c>
      <c r="E43">
        <v>46</v>
      </c>
      <c r="F43" t="s">
        <v>69</v>
      </c>
      <c r="G43" t="s">
        <v>92</v>
      </c>
      <c r="H43" t="s">
        <v>93</v>
      </c>
      <c r="I43" s="2">
        <v>3027</v>
      </c>
      <c r="J43" s="2">
        <v>1</v>
      </c>
      <c r="K43" s="2">
        <v>3028</v>
      </c>
      <c r="L43" s="3">
        <v>0.16552779751817637</v>
      </c>
      <c r="M43" s="3">
        <v>0.24420910687051833</v>
      </c>
      <c r="N43" s="2">
        <v>1829300</v>
      </c>
      <c r="O43">
        <f t="shared" si="0"/>
        <v>7</v>
      </c>
    </row>
    <row r="44" spans="1:15" hidden="1" x14ac:dyDescent="0.2">
      <c r="A44" t="s">
        <v>14</v>
      </c>
      <c r="B44" t="s">
        <v>85</v>
      </c>
      <c r="C44" t="s">
        <v>94</v>
      </c>
      <c r="D44" t="s">
        <v>17</v>
      </c>
      <c r="E44">
        <v>48</v>
      </c>
      <c r="F44" t="s">
        <v>49</v>
      </c>
      <c r="G44" t="s">
        <v>38</v>
      </c>
      <c r="H44" t="s">
        <v>30</v>
      </c>
      <c r="I44" s="2">
        <v>1155</v>
      </c>
      <c r="J44" s="2">
        <v>3</v>
      </c>
      <c r="K44" s="2">
        <v>1158</v>
      </c>
      <c r="L44" s="3">
        <v>6.3302902749685669E-2</v>
      </c>
      <c r="M44" s="3">
        <v>9.3393046815079345E-2</v>
      </c>
      <c r="N44" s="2">
        <v>1829300</v>
      </c>
      <c r="O44">
        <f t="shared" si="0"/>
        <v>14</v>
      </c>
    </row>
    <row r="45" spans="1:15" hidden="1" x14ac:dyDescent="0.2">
      <c r="A45" t="s">
        <v>14</v>
      </c>
      <c r="B45" t="s">
        <v>85</v>
      </c>
      <c r="C45" t="s">
        <v>95</v>
      </c>
      <c r="D45" t="s">
        <v>17</v>
      </c>
      <c r="E45">
        <v>48</v>
      </c>
      <c r="F45" t="s">
        <v>49</v>
      </c>
      <c r="G45" t="s">
        <v>19</v>
      </c>
      <c r="H45" t="s">
        <v>20</v>
      </c>
      <c r="I45" s="2">
        <v>14550</v>
      </c>
      <c r="J45" s="2">
        <v>83</v>
      </c>
      <c r="K45" s="2">
        <v>14633</v>
      </c>
      <c r="L45" s="3">
        <v>0.79992346799322134</v>
      </c>
      <c r="M45" s="3">
        <v>1.1801558325086841</v>
      </c>
      <c r="N45" s="2">
        <v>1829300</v>
      </c>
      <c r="O45">
        <f t="shared" si="0"/>
        <v>6</v>
      </c>
    </row>
    <row r="46" spans="1:15" hidden="1" x14ac:dyDescent="0.2">
      <c r="A46" t="s">
        <v>14</v>
      </c>
      <c r="B46" t="s">
        <v>85</v>
      </c>
      <c r="C46" t="s">
        <v>96</v>
      </c>
      <c r="D46" t="s">
        <v>22</v>
      </c>
      <c r="E46">
        <v>51</v>
      </c>
      <c r="F46" t="s">
        <v>49</v>
      </c>
      <c r="G46" t="s">
        <v>38</v>
      </c>
      <c r="H46" t="s">
        <v>97</v>
      </c>
      <c r="I46" s="2">
        <v>2463</v>
      </c>
      <c r="J46" s="2">
        <v>1</v>
      </c>
      <c r="K46" s="2">
        <v>2464</v>
      </c>
      <c r="L46" s="3">
        <v>0.13469633193024655</v>
      </c>
      <c r="M46" s="3">
        <v>0.19872233795540201</v>
      </c>
      <c r="N46" s="2">
        <v>1829300</v>
      </c>
      <c r="O46">
        <f t="shared" si="0"/>
        <v>8</v>
      </c>
    </row>
    <row r="47" spans="1:15" hidden="1" x14ac:dyDescent="0.2">
      <c r="A47" t="s">
        <v>14</v>
      </c>
      <c r="B47" t="s">
        <v>85</v>
      </c>
      <c r="C47" t="s">
        <v>98</v>
      </c>
      <c r="D47" t="s">
        <v>22</v>
      </c>
      <c r="E47">
        <v>26</v>
      </c>
      <c r="F47" t="s">
        <v>49</v>
      </c>
      <c r="G47" t="s">
        <v>38</v>
      </c>
      <c r="H47" t="s">
        <v>99</v>
      </c>
      <c r="I47" s="2">
        <v>1904</v>
      </c>
      <c r="J47" s="2">
        <v>11</v>
      </c>
      <c r="K47" s="2">
        <v>1915</v>
      </c>
      <c r="L47" s="3">
        <v>0.10468485212922977</v>
      </c>
      <c r="M47" s="3">
        <v>0.15444532353270893</v>
      </c>
      <c r="N47" s="2">
        <v>1829300</v>
      </c>
      <c r="O47">
        <f t="shared" si="0"/>
        <v>10</v>
      </c>
    </row>
    <row r="48" spans="1:15" hidden="1" x14ac:dyDescent="0.2">
      <c r="A48" t="s">
        <v>14</v>
      </c>
      <c r="B48" t="s">
        <v>85</v>
      </c>
      <c r="C48" t="s">
        <v>100</v>
      </c>
      <c r="D48" t="s">
        <v>22</v>
      </c>
      <c r="E48">
        <v>76</v>
      </c>
      <c r="F48" t="s">
        <v>49</v>
      </c>
      <c r="G48" t="s">
        <v>38</v>
      </c>
      <c r="H48" t="s">
        <v>101</v>
      </c>
      <c r="I48" s="2">
        <v>1127</v>
      </c>
      <c r="J48" s="2">
        <v>1</v>
      </c>
      <c r="K48" s="2">
        <v>1128</v>
      </c>
      <c r="L48" s="3">
        <v>6.1662931175859623E-2</v>
      </c>
      <c r="M48" s="3">
        <v>9.0973537830232737E-2</v>
      </c>
      <c r="N48" s="2">
        <v>1829300</v>
      </c>
      <c r="O48">
        <f t="shared" si="0"/>
        <v>15</v>
      </c>
    </row>
    <row r="49" spans="1:15" hidden="1" x14ac:dyDescent="0.2">
      <c r="A49" t="s">
        <v>14</v>
      </c>
      <c r="B49" t="s">
        <v>85</v>
      </c>
      <c r="C49" t="s">
        <v>102</v>
      </c>
      <c r="D49" t="s">
        <v>22</v>
      </c>
      <c r="E49">
        <v>40</v>
      </c>
      <c r="F49" t="s">
        <v>49</v>
      </c>
      <c r="G49" t="s">
        <v>38</v>
      </c>
      <c r="H49" t="s">
        <v>70</v>
      </c>
      <c r="I49" s="2">
        <v>2294</v>
      </c>
      <c r="J49" s="2">
        <f>(0)</f>
        <v>0</v>
      </c>
      <c r="K49" s="2">
        <v>2294</v>
      </c>
      <c r="L49" s="3">
        <v>0.12540315967856558</v>
      </c>
      <c r="M49" s="3">
        <v>0.18501178704127119</v>
      </c>
      <c r="N49" s="2">
        <v>1829300</v>
      </c>
      <c r="O49">
        <f t="shared" si="0"/>
        <v>9</v>
      </c>
    </row>
    <row r="50" spans="1:15" hidden="1" x14ac:dyDescent="0.2">
      <c r="A50" t="s">
        <v>14</v>
      </c>
      <c r="B50" t="s">
        <v>85</v>
      </c>
      <c r="C50" t="s">
        <v>103</v>
      </c>
      <c r="D50" t="s">
        <v>22</v>
      </c>
      <c r="E50">
        <v>70</v>
      </c>
      <c r="F50" t="s">
        <v>49</v>
      </c>
      <c r="G50" t="s">
        <v>38</v>
      </c>
      <c r="H50" t="s">
        <v>104</v>
      </c>
      <c r="I50" s="2">
        <v>1311</v>
      </c>
      <c r="J50" s="2">
        <v>2</v>
      </c>
      <c r="K50" s="2">
        <v>1313</v>
      </c>
      <c r="L50" s="3">
        <v>7.1776089214453623E-2</v>
      </c>
      <c r="M50" s="3">
        <v>0.10589384323678687</v>
      </c>
      <c r="N50" s="2">
        <v>1829300</v>
      </c>
      <c r="O50">
        <f t="shared" si="0"/>
        <v>13</v>
      </c>
    </row>
    <row r="51" spans="1:15" hidden="1" x14ac:dyDescent="0.2">
      <c r="A51" t="s">
        <v>14</v>
      </c>
      <c r="B51" t="s">
        <v>85</v>
      </c>
      <c r="C51" t="s">
        <v>105</v>
      </c>
      <c r="D51" t="s">
        <v>17</v>
      </c>
      <c r="E51">
        <v>44</v>
      </c>
      <c r="F51" t="s">
        <v>49</v>
      </c>
      <c r="G51" t="s">
        <v>38</v>
      </c>
      <c r="H51" t="s">
        <v>106</v>
      </c>
      <c r="I51" s="2">
        <v>1384</v>
      </c>
      <c r="J51" s="2">
        <f>(0)</f>
        <v>0</v>
      </c>
      <c r="K51" s="2">
        <v>1384</v>
      </c>
      <c r="L51" s="3">
        <v>7.5657355272508608E-2</v>
      </c>
      <c r="M51" s="3">
        <v>0.11162001450092385</v>
      </c>
      <c r="N51" s="2">
        <v>1829300</v>
      </c>
      <c r="O51">
        <f t="shared" si="0"/>
        <v>12</v>
      </c>
    </row>
    <row r="52" spans="1:15" hidden="1" x14ac:dyDescent="0.2">
      <c r="A52" t="s">
        <v>14</v>
      </c>
      <c r="B52" t="s">
        <v>85</v>
      </c>
      <c r="C52" t="s">
        <v>46</v>
      </c>
      <c r="G52" t="s">
        <v>46</v>
      </c>
      <c r="I52" s="2">
        <v>16626</v>
      </c>
      <c r="J52" s="2">
        <v>20</v>
      </c>
      <c r="K52" s="2">
        <v>16646</v>
      </c>
      <c r="L52" s="3">
        <v>0.90996556059694966</v>
      </c>
      <c r="M52" s="3">
        <v>1.3425048853918919</v>
      </c>
      <c r="N52" s="2">
        <v>1829300</v>
      </c>
      <c r="O52">
        <f t="shared" si="0"/>
        <v>5</v>
      </c>
    </row>
    <row r="53" spans="1:15" hidden="1" x14ac:dyDescent="0.2">
      <c r="A53" t="s">
        <v>14</v>
      </c>
      <c r="B53" t="s">
        <v>107</v>
      </c>
      <c r="C53" t="s">
        <v>108</v>
      </c>
      <c r="D53" t="s">
        <v>22</v>
      </c>
      <c r="E53">
        <v>46</v>
      </c>
      <c r="F53" t="s">
        <v>69</v>
      </c>
      <c r="G53" t="s">
        <v>109</v>
      </c>
      <c r="H53" t="s">
        <v>41</v>
      </c>
      <c r="I53" s="2">
        <v>4443</v>
      </c>
      <c r="J53" s="2">
        <v>1</v>
      </c>
      <c r="K53" s="2">
        <v>4444</v>
      </c>
      <c r="L53" s="3">
        <v>0.292106486091748</v>
      </c>
      <c r="M53" s="3">
        <v>0.35825535125792451</v>
      </c>
      <c r="N53" s="2">
        <v>1521363</v>
      </c>
      <c r="O53">
        <f t="shared" si="0"/>
        <v>7</v>
      </c>
    </row>
    <row r="54" spans="1:15" hidden="1" x14ac:dyDescent="0.2">
      <c r="A54" t="s">
        <v>14</v>
      </c>
      <c r="B54" t="s">
        <v>107</v>
      </c>
      <c r="C54" t="s">
        <v>110</v>
      </c>
      <c r="D54" t="s">
        <v>22</v>
      </c>
      <c r="E54">
        <v>51</v>
      </c>
      <c r="F54" t="s">
        <v>49</v>
      </c>
      <c r="G54" t="s">
        <v>29</v>
      </c>
      <c r="H54" t="s">
        <v>30</v>
      </c>
      <c r="I54" s="2">
        <v>1615</v>
      </c>
      <c r="J54" s="2">
        <v>6</v>
      </c>
      <c r="K54" s="2">
        <v>1621</v>
      </c>
      <c r="L54" s="3">
        <v>0.1065491930591187</v>
      </c>
      <c r="M54" s="3">
        <v>0.13067775076262278</v>
      </c>
      <c r="N54" s="2">
        <v>1521363</v>
      </c>
      <c r="O54">
        <f t="shared" si="0"/>
        <v>11</v>
      </c>
    </row>
    <row r="55" spans="1:15" hidden="1" x14ac:dyDescent="0.2">
      <c r="A55" t="s">
        <v>14</v>
      </c>
      <c r="B55" t="s">
        <v>107</v>
      </c>
      <c r="C55" t="s">
        <v>111</v>
      </c>
      <c r="D55" t="s">
        <v>22</v>
      </c>
      <c r="E55">
        <v>43</v>
      </c>
      <c r="F55" t="s">
        <v>49</v>
      </c>
      <c r="G55" t="s">
        <v>23</v>
      </c>
      <c r="H55" t="s">
        <v>24</v>
      </c>
      <c r="I55" s="2">
        <v>495381</v>
      </c>
      <c r="J55" s="2">
        <v>1653</v>
      </c>
      <c r="K55" s="2">
        <v>497034</v>
      </c>
      <c r="L55" s="3">
        <v>32.670309452773601</v>
      </c>
      <c r="M55" s="3">
        <v>40.06865217307184</v>
      </c>
      <c r="N55" s="2">
        <v>1521363</v>
      </c>
      <c r="O55">
        <f t="shared" si="0"/>
        <v>2</v>
      </c>
    </row>
    <row r="56" spans="1:15" hidden="1" x14ac:dyDescent="0.2">
      <c r="A56" t="s">
        <v>14</v>
      </c>
      <c r="B56" t="s">
        <v>107</v>
      </c>
      <c r="C56" t="s">
        <v>112</v>
      </c>
      <c r="D56" t="s">
        <v>17</v>
      </c>
      <c r="E56">
        <v>52</v>
      </c>
      <c r="F56" t="s">
        <v>49</v>
      </c>
      <c r="G56" t="s">
        <v>26</v>
      </c>
      <c r="H56" t="s">
        <v>27</v>
      </c>
      <c r="I56" s="2">
        <v>583210</v>
      </c>
      <c r="J56" s="2">
        <v>3016</v>
      </c>
      <c r="K56" s="2">
        <v>586226</v>
      </c>
      <c r="L56" s="3">
        <v>38.532947100724812</v>
      </c>
      <c r="M56" s="3">
        <v>47.258911239092718</v>
      </c>
      <c r="N56" s="2">
        <v>1521363</v>
      </c>
      <c r="O56">
        <f t="shared" si="0"/>
        <v>1</v>
      </c>
    </row>
    <row r="57" spans="1:15" hidden="1" x14ac:dyDescent="0.2">
      <c r="A57" t="s">
        <v>14</v>
      </c>
      <c r="B57" t="s">
        <v>107</v>
      </c>
      <c r="C57" t="s">
        <v>113</v>
      </c>
      <c r="D57" t="s">
        <v>22</v>
      </c>
      <c r="E57">
        <v>57</v>
      </c>
      <c r="F57" t="s">
        <v>49</v>
      </c>
      <c r="G57" t="s">
        <v>114</v>
      </c>
      <c r="H57" t="s">
        <v>115</v>
      </c>
      <c r="I57" s="2">
        <v>2708</v>
      </c>
      <c r="J57" s="2">
        <v>8</v>
      </c>
      <c r="K57" s="2">
        <v>2716</v>
      </c>
      <c r="L57" s="3">
        <v>0.17852412606327353</v>
      </c>
      <c r="M57" s="3">
        <v>0.21895174032775044</v>
      </c>
      <c r="N57" s="2">
        <v>1521363</v>
      </c>
      <c r="O57">
        <f t="shared" si="0"/>
        <v>9</v>
      </c>
    </row>
    <row r="58" spans="1:15" hidden="1" x14ac:dyDescent="0.2">
      <c r="A58" t="s">
        <v>14</v>
      </c>
      <c r="B58" t="s">
        <v>107</v>
      </c>
      <c r="C58" t="s">
        <v>116</v>
      </c>
      <c r="D58" t="s">
        <v>22</v>
      </c>
      <c r="E58">
        <v>65</v>
      </c>
      <c r="F58" t="s">
        <v>49</v>
      </c>
      <c r="G58" t="s">
        <v>32</v>
      </c>
      <c r="H58" t="s">
        <v>33</v>
      </c>
      <c r="I58" s="2">
        <v>12888</v>
      </c>
      <c r="J58" s="2">
        <v>388</v>
      </c>
      <c r="K58" s="2">
        <v>13276</v>
      </c>
      <c r="L58" s="3">
        <v>0.87263854845950639</v>
      </c>
      <c r="M58" s="3">
        <v>1.0702515849010366</v>
      </c>
      <c r="N58" s="2">
        <v>1521363</v>
      </c>
      <c r="O58">
        <f t="shared" si="0"/>
        <v>5</v>
      </c>
    </row>
    <row r="59" spans="1:15" hidden="1" x14ac:dyDescent="0.2">
      <c r="A59" t="s">
        <v>14</v>
      </c>
      <c r="B59" t="s">
        <v>107</v>
      </c>
      <c r="C59" t="s">
        <v>117</v>
      </c>
      <c r="D59" t="s">
        <v>22</v>
      </c>
      <c r="E59">
        <v>56</v>
      </c>
      <c r="F59" t="s">
        <v>49</v>
      </c>
      <c r="G59" t="s">
        <v>35</v>
      </c>
      <c r="H59" t="s">
        <v>36</v>
      </c>
      <c r="I59" s="2">
        <v>82126</v>
      </c>
      <c r="J59" s="2">
        <v>462</v>
      </c>
      <c r="K59" s="2">
        <v>82588</v>
      </c>
      <c r="L59" s="3">
        <v>5.4285532118238704</v>
      </c>
      <c r="M59" s="3">
        <v>6.6578742011002401</v>
      </c>
      <c r="N59" s="2">
        <v>1521363</v>
      </c>
      <c r="O59">
        <f t="shared" si="0"/>
        <v>3</v>
      </c>
    </row>
    <row r="60" spans="1:15" hidden="1" x14ac:dyDescent="0.2">
      <c r="A60" t="s">
        <v>14</v>
      </c>
      <c r="B60" t="s">
        <v>107</v>
      </c>
      <c r="C60" t="s">
        <v>118</v>
      </c>
      <c r="D60" t="s">
        <v>22</v>
      </c>
      <c r="E60">
        <v>49</v>
      </c>
      <c r="F60" t="s">
        <v>49</v>
      </c>
      <c r="G60" t="s">
        <v>19</v>
      </c>
      <c r="H60" t="s">
        <v>20</v>
      </c>
      <c r="I60" s="2">
        <v>10072</v>
      </c>
      <c r="J60" s="2">
        <v>49</v>
      </c>
      <c r="K60" s="2">
        <v>10121</v>
      </c>
      <c r="L60" s="3">
        <v>0.66525871866214703</v>
      </c>
      <c r="M60" s="3">
        <v>0.81590963323165033</v>
      </c>
      <c r="N60" s="2">
        <v>1521363</v>
      </c>
      <c r="O60">
        <f t="shared" si="0"/>
        <v>6</v>
      </c>
    </row>
    <row r="61" spans="1:15" hidden="1" x14ac:dyDescent="0.2">
      <c r="A61" t="s">
        <v>14</v>
      </c>
      <c r="B61" t="s">
        <v>107</v>
      </c>
      <c r="C61" t="s">
        <v>119</v>
      </c>
      <c r="D61" t="s">
        <v>22</v>
      </c>
      <c r="E61">
        <v>37</v>
      </c>
      <c r="F61" t="s">
        <v>49</v>
      </c>
      <c r="G61" t="s">
        <v>38</v>
      </c>
      <c r="H61" t="s">
        <v>120</v>
      </c>
      <c r="I61" s="2">
        <v>3760</v>
      </c>
      <c r="J61" s="2">
        <v>5</v>
      </c>
      <c r="K61" s="2">
        <v>3765</v>
      </c>
      <c r="L61" s="3">
        <v>0.24747545457592962</v>
      </c>
      <c r="M61" s="3">
        <v>0.30351741617598688</v>
      </c>
      <c r="N61" s="2">
        <v>1521363</v>
      </c>
      <c r="O61">
        <f t="shared" si="0"/>
        <v>8</v>
      </c>
    </row>
    <row r="62" spans="1:15" hidden="1" x14ac:dyDescent="0.2">
      <c r="A62" t="s">
        <v>14</v>
      </c>
      <c r="B62" t="s">
        <v>107</v>
      </c>
      <c r="C62" t="s">
        <v>121</v>
      </c>
      <c r="D62" t="s">
        <v>17</v>
      </c>
      <c r="E62">
        <v>65</v>
      </c>
      <c r="F62" t="s">
        <v>49</v>
      </c>
      <c r="G62" t="s">
        <v>58</v>
      </c>
      <c r="H62" t="s">
        <v>59</v>
      </c>
      <c r="I62" s="2">
        <v>1801</v>
      </c>
      <c r="J62" s="2">
        <v>2</v>
      </c>
      <c r="K62" s="2">
        <v>1803</v>
      </c>
      <c r="L62" s="3">
        <v>0.11851214996026589</v>
      </c>
      <c r="M62" s="3">
        <v>0.14534977459901843</v>
      </c>
      <c r="N62" s="2">
        <v>1521363</v>
      </c>
      <c r="O62">
        <f t="shared" si="0"/>
        <v>10</v>
      </c>
    </row>
    <row r="63" spans="1:15" hidden="1" x14ac:dyDescent="0.2">
      <c r="A63" t="s">
        <v>14</v>
      </c>
      <c r="B63" t="s">
        <v>107</v>
      </c>
      <c r="C63" t="s">
        <v>46</v>
      </c>
      <c r="G63" t="s">
        <v>46</v>
      </c>
      <c r="I63" s="2">
        <v>34877</v>
      </c>
      <c r="J63" s="2">
        <v>20</v>
      </c>
      <c r="K63" s="2">
        <v>34897</v>
      </c>
      <c r="L63" s="3">
        <v>2.2937983899963386</v>
      </c>
      <c r="M63" s="3">
        <v>2.8132396473554886</v>
      </c>
      <c r="N63" s="2">
        <v>1521363</v>
      </c>
      <c r="O63">
        <f t="shared" si="0"/>
        <v>4</v>
      </c>
    </row>
    <row r="64" spans="1:15" hidden="1" x14ac:dyDescent="0.2">
      <c r="A64" t="s">
        <v>14</v>
      </c>
      <c r="B64" t="s">
        <v>122</v>
      </c>
      <c r="C64" t="s">
        <v>123</v>
      </c>
      <c r="D64" t="s">
        <v>22</v>
      </c>
      <c r="E64">
        <v>45</v>
      </c>
      <c r="F64" t="s">
        <v>49</v>
      </c>
      <c r="G64" t="s">
        <v>38</v>
      </c>
      <c r="H64" t="s">
        <v>124</v>
      </c>
      <c r="I64" s="2">
        <v>1381</v>
      </c>
      <c r="J64" s="2">
        <f>(0)</f>
        <v>0</v>
      </c>
      <c r="K64" s="2">
        <v>1381</v>
      </c>
      <c r="L64" s="3">
        <v>8.83031849251565E-2</v>
      </c>
      <c r="M64" s="3">
        <v>0.11165785639554533</v>
      </c>
      <c r="N64" s="2">
        <v>1563930</v>
      </c>
      <c r="O64">
        <f t="shared" si="0"/>
        <v>12</v>
      </c>
    </row>
    <row r="65" spans="1:15" hidden="1" x14ac:dyDescent="0.2">
      <c r="A65" t="s">
        <v>14</v>
      </c>
      <c r="B65" t="s">
        <v>122</v>
      </c>
      <c r="C65" t="s">
        <v>125</v>
      </c>
      <c r="D65" t="s">
        <v>22</v>
      </c>
      <c r="E65">
        <v>66</v>
      </c>
      <c r="F65" t="s">
        <v>49</v>
      </c>
      <c r="G65" t="s">
        <v>19</v>
      </c>
      <c r="H65" t="s">
        <v>20</v>
      </c>
      <c r="I65" s="2">
        <v>8601</v>
      </c>
      <c r="J65" s="2">
        <v>39</v>
      </c>
      <c r="K65" s="2">
        <v>8640</v>
      </c>
      <c r="L65" s="3">
        <v>0.55245439373885019</v>
      </c>
      <c r="M65" s="3">
        <v>0.6985690653566341</v>
      </c>
      <c r="N65" s="2">
        <v>1563930</v>
      </c>
      <c r="O65">
        <f t="shared" si="0"/>
        <v>6</v>
      </c>
    </row>
    <row r="66" spans="1:15" hidden="1" x14ac:dyDescent="0.2">
      <c r="A66" t="s">
        <v>14</v>
      </c>
      <c r="B66" t="s">
        <v>122</v>
      </c>
      <c r="C66" t="s">
        <v>126</v>
      </c>
      <c r="D66" t="s">
        <v>22</v>
      </c>
      <c r="E66">
        <v>62</v>
      </c>
      <c r="F66" t="s">
        <v>49</v>
      </c>
      <c r="G66" t="s">
        <v>35</v>
      </c>
      <c r="H66" t="s">
        <v>36</v>
      </c>
      <c r="I66" s="2">
        <v>132124</v>
      </c>
      <c r="J66" s="2">
        <v>524</v>
      </c>
      <c r="K66" s="2">
        <v>132648</v>
      </c>
      <c r="L66" s="3">
        <v>8.4817095394295148</v>
      </c>
      <c r="M66" s="3">
        <v>10.724975622850323</v>
      </c>
      <c r="N66" s="2">
        <v>1563930</v>
      </c>
      <c r="O66">
        <f t="shared" si="0"/>
        <v>3</v>
      </c>
    </row>
    <row r="67" spans="1:15" hidden="1" x14ac:dyDescent="0.2">
      <c r="A67" t="s">
        <v>14</v>
      </c>
      <c r="B67" t="s">
        <v>122</v>
      </c>
      <c r="C67" t="s">
        <v>127</v>
      </c>
      <c r="D67" t="s">
        <v>17</v>
      </c>
      <c r="E67">
        <v>55</v>
      </c>
      <c r="F67" t="s">
        <v>49</v>
      </c>
      <c r="G67" t="s">
        <v>26</v>
      </c>
      <c r="H67" t="s">
        <v>27</v>
      </c>
      <c r="I67" s="2">
        <v>534655</v>
      </c>
      <c r="J67" s="2">
        <v>2975</v>
      </c>
      <c r="K67" s="2">
        <v>537630</v>
      </c>
      <c r="L67" s="3">
        <v>34.376858299284493</v>
      </c>
      <c r="M67" s="3">
        <v>43.468945209223051</v>
      </c>
      <c r="N67" s="2">
        <v>1563930</v>
      </c>
      <c r="O67">
        <f t="shared" ref="O67:O130" si="1">COUNTIFS($A$2:$A$8569,A67,$B$2:$B$8569,B67,$K$2:$K$8569,"&gt;"&amp;K67)+1</f>
        <v>1</v>
      </c>
    </row>
    <row r="68" spans="1:15" hidden="1" x14ac:dyDescent="0.2">
      <c r="A68" t="s">
        <v>14</v>
      </c>
      <c r="B68" t="s">
        <v>122</v>
      </c>
      <c r="C68" t="s">
        <v>128</v>
      </c>
      <c r="D68" t="s">
        <v>22</v>
      </c>
      <c r="E68">
        <v>49</v>
      </c>
      <c r="F68" t="s">
        <v>49</v>
      </c>
      <c r="G68" t="s">
        <v>23</v>
      </c>
      <c r="H68" t="s">
        <v>24</v>
      </c>
      <c r="I68" s="2">
        <v>508361</v>
      </c>
      <c r="J68" s="2">
        <v>3531</v>
      </c>
      <c r="K68" s="2">
        <v>511892</v>
      </c>
      <c r="L68" s="3">
        <v>32.731132467565679</v>
      </c>
      <c r="M68" s="3">
        <v>41.387953241150242</v>
      </c>
      <c r="N68" s="2">
        <v>1563930</v>
      </c>
      <c r="O68">
        <f t="shared" si="1"/>
        <v>2</v>
      </c>
    </row>
    <row r="69" spans="1:15" hidden="1" x14ac:dyDescent="0.2">
      <c r="A69" t="s">
        <v>14</v>
      </c>
      <c r="B69" t="s">
        <v>122</v>
      </c>
      <c r="C69" t="s">
        <v>129</v>
      </c>
      <c r="D69" t="s">
        <v>22</v>
      </c>
      <c r="E69">
        <v>40</v>
      </c>
      <c r="F69" t="s">
        <v>69</v>
      </c>
      <c r="G69" t="s">
        <v>114</v>
      </c>
      <c r="H69" t="s">
        <v>115</v>
      </c>
      <c r="I69" s="2">
        <v>1723</v>
      </c>
      <c r="J69" s="2">
        <v>1</v>
      </c>
      <c r="K69" s="2">
        <v>1724</v>
      </c>
      <c r="L69" s="3">
        <v>0.1102351128247428</v>
      </c>
      <c r="M69" s="3">
        <v>0.13939040146699505</v>
      </c>
      <c r="N69" s="2">
        <v>1563930</v>
      </c>
      <c r="O69">
        <f t="shared" si="1"/>
        <v>10</v>
      </c>
    </row>
    <row r="70" spans="1:15" hidden="1" x14ac:dyDescent="0.2">
      <c r="A70" t="s">
        <v>14</v>
      </c>
      <c r="B70" t="s">
        <v>122</v>
      </c>
      <c r="C70" t="s">
        <v>130</v>
      </c>
      <c r="D70" t="s">
        <v>22</v>
      </c>
      <c r="E70">
        <v>46</v>
      </c>
      <c r="F70" t="s">
        <v>49</v>
      </c>
      <c r="G70" t="s">
        <v>32</v>
      </c>
      <c r="H70" t="s">
        <v>33</v>
      </c>
      <c r="I70" s="2">
        <v>9456</v>
      </c>
      <c r="J70" s="2">
        <v>140</v>
      </c>
      <c r="K70" s="2">
        <v>9596</v>
      </c>
      <c r="L70" s="3">
        <v>0.61358244934236184</v>
      </c>
      <c r="M70" s="3">
        <v>0.77586443879192835</v>
      </c>
      <c r="N70" s="2">
        <v>1563930</v>
      </c>
      <c r="O70">
        <f t="shared" si="1"/>
        <v>5</v>
      </c>
    </row>
    <row r="71" spans="1:15" hidden="1" x14ac:dyDescent="0.2">
      <c r="A71" t="s">
        <v>14</v>
      </c>
      <c r="B71" t="s">
        <v>122</v>
      </c>
      <c r="C71" t="s">
        <v>131</v>
      </c>
      <c r="D71" t="s">
        <v>17</v>
      </c>
      <c r="E71">
        <v>38</v>
      </c>
      <c r="F71" t="s">
        <v>49</v>
      </c>
      <c r="G71" t="s">
        <v>58</v>
      </c>
      <c r="H71" t="s">
        <v>59</v>
      </c>
      <c r="I71" s="2">
        <v>1117</v>
      </c>
      <c r="J71" s="2">
        <v>2</v>
      </c>
      <c r="K71" s="2">
        <v>1119</v>
      </c>
      <c r="L71" s="3">
        <v>7.155051696687191E-2</v>
      </c>
      <c r="M71" s="3">
        <v>9.0474396311814059E-2</v>
      </c>
      <c r="N71" s="2">
        <v>1563930</v>
      </c>
      <c r="O71">
        <f t="shared" si="1"/>
        <v>13</v>
      </c>
    </row>
    <row r="72" spans="1:15" hidden="1" x14ac:dyDescent="0.2">
      <c r="A72" t="s">
        <v>14</v>
      </c>
      <c r="B72" t="s">
        <v>122</v>
      </c>
      <c r="C72" t="s">
        <v>132</v>
      </c>
      <c r="D72" t="s">
        <v>22</v>
      </c>
      <c r="E72">
        <v>41</v>
      </c>
      <c r="F72" t="s">
        <v>69</v>
      </c>
      <c r="G72" t="s">
        <v>38</v>
      </c>
      <c r="H72" t="s">
        <v>61</v>
      </c>
      <c r="I72" s="2">
        <v>3325</v>
      </c>
      <c r="J72" s="2">
        <v>2</v>
      </c>
      <c r="K72" s="2">
        <v>3327</v>
      </c>
      <c r="L72" s="3">
        <v>0.21273330647791142</v>
      </c>
      <c r="M72" s="3">
        <v>0.26899760190295391</v>
      </c>
      <c r="N72" s="2">
        <v>1563930</v>
      </c>
      <c r="O72">
        <f t="shared" si="1"/>
        <v>7</v>
      </c>
    </row>
    <row r="73" spans="1:15" hidden="1" x14ac:dyDescent="0.2">
      <c r="A73" t="s">
        <v>14</v>
      </c>
      <c r="B73" t="s">
        <v>122</v>
      </c>
      <c r="C73" t="s">
        <v>133</v>
      </c>
      <c r="D73" t="s">
        <v>22</v>
      </c>
      <c r="E73">
        <v>49</v>
      </c>
      <c r="F73" t="s">
        <v>69</v>
      </c>
      <c r="G73" t="s">
        <v>134</v>
      </c>
      <c r="H73" t="s">
        <v>135</v>
      </c>
      <c r="I73" s="2">
        <v>980</v>
      </c>
      <c r="J73" s="2">
        <f>(0)</f>
        <v>0</v>
      </c>
      <c r="K73" s="2">
        <v>980</v>
      </c>
      <c r="L73" s="3">
        <v>6.2662651141675144E-2</v>
      </c>
      <c r="M73" s="3">
        <v>7.923584306128488E-2</v>
      </c>
      <c r="N73" s="2">
        <v>1563930</v>
      </c>
      <c r="O73">
        <f t="shared" si="1"/>
        <v>15</v>
      </c>
    </row>
    <row r="74" spans="1:15" hidden="1" x14ac:dyDescent="0.2">
      <c r="A74" t="s">
        <v>14</v>
      </c>
      <c r="B74" t="s">
        <v>122</v>
      </c>
      <c r="C74" t="s">
        <v>136</v>
      </c>
      <c r="D74" t="s">
        <v>22</v>
      </c>
      <c r="E74">
        <v>46</v>
      </c>
      <c r="F74" t="s">
        <v>49</v>
      </c>
      <c r="G74" t="s">
        <v>29</v>
      </c>
      <c r="H74" t="s">
        <v>30</v>
      </c>
      <c r="I74" s="2">
        <v>812</v>
      </c>
      <c r="J74" s="2">
        <v>3</v>
      </c>
      <c r="K74" s="2">
        <v>815</v>
      </c>
      <c r="L74" s="3">
        <v>5.2112306816801263E-2</v>
      </c>
      <c r="M74" s="3">
        <v>6.5895114382599165E-2</v>
      </c>
      <c r="N74" s="2">
        <v>1563930</v>
      </c>
      <c r="O74">
        <f t="shared" si="1"/>
        <v>16</v>
      </c>
    </row>
    <row r="75" spans="1:15" hidden="1" x14ac:dyDescent="0.2">
      <c r="A75" t="s">
        <v>14</v>
      </c>
      <c r="B75" t="s">
        <v>122</v>
      </c>
      <c r="C75" t="s">
        <v>137</v>
      </c>
      <c r="D75" t="s">
        <v>17</v>
      </c>
      <c r="E75">
        <v>34</v>
      </c>
      <c r="F75" t="s">
        <v>49</v>
      </c>
      <c r="G75" t="s">
        <v>138</v>
      </c>
      <c r="H75" t="s">
        <v>43</v>
      </c>
      <c r="I75" s="2">
        <v>1687</v>
      </c>
      <c r="J75" s="2">
        <v>1</v>
      </c>
      <c r="K75" s="2">
        <v>1688</v>
      </c>
      <c r="L75" s="3">
        <v>0.1079332195174976</v>
      </c>
      <c r="M75" s="3">
        <v>0.13647969702800905</v>
      </c>
      <c r="N75" s="2">
        <v>1563930</v>
      </c>
      <c r="O75">
        <f t="shared" si="1"/>
        <v>11</v>
      </c>
    </row>
    <row r="76" spans="1:15" hidden="1" x14ac:dyDescent="0.2">
      <c r="A76" t="s">
        <v>14</v>
      </c>
      <c r="B76" t="s">
        <v>122</v>
      </c>
      <c r="C76" t="s">
        <v>139</v>
      </c>
      <c r="D76" t="s">
        <v>22</v>
      </c>
      <c r="E76">
        <v>53</v>
      </c>
      <c r="F76" t="s">
        <v>49</v>
      </c>
      <c r="G76" t="s">
        <v>38</v>
      </c>
      <c r="H76" t="s">
        <v>101</v>
      </c>
      <c r="I76" s="2">
        <v>2051</v>
      </c>
      <c r="J76" s="2">
        <f>(0)</f>
        <v>0</v>
      </c>
      <c r="K76" s="2">
        <v>2051</v>
      </c>
      <c r="L76" s="3">
        <v>0.13114397703222011</v>
      </c>
      <c r="M76" s="3">
        <v>0.16582930012111766</v>
      </c>
      <c r="N76" s="2">
        <v>1563930</v>
      </c>
      <c r="O76">
        <f t="shared" si="1"/>
        <v>9</v>
      </c>
    </row>
    <row r="77" spans="1:15" hidden="1" x14ac:dyDescent="0.2">
      <c r="A77" t="s">
        <v>14</v>
      </c>
      <c r="B77" t="s">
        <v>122</v>
      </c>
      <c r="C77" t="s">
        <v>140</v>
      </c>
      <c r="D77" t="s">
        <v>22</v>
      </c>
      <c r="E77">
        <v>28</v>
      </c>
      <c r="F77" t="s">
        <v>69</v>
      </c>
      <c r="G77" t="s">
        <v>141</v>
      </c>
      <c r="H77" t="s">
        <v>142</v>
      </c>
      <c r="I77" s="2">
        <v>2997</v>
      </c>
      <c r="J77" s="2">
        <f>(0)</f>
        <v>0</v>
      </c>
      <c r="K77" s="2">
        <v>2997</v>
      </c>
      <c r="L77" s="3">
        <v>0.19163261782816368</v>
      </c>
      <c r="M77" s="3">
        <v>0.24231614454558242</v>
      </c>
      <c r="N77" s="2">
        <v>1563930</v>
      </c>
      <c r="O77">
        <f t="shared" si="1"/>
        <v>8</v>
      </c>
    </row>
    <row r="78" spans="1:15" hidden="1" x14ac:dyDescent="0.2">
      <c r="A78" t="s">
        <v>14</v>
      </c>
      <c r="B78" t="s">
        <v>122</v>
      </c>
      <c r="C78" t="s">
        <v>143</v>
      </c>
      <c r="D78" t="s">
        <v>22</v>
      </c>
      <c r="E78">
        <v>56</v>
      </c>
      <c r="F78" t="s">
        <v>49</v>
      </c>
      <c r="G78" t="s">
        <v>144</v>
      </c>
      <c r="H78" t="s">
        <v>145</v>
      </c>
      <c r="I78" s="2">
        <v>1012</v>
      </c>
      <c r="J78" s="2">
        <v>2</v>
      </c>
      <c r="K78" s="2">
        <v>1014</v>
      </c>
      <c r="L78" s="3">
        <v>6.483666148740673E-2</v>
      </c>
      <c r="M78" s="3">
        <v>8.1984841698104965E-2</v>
      </c>
      <c r="N78" s="2">
        <v>1563930</v>
      </c>
      <c r="O78">
        <f t="shared" si="1"/>
        <v>14</v>
      </c>
    </row>
    <row r="79" spans="1:15" hidden="1" x14ac:dyDescent="0.2">
      <c r="A79" t="s">
        <v>14</v>
      </c>
      <c r="B79" t="s">
        <v>122</v>
      </c>
      <c r="C79" t="s">
        <v>46</v>
      </c>
      <c r="G79" t="s">
        <v>46</v>
      </c>
      <c r="I79" s="2">
        <v>17117</v>
      </c>
      <c r="J79" s="2">
        <v>36</v>
      </c>
      <c r="K79" s="2">
        <v>17153</v>
      </c>
      <c r="L79" s="3">
        <v>1.0967882194215854</v>
      </c>
      <c r="M79" s="3">
        <v>1.3868698122757344</v>
      </c>
      <c r="N79" s="2">
        <v>1563930</v>
      </c>
      <c r="O79">
        <f t="shared" si="1"/>
        <v>4</v>
      </c>
    </row>
    <row r="80" spans="1:15" hidden="1" x14ac:dyDescent="0.2">
      <c r="A80" t="s">
        <v>14</v>
      </c>
      <c r="B80" t="s">
        <v>146</v>
      </c>
      <c r="C80" t="s">
        <v>147</v>
      </c>
      <c r="D80" t="s">
        <v>22</v>
      </c>
      <c r="E80">
        <v>34</v>
      </c>
      <c r="F80" t="s">
        <v>69</v>
      </c>
      <c r="G80" t="s">
        <v>38</v>
      </c>
      <c r="H80" t="s">
        <v>148</v>
      </c>
      <c r="I80" s="2">
        <v>2774</v>
      </c>
      <c r="J80" s="2">
        <v>1</v>
      </c>
      <c r="K80" s="2">
        <v>2775</v>
      </c>
      <c r="L80" s="3">
        <v>0.19012631238541036</v>
      </c>
      <c r="M80" s="3">
        <v>0.22462942216408391</v>
      </c>
      <c r="N80" s="2">
        <v>1459556</v>
      </c>
      <c r="O80">
        <f t="shared" si="1"/>
        <v>7</v>
      </c>
    </row>
    <row r="81" spans="1:15" hidden="1" x14ac:dyDescent="0.2">
      <c r="A81" t="s">
        <v>14</v>
      </c>
      <c r="B81" t="s">
        <v>146</v>
      </c>
      <c r="C81" t="s">
        <v>149</v>
      </c>
      <c r="D81" t="s">
        <v>22</v>
      </c>
      <c r="E81">
        <v>28</v>
      </c>
      <c r="F81" t="s">
        <v>69</v>
      </c>
      <c r="G81" t="s">
        <v>23</v>
      </c>
      <c r="H81" t="s">
        <v>24</v>
      </c>
      <c r="I81" s="2">
        <v>443590</v>
      </c>
      <c r="J81" s="2">
        <v>2573</v>
      </c>
      <c r="K81" s="2">
        <v>446163</v>
      </c>
      <c r="L81" s="3">
        <v>30.568405734346609</v>
      </c>
      <c r="M81" s="3">
        <v>36.115797074232134</v>
      </c>
      <c r="N81" s="2">
        <v>1459556</v>
      </c>
      <c r="O81">
        <f t="shared" si="1"/>
        <v>2</v>
      </c>
    </row>
    <row r="82" spans="1:15" hidden="1" x14ac:dyDescent="0.2">
      <c r="A82" t="s">
        <v>14</v>
      </c>
      <c r="B82" t="s">
        <v>146</v>
      </c>
      <c r="C82" t="s">
        <v>150</v>
      </c>
      <c r="D82" t="s">
        <v>22</v>
      </c>
      <c r="E82">
        <v>59</v>
      </c>
      <c r="F82" t="s">
        <v>69</v>
      </c>
      <c r="G82" t="s">
        <v>35</v>
      </c>
      <c r="H82" t="s">
        <v>36</v>
      </c>
      <c r="I82" s="2">
        <v>253740</v>
      </c>
      <c r="J82" s="2">
        <v>1577</v>
      </c>
      <c r="K82" s="2">
        <v>255317</v>
      </c>
      <c r="L82" s="3">
        <v>17.492785477227322</v>
      </c>
      <c r="M82" s="3">
        <v>20.667282947267534</v>
      </c>
      <c r="N82" s="2">
        <v>1459556</v>
      </c>
      <c r="O82">
        <f t="shared" si="1"/>
        <v>3</v>
      </c>
    </row>
    <row r="83" spans="1:15" hidden="1" x14ac:dyDescent="0.2">
      <c r="A83" t="s">
        <v>14</v>
      </c>
      <c r="B83" t="s">
        <v>146</v>
      </c>
      <c r="C83" t="s">
        <v>151</v>
      </c>
      <c r="D83" t="s">
        <v>17</v>
      </c>
      <c r="E83">
        <v>46</v>
      </c>
      <c r="F83" t="s">
        <v>69</v>
      </c>
      <c r="G83" t="s">
        <v>26</v>
      </c>
      <c r="H83" t="s">
        <v>27</v>
      </c>
      <c r="I83" s="2">
        <v>482003</v>
      </c>
      <c r="J83" s="2">
        <v>3955</v>
      </c>
      <c r="K83" s="2">
        <v>485958</v>
      </c>
      <c r="L83" s="3">
        <v>33.294919824933061</v>
      </c>
      <c r="M83" s="3">
        <v>39.337104409374376</v>
      </c>
      <c r="N83" s="2">
        <v>1459556</v>
      </c>
      <c r="O83">
        <f t="shared" si="1"/>
        <v>1</v>
      </c>
    </row>
    <row r="84" spans="1:15" hidden="1" x14ac:dyDescent="0.2">
      <c r="A84" t="s">
        <v>14</v>
      </c>
      <c r="B84" t="s">
        <v>146</v>
      </c>
      <c r="C84" t="s">
        <v>152</v>
      </c>
      <c r="D84" t="s">
        <v>22</v>
      </c>
      <c r="E84">
        <v>49</v>
      </c>
      <c r="F84" t="s">
        <v>69</v>
      </c>
      <c r="G84" t="s">
        <v>19</v>
      </c>
      <c r="H84" t="s">
        <v>20</v>
      </c>
      <c r="I84" s="2">
        <v>7849</v>
      </c>
      <c r="J84" s="2">
        <v>38</v>
      </c>
      <c r="K84" s="2">
        <v>7887</v>
      </c>
      <c r="L84" s="3">
        <v>0.54036981109323656</v>
      </c>
      <c r="M84" s="3">
        <v>0.63843324418310976</v>
      </c>
      <c r="N84" s="2">
        <v>1459556</v>
      </c>
      <c r="O84">
        <f t="shared" si="1"/>
        <v>6</v>
      </c>
    </row>
    <row r="85" spans="1:15" hidden="1" x14ac:dyDescent="0.2">
      <c r="A85" t="s">
        <v>14</v>
      </c>
      <c r="B85" t="s">
        <v>146</v>
      </c>
      <c r="C85" t="s">
        <v>153</v>
      </c>
      <c r="D85" t="s">
        <v>22</v>
      </c>
      <c r="E85">
        <v>29</v>
      </c>
      <c r="F85" t="s">
        <v>69</v>
      </c>
      <c r="G85" t="s">
        <v>58</v>
      </c>
      <c r="H85" t="s">
        <v>59</v>
      </c>
      <c r="I85" s="2">
        <v>1950</v>
      </c>
      <c r="J85" s="2">
        <v>4</v>
      </c>
      <c r="K85" s="2">
        <v>1954</v>
      </c>
      <c r="L85" s="3">
        <v>0.13387632951390696</v>
      </c>
      <c r="M85" s="3">
        <v>0.1581714922193225</v>
      </c>
      <c r="N85" s="2">
        <v>1459556</v>
      </c>
      <c r="O85">
        <f t="shared" si="1"/>
        <v>8</v>
      </c>
    </row>
    <row r="86" spans="1:15" hidden="1" x14ac:dyDescent="0.2">
      <c r="A86" t="s">
        <v>14</v>
      </c>
      <c r="B86" t="s">
        <v>146</v>
      </c>
      <c r="C86" t="s">
        <v>154</v>
      </c>
      <c r="D86" t="s">
        <v>22</v>
      </c>
      <c r="E86">
        <v>41</v>
      </c>
      <c r="F86" t="s">
        <v>69</v>
      </c>
      <c r="G86" t="s">
        <v>155</v>
      </c>
      <c r="H86" t="s">
        <v>156</v>
      </c>
      <c r="I86" s="2">
        <v>1803</v>
      </c>
      <c r="J86" s="2">
        <v>1</v>
      </c>
      <c r="K86" s="2">
        <v>1804</v>
      </c>
      <c r="L86" s="3">
        <v>0.12359923154712804</v>
      </c>
      <c r="M86" s="3">
        <v>0.14602936129153418</v>
      </c>
      <c r="N86" s="2">
        <v>1459556</v>
      </c>
      <c r="O86">
        <f t="shared" si="1"/>
        <v>9</v>
      </c>
    </row>
    <row r="87" spans="1:15" hidden="1" x14ac:dyDescent="0.2">
      <c r="A87" t="s">
        <v>14</v>
      </c>
      <c r="B87" t="s">
        <v>146</v>
      </c>
      <c r="C87" t="s">
        <v>157</v>
      </c>
      <c r="D87" t="s">
        <v>22</v>
      </c>
      <c r="E87">
        <v>30</v>
      </c>
      <c r="F87" t="s">
        <v>69</v>
      </c>
      <c r="G87" t="s">
        <v>29</v>
      </c>
      <c r="H87" t="s">
        <v>30</v>
      </c>
      <c r="I87" s="2">
        <v>1231</v>
      </c>
      <c r="J87" s="2">
        <f>(0)</f>
        <v>0</v>
      </c>
      <c r="K87" s="2">
        <v>1231</v>
      </c>
      <c r="L87" s="3">
        <v>8.434071731403249E-2</v>
      </c>
      <c r="M87" s="3">
        <v>9.9646421147382813E-2</v>
      </c>
      <c r="N87" s="2">
        <v>1459556</v>
      </c>
      <c r="O87">
        <f t="shared" si="1"/>
        <v>11</v>
      </c>
    </row>
    <row r="88" spans="1:15" hidden="1" x14ac:dyDescent="0.2">
      <c r="A88" t="s">
        <v>14</v>
      </c>
      <c r="B88" t="s">
        <v>146</v>
      </c>
      <c r="C88" t="s">
        <v>158</v>
      </c>
      <c r="D88" t="s">
        <v>22</v>
      </c>
      <c r="E88">
        <v>58</v>
      </c>
      <c r="F88" t="s">
        <v>69</v>
      </c>
      <c r="G88" t="s">
        <v>32</v>
      </c>
      <c r="H88" t="s">
        <v>33</v>
      </c>
      <c r="I88" s="2">
        <v>11376</v>
      </c>
      <c r="J88" s="2">
        <v>158</v>
      </c>
      <c r="K88" s="2">
        <v>11534</v>
      </c>
      <c r="L88" s="3">
        <v>0.79024031965885511</v>
      </c>
      <c r="M88" s="3">
        <v>0.93364892080740314</v>
      </c>
      <c r="N88" s="2">
        <v>1459556</v>
      </c>
      <c r="O88">
        <f t="shared" si="1"/>
        <v>5</v>
      </c>
    </row>
    <row r="89" spans="1:15" hidden="1" x14ac:dyDescent="0.2">
      <c r="A89" t="s">
        <v>14</v>
      </c>
      <c r="B89" t="s">
        <v>146</v>
      </c>
      <c r="C89" t="s">
        <v>159</v>
      </c>
      <c r="D89" t="s">
        <v>22</v>
      </c>
      <c r="E89">
        <v>65</v>
      </c>
      <c r="F89" t="s">
        <v>69</v>
      </c>
      <c r="G89" t="s">
        <v>160</v>
      </c>
      <c r="H89" t="s">
        <v>70</v>
      </c>
      <c r="I89" s="2">
        <v>1804</v>
      </c>
      <c r="J89" s="2">
        <f>(0)</f>
        <v>0</v>
      </c>
      <c r="K89" s="2">
        <v>1804</v>
      </c>
      <c r="L89" s="3">
        <v>0.12359923154712804</v>
      </c>
      <c r="M89" s="3">
        <v>0.14602936129153418</v>
      </c>
      <c r="N89" s="2">
        <v>1459556</v>
      </c>
      <c r="O89">
        <f t="shared" si="1"/>
        <v>9</v>
      </c>
    </row>
    <row r="90" spans="1:15" hidden="1" x14ac:dyDescent="0.2">
      <c r="A90" t="s">
        <v>14</v>
      </c>
      <c r="B90" t="s">
        <v>146</v>
      </c>
      <c r="C90" t="s">
        <v>46</v>
      </c>
      <c r="G90" t="s">
        <v>46</v>
      </c>
      <c r="I90" s="2">
        <v>16427</v>
      </c>
      <c r="J90" s="2">
        <v>41</v>
      </c>
      <c r="K90" s="2">
        <v>16468</v>
      </c>
      <c r="L90" s="3">
        <v>1.128288328779437</v>
      </c>
      <c r="M90" s="3">
        <v>1.3330440807921202</v>
      </c>
      <c r="N90" s="2">
        <v>1459556</v>
      </c>
      <c r="O90">
        <f t="shared" si="1"/>
        <v>4</v>
      </c>
    </row>
    <row r="91" spans="1:15" hidden="1" x14ac:dyDescent="0.2">
      <c r="A91" t="s">
        <v>14</v>
      </c>
      <c r="B91" t="s">
        <v>161</v>
      </c>
      <c r="C91" t="s">
        <v>162</v>
      </c>
      <c r="D91" t="s">
        <v>17</v>
      </c>
      <c r="E91">
        <v>45</v>
      </c>
      <c r="F91" t="s">
        <v>49</v>
      </c>
      <c r="G91" t="s">
        <v>23</v>
      </c>
      <c r="H91" t="s">
        <v>24</v>
      </c>
      <c r="I91" s="2">
        <v>459100</v>
      </c>
      <c r="J91" s="2">
        <v>1290</v>
      </c>
      <c r="K91" s="2">
        <v>460390</v>
      </c>
      <c r="L91" s="3">
        <v>30.007378168962678</v>
      </c>
      <c r="M91" s="3">
        <v>36.816826710852084</v>
      </c>
      <c r="N91" s="2">
        <v>1534256</v>
      </c>
      <c r="O91">
        <f t="shared" si="1"/>
        <v>2</v>
      </c>
    </row>
    <row r="92" spans="1:15" hidden="1" x14ac:dyDescent="0.2">
      <c r="A92" t="s">
        <v>14</v>
      </c>
      <c r="B92" t="s">
        <v>161</v>
      </c>
      <c r="C92" t="s">
        <v>163</v>
      </c>
      <c r="D92" t="s">
        <v>22</v>
      </c>
      <c r="E92">
        <v>50</v>
      </c>
      <c r="F92" t="s">
        <v>49</v>
      </c>
      <c r="G92" t="s">
        <v>164</v>
      </c>
      <c r="H92" t="s">
        <v>165</v>
      </c>
      <c r="I92" s="2">
        <v>994</v>
      </c>
      <c r="J92" s="2">
        <v>2</v>
      </c>
      <c r="K92" s="2">
        <v>996</v>
      </c>
      <c r="L92" s="3">
        <v>6.4917458364184333E-2</v>
      </c>
      <c r="M92" s="3">
        <v>7.9648905067461667E-2</v>
      </c>
      <c r="N92" s="2">
        <v>1534256</v>
      </c>
      <c r="O92">
        <f t="shared" si="1"/>
        <v>12</v>
      </c>
    </row>
    <row r="93" spans="1:15" hidden="1" x14ac:dyDescent="0.2">
      <c r="A93" t="s">
        <v>14</v>
      </c>
      <c r="B93" t="s">
        <v>161</v>
      </c>
      <c r="C93" t="s">
        <v>166</v>
      </c>
      <c r="D93" t="s">
        <v>22</v>
      </c>
      <c r="E93">
        <v>36</v>
      </c>
      <c r="F93" t="s">
        <v>49</v>
      </c>
      <c r="G93" t="s">
        <v>26</v>
      </c>
      <c r="H93" t="s">
        <v>27</v>
      </c>
      <c r="I93" s="2">
        <v>578471</v>
      </c>
      <c r="J93" s="2">
        <v>3553</v>
      </c>
      <c r="K93" s="2">
        <v>582024</v>
      </c>
      <c r="L93" s="3">
        <v>37.935259826261067</v>
      </c>
      <c r="M93" s="3">
        <v>46.54374932026537</v>
      </c>
      <c r="N93" s="2">
        <v>1534256</v>
      </c>
      <c r="O93">
        <f t="shared" si="1"/>
        <v>1</v>
      </c>
    </row>
    <row r="94" spans="1:15" hidden="1" x14ac:dyDescent="0.2">
      <c r="A94" t="s">
        <v>14</v>
      </c>
      <c r="B94" t="s">
        <v>161</v>
      </c>
      <c r="C94" t="s">
        <v>167</v>
      </c>
      <c r="D94" t="s">
        <v>22</v>
      </c>
      <c r="E94">
        <v>33</v>
      </c>
      <c r="F94" t="s">
        <v>69</v>
      </c>
      <c r="G94" t="s">
        <v>38</v>
      </c>
      <c r="H94" t="s">
        <v>168</v>
      </c>
      <c r="I94" s="2">
        <v>1242</v>
      </c>
      <c r="J94" s="2">
        <f>(0)</f>
        <v>0</v>
      </c>
      <c r="K94" s="2">
        <v>1242</v>
      </c>
      <c r="L94" s="3">
        <v>8.0951288442085281E-2</v>
      </c>
      <c r="M94" s="3">
        <v>9.9321224993762419E-2</v>
      </c>
      <c r="N94" s="2">
        <v>1534256</v>
      </c>
      <c r="O94">
        <f t="shared" si="1"/>
        <v>9</v>
      </c>
    </row>
    <row r="95" spans="1:15" hidden="1" x14ac:dyDescent="0.2">
      <c r="A95" t="s">
        <v>14</v>
      </c>
      <c r="B95" t="s">
        <v>161</v>
      </c>
      <c r="C95" t="s">
        <v>169</v>
      </c>
      <c r="D95" t="s">
        <v>22</v>
      </c>
      <c r="E95">
        <v>55</v>
      </c>
      <c r="F95" t="s">
        <v>49</v>
      </c>
      <c r="G95" t="s">
        <v>19</v>
      </c>
      <c r="H95" t="s">
        <v>20</v>
      </c>
      <c r="I95" s="2">
        <v>12678</v>
      </c>
      <c r="J95" s="2">
        <v>47</v>
      </c>
      <c r="K95" s="2">
        <v>12725</v>
      </c>
      <c r="L95" s="3">
        <v>0.82939222659060807</v>
      </c>
      <c r="M95" s="3">
        <v>1.0176027278950297</v>
      </c>
      <c r="N95" s="2">
        <v>1534256</v>
      </c>
      <c r="O95">
        <f t="shared" si="1"/>
        <v>5</v>
      </c>
    </row>
    <row r="96" spans="1:15" hidden="1" x14ac:dyDescent="0.2">
      <c r="A96" t="s">
        <v>14</v>
      </c>
      <c r="B96" t="s">
        <v>161</v>
      </c>
      <c r="C96" t="s">
        <v>170</v>
      </c>
      <c r="D96" t="s">
        <v>22</v>
      </c>
      <c r="E96">
        <v>55</v>
      </c>
      <c r="F96" t="s">
        <v>49</v>
      </c>
      <c r="G96" t="s">
        <v>35</v>
      </c>
      <c r="H96" t="s">
        <v>36</v>
      </c>
      <c r="I96" s="2">
        <v>155164</v>
      </c>
      <c r="J96" s="2">
        <v>643</v>
      </c>
      <c r="K96" s="2">
        <v>155807</v>
      </c>
      <c r="L96" s="3">
        <v>10.155215296534607</v>
      </c>
      <c r="M96" s="3">
        <v>12.459695734785139</v>
      </c>
      <c r="N96" s="2">
        <v>1534256</v>
      </c>
      <c r="O96">
        <f t="shared" si="1"/>
        <v>3</v>
      </c>
    </row>
    <row r="97" spans="1:15" hidden="1" x14ac:dyDescent="0.2">
      <c r="A97" t="s">
        <v>14</v>
      </c>
      <c r="B97" t="s">
        <v>161</v>
      </c>
      <c r="C97" t="s">
        <v>171</v>
      </c>
      <c r="D97" t="s">
        <v>22</v>
      </c>
      <c r="E97">
        <v>47</v>
      </c>
      <c r="F97" t="s">
        <v>49</v>
      </c>
      <c r="G97" t="s">
        <v>32</v>
      </c>
      <c r="H97" t="s">
        <v>33</v>
      </c>
      <c r="I97" s="2">
        <v>12165</v>
      </c>
      <c r="J97" s="2">
        <v>169</v>
      </c>
      <c r="K97" s="2">
        <v>12334</v>
      </c>
      <c r="L97" s="3">
        <v>0.80390756171069244</v>
      </c>
      <c r="M97" s="3">
        <v>0.98633493484143797</v>
      </c>
      <c r="N97" s="2">
        <v>1534256</v>
      </c>
      <c r="O97">
        <f t="shared" si="1"/>
        <v>6</v>
      </c>
    </row>
    <row r="98" spans="1:15" hidden="1" x14ac:dyDescent="0.2">
      <c r="A98" t="s">
        <v>14</v>
      </c>
      <c r="B98" t="s">
        <v>161</v>
      </c>
      <c r="C98" t="s">
        <v>172</v>
      </c>
      <c r="D98" t="s">
        <v>22</v>
      </c>
      <c r="E98">
        <v>50</v>
      </c>
      <c r="F98" t="s">
        <v>49</v>
      </c>
      <c r="G98" t="s">
        <v>58</v>
      </c>
      <c r="H98" t="s">
        <v>59</v>
      </c>
      <c r="I98" s="2">
        <v>1156</v>
      </c>
      <c r="J98" s="2">
        <v>5</v>
      </c>
      <c r="K98" s="2">
        <v>1161</v>
      </c>
      <c r="L98" s="3">
        <v>7.5671856587166672E-2</v>
      </c>
      <c r="M98" s="3">
        <v>9.2843753798517059E-2</v>
      </c>
      <c r="N98" s="2">
        <v>1534256</v>
      </c>
      <c r="O98">
        <f t="shared" si="1"/>
        <v>10</v>
      </c>
    </row>
    <row r="99" spans="1:15" hidden="1" x14ac:dyDescent="0.2">
      <c r="A99" t="s">
        <v>14</v>
      </c>
      <c r="B99" t="s">
        <v>161</v>
      </c>
      <c r="C99" t="s">
        <v>173</v>
      </c>
      <c r="D99" t="s">
        <v>22</v>
      </c>
      <c r="E99">
        <v>60</v>
      </c>
      <c r="F99" t="s">
        <v>49</v>
      </c>
      <c r="G99" t="s">
        <v>174</v>
      </c>
      <c r="H99" t="s">
        <v>84</v>
      </c>
      <c r="I99" s="2">
        <v>1752</v>
      </c>
      <c r="J99" s="2">
        <v>5</v>
      </c>
      <c r="K99" s="2">
        <v>1757</v>
      </c>
      <c r="L99" s="3">
        <v>0.11451804653199987</v>
      </c>
      <c r="M99" s="3">
        <v>0.14050514679069293</v>
      </c>
      <c r="N99" s="2">
        <v>1534256</v>
      </c>
      <c r="O99">
        <f t="shared" si="1"/>
        <v>8</v>
      </c>
    </row>
    <row r="100" spans="1:15" hidden="1" x14ac:dyDescent="0.2">
      <c r="A100" t="s">
        <v>14</v>
      </c>
      <c r="B100" t="s">
        <v>161</v>
      </c>
      <c r="C100" t="s">
        <v>175</v>
      </c>
      <c r="D100" t="s">
        <v>22</v>
      </c>
      <c r="E100">
        <v>41</v>
      </c>
      <c r="F100" t="s">
        <v>69</v>
      </c>
      <c r="G100" t="s">
        <v>38</v>
      </c>
      <c r="H100" t="s">
        <v>61</v>
      </c>
      <c r="I100" s="2">
        <v>2868</v>
      </c>
      <c r="J100" s="2">
        <v>1</v>
      </c>
      <c r="K100" s="2">
        <v>2869</v>
      </c>
      <c r="L100" s="3">
        <v>0.18699617273779603</v>
      </c>
      <c r="M100" s="3">
        <v>0.22943043035998745</v>
      </c>
      <c r="N100" s="2">
        <v>1534256</v>
      </c>
      <c r="O100">
        <f t="shared" si="1"/>
        <v>7</v>
      </c>
    </row>
    <row r="101" spans="1:15" hidden="1" x14ac:dyDescent="0.2">
      <c r="A101" t="s">
        <v>14</v>
      </c>
      <c r="B101" t="s">
        <v>161</v>
      </c>
      <c r="C101" t="s">
        <v>176</v>
      </c>
      <c r="D101" t="s">
        <v>22</v>
      </c>
      <c r="E101">
        <v>59</v>
      </c>
      <c r="F101" t="s">
        <v>49</v>
      </c>
      <c r="G101" t="s">
        <v>29</v>
      </c>
      <c r="H101" t="s">
        <v>30</v>
      </c>
      <c r="I101" s="2">
        <v>1034</v>
      </c>
      <c r="J101" s="2">
        <v>1</v>
      </c>
      <c r="K101" s="2">
        <v>1035</v>
      </c>
      <c r="L101" s="3">
        <v>6.745940703507107E-2</v>
      </c>
      <c r="M101" s="3">
        <v>8.2767687494802025E-2</v>
      </c>
      <c r="N101" s="2">
        <v>1534256</v>
      </c>
      <c r="O101">
        <f t="shared" si="1"/>
        <v>11</v>
      </c>
    </row>
    <row r="102" spans="1:15" hidden="1" x14ac:dyDescent="0.2">
      <c r="A102" t="s">
        <v>14</v>
      </c>
      <c r="B102" t="s">
        <v>161</v>
      </c>
      <c r="C102" t="s">
        <v>46</v>
      </c>
      <c r="G102" t="s">
        <v>46</v>
      </c>
      <c r="I102" s="2">
        <v>18064</v>
      </c>
      <c r="J102" s="2">
        <v>23</v>
      </c>
      <c r="K102" s="2">
        <v>18087</v>
      </c>
      <c r="L102" s="3">
        <v>1.1788775797520101</v>
      </c>
      <c r="M102" s="3">
        <v>1.446395327264236</v>
      </c>
      <c r="N102" s="2">
        <v>1534256</v>
      </c>
      <c r="O102">
        <f t="shared" si="1"/>
        <v>4</v>
      </c>
    </row>
    <row r="103" spans="1:15" hidden="1" x14ac:dyDescent="0.2">
      <c r="A103" t="s">
        <v>14</v>
      </c>
      <c r="B103" t="s">
        <v>177</v>
      </c>
      <c r="C103" t="s">
        <v>178</v>
      </c>
      <c r="D103" t="s">
        <v>22</v>
      </c>
      <c r="E103">
        <v>57</v>
      </c>
      <c r="F103" t="s">
        <v>49</v>
      </c>
      <c r="G103" t="s">
        <v>26</v>
      </c>
      <c r="H103" t="s">
        <v>27</v>
      </c>
      <c r="I103" s="2">
        <v>444376</v>
      </c>
      <c r="J103" s="2">
        <v>4858</v>
      </c>
      <c r="K103" s="2">
        <v>449234</v>
      </c>
      <c r="L103" s="3">
        <v>31.203501306877655</v>
      </c>
      <c r="M103" s="3">
        <v>38.097733814352907</v>
      </c>
      <c r="N103" s="2">
        <v>1439691</v>
      </c>
      <c r="O103">
        <f t="shared" si="1"/>
        <v>1</v>
      </c>
    </row>
    <row r="104" spans="1:15" hidden="1" x14ac:dyDescent="0.2">
      <c r="A104" t="s">
        <v>14</v>
      </c>
      <c r="B104" t="s">
        <v>177</v>
      </c>
      <c r="C104" t="s">
        <v>179</v>
      </c>
      <c r="D104" t="s">
        <v>22</v>
      </c>
      <c r="E104">
        <v>63</v>
      </c>
      <c r="F104" t="s">
        <v>49</v>
      </c>
      <c r="G104" t="s">
        <v>180</v>
      </c>
      <c r="H104" t="s">
        <v>70</v>
      </c>
      <c r="I104" s="2">
        <v>4284</v>
      </c>
      <c r="J104" s="2">
        <v>2</v>
      </c>
      <c r="K104" s="2">
        <v>4286</v>
      </c>
      <c r="L104" s="3">
        <v>0.29770277094182013</v>
      </c>
      <c r="M104" s="3">
        <v>0.36347847030348673</v>
      </c>
      <c r="N104" s="2">
        <v>1439691</v>
      </c>
      <c r="O104">
        <f t="shared" si="1"/>
        <v>7</v>
      </c>
    </row>
    <row r="105" spans="1:15" hidden="1" x14ac:dyDescent="0.2">
      <c r="A105" t="s">
        <v>14</v>
      </c>
      <c r="B105" t="s">
        <v>177</v>
      </c>
      <c r="C105" t="s">
        <v>181</v>
      </c>
      <c r="D105" t="s">
        <v>22</v>
      </c>
      <c r="E105">
        <v>44</v>
      </c>
      <c r="F105" t="s">
        <v>49</v>
      </c>
      <c r="G105" t="s">
        <v>38</v>
      </c>
      <c r="H105" t="s">
        <v>182</v>
      </c>
      <c r="I105" s="2">
        <v>2681</v>
      </c>
      <c r="J105" s="2">
        <v>3</v>
      </c>
      <c r="K105" s="2">
        <v>2684</v>
      </c>
      <c r="L105" s="3">
        <v>0.18642889342226909</v>
      </c>
      <c r="M105" s="3">
        <v>0.22761927538370469</v>
      </c>
      <c r="N105" s="2">
        <v>1439691</v>
      </c>
      <c r="O105">
        <f t="shared" si="1"/>
        <v>10</v>
      </c>
    </row>
    <row r="106" spans="1:15" hidden="1" x14ac:dyDescent="0.2">
      <c r="A106" t="s">
        <v>14</v>
      </c>
      <c r="B106" t="s">
        <v>177</v>
      </c>
      <c r="C106" t="s">
        <v>183</v>
      </c>
      <c r="D106" t="s">
        <v>22</v>
      </c>
      <c r="E106">
        <v>48</v>
      </c>
      <c r="F106" t="s">
        <v>69</v>
      </c>
      <c r="G106" t="s">
        <v>38</v>
      </c>
      <c r="H106" t="s">
        <v>184</v>
      </c>
      <c r="I106" s="2">
        <v>1275</v>
      </c>
      <c r="J106" s="2">
        <f>(0)</f>
        <v>0</v>
      </c>
      <c r="K106" s="2">
        <v>1275</v>
      </c>
      <c r="L106" s="3">
        <v>8.856067031050413E-2</v>
      </c>
      <c r="M106" s="3">
        <v>0.10812763640619355</v>
      </c>
      <c r="N106" s="2">
        <v>1439691</v>
      </c>
      <c r="O106">
        <f t="shared" si="1"/>
        <v>14</v>
      </c>
    </row>
    <row r="107" spans="1:15" hidden="1" x14ac:dyDescent="0.2">
      <c r="A107" t="s">
        <v>14</v>
      </c>
      <c r="B107" t="s">
        <v>177</v>
      </c>
      <c r="C107" t="s">
        <v>185</v>
      </c>
      <c r="D107" t="s">
        <v>22</v>
      </c>
      <c r="E107">
        <v>59</v>
      </c>
      <c r="F107" t="s">
        <v>49</v>
      </c>
      <c r="G107" t="s">
        <v>32</v>
      </c>
      <c r="H107" t="s">
        <v>33</v>
      </c>
      <c r="I107" s="2">
        <v>12154</v>
      </c>
      <c r="J107" s="2">
        <v>260</v>
      </c>
      <c r="K107" s="2">
        <v>12414</v>
      </c>
      <c r="L107" s="3">
        <v>0.862268361752626</v>
      </c>
      <c r="M107" s="3">
        <v>1.0527815516443033</v>
      </c>
      <c r="N107" s="2">
        <v>1439691</v>
      </c>
      <c r="O107">
        <f t="shared" si="1"/>
        <v>5</v>
      </c>
    </row>
    <row r="108" spans="1:15" hidden="1" x14ac:dyDescent="0.2">
      <c r="A108" t="s">
        <v>14</v>
      </c>
      <c r="B108" t="s">
        <v>177</v>
      </c>
      <c r="C108" t="s">
        <v>186</v>
      </c>
      <c r="D108" t="s">
        <v>22</v>
      </c>
      <c r="E108">
        <v>48</v>
      </c>
      <c r="F108" t="s">
        <v>49</v>
      </c>
      <c r="G108" t="s">
        <v>23</v>
      </c>
      <c r="H108" t="s">
        <v>24</v>
      </c>
      <c r="I108" s="2">
        <v>414547</v>
      </c>
      <c r="J108" s="2">
        <v>2011</v>
      </c>
      <c r="K108" s="2">
        <v>416558</v>
      </c>
      <c r="L108" s="3">
        <v>28.933847610355279</v>
      </c>
      <c r="M108" s="3">
        <v>35.326613306738174</v>
      </c>
      <c r="N108" s="2">
        <v>1439691</v>
      </c>
      <c r="O108">
        <f t="shared" si="1"/>
        <v>2</v>
      </c>
    </row>
    <row r="109" spans="1:15" hidden="1" x14ac:dyDescent="0.2">
      <c r="A109" t="s">
        <v>14</v>
      </c>
      <c r="B109" t="s">
        <v>177</v>
      </c>
      <c r="C109" t="s">
        <v>187</v>
      </c>
      <c r="D109" t="s">
        <v>22</v>
      </c>
      <c r="E109">
        <v>58</v>
      </c>
      <c r="F109" t="s">
        <v>49</v>
      </c>
      <c r="G109" t="s">
        <v>35</v>
      </c>
      <c r="H109" t="s">
        <v>36</v>
      </c>
      <c r="I109" s="2">
        <v>249188</v>
      </c>
      <c r="J109" s="2">
        <v>1614</v>
      </c>
      <c r="K109" s="2">
        <v>250802</v>
      </c>
      <c r="L109" s="3">
        <v>17.420543713894162</v>
      </c>
      <c r="M109" s="3">
        <v>21.269511737996986</v>
      </c>
      <c r="N109" s="2">
        <v>1439691</v>
      </c>
      <c r="O109">
        <f t="shared" si="1"/>
        <v>3</v>
      </c>
    </row>
    <row r="110" spans="1:15" hidden="1" x14ac:dyDescent="0.2">
      <c r="A110" t="s">
        <v>14</v>
      </c>
      <c r="B110" t="s">
        <v>177</v>
      </c>
      <c r="C110" t="s">
        <v>188</v>
      </c>
      <c r="D110" t="s">
        <v>22</v>
      </c>
      <c r="E110">
        <v>55</v>
      </c>
      <c r="F110" t="s">
        <v>49</v>
      </c>
      <c r="G110" t="s">
        <v>138</v>
      </c>
      <c r="H110" t="s">
        <v>43</v>
      </c>
      <c r="I110" s="2">
        <v>3027</v>
      </c>
      <c r="J110" s="2">
        <v>19</v>
      </c>
      <c r="K110" s="2">
        <v>3046</v>
      </c>
      <c r="L110" s="3">
        <v>0.21157317785552593</v>
      </c>
      <c r="M110" s="3">
        <v>0.25831904352412988</v>
      </c>
      <c r="N110" s="2">
        <v>1439691</v>
      </c>
      <c r="O110">
        <f t="shared" si="1"/>
        <v>9</v>
      </c>
    </row>
    <row r="111" spans="1:15" hidden="1" x14ac:dyDescent="0.2">
      <c r="A111" t="s">
        <v>14</v>
      </c>
      <c r="B111" t="s">
        <v>177</v>
      </c>
      <c r="C111" t="s">
        <v>189</v>
      </c>
      <c r="D111" t="s">
        <v>22</v>
      </c>
      <c r="E111">
        <v>59</v>
      </c>
      <c r="F111" t="s">
        <v>49</v>
      </c>
      <c r="G111" t="s">
        <v>58</v>
      </c>
      <c r="H111" t="s">
        <v>59</v>
      </c>
      <c r="I111" s="2">
        <v>2201</v>
      </c>
      <c r="J111" s="2">
        <v>9</v>
      </c>
      <c r="K111" s="2">
        <v>2210</v>
      </c>
      <c r="L111" s="3">
        <v>0.15350516187154048</v>
      </c>
      <c r="M111" s="3">
        <v>0.18742123643740216</v>
      </c>
      <c r="N111" s="2">
        <v>1439691</v>
      </c>
      <c r="O111">
        <f t="shared" si="1"/>
        <v>12</v>
      </c>
    </row>
    <row r="112" spans="1:15" hidden="1" x14ac:dyDescent="0.2">
      <c r="A112" t="s">
        <v>14</v>
      </c>
      <c r="B112" t="s">
        <v>177</v>
      </c>
      <c r="C112" t="s">
        <v>190</v>
      </c>
      <c r="D112" t="s">
        <v>22</v>
      </c>
      <c r="E112">
        <v>36</v>
      </c>
      <c r="F112" t="s">
        <v>69</v>
      </c>
      <c r="G112" t="s">
        <v>38</v>
      </c>
      <c r="H112" t="s">
        <v>61</v>
      </c>
      <c r="I112" s="2">
        <v>2651</v>
      </c>
      <c r="J112" s="2">
        <v>2</v>
      </c>
      <c r="K112" s="2">
        <v>2653</v>
      </c>
      <c r="L112" s="3">
        <v>0.18427565359511172</v>
      </c>
      <c r="M112" s="3">
        <v>0.2249902897142208</v>
      </c>
      <c r="N112" s="2">
        <v>1439691</v>
      </c>
      <c r="O112">
        <f t="shared" si="1"/>
        <v>11</v>
      </c>
    </row>
    <row r="113" spans="1:15" hidden="1" x14ac:dyDescent="0.2">
      <c r="A113" t="s">
        <v>14</v>
      </c>
      <c r="B113" t="s">
        <v>177</v>
      </c>
      <c r="C113" t="s">
        <v>191</v>
      </c>
      <c r="D113" t="s">
        <v>22</v>
      </c>
      <c r="E113">
        <v>52</v>
      </c>
      <c r="F113" t="s">
        <v>49</v>
      </c>
      <c r="G113" t="s">
        <v>192</v>
      </c>
      <c r="H113" t="s">
        <v>193</v>
      </c>
      <c r="I113" s="2">
        <v>583</v>
      </c>
      <c r="J113" s="2">
        <f>(0)</f>
        <v>0</v>
      </c>
      <c r="K113" s="2">
        <v>583</v>
      </c>
      <c r="L113" s="3">
        <v>4.0494800620410908E-2</v>
      </c>
      <c r="M113" s="3">
        <v>4.9441891784165366E-2</v>
      </c>
      <c r="N113" s="2">
        <v>1439691</v>
      </c>
      <c r="O113">
        <f t="shared" si="1"/>
        <v>16</v>
      </c>
    </row>
    <row r="114" spans="1:15" hidden="1" x14ac:dyDescent="0.2">
      <c r="A114" t="s">
        <v>14</v>
      </c>
      <c r="B114" t="s">
        <v>177</v>
      </c>
      <c r="C114" t="s">
        <v>194</v>
      </c>
      <c r="D114" t="s">
        <v>22</v>
      </c>
      <c r="E114">
        <v>32</v>
      </c>
      <c r="F114" t="s">
        <v>49</v>
      </c>
      <c r="G114" t="s">
        <v>155</v>
      </c>
      <c r="H114" t="s">
        <v>156</v>
      </c>
      <c r="I114" s="2">
        <v>1603</v>
      </c>
      <c r="J114" s="2">
        <f>(0)</f>
        <v>0</v>
      </c>
      <c r="K114" s="2">
        <v>1603</v>
      </c>
      <c r="L114" s="3">
        <v>0.11134333686881422</v>
      </c>
      <c r="M114" s="3">
        <v>0.13594400090912021</v>
      </c>
      <c r="N114" s="2">
        <v>1439691</v>
      </c>
      <c r="O114">
        <f t="shared" si="1"/>
        <v>13</v>
      </c>
    </row>
    <row r="115" spans="1:15" hidden="1" x14ac:dyDescent="0.2">
      <c r="A115" t="s">
        <v>14</v>
      </c>
      <c r="B115" t="s">
        <v>177</v>
      </c>
      <c r="C115" t="s">
        <v>195</v>
      </c>
      <c r="D115" t="s">
        <v>22</v>
      </c>
      <c r="E115">
        <v>71</v>
      </c>
      <c r="F115" t="s">
        <v>49</v>
      </c>
      <c r="G115" t="s">
        <v>19</v>
      </c>
      <c r="H115" t="s">
        <v>20</v>
      </c>
      <c r="I115" s="2">
        <v>13809</v>
      </c>
      <c r="J115" s="2">
        <v>132</v>
      </c>
      <c r="K115" s="2">
        <v>13941</v>
      </c>
      <c r="L115" s="3">
        <v>0.9683327880774415</v>
      </c>
      <c r="M115" s="3">
        <v>1.182280297363721</v>
      </c>
      <c r="N115" s="2">
        <v>1439691</v>
      </c>
      <c r="O115">
        <f t="shared" si="1"/>
        <v>4</v>
      </c>
    </row>
    <row r="116" spans="1:15" hidden="1" x14ac:dyDescent="0.2">
      <c r="A116" t="s">
        <v>14</v>
      </c>
      <c r="B116" t="s">
        <v>177</v>
      </c>
      <c r="C116" t="s">
        <v>196</v>
      </c>
      <c r="D116" t="s">
        <v>22</v>
      </c>
      <c r="E116">
        <v>51</v>
      </c>
      <c r="F116" t="s">
        <v>49</v>
      </c>
      <c r="G116" t="s">
        <v>197</v>
      </c>
      <c r="H116" t="s">
        <v>198</v>
      </c>
      <c r="I116" s="2">
        <v>3468</v>
      </c>
      <c r="J116" s="2">
        <v>3</v>
      </c>
      <c r="K116" s="2">
        <v>3471</v>
      </c>
      <c r="L116" s="3">
        <v>0.24109340129236068</v>
      </c>
      <c r="M116" s="3">
        <v>0.29436158899286108</v>
      </c>
      <c r="N116" s="2">
        <v>1439691</v>
      </c>
      <c r="O116">
        <f t="shared" si="1"/>
        <v>8</v>
      </c>
    </row>
    <row r="117" spans="1:15" hidden="1" x14ac:dyDescent="0.2">
      <c r="A117" t="s">
        <v>14</v>
      </c>
      <c r="B117" t="s">
        <v>177</v>
      </c>
      <c r="C117" t="s">
        <v>199</v>
      </c>
      <c r="D117" t="s">
        <v>17</v>
      </c>
      <c r="E117">
        <v>36</v>
      </c>
      <c r="F117" t="s">
        <v>49</v>
      </c>
      <c r="G117" t="s">
        <v>200</v>
      </c>
      <c r="H117" t="s">
        <v>201</v>
      </c>
      <c r="I117" s="2">
        <v>867</v>
      </c>
      <c r="J117" s="2">
        <v>2</v>
      </c>
      <c r="K117" s="2">
        <v>869</v>
      </c>
      <c r="L117" s="3">
        <v>6.0360174509669087E-2</v>
      </c>
      <c r="M117" s="3">
        <v>7.3696404734887991E-2</v>
      </c>
      <c r="N117" s="2">
        <v>1439691</v>
      </c>
      <c r="O117">
        <f t="shared" si="1"/>
        <v>15</v>
      </c>
    </row>
    <row r="118" spans="1:15" hidden="1" x14ac:dyDescent="0.2">
      <c r="A118" t="s">
        <v>14</v>
      </c>
      <c r="B118" t="s">
        <v>177</v>
      </c>
      <c r="C118" t="s">
        <v>46</v>
      </c>
      <c r="G118" t="s">
        <v>46</v>
      </c>
      <c r="I118" s="2">
        <v>12074</v>
      </c>
      <c r="J118" s="2">
        <v>35</v>
      </c>
      <c r="K118" s="2">
        <v>12109</v>
      </c>
      <c r="L118" s="3">
        <v>0.84108326022736823</v>
      </c>
      <c r="M118" s="3">
        <v>1.0269157248961551</v>
      </c>
      <c r="N118" s="2">
        <v>1439691</v>
      </c>
      <c r="O118">
        <f t="shared" si="1"/>
        <v>6</v>
      </c>
    </row>
    <row r="119" spans="1:15" hidden="1" x14ac:dyDescent="0.2">
      <c r="A119" t="s">
        <v>14</v>
      </c>
      <c r="B119" t="s">
        <v>202</v>
      </c>
      <c r="C119" t="s">
        <v>203</v>
      </c>
      <c r="D119" t="s">
        <v>22</v>
      </c>
      <c r="E119">
        <v>62</v>
      </c>
      <c r="F119" t="s">
        <v>49</v>
      </c>
      <c r="G119" t="s">
        <v>58</v>
      </c>
      <c r="H119" t="s">
        <v>59</v>
      </c>
      <c r="I119" s="2">
        <v>2932</v>
      </c>
      <c r="J119" s="2">
        <v>3</v>
      </c>
      <c r="K119" s="2">
        <v>2935</v>
      </c>
      <c r="L119" s="3">
        <v>0.18401830778394307</v>
      </c>
      <c r="M119" s="3">
        <v>0.2203106116903491</v>
      </c>
      <c r="N119" s="2">
        <v>1594950</v>
      </c>
      <c r="O119">
        <f t="shared" si="1"/>
        <v>8</v>
      </c>
    </row>
    <row r="120" spans="1:15" hidden="1" x14ac:dyDescent="0.2">
      <c r="A120" t="s">
        <v>14</v>
      </c>
      <c r="B120" t="s">
        <v>202</v>
      </c>
      <c r="C120" t="s">
        <v>204</v>
      </c>
      <c r="D120" t="s">
        <v>22</v>
      </c>
      <c r="E120">
        <v>46</v>
      </c>
      <c r="F120" t="s">
        <v>49</v>
      </c>
      <c r="G120" t="s">
        <v>26</v>
      </c>
      <c r="H120" t="s">
        <v>27</v>
      </c>
      <c r="I120" s="2">
        <v>672834</v>
      </c>
      <c r="J120" s="2">
        <v>3975</v>
      </c>
      <c r="K120" s="2">
        <v>676809</v>
      </c>
      <c r="L120" s="3">
        <v>42.434496379196837</v>
      </c>
      <c r="M120" s="3">
        <v>50.803476929312943</v>
      </c>
      <c r="N120" s="2">
        <v>1594950</v>
      </c>
      <c r="O120">
        <f t="shared" si="1"/>
        <v>1</v>
      </c>
    </row>
    <row r="121" spans="1:15" hidden="1" x14ac:dyDescent="0.2">
      <c r="A121" t="s">
        <v>14</v>
      </c>
      <c r="B121" t="s">
        <v>202</v>
      </c>
      <c r="C121" t="s">
        <v>205</v>
      </c>
      <c r="D121" t="s">
        <v>22</v>
      </c>
      <c r="E121">
        <v>59</v>
      </c>
      <c r="F121" t="s">
        <v>49</v>
      </c>
      <c r="G121" t="s">
        <v>23</v>
      </c>
      <c r="H121" t="s">
        <v>24</v>
      </c>
      <c r="I121" s="2">
        <v>509549</v>
      </c>
      <c r="J121" s="2">
        <v>1335</v>
      </c>
      <c r="K121" s="2">
        <v>510884</v>
      </c>
      <c r="L121" s="3">
        <v>32.031348945107993</v>
      </c>
      <c r="M121" s="3">
        <v>38.348608702832138</v>
      </c>
      <c r="N121" s="2">
        <v>1594950</v>
      </c>
      <c r="O121">
        <f t="shared" si="1"/>
        <v>2</v>
      </c>
    </row>
    <row r="122" spans="1:15" hidden="1" x14ac:dyDescent="0.2">
      <c r="A122" t="s">
        <v>14</v>
      </c>
      <c r="B122" t="s">
        <v>202</v>
      </c>
      <c r="C122" t="s">
        <v>206</v>
      </c>
      <c r="D122" t="s">
        <v>22</v>
      </c>
      <c r="E122">
        <v>71</v>
      </c>
      <c r="F122" t="s">
        <v>49</v>
      </c>
      <c r="G122" t="s">
        <v>35</v>
      </c>
      <c r="H122" t="s">
        <v>36</v>
      </c>
      <c r="I122" s="2">
        <v>76481</v>
      </c>
      <c r="J122" s="2">
        <v>346</v>
      </c>
      <c r="K122" s="2">
        <v>76827</v>
      </c>
      <c r="L122" s="3">
        <v>4.8168908116241891</v>
      </c>
      <c r="M122" s="3">
        <v>5.7668835994325223</v>
      </c>
      <c r="N122" s="2">
        <v>1594950</v>
      </c>
      <c r="O122">
        <f t="shared" si="1"/>
        <v>3</v>
      </c>
    </row>
    <row r="123" spans="1:15" hidden="1" x14ac:dyDescent="0.2">
      <c r="A123" t="s">
        <v>14</v>
      </c>
      <c r="B123" t="s">
        <v>202</v>
      </c>
      <c r="C123" t="s">
        <v>207</v>
      </c>
      <c r="D123" t="s">
        <v>22</v>
      </c>
      <c r="E123">
        <v>58</v>
      </c>
      <c r="F123" t="s">
        <v>49</v>
      </c>
      <c r="G123" t="s">
        <v>32</v>
      </c>
      <c r="H123" t="s">
        <v>33</v>
      </c>
      <c r="I123" s="2">
        <v>8317</v>
      </c>
      <c r="J123" s="2">
        <v>95</v>
      </c>
      <c r="K123" s="2">
        <v>8412</v>
      </c>
      <c r="L123" s="3">
        <v>0.52741465249694341</v>
      </c>
      <c r="M123" s="3">
        <v>0.63143198144436685</v>
      </c>
      <c r="N123" s="2">
        <v>1594950</v>
      </c>
      <c r="O123">
        <f t="shared" si="1"/>
        <v>6</v>
      </c>
    </row>
    <row r="124" spans="1:15" hidden="1" x14ac:dyDescent="0.2">
      <c r="A124" t="s">
        <v>14</v>
      </c>
      <c r="B124" t="s">
        <v>202</v>
      </c>
      <c r="C124" t="s">
        <v>208</v>
      </c>
      <c r="D124" t="s">
        <v>22</v>
      </c>
      <c r="E124">
        <v>46</v>
      </c>
      <c r="F124" t="s">
        <v>69</v>
      </c>
      <c r="G124" t="s">
        <v>38</v>
      </c>
      <c r="H124" t="s">
        <v>209</v>
      </c>
      <c r="I124" s="2">
        <v>3010</v>
      </c>
      <c r="J124" s="2">
        <f>(0)</f>
        <v>0</v>
      </c>
      <c r="K124" s="2">
        <v>3010</v>
      </c>
      <c r="L124" s="3">
        <v>0.18872064955014264</v>
      </c>
      <c r="M124" s="3">
        <v>0.22594035474887592</v>
      </c>
      <c r="N124" s="2">
        <v>1594950</v>
      </c>
      <c r="O124">
        <f t="shared" si="1"/>
        <v>7</v>
      </c>
    </row>
    <row r="125" spans="1:15" hidden="1" x14ac:dyDescent="0.2">
      <c r="A125" t="s">
        <v>14</v>
      </c>
      <c r="B125" t="s">
        <v>202</v>
      </c>
      <c r="C125" t="s">
        <v>210</v>
      </c>
      <c r="D125" t="s">
        <v>22</v>
      </c>
      <c r="E125">
        <v>49</v>
      </c>
      <c r="F125" t="s">
        <v>69</v>
      </c>
      <c r="G125" t="s">
        <v>38</v>
      </c>
      <c r="H125" t="s">
        <v>201</v>
      </c>
      <c r="I125" s="2">
        <v>1648</v>
      </c>
      <c r="J125" s="2">
        <f>(0)</f>
        <v>0</v>
      </c>
      <c r="K125" s="2">
        <v>1648</v>
      </c>
      <c r="L125" s="3">
        <v>0.1033261230759585</v>
      </c>
      <c r="M125" s="3">
        <v>0.12370422080602908</v>
      </c>
      <c r="N125" s="2">
        <v>1594950</v>
      </c>
      <c r="O125">
        <f t="shared" si="1"/>
        <v>10</v>
      </c>
    </row>
    <row r="126" spans="1:15" hidden="1" x14ac:dyDescent="0.2">
      <c r="A126" t="s">
        <v>14</v>
      </c>
      <c r="B126" t="s">
        <v>202</v>
      </c>
      <c r="C126" t="s">
        <v>211</v>
      </c>
      <c r="D126" t="s">
        <v>22</v>
      </c>
      <c r="E126">
        <v>55</v>
      </c>
      <c r="F126" t="s">
        <v>49</v>
      </c>
      <c r="G126" t="s">
        <v>19</v>
      </c>
      <c r="H126" t="s">
        <v>20</v>
      </c>
      <c r="I126" s="2">
        <v>20284</v>
      </c>
      <c r="J126" s="2">
        <v>94</v>
      </c>
      <c r="K126" s="2">
        <v>20378</v>
      </c>
      <c r="L126" s="3">
        <v>1.2776576068215304</v>
      </c>
      <c r="M126" s="3">
        <v>1.529638720622124</v>
      </c>
      <c r="N126" s="2">
        <v>1594950</v>
      </c>
      <c r="O126">
        <f t="shared" si="1"/>
        <v>5</v>
      </c>
    </row>
    <row r="127" spans="1:15" hidden="1" x14ac:dyDescent="0.2">
      <c r="A127" t="s">
        <v>14</v>
      </c>
      <c r="B127" t="s">
        <v>202</v>
      </c>
      <c r="C127" t="s">
        <v>212</v>
      </c>
      <c r="D127" t="s">
        <v>22</v>
      </c>
      <c r="E127">
        <v>55</v>
      </c>
      <c r="F127" t="s">
        <v>49</v>
      </c>
      <c r="G127" t="s">
        <v>29</v>
      </c>
      <c r="H127" t="s">
        <v>30</v>
      </c>
      <c r="I127" s="2">
        <v>1261</v>
      </c>
      <c r="J127" s="2">
        <f>(0)</f>
        <v>0</v>
      </c>
      <c r="K127" s="2">
        <v>1261</v>
      </c>
      <c r="L127" s="3">
        <v>7.9062039562368722E-2</v>
      </c>
      <c r="M127" s="3">
        <v>9.4654746624030756E-2</v>
      </c>
      <c r="N127" s="2">
        <v>1594950</v>
      </c>
      <c r="O127">
        <f t="shared" si="1"/>
        <v>11</v>
      </c>
    </row>
    <row r="128" spans="1:15" hidden="1" x14ac:dyDescent="0.2">
      <c r="A128" t="s">
        <v>14</v>
      </c>
      <c r="B128" t="s">
        <v>202</v>
      </c>
      <c r="C128" t="s">
        <v>213</v>
      </c>
      <c r="D128" t="s">
        <v>22</v>
      </c>
      <c r="E128">
        <v>29</v>
      </c>
      <c r="F128" t="s">
        <v>69</v>
      </c>
      <c r="G128" t="s">
        <v>200</v>
      </c>
      <c r="H128" t="s">
        <v>214</v>
      </c>
      <c r="I128" s="2">
        <v>1871</v>
      </c>
      <c r="J128" s="2">
        <v>8</v>
      </c>
      <c r="K128" s="2">
        <v>1879</v>
      </c>
      <c r="L128" s="3">
        <v>0.11780933571585316</v>
      </c>
      <c r="M128" s="3">
        <v>0.14104382942629165</v>
      </c>
      <c r="N128" s="2">
        <v>1594950</v>
      </c>
      <c r="O128">
        <f t="shared" si="1"/>
        <v>9</v>
      </c>
    </row>
    <row r="129" spans="1:15" hidden="1" x14ac:dyDescent="0.2">
      <c r="A129" t="s">
        <v>14</v>
      </c>
      <c r="B129" t="s">
        <v>202</v>
      </c>
      <c r="C129" t="s">
        <v>46</v>
      </c>
      <c r="G129" t="s">
        <v>46</v>
      </c>
      <c r="I129" s="2">
        <v>23861</v>
      </c>
      <c r="J129" s="2">
        <v>19</v>
      </c>
      <c r="K129" s="2">
        <v>23880</v>
      </c>
      <c r="L129" s="3">
        <v>1.4972256183579422</v>
      </c>
      <c r="M129" s="3">
        <v>1.7925101898349358</v>
      </c>
      <c r="N129" s="2">
        <v>1594950</v>
      </c>
      <c r="O129">
        <f t="shared" si="1"/>
        <v>4</v>
      </c>
    </row>
    <row r="130" spans="1:15" hidden="1" x14ac:dyDescent="0.2">
      <c r="A130" t="s">
        <v>14</v>
      </c>
      <c r="B130" t="s">
        <v>215</v>
      </c>
      <c r="C130" t="s">
        <v>216</v>
      </c>
      <c r="D130" t="s">
        <v>22</v>
      </c>
      <c r="E130">
        <v>51</v>
      </c>
      <c r="F130" t="s">
        <v>49</v>
      </c>
      <c r="G130" t="s">
        <v>200</v>
      </c>
      <c r="H130" t="s">
        <v>148</v>
      </c>
      <c r="I130" s="2">
        <v>3625</v>
      </c>
      <c r="J130" s="2">
        <v>2</v>
      </c>
      <c r="K130" s="2">
        <v>3627</v>
      </c>
      <c r="L130" s="3">
        <v>0.24617418707202038</v>
      </c>
      <c r="M130" s="3">
        <v>0.29119619253150408</v>
      </c>
      <c r="N130" s="2">
        <v>1473347</v>
      </c>
      <c r="O130">
        <f t="shared" si="1"/>
        <v>8</v>
      </c>
    </row>
    <row r="131" spans="1:15" hidden="1" x14ac:dyDescent="0.2">
      <c r="A131" t="s">
        <v>14</v>
      </c>
      <c r="B131" t="s">
        <v>215</v>
      </c>
      <c r="C131" t="s">
        <v>217</v>
      </c>
      <c r="D131" t="s">
        <v>22</v>
      </c>
      <c r="E131">
        <v>35</v>
      </c>
      <c r="F131" t="s">
        <v>49</v>
      </c>
      <c r="G131" t="s">
        <v>32</v>
      </c>
      <c r="H131" t="s">
        <v>33</v>
      </c>
      <c r="I131" s="2">
        <v>6374</v>
      </c>
      <c r="J131" s="2">
        <v>107</v>
      </c>
      <c r="K131" s="2">
        <v>6481</v>
      </c>
      <c r="L131" s="3">
        <v>0.43988279746726333</v>
      </c>
      <c r="M131" s="3">
        <v>0.52033154777961899</v>
      </c>
      <c r="N131" s="2">
        <v>1473347</v>
      </c>
      <c r="O131">
        <f t="shared" ref="O131:O194" si="2">COUNTIFS($A$2:$A$8569,A131,$B$2:$B$8569,B131,$K$2:$K$8569,"&gt;"&amp;K131)+1</f>
        <v>6</v>
      </c>
    </row>
    <row r="132" spans="1:15" hidden="1" x14ac:dyDescent="0.2">
      <c r="A132" t="s">
        <v>14</v>
      </c>
      <c r="B132" t="s">
        <v>215</v>
      </c>
      <c r="C132" t="s">
        <v>218</v>
      </c>
      <c r="D132" t="s">
        <v>22</v>
      </c>
      <c r="E132">
        <v>70</v>
      </c>
      <c r="F132" t="s">
        <v>49</v>
      </c>
      <c r="G132" t="s">
        <v>38</v>
      </c>
      <c r="H132" t="s">
        <v>219</v>
      </c>
      <c r="I132" s="2">
        <v>846</v>
      </c>
      <c r="J132" s="2">
        <f>(0)</f>
        <v>0</v>
      </c>
      <c r="K132" s="2">
        <v>846</v>
      </c>
      <c r="L132" s="3">
        <v>5.742028184806431E-2</v>
      </c>
      <c r="M132" s="3">
        <v>6.7921692550772669E-2</v>
      </c>
      <c r="N132" s="2">
        <v>1473347</v>
      </c>
      <c r="O132">
        <f t="shared" si="2"/>
        <v>11</v>
      </c>
    </row>
    <row r="133" spans="1:15" hidden="1" x14ac:dyDescent="0.2">
      <c r="A133" t="s">
        <v>14</v>
      </c>
      <c r="B133" t="s">
        <v>215</v>
      </c>
      <c r="C133" t="s">
        <v>220</v>
      </c>
      <c r="D133" t="s">
        <v>22</v>
      </c>
      <c r="E133">
        <v>66</v>
      </c>
      <c r="F133" t="s">
        <v>49</v>
      </c>
      <c r="G133" t="s">
        <v>58</v>
      </c>
      <c r="H133" t="s">
        <v>59</v>
      </c>
      <c r="I133" s="2">
        <v>824</v>
      </c>
      <c r="J133" s="2">
        <v>2</v>
      </c>
      <c r="K133" s="2">
        <v>826</v>
      </c>
      <c r="L133" s="3">
        <v>5.6062828376478864E-2</v>
      </c>
      <c r="M133" s="3">
        <v>6.6315978778886786E-2</v>
      </c>
      <c r="N133" s="2">
        <v>1473347</v>
      </c>
      <c r="O133">
        <f t="shared" si="2"/>
        <v>12</v>
      </c>
    </row>
    <row r="134" spans="1:15" hidden="1" x14ac:dyDescent="0.2">
      <c r="A134" t="s">
        <v>14</v>
      </c>
      <c r="B134" t="s">
        <v>215</v>
      </c>
      <c r="C134" t="s">
        <v>221</v>
      </c>
      <c r="D134" t="s">
        <v>22</v>
      </c>
      <c r="E134">
        <v>50</v>
      </c>
      <c r="F134" t="s">
        <v>49</v>
      </c>
      <c r="G134" t="s">
        <v>26</v>
      </c>
      <c r="H134" t="s">
        <v>27</v>
      </c>
      <c r="I134" s="2">
        <v>567592</v>
      </c>
      <c r="J134" s="2">
        <v>5258</v>
      </c>
      <c r="K134" s="2">
        <v>572850</v>
      </c>
      <c r="L134" s="3">
        <v>38.880861059886094</v>
      </c>
      <c r="M134" s="3">
        <v>45.991656711241276</v>
      </c>
      <c r="N134" s="2">
        <v>1473347</v>
      </c>
      <c r="O134">
        <f t="shared" si="2"/>
        <v>1</v>
      </c>
    </row>
    <row r="135" spans="1:15" hidden="1" x14ac:dyDescent="0.2">
      <c r="A135" t="s">
        <v>14</v>
      </c>
      <c r="B135" t="s">
        <v>215</v>
      </c>
      <c r="C135" t="s">
        <v>222</v>
      </c>
      <c r="D135" t="s">
        <v>22</v>
      </c>
      <c r="E135">
        <v>68</v>
      </c>
      <c r="F135" t="s">
        <v>49</v>
      </c>
      <c r="G135" t="s">
        <v>23</v>
      </c>
      <c r="H135" t="s">
        <v>24</v>
      </c>
      <c r="I135" s="2">
        <v>509887</v>
      </c>
      <c r="J135" s="2">
        <v>2725</v>
      </c>
      <c r="K135" s="2">
        <v>512612</v>
      </c>
      <c r="L135" s="3">
        <v>34.792346948817901</v>
      </c>
      <c r="M135" s="3">
        <v>41.155407401698199</v>
      </c>
      <c r="N135" s="2">
        <v>1473347</v>
      </c>
      <c r="O135">
        <f t="shared" si="2"/>
        <v>2</v>
      </c>
    </row>
    <row r="136" spans="1:15" hidden="1" x14ac:dyDescent="0.2">
      <c r="A136" t="s">
        <v>14</v>
      </c>
      <c r="B136" t="s">
        <v>215</v>
      </c>
      <c r="C136" t="s">
        <v>223</v>
      </c>
      <c r="D136" t="s">
        <v>17</v>
      </c>
      <c r="E136">
        <v>39</v>
      </c>
      <c r="F136" t="s">
        <v>49</v>
      </c>
      <c r="G136" t="s">
        <v>38</v>
      </c>
      <c r="H136" t="s">
        <v>198</v>
      </c>
      <c r="I136" s="2">
        <v>4776</v>
      </c>
      <c r="J136" s="2">
        <v>13</v>
      </c>
      <c r="K136" s="2">
        <v>4789</v>
      </c>
      <c r="L136" s="3">
        <v>0.32504223377113467</v>
      </c>
      <c r="M136" s="3">
        <v>0.38448816267807367</v>
      </c>
      <c r="N136" s="2">
        <v>1473347</v>
      </c>
      <c r="O136">
        <f t="shared" si="2"/>
        <v>7</v>
      </c>
    </row>
    <row r="137" spans="1:15" hidden="1" x14ac:dyDescent="0.2">
      <c r="A137" t="s">
        <v>14</v>
      </c>
      <c r="B137" t="s">
        <v>215</v>
      </c>
      <c r="C137" t="s">
        <v>224</v>
      </c>
      <c r="D137" t="s">
        <v>22</v>
      </c>
      <c r="E137">
        <v>44</v>
      </c>
      <c r="F137" t="s">
        <v>49</v>
      </c>
      <c r="G137" t="s">
        <v>35</v>
      </c>
      <c r="H137" t="s">
        <v>36</v>
      </c>
      <c r="I137" s="2">
        <v>112566</v>
      </c>
      <c r="J137" s="2">
        <v>876</v>
      </c>
      <c r="K137" s="2">
        <v>113442</v>
      </c>
      <c r="L137" s="3">
        <v>7.6996118361798001</v>
      </c>
      <c r="M137" s="3">
        <v>9.1077690855138922</v>
      </c>
      <c r="N137" s="2">
        <v>1473347</v>
      </c>
      <c r="O137">
        <f t="shared" si="2"/>
        <v>3</v>
      </c>
    </row>
    <row r="138" spans="1:15" hidden="1" x14ac:dyDescent="0.2">
      <c r="A138" t="s">
        <v>14</v>
      </c>
      <c r="B138" t="s">
        <v>215</v>
      </c>
      <c r="C138" t="s">
        <v>225</v>
      </c>
      <c r="D138" t="s">
        <v>22</v>
      </c>
      <c r="E138">
        <v>55</v>
      </c>
      <c r="F138" t="s">
        <v>49</v>
      </c>
      <c r="G138" t="s">
        <v>19</v>
      </c>
      <c r="H138" t="s">
        <v>20</v>
      </c>
      <c r="I138" s="2">
        <v>12233</v>
      </c>
      <c r="J138" s="2">
        <v>77</v>
      </c>
      <c r="K138" s="2">
        <v>12310</v>
      </c>
      <c r="L138" s="3">
        <v>0.83551261176084113</v>
      </c>
      <c r="M138" s="3">
        <v>0.98831682659575837</v>
      </c>
      <c r="N138" s="2">
        <v>1473347</v>
      </c>
      <c r="O138">
        <f t="shared" si="2"/>
        <v>5</v>
      </c>
    </row>
    <row r="139" spans="1:15" hidden="1" x14ac:dyDescent="0.2">
      <c r="A139" t="s">
        <v>14</v>
      </c>
      <c r="B139" t="s">
        <v>215</v>
      </c>
      <c r="C139" t="s">
        <v>226</v>
      </c>
      <c r="D139" t="s">
        <v>17</v>
      </c>
      <c r="E139">
        <v>38</v>
      </c>
      <c r="F139" t="s">
        <v>49</v>
      </c>
      <c r="G139" t="s">
        <v>38</v>
      </c>
      <c r="H139" t="s">
        <v>104</v>
      </c>
      <c r="I139" s="2">
        <v>772</v>
      </c>
      <c r="J139" s="2">
        <v>2</v>
      </c>
      <c r="K139" s="2">
        <v>774</v>
      </c>
      <c r="L139" s="3">
        <v>5.2533449350356705E-2</v>
      </c>
      <c r="M139" s="3">
        <v>6.2141122971983508E-2</v>
      </c>
      <c r="N139" s="2">
        <v>1473347</v>
      </c>
      <c r="O139">
        <f t="shared" si="2"/>
        <v>13</v>
      </c>
    </row>
    <row r="140" spans="1:15" hidden="1" x14ac:dyDescent="0.2">
      <c r="A140" t="s">
        <v>14</v>
      </c>
      <c r="B140" t="s">
        <v>215</v>
      </c>
      <c r="C140" t="s">
        <v>227</v>
      </c>
      <c r="D140" t="s">
        <v>22</v>
      </c>
      <c r="E140">
        <v>26</v>
      </c>
      <c r="F140" t="s">
        <v>49</v>
      </c>
      <c r="G140" t="s">
        <v>38</v>
      </c>
      <c r="H140" t="s">
        <v>99</v>
      </c>
      <c r="I140" s="2">
        <v>894</v>
      </c>
      <c r="J140" s="2">
        <v>1</v>
      </c>
      <c r="K140" s="2">
        <v>895</v>
      </c>
      <c r="L140" s="3">
        <v>6.0746042853448645E-2</v>
      </c>
      <c r="M140" s="3">
        <v>7.1855691291893078E-2</v>
      </c>
      <c r="N140" s="2">
        <v>1473347</v>
      </c>
      <c r="O140">
        <f t="shared" si="2"/>
        <v>10</v>
      </c>
    </row>
    <row r="141" spans="1:15" hidden="1" x14ac:dyDescent="0.2">
      <c r="A141" t="s">
        <v>14</v>
      </c>
      <c r="B141" t="s">
        <v>215</v>
      </c>
      <c r="C141" t="s">
        <v>228</v>
      </c>
      <c r="D141" t="s">
        <v>22</v>
      </c>
      <c r="E141">
        <v>56</v>
      </c>
      <c r="F141" t="s">
        <v>49</v>
      </c>
      <c r="G141" t="s">
        <v>229</v>
      </c>
      <c r="H141" t="s">
        <v>230</v>
      </c>
      <c r="I141" s="2">
        <v>1016</v>
      </c>
      <c r="J141" s="2">
        <v>1</v>
      </c>
      <c r="K141" s="2">
        <v>1017</v>
      </c>
      <c r="L141" s="3">
        <v>6.9026509030119865E-2</v>
      </c>
      <c r="M141" s="3">
        <v>8.1650545300396934E-2</v>
      </c>
      <c r="N141" s="2">
        <v>1473347</v>
      </c>
      <c r="O141">
        <f t="shared" si="2"/>
        <v>9</v>
      </c>
    </row>
    <row r="142" spans="1:15" hidden="1" x14ac:dyDescent="0.2">
      <c r="A142" t="s">
        <v>14</v>
      </c>
      <c r="B142" t="s">
        <v>215</v>
      </c>
      <c r="C142" t="s">
        <v>46</v>
      </c>
      <c r="G142" t="s">
        <v>46</v>
      </c>
      <c r="I142" s="2">
        <v>14067</v>
      </c>
      <c r="J142" s="2">
        <v>34</v>
      </c>
      <c r="K142" s="2">
        <v>14101</v>
      </c>
      <c r="L142" s="3">
        <v>0.95707257014131764</v>
      </c>
      <c r="M142" s="3">
        <v>1.1321084948681388</v>
      </c>
      <c r="N142" s="2">
        <v>1473347</v>
      </c>
      <c r="O142">
        <f t="shared" si="2"/>
        <v>4</v>
      </c>
    </row>
    <row r="143" spans="1:15" hidden="1" x14ac:dyDescent="0.2">
      <c r="A143" t="s">
        <v>14</v>
      </c>
      <c r="B143" t="s">
        <v>231</v>
      </c>
      <c r="C143" t="s">
        <v>232</v>
      </c>
      <c r="D143" t="s">
        <v>22</v>
      </c>
      <c r="E143">
        <v>62</v>
      </c>
      <c r="F143" t="s">
        <v>49</v>
      </c>
      <c r="G143" t="s">
        <v>233</v>
      </c>
      <c r="H143" t="s">
        <v>234</v>
      </c>
      <c r="I143" s="2">
        <v>480</v>
      </c>
      <c r="J143" s="2">
        <f>(0)</f>
        <v>0</v>
      </c>
      <c r="K143" s="2">
        <v>480</v>
      </c>
      <c r="L143" s="3">
        <v>2.9038217924565971E-2</v>
      </c>
      <c r="M143" s="3">
        <v>3.7565299054997947E-2</v>
      </c>
      <c r="N143" s="2">
        <v>1652994</v>
      </c>
      <c r="O143">
        <f t="shared" si="2"/>
        <v>14</v>
      </c>
    </row>
    <row r="144" spans="1:15" hidden="1" x14ac:dyDescent="0.2">
      <c r="A144" t="s">
        <v>14</v>
      </c>
      <c r="B144" t="s">
        <v>231</v>
      </c>
      <c r="C144" t="s">
        <v>235</v>
      </c>
      <c r="D144" t="s">
        <v>22</v>
      </c>
      <c r="E144">
        <v>31</v>
      </c>
      <c r="F144" t="s">
        <v>49</v>
      </c>
      <c r="G144" t="s">
        <v>58</v>
      </c>
      <c r="H144" t="s">
        <v>59</v>
      </c>
      <c r="I144" s="2">
        <v>683</v>
      </c>
      <c r="J144" s="2">
        <v>2</v>
      </c>
      <c r="K144" s="2">
        <v>685</v>
      </c>
      <c r="L144" s="3">
        <v>4.1439956829849356E-2</v>
      </c>
      <c r="M144" s="3">
        <v>5.3608812193069982E-2</v>
      </c>
      <c r="N144" s="2">
        <v>1652994</v>
      </c>
      <c r="O144">
        <f t="shared" si="2"/>
        <v>13</v>
      </c>
    </row>
    <row r="145" spans="1:15" hidden="1" x14ac:dyDescent="0.2">
      <c r="A145" t="s">
        <v>14</v>
      </c>
      <c r="B145" t="s">
        <v>231</v>
      </c>
      <c r="C145" t="s">
        <v>236</v>
      </c>
      <c r="D145" t="s">
        <v>22</v>
      </c>
      <c r="E145">
        <v>60</v>
      </c>
      <c r="F145" t="s">
        <v>49</v>
      </c>
      <c r="G145" t="s">
        <v>38</v>
      </c>
      <c r="H145" t="s">
        <v>43</v>
      </c>
      <c r="I145" s="2">
        <v>1739</v>
      </c>
      <c r="J145" s="2">
        <f>(0)</f>
        <v>0</v>
      </c>
      <c r="K145" s="2">
        <v>1739</v>
      </c>
      <c r="L145" s="3">
        <v>0.10520304368920878</v>
      </c>
      <c r="M145" s="3">
        <v>0.13609594803466962</v>
      </c>
      <c r="N145" s="2">
        <v>1652994</v>
      </c>
      <c r="O145">
        <f t="shared" si="2"/>
        <v>8</v>
      </c>
    </row>
    <row r="146" spans="1:15" hidden="1" x14ac:dyDescent="0.2">
      <c r="A146" t="s">
        <v>14</v>
      </c>
      <c r="B146" t="s">
        <v>231</v>
      </c>
      <c r="C146" t="s">
        <v>237</v>
      </c>
      <c r="D146" t="s">
        <v>22</v>
      </c>
      <c r="E146">
        <v>48</v>
      </c>
      <c r="F146" t="s">
        <v>49</v>
      </c>
      <c r="G146" t="s">
        <v>26</v>
      </c>
      <c r="H146" t="s">
        <v>27</v>
      </c>
      <c r="I146" s="2">
        <v>564174</v>
      </c>
      <c r="J146" s="2">
        <v>2598</v>
      </c>
      <c r="K146" s="2">
        <v>566772</v>
      </c>
      <c r="L146" s="3">
        <v>34.28760176987938</v>
      </c>
      <c r="M146" s="3">
        <v>44.3561659916652</v>
      </c>
      <c r="N146" s="2">
        <v>1652994</v>
      </c>
      <c r="O146">
        <f t="shared" si="2"/>
        <v>2</v>
      </c>
    </row>
    <row r="147" spans="1:15" hidden="1" x14ac:dyDescent="0.2">
      <c r="A147" t="s">
        <v>14</v>
      </c>
      <c r="B147" t="s">
        <v>231</v>
      </c>
      <c r="C147" t="s">
        <v>238</v>
      </c>
      <c r="D147" t="s">
        <v>22</v>
      </c>
      <c r="E147">
        <v>53</v>
      </c>
      <c r="F147" t="s">
        <v>49</v>
      </c>
      <c r="G147" t="s">
        <v>23</v>
      </c>
      <c r="H147" t="s">
        <v>24</v>
      </c>
      <c r="I147" s="2">
        <v>573929</v>
      </c>
      <c r="J147" s="2">
        <v>1569</v>
      </c>
      <c r="K147" s="2">
        <v>575498</v>
      </c>
      <c r="L147" s="3">
        <v>34.815492373233056</v>
      </c>
      <c r="M147" s="3">
        <v>45.039071824069183</v>
      </c>
      <c r="N147" s="2">
        <v>1652994</v>
      </c>
      <c r="O147">
        <f t="shared" si="2"/>
        <v>1</v>
      </c>
    </row>
    <row r="148" spans="1:15" hidden="1" x14ac:dyDescent="0.2">
      <c r="A148" t="s">
        <v>14</v>
      </c>
      <c r="B148" t="s">
        <v>231</v>
      </c>
      <c r="C148" t="s">
        <v>239</v>
      </c>
      <c r="D148" t="s">
        <v>22</v>
      </c>
      <c r="E148">
        <v>48</v>
      </c>
      <c r="F148" t="s">
        <v>49</v>
      </c>
      <c r="G148" t="s">
        <v>32</v>
      </c>
      <c r="H148" t="s">
        <v>33</v>
      </c>
      <c r="I148" s="2">
        <v>18411</v>
      </c>
      <c r="J148" s="2">
        <v>93</v>
      </c>
      <c r="K148" s="2">
        <v>18504</v>
      </c>
      <c r="L148" s="3">
        <v>1.119423300992018</v>
      </c>
      <c r="M148" s="3">
        <v>1.4481422785701707</v>
      </c>
      <c r="N148" s="2">
        <v>1652994</v>
      </c>
      <c r="O148">
        <f t="shared" si="2"/>
        <v>4</v>
      </c>
    </row>
    <row r="149" spans="1:15" hidden="1" x14ac:dyDescent="0.2">
      <c r="A149" t="s">
        <v>14</v>
      </c>
      <c r="B149" t="s">
        <v>231</v>
      </c>
      <c r="C149" t="s">
        <v>240</v>
      </c>
      <c r="D149" t="s">
        <v>22</v>
      </c>
      <c r="E149">
        <v>70</v>
      </c>
      <c r="F149" t="s">
        <v>49</v>
      </c>
      <c r="G149" t="s">
        <v>38</v>
      </c>
      <c r="H149" t="s">
        <v>230</v>
      </c>
      <c r="I149" s="2">
        <v>687</v>
      </c>
      <c r="J149" s="2">
        <v>1</v>
      </c>
      <c r="K149" s="2">
        <v>688</v>
      </c>
      <c r="L149" s="3">
        <v>4.1621445691877888E-2</v>
      </c>
      <c r="M149" s="3">
        <v>5.3843595312163726E-2</v>
      </c>
      <c r="N149" s="2">
        <v>1652994</v>
      </c>
      <c r="O149">
        <f t="shared" si="2"/>
        <v>12</v>
      </c>
    </row>
    <row r="150" spans="1:15" hidden="1" x14ac:dyDescent="0.2">
      <c r="A150" t="s">
        <v>14</v>
      </c>
      <c r="B150" t="s">
        <v>231</v>
      </c>
      <c r="C150" t="s">
        <v>241</v>
      </c>
      <c r="D150" t="s">
        <v>22</v>
      </c>
      <c r="E150">
        <v>39</v>
      </c>
      <c r="F150" t="s">
        <v>49</v>
      </c>
      <c r="G150" t="s">
        <v>38</v>
      </c>
      <c r="H150" t="s">
        <v>242</v>
      </c>
      <c r="I150" s="2">
        <v>1049</v>
      </c>
      <c r="J150" s="2">
        <f>(0)</f>
        <v>0</v>
      </c>
      <c r="K150" s="2">
        <v>1049</v>
      </c>
      <c r="L150" s="3">
        <v>6.3460605422645214E-2</v>
      </c>
      <c r="M150" s="3">
        <v>8.2095830643110101E-2</v>
      </c>
      <c r="N150" s="2">
        <v>1652994</v>
      </c>
      <c r="O150">
        <f t="shared" si="2"/>
        <v>10</v>
      </c>
    </row>
    <row r="151" spans="1:15" hidden="1" x14ac:dyDescent="0.2">
      <c r="A151" t="s">
        <v>14</v>
      </c>
      <c r="B151" t="s">
        <v>231</v>
      </c>
      <c r="C151" t="s">
        <v>243</v>
      </c>
      <c r="D151" t="s">
        <v>22</v>
      </c>
      <c r="E151">
        <v>58</v>
      </c>
      <c r="F151" t="s">
        <v>49</v>
      </c>
      <c r="G151" t="s">
        <v>19</v>
      </c>
      <c r="H151" t="s">
        <v>20</v>
      </c>
      <c r="I151" s="2">
        <v>16204</v>
      </c>
      <c r="J151" s="2">
        <v>57</v>
      </c>
      <c r="K151" s="2">
        <v>16261</v>
      </c>
      <c r="L151" s="3">
        <v>0.98373012848201502</v>
      </c>
      <c r="M151" s="3">
        <v>1.2726027665277533</v>
      </c>
      <c r="N151" s="2">
        <v>1652994</v>
      </c>
      <c r="O151">
        <f t="shared" si="2"/>
        <v>5</v>
      </c>
    </row>
    <row r="152" spans="1:15" hidden="1" x14ac:dyDescent="0.2">
      <c r="A152" t="s">
        <v>14</v>
      </c>
      <c r="B152" t="s">
        <v>231</v>
      </c>
      <c r="C152" t="s">
        <v>244</v>
      </c>
      <c r="D152" t="s">
        <v>17</v>
      </c>
      <c r="E152">
        <v>43</v>
      </c>
      <c r="F152" t="s">
        <v>49</v>
      </c>
      <c r="G152" t="s">
        <v>38</v>
      </c>
      <c r="H152" t="s">
        <v>99</v>
      </c>
      <c r="I152" s="2">
        <v>951</v>
      </c>
      <c r="J152" s="2">
        <v>2</v>
      </c>
      <c r="K152" s="2">
        <v>953</v>
      </c>
      <c r="L152" s="3">
        <v>5.7652961837732018E-2</v>
      </c>
      <c r="M152" s="3">
        <v>7.4582770832110498E-2</v>
      </c>
      <c r="N152" s="2">
        <v>1652994</v>
      </c>
      <c r="O152">
        <f t="shared" si="2"/>
        <v>11</v>
      </c>
    </row>
    <row r="153" spans="1:15" hidden="1" x14ac:dyDescent="0.2">
      <c r="A153" t="s">
        <v>14</v>
      </c>
      <c r="B153" t="s">
        <v>231</v>
      </c>
      <c r="C153" t="s">
        <v>245</v>
      </c>
      <c r="D153" t="s">
        <v>22</v>
      </c>
      <c r="E153">
        <v>31</v>
      </c>
      <c r="F153" t="s">
        <v>49</v>
      </c>
      <c r="G153" t="s">
        <v>246</v>
      </c>
      <c r="H153" t="s">
        <v>247</v>
      </c>
      <c r="I153" s="2">
        <v>412</v>
      </c>
      <c r="J153" s="2">
        <f>(0)</f>
        <v>0</v>
      </c>
      <c r="K153" s="2">
        <v>412</v>
      </c>
      <c r="L153" s="3">
        <v>2.4924470385252459E-2</v>
      </c>
      <c r="M153" s="3">
        <v>3.2243548355539907E-2</v>
      </c>
      <c r="N153" s="2">
        <v>1652994</v>
      </c>
      <c r="O153">
        <f t="shared" si="2"/>
        <v>16</v>
      </c>
    </row>
    <row r="154" spans="1:15" hidden="1" x14ac:dyDescent="0.2">
      <c r="A154" t="s">
        <v>14</v>
      </c>
      <c r="B154" t="s">
        <v>231</v>
      </c>
      <c r="C154" t="s">
        <v>248</v>
      </c>
      <c r="D154" t="s">
        <v>22</v>
      </c>
      <c r="E154">
        <v>66</v>
      </c>
      <c r="F154" t="s">
        <v>49</v>
      </c>
      <c r="G154" t="s">
        <v>35</v>
      </c>
      <c r="H154" t="s">
        <v>36</v>
      </c>
      <c r="I154" s="2">
        <v>81416</v>
      </c>
      <c r="J154" s="2">
        <v>234</v>
      </c>
      <c r="K154" s="2">
        <v>81650</v>
      </c>
      <c r="L154" s="3">
        <v>4.9395218615433567</v>
      </c>
      <c r="M154" s="3">
        <v>6.3900138913345463</v>
      </c>
      <c r="N154" s="2">
        <v>1652994</v>
      </c>
      <c r="O154">
        <f t="shared" si="2"/>
        <v>3</v>
      </c>
    </row>
    <row r="155" spans="1:15" hidden="1" x14ac:dyDescent="0.2">
      <c r="A155" t="s">
        <v>14</v>
      </c>
      <c r="B155" t="s">
        <v>231</v>
      </c>
      <c r="C155" t="s">
        <v>249</v>
      </c>
      <c r="D155" t="s">
        <v>17</v>
      </c>
      <c r="E155">
        <v>43</v>
      </c>
      <c r="F155" t="s">
        <v>69</v>
      </c>
      <c r="G155" t="s">
        <v>141</v>
      </c>
      <c r="H155" t="s">
        <v>142</v>
      </c>
      <c r="I155" s="2">
        <v>433</v>
      </c>
      <c r="J155" s="2">
        <v>1</v>
      </c>
      <c r="K155" s="2">
        <v>434</v>
      </c>
      <c r="L155" s="3">
        <v>2.6255388706795061E-2</v>
      </c>
      <c r="M155" s="3">
        <v>3.3965291228893975E-2</v>
      </c>
      <c r="N155" s="2">
        <v>1652994</v>
      </c>
      <c r="O155">
        <f t="shared" si="2"/>
        <v>15</v>
      </c>
    </row>
    <row r="156" spans="1:15" hidden="1" x14ac:dyDescent="0.2">
      <c r="A156" t="s">
        <v>14</v>
      </c>
      <c r="B156" t="s">
        <v>231</v>
      </c>
      <c r="C156" t="s">
        <v>250</v>
      </c>
      <c r="D156" t="s">
        <v>22</v>
      </c>
      <c r="E156">
        <v>49</v>
      </c>
      <c r="F156" t="s">
        <v>69</v>
      </c>
      <c r="G156" t="s">
        <v>155</v>
      </c>
      <c r="H156" t="s">
        <v>156</v>
      </c>
      <c r="I156" s="2">
        <v>2457</v>
      </c>
      <c r="J156" s="2">
        <f>(0)</f>
        <v>0</v>
      </c>
      <c r="K156" s="2">
        <v>2457</v>
      </c>
      <c r="L156" s="3">
        <v>0.14863937800137206</v>
      </c>
      <c r="M156" s="3">
        <v>0.19228737453777073</v>
      </c>
      <c r="N156" s="2">
        <v>1652994</v>
      </c>
      <c r="O156">
        <f t="shared" si="2"/>
        <v>7</v>
      </c>
    </row>
    <row r="157" spans="1:15" hidden="1" x14ac:dyDescent="0.2">
      <c r="A157" t="s">
        <v>14</v>
      </c>
      <c r="B157" t="s">
        <v>231</v>
      </c>
      <c r="C157" t="s">
        <v>251</v>
      </c>
      <c r="D157" t="s">
        <v>22</v>
      </c>
      <c r="E157">
        <v>47</v>
      </c>
      <c r="F157" t="s">
        <v>49</v>
      </c>
      <c r="G157" t="s">
        <v>38</v>
      </c>
      <c r="H157" t="s">
        <v>39</v>
      </c>
      <c r="I157" s="2">
        <v>1218</v>
      </c>
      <c r="J157" s="2">
        <f>(0)</f>
        <v>0</v>
      </c>
      <c r="K157" s="2">
        <v>1218</v>
      </c>
      <c r="L157" s="3">
        <v>7.3684477983586141E-2</v>
      </c>
      <c r="M157" s="3">
        <v>9.5321946352057291E-2</v>
      </c>
      <c r="N157" s="2">
        <v>1652994</v>
      </c>
      <c r="O157">
        <f t="shared" si="2"/>
        <v>9</v>
      </c>
    </row>
    <row r="158" spans="1:15" hidden="1" x14ac:dyDescent="0.2">
      <c r="A158" t="s">
        <v>14</v>
      </c>
      <c r="B158" t="s">
        <v>231</v>
      </c>
      <c r="C158" t="s">
        <v>46</v>
      </c>
      <c r="G158" t="s">
        <v>46</v>
      </c>
      <c r="I158" s="2">
        <v>8889</v>
      </c>
      <c r="J158" s="2">
        <v>22</v>
      </c>
      <c r="K158" s="2">
        <v>8911</v>
      </c>
      <c r="L158" s="3">
        <v>0.53908241651209865</v>
      </c>
      <c r="M158" s="3">
        <v>0.6973841247480973</v>
      </c>
      <c r="N158" s="2">
        <v>1652994</v>
      </c>
      <c r="O158">
        <f t="shared" si="2"/>
        <v>6</v>
      </c>
    </row>
    <row r="159" spans="1:15" hidden="1" x14ac:dyDescent="0.2">
      <c r="A159" t="s">
        <v>14</v>
      </c>
      <c r="B159" t="s">
        <v>252</v>
      </c>
      <c r="C159" t="s">
        <v>253</v>
      </c>
      <c r="D159" t="s">
        <v>22</v>
      </c>
      <c r="E159">
        <v>43</v>
      </c>
      <c r="F159" t="s">
        <v>49</v>
      </c>
      <c r="G159" t="s">
        <v>233</v>
      </c>
      <c r="H159" t="s">
        <v>234</v>
      </c>
      <c r="I159" s="2">
        <v>560</v>
      </c>
      <c r="J159" s="2">
        <v>3</v>
      </c>
      <c r="K159" s="2">
        <v>563</v>
      </c>
      <c r="L159" s="3">
        <v>3.2998870535994262E-2</v>
      </c>
      <c r="M159" s="3">
        <v>4.1656585477019697E-2</v>
      </c>
      <c r="N159" s="2">
        <v>1706119</v>
      </c>
      <c r="O159">
        <f t="shared" si="2"/>
        <v>18</v>
      </c>
    </row>
    <row r="160" spans="1:15" hidden="1" x14ac:dyDescent="0.2">
      <c r="A160" t="s">
        <v>14</v>
      </c>
      <c r="B160" t="s">
        <v>252</v>
      </c>
      <c r="C160" t="s">
        <v>254</v>
      </c>
      <c r="D160" t="s">
        <v>22</v>
      </c>
      <c r="E160">
        <v>68</v>
      </c>
      <c r="F160" t="s">
        <v>49</v>
      </c>
      <c r="G160" t="s">
        <v>58</v>
      </c>
      <c r="H160" t="s">
        <v>59</v>
      </c>
      <c r="I160" s="2">
        <v>808</v>
      </c>
      <c r="J160" s="2">
        <v>2</v>
      </c>
      <c r="K160" s="2">
        <v>810</v>
      </c>
      <c r="L160" s="3">
        <v>4.7476172529583222E-2</v>
      </c>
      <c r="M160" s="3">
        <v>5.9932210011342718E-2</v>
      </c>
      <c r="N160" s="2">
        <v>1706119</v>
      </c>
      <c r="O160">
        <f t="shared" si="2"/>
        <v>14</v>
      </c>
    </row>
    <row r="161" spans="1:15" hidden="1" x14ac:dyDescent="0.2">
      <c r="A161" t="s">
        <v>14</v>
      </c>
      <c r="B161" t="s">
        <v>252</v>
      </c>
      <c r="C161" t="s">
        <v>255</v>
      </c>
      <c r="D161" t="s">
        <v>22</v>
      </c>
      <c r="E161">
        <v>53</v>
      </c>
      <c r="F161" t="s">
        <v>49</v>
      </c>
      <c r="G161" t="s">
        <v>23</v>
      </c>
      <c r="H161" t="s">
        <v>24</v>
      </c>
      <c r="I161" s="2">
        <v>586292</v>
      </c>
      <c r="J161" s="2">
        <v>1626</v>
      </c>
      <c r="K161" s="2">
        <v>587918</v>
      </c>
      <c r="L161" s="3">
        <v>34.459378273145077</v>
      </c>
      <c r="M161" s="3">
        <v>43.500277833887154</v>
      </c>
      <c r="N161" s="2">
        <v>1706119</v>
      </c>
      <c r="O161">
        <f t="shared" si="2"/>
        <v>1</v>
      </c>
    </row>
    <row r="162" spans="1:15" hidden="1" x14ac:dyDescent="0.2">
      <c r="A162" t="s">
        <v>14</v>
      </c>
      <c r="B162" t="s">
        <v>252</v>
      </c>
      <c r="C162" t="s">
        <v>256</v>
      </c>
      <c r="D162" t="s">
        <v>22</v>
      </c>
      <c r="E162">
        <v>52</v>
      </c>
      <c r="F162" t="s">
        <v>49</v>
      </c>
      <c r="G162" t="s">
        <v>26</v>
      </c>
      <c r="H162" t="s">
        <v>27</v>
      </c>
      <c r="I162" s="2">
        <v>580840</v>
      </c>
      <c r="J162" s="2">
        <v>2873</v>
      </c>
      <c r="K162" s="2">
        <v>583713</v>
      </c>
      <c r="L162" s="3">
        <v>34.212912463901986</v>
      </c>
      <c r="M162" s="3">
        <v>43.189148274507275</v>
      </c>
      <c r="N162" s="2">
        <v>1706119</v>
      </c>
      <c r="O162">
        <f t="shared" si="2"/>
        <v>2</v>
      </c>
    </row>
    <row r="163" spans="1:15" hidden="1" x14ac:dyDescent="0.2">
      <c r="A163" t="s">
        <v>14</v>
      </c>
      <c r="B163" t="s">
        <v>252</v>
      </c>
      <c r="C163" t="s">
        <v>257</v>
      </c>
      <c r="D163" t="s">
        <v>22</v>
      </c>
      <c r="E163">
        <v>55</v>
      </c>
      <c r="F163" t="s">
        <v>49</v>
      </c>
      <c r="G163" t="s">
        <v>258</v>
      </c>
      <c r="H163" t="s">
        <v>198</v>
      </c>
      <c r="I163" s="2">
        <v>3212</v>
      </c>
      <c r="J163" s="2">
        <v>4</v>
      </c>
      <c r="K163" s="2">
        <v>3216</v>
      </c>
      <c r="L163" s="3">
        <v>0.18849798871004894</v>
      </c>
      <c r="M163" s="3">
        <v>0.23795307085984962</v>
      </c>
      <c r="N163" s="2">
        <v>1706119</v>
      </c>
      <c r="O163">
        <f t="shared" si="2"/>
        <v>7</v>
      </c>
    </row>
    <row r="164" spans="1:15" hidden="1" x14ac:dyDescent="0.2">
      <c r="A164" t="s">
        <v>14</v>
      </c>
      <c r="B164" t="s">
        <v>252</v>
      </c>
      <c r="C164" t="s">
        <v>259</v>
      </c>
      <c r="D164" t="s">
        <v>22</v>
      </c>
      <c r="E164">
        <v>44</v>
      </c>
      <c r="F164" t="s">
        <v>49</v>
      </c>
      <c r="G164" t="s">
        <v>32</v>
      </c>
      <c r="H164" t="s">
        <v>33</v>
      </c>
      <c r="I164" s="2">
        <v>11667</v>
      </c>
      <c r="J164" s="2">
        <v>174</v>
      </c>
      <c r="K164" s="2">
        <v>11841</v>
      </c>
      <c r="L164" s="3">
        <v>0.6940313073120925</v>
      </c>
      <c r="M164" s="3">
        <v>0.87612012190655464</v>
      </c>
      <c r="N164" s="2">
        <v>1706119</v>
      </c>
      <c r="O164">
        <f t="shared" si="2"/>
        <v>5</v>
      </c>
    </row>
    <row r="165" spans="1:15" hidden="1" x14ac:dyDescent="0.2">
      <c r="A165" t="s">
        <v>14</v>
      </c>
      <c r="B165" t="s">
        <v>252</v>
      </c>
      <c r="C165" t="s">
        <v>260</v>
      </c>
      <c r="D165" t="s">
        <v>22</v>
      </c>
      <c r="E165">
        <v>60</v>
      </c>
      <c r="F165" t="s">
        <v>69</v>
      </c>
      <c r="G165" t="s">
        <v>38</v>
      </c>
      <c r="H165" t="s">
        <v>70</v>
      </c>
      <c r="I165" s="2">
        <v>629</v>
      </c>
      <c r="J165" s="2">
        <f>(0)</f>
        <v>0</v>
      </c>
      <c r="K165" s="2">
        <v>629</v>
      </c>
      <c r="L165" s="3">
        <v>3.6867299408775117E-2</v>
      </c>
      <c r="M165" s="3">
        <v>4.6539950737203177E-2</v>
      </c>
      <c r="N165" s="2">
        <v>1706119</v>
      </c>
      <c r="O165">
        <f t="shared" si="2"/>
        <v>16</v>
      </c>
    </row>
    <row r="166" spans="1:15" hidden="1" x14ac:dyDescent="0.2">
      <c r="A166" t="s">
        <v>14</v>
      </c>
      <c r="B166" t="s">
        <v>252</v>
      </c>
      <c r="C166" t="s">
        <v>261</v>
      </c>
      <c r="D166" t="s">
        <v>22</v>
      </c>
      <c r="E166">
        <v>37</v>
      </c>
      <c r="F166" t="s">
        <v>69</v>
      </c>
      <c r="G166" t="s">
        <v>38</v>
      </c>
      <c r="H166" t="s">
        <v>230</v>
      </c>
      <c r="I166" s="2">
        <v>2907</v>
      </c>
      <c r="J166" s="2">
        <v>2</v>
      </c>
      <c r="K166" s="2">
        <v>2909</v>
      </c>
      <c r="L166" s="3">
        <v>0.17050393319575011</v>
      </c>
      <c r="M166" s="3">
        <v>0.21523802336172343</v>
      </c>
      <c r="N166" s="2">
        <v>1706119</v>
      </c>
      <c r="O166">
        <f t="shared" si="2"/>
        <v>8</v>
      </c>
    </row>
    <row r="167" spans="1:15" hidden="1" x14ac:dyDescent="0.2">
      <c r="A167" t="s">
        <v>14</v>
      </c>
      <c r="B167" t="s">
        <v>252</v>
      </c>
      <c r="C167" t="s">
        <v>262</v>
      </c>
      <c r="D167" t="s">
        <v>22</v>
      </c>
      <c r="E167">
        <v>61</v>
      </c>
      <c r="F167" t="s">
        <v>69</v>
      </c>
      <c r="G167" t="s">
        <v>134</v>
      </c>
      <c r="H167" t="s">
        <v>135</v>
      </c>
      <c r="I167" s="2">
        <v>437</v>
      </c>
      <c r="J167" s="2">
        <f>(0)</f>
        <v>0</v>
      </c>
      <c r="K167" s="2">
        <v>437</v>
      </c>
      <c r="L167" s="3">
        <v>2.5613688142503539E-2</v>
      </c>
      <c r="M167" s="3">
        <v>3.233379725303305E-2</v>
      </c>
      <c r="N167" s="2">
        <v>1706119</v>
      </c>
      <c r="O167">
        <f t="shared" si="2"/>
        <v>20</v>
      </c>
    </row>
    <row r="168" spans="1:15" hidden="1" x14ac:dyDescent="0.2">
      <c r="A168" t="s">
        <v>14</v>
      </c>
      <c r="B168" t="s">
        <v>252</v>
      </c>
      <c r="C168" t="s">
        <v>263</v>
      </c>
      <c r="D168" t="s">
        <v>22</v>
      </c>
      <c r="E168">
        <v>53</v>
      </c>
      <c r="F168" t="s">
        <v>49</v>
      </c>
      <c r="G168" t="s">
        <v>19</v>
      </c>
      <c r="H168" t="s">
        <v>20</v>
      </c>
      <c r="I168" s="2">
        <v>14124</v>
      </c>
      <c r="J168" s="2">
        <v>81</v>
      </c>
      <c r="K168" s="2">
        <v>14205</v>
      </c>
      <c r="L168" s="3">
        <v>0.83259139602806131</v>
      </c>
      <c r="M168" s="3">
        <v>1.0510333866803994</v>
      </c>
      <c r="N168" s="2">
        <v>1706119</v>
      </c>
      <c r="O168">
        <f t="shared" si="2"/>
        <v>4</v>
      </c>
    </row>
    <row r="169" spans="1:15" hidden="1" x14ac:dyDescent="0.2">
      <c r="A169" t="s">
        <v>14</v>
      </c>
      <c r="B169" t="s">
        <v>252</v>
      </c>
      <c r="C169" t="s">
        <v>264</v>
      </c>
      <c r="D169" t="s">
        <v>22</v>
      </c>
      <c r="E169">
        <v>41</v>
      </c>
      <c r="F169" t="s">
        <v>69</v>
      </c>
      <c r="G169" t="s">
        <v>265</v>
      </c>
      <c r="H169" t="s">
        <v>39</v>
      </c>
      <c r="I169" s="2">
        <v>628</v>
      </c>
      <c r="J169" s="2">
        <f>(0)</f>
        <v>0</v>
      </c>
      <c r="K169" s="2">
        <v>628</v>
      </c>
      <c r="L169" s="3">
        <v>3.6808686850096625E-2</v>
      </c>
      <c r="M169" s="3">
        <v>4.6465960354473125E-2</v>
      </c>
      <c r="N169" s="2">
        <v>1706119</v>
      </c>
      <c r="O169">
        <f t="shared" si="2"/>
        <v>17</v>
      </c>
    </row>
    <row r="170" spans="1:15" hidden="1" x14ac:dyDescent="0.2">
      <c r="A170" t="s">
        <v>14</v>
      </c>
      <c r="B170" t="s">
        <v>252</v>
      </c>
      <c r="C170" t="s">
        <v>266</v>
      </c>
      <c r="D170" t="s">
        <v>22</v>
      </c>
      <c r="E170">
        <v>50</v>
      </c>
      <c r="F170" t="s">
        <v>49</v>
      </c>
      <c r="G170" t="s">
        <v>35</v>
      </c>
      <c r="H170" t="s">
        <v>36</v>
      </c>
      <c r="I170" s="2">
        <v>128746</v>
      </c>
      <c r="J170" s="2">
        <v>459</v>
      </c>
      <c r="K170" s="2">
        <v>129205</v>
      </c>
      <c r="L170" s="3">
        <v>7.5730356440553095</v>
      </c>
      <c r="M170" s="3">
        <v>9.5599274006364663</v>
      </c>
      <c r="N170" s="2">
        <v>1706119</v>
      </c>
      <c r="O170">
        <f t="shared" si="2"/>
        <v>3</v>
      </c>
    </row>
    <row r="171" spans="1:15" hidden="1" x14ac:dyDescent="0.2">
      <c r="A171" t="s">
        <v>14</v>
      </c>
      <c r="B171" t="s">
        <v>252</v>
      </c>
      <c r="C171" t="s">
        <v>267</v>
      </c>
      <c r="D171" t="s">
        <v>22</v>
      </c>
      <c r="E171">
        <v>29</v>
      </c>
      <c r="F171" t="s">
        <v>49</v>
      </c>
      <c r="G171" t="s">
        <v>38</v>
      </c>
      <c r="H171" t="s">
        <v>219</v>
      </c>
      <c r="I171" s="2">
        <v>2676</v>
      </c>
      <c r="J171" s="2">
        <f>(0)</f>
        <v>0</v>
      </c>
      <c r="K171" s="2">
        <v>2676</v>
      </c>
      <c r="L171" s="3">
        <v>0.15684720702366012</v>
      </c>
      <c r="M171" s="3">
        <v>0.19799826418562114</v>
      </c>
      <c r="N171" s="2">
        <v>1706119</v>
      </c>
      <c r="O171">
        <f t="shared" si="2"/>
        <v>9</v>
      </c>
    </row>
    <row r="172" spans="1:15" hidden="1" x14ac:dyDescent="0.2">
      <c r="A172" t="s">
        <v>14</v>
      </c>
      <c r="B172" t="s">
        <v>252</v>
      </c>
      <c r="C172" t="s">
        <v>268</v>
      </c>
      <c r="D172" t="s">
        <v>22</v>
      </c>
      <c r="E172">
        <v>35</v>
      </c>
      <c r="F172" t="s">
        <v>69</v>
      </c>
      <c r="G172" t="s">
        <v>269</v>
      </c>
      <c r="H172" t="s">
        <v>270</v>
      </c>
      <c r="I172" s="2">
        <v>1015</v>
      </c>
      <c r="J172" s="2">
        <v>2</v>
      </c>
      <c r="K172" s="2">
        <v>1017</v>
      </c>
      <c r="L172" s="3">
        <v>5.9608972176032268E-2</v>
      </c>
      <c r="M172" s="3">
        <v>7.5248219236463645E-2</v>
      </c>
      <c r="N172" s="2">
        <v>1706119</v>
      </c>
      <c r="O172">
        <f t="shared" si="2"/>
        <v>12</v>
      </c>
    </row>
    <row r="173" spans="1:15" hidden="1" x14ac:dyDescent="0.2">
      <c r="A173" t="s">
        <v>14</v>
      </c>
      <c r="B173" t="s">
        <v>252</v>
      </c>
      <c r="C173" t="s">
        <v>271</v>
      </c>
      <c r="D173" t="s">
        <v>22</v>
      </c>
      <c r="E173">
        <v>61</v>
      </c>
      <c r="F173" t="s">
        <v>49</v>
      </c>
      <c r="G173" t="s">
        <v>272</v>
      </c>
      <c r="H173" t="s">
        <v>273</v>
      </c>
      <c r="I173" s="2">
        <v>447</v>
      </c>
      <c r="J173" s="2">
        <f>(0)</f>
        <v>0</v>
      </c>
      <c r="K173" s="2">
        <v>447</v>
      </c>
      <c r="L173" s="3">
        <v>2.6199813729288517E-2</v>
      </c>
      <c r="M173" s="3">
        <v>3.3073701080333577E-2</v>
      </c>
      <c r="N173" s="2">
        <v>1706119</v>
      </c>
      <c r="O173">
        <f t="shared" si="2"/>
        <v>19</v>
      </c>
    </row>
    <row r="174" spans="1:15" hidden="1" x14ac:dyDescent="0.2">
      <c r="A174" t="s">
        <v>14</v>
      </c>
      <c r="B174" t="s">
        <v>252</v>
      </c>
      <c r="C174" t="s">
        <v>274</v>
      </c>
      <c r="D174" t="s">
        <v>22</v>
      </c>
      <c r="E174">
        <v>41</v>
      </c>
      <c r="F174" t="s">
        <v>49</v>
      </c>
      <c r="G174" t="s">
        <v>138</v>
      </c>
      <c r="H174" t="s">
        <v>43</v>
      </c>
      <c r="I174" s="2">
        <v>1744</v>
      </c>
      <c r="J174" s="2">
        <v>2</v>
      </c>
      <c r="K174" s="2">
        <v>1746</v>
      </c>
      <c r="L174" s="3">
        <v>0.10233752745265719</v>
      </c>
      <c r="M174" s="3">
        <v>0.1291872082466721</v>
      </c>
      <c r="N174" s="2">
        <v>1706119</v>
      </c>
      <c r="O174">
        <f t="shared" si="2"/>
        <v>11</v>
      </c>
    </row>
    <row r="175" spans="1:15" hidden="1" x14ac:dyDescent="0.2">
      <c r="A175" t="s">
        <v>14</v>
      </c>
      <c r="B175" t="s">
        <v>252</v>
      </c>
      <c r="C175" t="s">
        <v>275</v>
      </c>
      <c r="D175" t="s">
        <v>22</v>
      </c>
      <c r="E175">
        <v>50</v>
      </c>
      <c r="F175" t="s">
        <v>49</v>
      </c>
      <c r="G175" t="s">
        <v>38</v>
      </c>
      <c r="H175" t="s">
        <v>276</v>
      </c>
      <c r="I175" s="2">
        <v>1947</v>
      </c>
      <c r="J175" s="2">
        <f>(0)</f>
        <v>0</v>
      </c>
      <c r="K175" s="2">
        <v>1947</v>
      </c>
      <c r="L175" s="3">
        <v>0.11411865174703524</v>
      </c>
      <c r="M175" s="3">
        <v>0.1440592751754127</v>
      </c>
      <c r="N175" s="2">
        <v>1706119</v>
      </c>
      <c r="O175">
        <f t="shared" si="2"/>
        <v>10</v>
      </c>
    </row>
    <row r="176" spans="1:15" hidden="1" x14ac:dyDescent="0.2">
      <c r="A176" t="s">
        <v>14</v>
      </c>
      <c r="B176" t="s">
        <v>252</v>
      </c>
      <c r="C176" t="s">
        <v>277</v>
      </c>
      <c r="D176" t="s">
        <v>22</v>
      </c>
      <c r="E176">
        <v>51</v>
      </c>
      <c r="F176" t="s">
        <v>69</v>
      </c>
      <c r="G176" t="s">
        <v>92</v>
      </c>
      <c r="H176" t="s">
        <v>93</v>
      </c>
      <c r="I176" s="2">
        <v>639</v>
      </c>
      <c r="J176" s="2">
        <v>2</v>
      </c>
      <c r="K176" s="2">
        <v>641</v>
      </c>
      <c r="L176" s="3">
        <v>3.7570650112917096E-2</v>
      </c>
      <c r="M176" s="3">
        <v>4.7427835329963808E-2</v>
      </c>
      <c r="N176" s="2">
        <v>1706119</v>
      </c>
      <c r="O176">
        <f t="shared" si="2"/>
        <v>15</v>
      </c>
    </row>
    <row r="177" spans="1:15" hidden="1" x14ac:dyDescent="0.2">
      <c r="A177" t="s">
        <v>14</v>
      </c>
      <c r="B177" t="s">
        <v>252</v>
      </c>
      <c r="C177" t="s">
        <v>278</v>
      </c>
      <c r="D177" t="s">
        <v>22</v>
      </c>
      <c r="E177">
        <v>42</v>
      </c>
      <c r="F177" t="s">
        <v>69</v>
      </c>
      <c r="G177" t="s">
        <v>200</v>
      </c>
      <c r="H177" t="s">
        <v>120</v>
      </c>
      <c r="I177" s="2">
        <v>920</v>
      </c>
      <c r="J177" s="2">
        <f>(0)</f>
        <v>0</v>
      </c>
      <c r="K177" s="2">
        <v>920</v>
      </c>
      <c r="L177" s="3">
        <v>5.3923553984217984E-2</v>
      </c>
      <c r="M177" s="3">
        <v>6.8071152111648534E-2</v>
      </c>
      <c r="N177" s="2">
        <v>1706119</v>
      </c>
      <c r="O177">
        <f t="shared" si="2"/>
        <v>13</v>
      </c>
    </row>
    <row r="178" spans="1:15" hidden="1" x14ac:dyDescent="0.2">
      <c r="A178" t="s">
        <v>14</v>
      </c>
      <c r="B178" t="s">
        <v>252</v>
      </c>
      <c r="C178" t="s">
        <v>46</v>
      </c>
      <c r="G178" t="s">
        <v>46</v>
      </c>
      <c r="I178" s="2">
        <v>5972</v>
      </c>
      <c r="J178" s="2">
        <v>34</v>
      </c>
      <c r="K178" s="2">
        <v>6006</v>
      </c>
      <c r="L178" s="3">
        <v>0.3520270274230578</v>
      </c>
      <c r="M178" s="3">
        <v>0.4443862386766968</v>
      </c>
      <c r="N178" s="2">
        <v>1706119</v>
      </c>
      <c r="O178">
        <f t="shared" si="2"/>
        <v>6</v>
      </c>
    </row>
    <row r="179" spans="1:15" hidden="1" x14ac:dyDescent="0.2">
      <c r="A179" t="s">
        <v>14</v>
      </c>
      <c r="B179" t="s">
        <v>279</v>
      </c>
      <c r="C179" t="s">
        <v>280</v>
      </c>
      <c r="D179" t="s">
        <v>22</v>
      </c>
      <c r="E179">
        <v>49</v>
      </c>
      <c r="F179" t="s">
        <v>49</v>
      </c>
      <c r="G179" t="s">
        <v>58</v>
      </c>
      <c r="H179" t="s">
        <v>59</v>
      </c>
      <c r="I179" s="2">
        <v>2890</v>
      </c>
      <c r="J179" s="2">
        <v>4</v>
      </c>
      <c r="K179" s="2">
        <v>2894</v>
      </c>
      <c r="L179" s="3">
        <v>0.17325284918321521</v>
      </c>
      <c r="M179" s="3">
        <v>0.20087011324798781</v>
      </c>
      <c r="N179" s="2">
        <v>1670391</v>
      </c>
      <c r="O179">
        <f t="shared" si="2"/>
        <v>7</v>
      </c>
    </row>
    <row r="180" spans="1:15" hidden="1" x14ac:dyDescent="0.2">
      <c r="A180" t="s">
        <v>14</v>
      </c>
      <c r="B180" t="s">
        <v>279</v>
      </c>
      <c r="C180" t="s">
        <v>281</v>
      </c>
      <c r="D180" t="s">
        <v>22</v>
      </c>
      <c r="E180">
        <v>35</v>
      </c>
      <c r="F180" t="s">
        <v>49</v>
      </c>
      <c r="G180" t="s">
        <v>26</v>
      </c>
      <c r="H180" t="s">
        <v>27</v>
      </c>
      <c r="I180" s="2">
        <v>740509</v>
      </c>
      <c r="J180" s="2">
        <v>5048</v>
      </c>
      <c r="K180" s="2">
        <v>745557</v>
      </c>
      <c r="L180" s="3">
        <v>44.633681575152167</v>
      </c>
      <c r="M180" s="3">
        <v>51.748486186188693</v>
      </c>
      <c r="N180" s="2">
        <v>1670391</v>
      </c>
      <c r="O180">
        <f t="shared" si="2"/>
        <v>1</v>
      </c>
    </row>
    <row r="181" spans="1:15" hidden="1" x14ac:dyDescent="0.2">
      <c r="A181" t="s">
        <v>14</v>
      </c>
      <c r="B181" t="s">
        <v>279</v>
      </c>
      <c r="C181" t="s">
        <v>282</v>
      </c>
      <c r="D181" t="s">
        <v>22</v>
      </c>
      <c r="E181">
        <v>75</v>
      </c>
      <c r="F181" t="s">
        <v>49</v>
      </c>
      <c r="G181" t="s">
        <v>23</v>
      </c>
      <c r="H181" t="s">
        <v>24</v>
      </c>
      <c r="I181" s="2">
        <v>589344</v>
      </c>
      <c r="J181" s="2">
        <v>2211</v>
      </c>
      <c r="K181" s="2">
        <v>591555</v>
      </c>
      <c r="L181" s="3">
        <v>35.414163510220064</v>
      </c>
      <c r="M181" s="3">
        <v>41.059336503943825</v>
      </c>
      <c r="N181" s="2">
        <v>1670391</v>
      </c>
      <c r="O181">
        <f t="shared" si="2"/>
        <v>2</v>
      </c>
    </row>
    <row r="182" spans="1:15" hidden="1" x14ac:dyDescent="0.2">
      <c r="A182" t="s">
        <v>14</v>
      </c>
      <c r="B182" t="s">
        <v>279</v>
      </c>
      <c r="C182" t="s">
        <v>283</v>
      </c>
      <c r="D182" t="s">
        <v>22</v>
      </c>
      <c r="E182">
        <v>40</v>
      </c>
      <c r="F182" t="s">
        <v>49</v>
      </c>
      <c r="G182" t="s">
        <v>38</v>
      </c>
      <c r="H182" t="s">
        <v>201</v>
      </c>
      <c r="I182" s="2">
        <v>364</v>
      </c>
      <c r="J182" s="2">
        <v>1</v>
      </c>
      <c r="K182" s="2">
        <v>365</v>
      </c>
      <c r="L182" s="3">
        <v>2.1851171372451121E-2</v>
      </c>
      <c r="M182" s="3">
        <v>2.5334343930724104E-2</v>
      </c>
      <c r="N182" s="2">
        <v>1670391</v>
      </c>
      <c r="O182">
        <f t="shared" si="2"/>
        <v>14</v>
      </c>
    </row>
    <row r="183" spans="1:15" hidden="1" x14ac:dyDescent="0.2">
      <c r="A183" t="s">
        <v>14</v>
      </c>
      <c r="B183" t="s">
        <v>279</v>
      </c>
      <c r="C183" t="s">
        <v>284</v>
      </c>
      <c r="D183" t="s">
        <v>22</v>
      </c>
      <c r="E183">
        <v>64</v>
      </c>
      <c r="F183" t="s">
        <v>49</v>
      </c>
      <c r="G183" t="s">
        <v>32</v>
      </c>
      <c r="H183" t="s">
        <v>33</v>
      </c>
      <c r="I183" s="2">
        <v>15255</v>
      </c>
      <c r="J183" s="2">
        <v>231</v>
      </c>
      <c r="K183" s="2">
        <v>15486</v>
      </c>
      <c r="L183" s="3">
        <v>0.92708832842130984</v>
      </c>
      <c r="M183" s="3">
        <v>1.0748702742772425</v>
      </c>
      <c r="N183" s="2">
        <v>1670391</v>
      </c>
      <c r="O183">
        <f t="shared" si="2"/>
        <v>4</v>
      </c>
    </row>
    <row r="184" spans="1:15" hidden="1" x14ac:dyDescent="0.2">
      <c r="A184" t="s">
        <v>14</v>
      </c>
      <c r="B184" t="s">
        <v>279</v>
      </c>
      <c r="C184" t="s">
        <v>285</v>
      </c>
      <c r="D184" t="s">
        <v>22</v>
      </c>
      <c r="E184">
        <v>60</v>
      </c>
      <c r="F184" t="s">
        <v>49</v>
      </c>
      <c r="G184" t="s">
        <v>19</v>
      </c>
      <c r="H184" t="s">
        <v>20</v>
      </c>
      <c r="I184" s="2">
        <v>10977</v>
      </c>
      <c r="J184" s="2">
        <v>56</v>
      </c>
      <c r="K184" s="2">
        <v>11033</v>
      </c>
      <c r="L184" s="3">
        <v>0.66050403767740606</v>
      </c>
      <c r="M184" s="3">
        <v>0.76579127832240834</v>
      </c>
      <c r="N184" s="2">
        <v>1670391</v>
      </c>
      <c r="O184">
        <f t="shared" si="2"/>
        <v>6</v>
      </c>
    </row>
    <row r="185" spans="1:15" hidden="1" x14ac:dyDescent="0.2">
      <c r="A185" t="s">
        <v>14</v>
      </c>
      <c r="B185" t="s">
        <v>279</v>
      </c>
      <c r="C185" t="s">
        <v>286</v>
      </c>
      <c r="D185" t="s">
        <v>22</v>
      </c>
      <c r="E185">
        <v>66</v>
      </c>
      <c r="F185" t="s">
        <v>49</v>
      </c>
      <c r="G185" t="s">
        <v>38</v>
      </c>
      <c r="H185" t="s">
        <v>43</v>
      </c>
      <c r="I185" s="2">
        <v>2684</v>
      </c>
      <c r="J185" s="2">
        <v>1</v>
      </c>
      <c r="K185" s="2">
        <v>2685</v>
      </c>
      <c r="L185" s="3">
        <v>0.16074080858912676</v>
      </c>
      <c r="M185" s="3">
        <v>0.18636359850409376</v>
      </c>
      <c r="N185" s="2">
        <v>1670391</v>
      </c>
      <c r="O185">
        <f t="shared" si="2"/>
        <v>8</v>
      </c>
    </row>
    <row r="186" spans="1:15" hidden="1" x14ac:dyDescent="0.2">
      <c r="A186" t="s">
        <v>14</v>
      </c>
      <c r="B186" t="s">
        <v>279</v>
      </c>
      <c r="C186" t="s">
        <v>287</v>
      </c>
      <c r="D186" t="s">
        <v>22</v>
      </c>
      <c r="E186">
        <v>46</v>
      </c>
      <c r="F186" t="s">
        <v>69</v>
      </c>
      <c r="G186" t="s">
        <v>246</v>
      </c>
      <c r="H186" t="s">
        <v>247</v>
      </c>
      <c r="I186" s="2">
        <v>418</v>
      </c>
      <c r="J186" s="2">
        <f>(0)</f>
        <v>0</v>
      </c>
      <c r="K186" s="2">
        <v>418</v>
      </c>
      <c r="L186" s="3">
        <v>2.5024081188176901E-2</v>
      </c>
      <c r="M186" s="3">
        <v>2.9013029487788153E-2</v>
      </c>
      <c r="N186" s="2">
        <v>1670391</v>
      </c>
      <c r="O186">
        <f t="shared" si="2"/>
        <v>13</v>
      </c>
    </row>
    <row r="187" spans="1:15" hidden="1" x14ac:dyDescent="0.2">
      <c r="A187" t="s">
        <v>14</v>
      </c>
      <c r="B187" t="s">
        <v>279</v>
      </c>
      <c r="C187" t="s">
        <v>288</v>
      </c>
      <c r="D187" t="s">
        <v>22</v>
      </c>
      <c r="E187">
        <v>52</v>
      </c>
      <c r="F187" t="s">
        <v>49</v>
      </c>
      <c r="G187" t="s">
        <v>35</v>
      </c>
      <c r="H187" t="s">
        <v>36</v>
      </c>
      <c r="I187" s="2">
        <v>50713</v>
      </c>
      <c r="J187" s="2">
        <v>295</v>
      </c>
      <c r="K187" s="2">
        <v>51008</v>
      </c>
      <c r="L187" s="3">
        <v>3.0536562996328405</v>
      </c>
      <c r="M187" s="3">
        <v>3.5404225074476026</v>
      </c>
      <c r="N187" s="2">
        <v>1670391</v>
      </c>
      <c r="O187">
        <f t="shared" si="2"/>
        <v>3</v>
      </c>
    </row>
    <row r="188" spans="1:15" hidden="1" x14ac:dyDescent="0.2">
      <c r="A188" t="s">
        <v>14</v>
      </c>
      <c r="B188" t="s">
        <v>279</v>
      </c>
      <c r="C188" t="s">
        <v>289</v>
      </c>
      <c r="D188" t="s">
        <v>22</v>
      </c>
      <c r="E188">
        <v>32</v>
      </c>
      <c r="F188" t="s">
        <v>49</v>
      </c>
      <c r="G188" t="s">
        <v>38</v>
      </c>
      <c r="H188" t="s">
        <v>99</v>
      </c>
      <c r="I188" s="2">
        <v>998</v>
      </c>
      <c r="J188" s="2">
        <v>2</v>
      </c>
      <c r="K188" s="2">
        <v>1000</v>
      </c>
      <c r="L188" s="3">
        <v>5.9866222938222247E-2</v>
      </c>
      <c r="M188" s="3">
        <v>6.9409161454038637E-2</v>
      </c>
      <c r="N188" s="2">
        <v>1670391</v>
      </c>
      <c r="O188">
        <f t="shared" si="2"/>
        <v>10</v>
      </c>
    </row>
    <row r="189" spans="1:15" hidden="1" x14ac:dyDescent="0.2">
      <c r="A189" t="s">
        <v>14</v>
      </c>
      <c r="B189" t="s">
        <v>279</v>
      </c>
      <c r="C189" t="s">
        <v>290</v>
      </c>
      <c r="D189" t="s">
        <v>22</v>
      </c>
      <c r="E189">
        <v>50</v>
      </c>
      <c r="F189" t="s">
        <v>69</v>
      </c>
      <c r="G189" t="s">
        <v>38</v>
      </c>
      <c r="H189" t="s">
        <v>168</v>
      </c>
      <c r="I189" s="2">
        <v>1382</v>
      </c>
      <c r="J189" s="2">
        <v>1</v>
      </c>
      <c r="K189" s="2">
        <v>1383</v>
      </c>
      <c r="L189" s="3">
        <v>8.2794986323561359E-2</v>
      </c>
      <c r="M189" s="3">
        <v>9.5992870290935436E-2</v>
      </c>
      <c r="N189" s="2">
        <v>1670391</v>
      </c>
      <c r="O189">
        <f t="shared" si="2"/>
        <v>9</v>
      </c>
    </row>
    <row r="190" spans="1:15" hidden="1" x14ac:dyDescent="0.2">
      <c r="A190" t="s">
        <v>14</v>
      </c>
      <c r="B190" t="s">
        <v>279</v>
      </c>
      <c r="C190" t="s">
        <v>291</v>
      </c>
      <c r="D190" t="s">
        <v>22</v>
      </c>
      <c r="E190">
        <v>28</v>
      </c>
      <c r="F190" t="s">
        <v>69</v>
      </c>
      <c r="G190" t="s">
        <v>38</v>
      </c>
      <c r="H190" t="s">
        <v>120</v>
      </c>
      <c r="I190" s="2">
        <v>619</v>
      </c>
      <c r="J190" s="2">
        <v>3</v>
      </c>
      <c r="K190" s="2">
        <v>622</v>
      </c>
      <c r="L190" s="3">
        <v>3.7236790667574238E-2</v>
      </c>
      <c r="M190" s="3">
        <v>4.3172498424412037E-2</v>
      </c>
      <c r="N190" s="2">
        <v>1670391</v>
      </c>
      <c r="O190">
        <f t="shared" si="2"/>
        <v>12</v>
      </c>
    </row>
    <row r="191" spans="1:15" hidden="1" x14ac:dyDescent="0.2">
      <c r="A191" t="s">
        <v>14</v>
      </c>
      <c r="B191" t="s">
        <v>279</v>
      </c>
      <c r="C191" t="s">
        <v>292</v>
      </c>
      <c r="D191" t="s">
        <v>22</v>
      </c>
      <c r="E191">
        <v>40</v>
      </c>
      <c r="F191" t="s">
        <v>49</v>
      </c>
      <c r="G191" t="s">
        <v>293</v>
      </c>
      <c r="H191" t="s">
        <v>294</v>
      </c>
      <c r="I191" s="2">
        <v>883</v>
      </c>
      <c r="J191" s="2">
        <v>4</v>
      </c>
      <c r="K191" s="2">
        <v>887</v>
      </c>
      <c r="L191" s="3">
        <v>5.3101339746203138E-2</v>
      </c>
      <c r="M191" s="3">
        <v>6.1565926209732273E-2</v>
      </c>
      <c r="N191" s="2">
        <v>1670391</v>
      </c>
      <c r="O191">
        <f t="shared" si="2"/>
        <v>11</v>
      </c>
    </row>
    <row r="192" spans="1:15" hidden="1" x14ac:dyDescent="0.2">
      <c r="A192" t="s">
        <v>14</v>
      </c>
      <c r="B192" t="s">
        <v>279</v>
      </c>
      <c r="C192" t="s">
        <v>46</v>
      </c>
      <c r="G192" t="s">
        <v>46</v>
      </c>
      <c r="I192" s="2">
        <v>12489</v>
      </c>
      <c r="J192" s="2">
        <v>38</v>
      </c>
      <c r="K192" s="2">
        <v>12527</v>
      </c>
      <c r="L192" s="3">
        <v>0.74994417474711017</v>
      </c>
      <c r="M192" s="3">
        <v>0.86948856553474196</v>
      </c>
      <c r="N192" s="2">
        <v>1670391</v>
      </c>
      <c r="O192">
        <f t="shared" si="2"/>
        <v>5</v>
      </c>
    </row>
    <row r="193" spans="1:15" hidden="1" x14ac:dyDescent="0.2">
      <c r="A193" t="s">
        <v>14</v>
      </c>
      <c r="B193" t="s">
        <v>295</v>
      </c>
      <c r="C193" t="s">
        <v>296</v>
      </c>
      <c r="D193" t="s">
        <v>22</v>
      </c>
      <c r="E193">
        <v>71</v>
      </c>
      <c r="F193" t="s">
        <v>69</v>
      </c>
      <c r="G193" t="s">
        <v>134</v>
      </c>
      <c r="H193" t="s">
        <v>135</v>
      </c>
      <c r="I193" s="2">
        <v>600</v>
      </c>
      <c r="J193" s="2">
        <v>6</v>
      </c>
      <c r="K193" s="2">
        <v>606</v>
      </c>
      <c r="L193" s="3">
        <v>4.1261793825846632E-2</v>
      </c>
      <c r="M193" s="3">
        <v>4.7716610577339495E-2</v>
      </c>
      <c r="N193" s="2">
        <v>1468671</v>
      </c>
      <c r="O193">
        <f t="shared" si="2"/>
        <v>11</v>
      </c>
    </row>
    <row r="194" spans="1:15" hidden="1" x14ac:dyDescent="0.2">
      <c r="A194" t="s">
        <v>14</v>
      </c>
      <c r="B194" t="s">
        <v>295</v>
      </c>
      <c r="C194" t="s">
        <v>297</v>
      </c>
      <c r="D194" t="s">
        <v>22</v>
      </c>
      <c r="E194">
        <v>53</v>
      </c>
      <c r="F194" t="s">
        <v>69</v>
      </c>
      <c r="G194" t="s">
        <v>58</v>
      </c>
      <c r="H194" t="s">
        <v>59</v>
      </c>
      <c r="I194" s="2">
        <v>877</v>
      </c>
      <c r="J194" s="2">
        <v>8</v>
      </c>
      <c r="K194" s="2">
        <v>885</v>
      </c>
      <c r="L194" s="3">
        <v>6.0258560290221565E-2</v>
      </c>
      <c r="M194" s="3">
        <v>6.9685149110471037E-2</v>
      </c>
      <c r="N194" s="2">
        <v>1468671</v>
      </c>
      <c r="O194">
        <f t="shared" si="2"/>
        <v>9</v>
      </c>
    </row>
    <row r="195" spans="1:15" hidden="1" x14ac:dyDescent="0.2">
      <c r="A195" t="s">
        <v>14</v>
      </c>
      <c r="B195" t="s">
        <v>295</v>
      </c>
      <c r="C195" t="s">
        <v>298</v>
      </c>
      <c r="D195" t="s">
        <v>22</v>
      </c>
      <c r="E195">
        <v>65</v>
      </c>
      <c r="F195" t="s">
        <v>69</v>
      </c>
      <c r="G195" t="s">
        <v>19</v>
      </c>
      <c r="H195" t="s">
        <v>20</v>
      </c>
      <c r="I195" s="2">
        <v>12941</v>
      </c>
      <c r="J195" s="2">
        <v>214</v>
      </c>
      <c r="K195" s="2">
        <v>13155</v>
      </c>
      <c r="L195" s="3">
        <v>0.89570775211058151</v>
      </c>
      <c r="M195" s="3">
        <v>1.0358284028793745</v>
      </c>
      <c r="N195" s="2">
        <v>1468671</v>
      </c>
      <c r="O195">
        <f t="shared" ref="O195:O258" si="3">COUNTIFS($A$2:$A$8569,A195,$B$2:$B$8569,B195,$K$2:$K$8569,"&gt;"&amp;K195)+1</f>
        <v>5</v>
      </c>
    </row>
    <row r="196" spans="1:15" hidden="1" x14ac:dyDescent="0.2">
      <c r="A196" t="s">
        <v>14</v>
      </c>
      <c r="B196" t="s">
        <v>295</v>
      </c>
      <c r="C196" t="s">
        <v>299</v>
      </c>
      <c r="D196" t="s">
        <v>22</v>
      </c>
      <c r="E196">
        <v>65</v>
      </c>
      <c r="F196" t="s">
        <v>69</v>
      </c>
      <c r="G196" t="s">
        <v>23</v>
      </c>
      <c r="H196" t="s">
        <v>24</v>
      </c>
      <c r="I196" s="2">
        <v>577403</v>
      </c>
      <c r="J196" s="2">
        <v>4789</v>
      </c>
      <c r="K196" s="2">
        <v>582192</v>
      </c>
      <c r="L196" s="3">
        <v>39.64073642088664</v>
      </c>
      <c r="M196" s="3">
        <v>45.841961955845598</v>
      </c>
      <c r="N196" s="2">
        <v>1468671</v>
      </c>
      <c r="O196">
        <f t="shared" si="3"/>
        <v>2</v>
      </c>
    </row>
    <row r="197" spans="1:15" hidden="1" x14ac:dyDescent="0.2">
      <c r="A197" t="s">
        <v>14</v>
      </c>
      <c r="B197" t="s">
        <v>295</v>
      </c>
      <c r="C197" t="s">
        <v>300</v>
      </c>
      <c r="D197" t="s">
        <v>22</v>
      </c>
      <c r="E197">
        <v>42</v>
      </c>
      <c r="F197" t="s">
        <v>69</v>
      </c>
      <c r="G197" t="s">
        <v>26</v>
      </c>
      <c r="H197" t="s">
        <v>27</v>
      </c>
      <c r="I197" s="2">
        <v>592250</v>
      </c>
      <c r="J197" s="2">
        <v>6007</v>
      </c>
      <c r="K197" s="2">
        <v>598257</v>
      </c>
      <c r="L197" s="3">
        <v>40.734582489883714</v>
      </c>
      <c r="M197" s="3">
        <v>47.106924577833979</v>
      </c>
      <c r="N197" s="2">
        <v>1468671</v>
      </c>
      <c r="O197">
        <f t="shared" si="3"/>
        <v>1</v>
      </c>
    </row>
    <row r="198" spans="1:15" hidden="1" x14ac:dyDescent="0.2">
      <c r="A198" t="s">
        <v>14</v>
      </c>
      <c r="B198" t="s">
        <v>295</v>
      </c>
      <c r="C198" t="s">
        <v>301</v>
      </c>
      <c r="D198" t="s">
        <v>22</v>
      </c>
      <c r="E198">
        <v>35</v>
      </c>
      <c r="F198" t="s">
        <v>69</v>
      </c>
      <c r="G198" t="s">
        <v>141</v>
      </c>
      <c r="H198" t="s">
        <v>142</v>
      </c>
      <c r="I198" s="2">
        <v>463</v>
      </c>
      <c r="J198" s="2">
        <v>3</v>
      </c>
      <c r="K198" s="2">
        <v>466</v>
      </c>
      <c r="L198" s="3">
        <v>3.1729366209314408E-2</v>
      </c>
      <c r="M198" s="3">
        <v>3.6692971170033339E-2</v>
      </c>
      <c r="N198" s="2">
        <v>1468671</v>
      </c>
      <c r="O198">
        <f t="shared" si="3"/>
        <v>13</v>
      </c>
    </row>
    <row r="199" spans="1:15" hidden="1" x14ac:dyDescent="0.2">
      <c r="A199" t="s">
        <v>14</v>
      </c>
      <c r="B199" t="s">
        <v>295</v>
      </c>
      <c r="C199" t="s">
        <v>302</v>
      </c>
      <c r="D199" t="s">
        <v>22</v>
      </c>
      <c r="E199">
        <v>64</v>
      </c>
      <c r="F199" t="s">
        <v>69</v>
      </c>
      <c r="G199" t="s">
        <v>303</v>
      </c>
      <c r="H199" t="s">
        <v>304</v>
      </c>
      <c r="I199" s="2">
        <v>42262</v>
      </c>
      <c r="J199" s="2">
        <v>318</v>
      </c>
      <c r="K199" s="2">
        <v>42580</v>
      </c>
      <c r="L199" s="3">
        <v>2.8992197707995868</v>
      </c>
      <c r="M199" s="3">
        <v>3.352761185450686</v>
      </c>
      <c r="N199" s="2">
        <v>1468671</v>
      </c>
      <c r="O199">
        <f t="shared" si="3"/>
        <v>3</v>
      </c>
    </row>
    <row r="200" spans="1:15" hidden="1" x14ac:dyDescent="0.2">
      <c r="A200" t="s">
        <v>14</v>
      </c>
      <c r="B200" t="s">
        <v>295</v>
      </c>
      <c r="C200" t="s">
        <v>305</v>
      </c>
      <c r="D200" t="s">
        <v>22</v>
      </c>
      <c r="E200">
        <v>43</v>
      </c>
      <c r="F200" t="s">
        <v>69</v>
      </c>
      <c r="G200" t="s">
        <v>32</v>
      </c>
      <c r="H200" t="s">
        <v>33</v>
      </c>
      <c r="I200" s="2">
        <v>9842</v>
      </c>
      <c r="J200" s="2">
        <v>509</v>
      </c>
      <c r="K200" s="2">
        <v>10351</v>
      </c>
      <c r="L200" s="3">
        <v>0.70478684470517905</v>
      </c>
      <c r="M200" s="3">
        <v>0.81504065360732858</v>
      </c>
      <c r="N200" s="2">
        <v>1468671</v>
      </c>
      <c r="O200">
        <f t="shared" si="3"/>
        <v>6</v>
      </c>
    </row>
    <row r="201" spans="1:15" hidden="1" x14ac:dyDescent="0.2">
      <c r="A201" t="s">
        <v>14</v>
      </c>
      <c r="B201" t="s">
        <v>295</v>
      </c>
      <c r="C201" t="s">
        <v>306</v>
      </c>
      <c r="D201" t="s">
        <v>22</v>
      </c>
      <c r="E201">
        <v>40</v>
      </c>
      <c r="F201" t="s">
        <v>69</v>
      </c>
      <c r="G201" t="s">
        <v>307</v>
      </c>
      <c r="H201" t="s">
        <v>99</v>
      </c>
      <c r="I201" s="2">
        <v>521</v>
      </c>
      <c r="J201" s="2">
        <v>9</v>
      </c>
      <c r="K201" s="2">
        <v>530</v>
      </c>
      <c r="L201" s="3">
        <v>3.6087047405443419E-2</v>
      </c>
      <c r="M201" s="3">
        <v>4.173234918480187E-2</v>
      </c>
      <c r="N201" s="2">
        <v>1468671</v>
      </c>
      <c r="O201">
        <f t="shared" si="3"/>
        <v>12</v>
      </c>
    </row>
    <row r="202" spans="1:15" hidden="1" x14ac:dyDescent="0.2">
      <c r="A202" t="s">
        <v>14</v>
      </c>
      <c r="B202" t="s">
        <v>295</v>
      </c>
      <c r="C202" t="s">
        <v>308</v>
      </c>
      <c r="D202" t="s">
        <v>22</v>
      </c>
      <c r="E202">
        <v>29</v>
      </c>
      <c r="F202" t="s">
        <v>69</v>
      </c>
      <c r="G202" t="s">
        <v>38</v>
      </c>
      <c r="H202" t="s">
        <v>309</v>
      </c>
      <c r="I202" s="2">
        <v>1943</v>
      </c>
      <c r="J202" s="2">
        <v>8</v>
      </c>
      <c r="K202" s="2">
        <v>1951</v>
      </c>
      <c r="L202" s="3">
        <v>0.13284118771324549</v>
      </c>
      <c r="M202" s="3">
        <v>0.15362228916895931</v>
      </c>
      <c r="N202" s="2">
        <v>1468671</v>
      </c>
      <c r="O202">
        <f t="shared" si="3"/>
        <v>7</v>
      </c>
    </row>
    <row r="203" spans="1:15" hidden="1" x14ac:dyDescent="0.2">
      <c r="A203" t="s">
        <v>14</v>
      </c>
      <c r="B203" t="s">
        <v>295</v>
      </c>
      <c r="C203" t="s">
        <v>310</v>
      </c>
      <c r="D203" t="s">
        <v>22</v>
      </c>
      <c r="E203">
        <v>46</v>
      </c>
      <c r="F203" t="s">
        <v>69</v>
      </c>
      <c r="G203" t="s">
        <v>38</v>
      </c>
      <c r="H203" t="s">
        <v>311</v>
      </c>
      <c r="I203" s="2">
        <v>1271</v>
      </c>
      <c r="J203" s="2">
        <v>5</v>
      </c>
      <c r="K203" s="2">
        <v>1276</v>
      </c>
      <c r="L203" s="3">
        <v>8.6881268847822282E-2</v>
      </c>
      <c r="M203" s="3">
        <v>0.10047259916944752</v>
      </c>
      <c r="N203" s="2">
        <v>1468671</v>
      </c>
      <c r="O203">
        <f t="shared" si="3"/>
        <v>8</v>
      </c>
    </row>
    <row r="204" spans="1:15" hidden="1" x14ac:dyDescent="0.2">
      <c r="A204" t="s">
        <v>14</v>
      </c>
      <c r="B204" t="s">
        <v>295</v>
      </c>
      <c r="C204" t="s">
        <v>312</v>
      </c>
      <c r="D204" t="s">
        <v>17</v>
      </c>
      <c r="E204">
        <v>34</v>
      </c>
      <c r="F204" t="s">
        <v>69</v>
      </c>
      <c r="G204" t="s">
        <v>38</v>
      </c>
      <c r="H204" t="s">
        <v>124</v>
      </c>
      <c r="I204" s="2">
        <v>651</v>
      </c>
      <c r="J204" s="2">
        <v>4</v>
      </c>
      <c r="K204" s="2">
        <v>655</v>
      </c>
      <c r="L204" s="3">
        <v>4.4598143491632908E-2</v>
      </c>
      <c r="M204" s="3">
        <v>5.1574884369896649E-2</v>
      </c>
      <c r="N204" s="2">
        <v>1468671</v>
      </c>
      <c r="O204">
        <f t="shared" si="3"/>
        <v>10</v>
      </c>
    </row>
    <row r="205" spans="1:15" hidden="1" x14ac:dyDescent="0.2">
      <c r="A205" t="s">
        <v>14</v>
      </c>
      <c r="B205" t="s">
        <v>295</v>
      </c>
      <c r="C205" t="s">
        <v>313</v>
      </c>
      <c r="D205" t="s">
        <v>22</v>
      </c>
      <c r="E205">
        <v>46</v>
      </c>
      <c r="F205" t="s">
        <v>69</v>
      </c>
      <c r="G205" t="s">
        <v>314</v>
      </c>
      <c r="H205" t="s">
        <v>315</v>
      </c>
      <c r="I205" s="2">
        <v>368</v>
      </c>
      <c r="J205" s="2">
        <v>2</v>
      </c>
      <c r="K205" s="2">
        <v>370</v>
      </c>
      <c r="L205" s="3">
        <v>2.5192844415120881E-2</v>
      </c>
      <c r="M205" s="3">
        <v>2.9133904147880547E-2</v>
      </c>
      <c r="N205" s="2">
        <v>1468671</v>
      </c>
      <c r="O205">
        <f t="shared" si="3"/>
        <v>14</v>
      </c>
    </row>
    <row r="206" spans="1:15" hidden="1" x14ac:dyDescent="0.2">
      <c r="A206" t="s">
        <v>14</v>
      </c>
      <c r="B206" t="s">
        <v>295</v>
      </c>
      <c r="C206" t="s">
        <v>46</v>
      </c>
      <c r="G206" t="s">
        <v>46</v>
      </c>
      <c r="I206" s="2">
        <v>13178</v>
      </c>
      <c r="J206" s="2">
        <v>40</v>
      </c>
      <c r="K206" s="2">
        <v>13218</v>
      </c>
      <c r="L206" s="3">
        <v>0.89999734453802116</v>
      </c>
      <c r="M206" s="3">
        <v>1.0407890406126623</v>
      </c>
      <c r="N206" s="2">
        <v>1468671</v>
      </c>
      <c r="O206">
        <f t="shared" si="3"/>
        <v>4</v>
      </c>
    </row>
    <row r="207" spans="1:15" hidden="1" x14ac:dyDescent="0.2">
      <c r="A207" t="s">
        <v>14</v>
      </c>
      <c r="B207" t="s">
        <v>316</v>
      </c>
      <c r="C207" t="s">
        <v>317</v>
      </c>
      <c r="D207" t="s">
        <v>22</v>
      </c>
      <c r="E207">
        <v>65</v>
      </c>
      <c r="F207" t="s">
        <v>49</v>
      </c>
      <c r="G207" t="s">
        <v>26</v>
      </c>
      <c r="H207" t="s">
        <v>27</v>
      </c>
      <c r="I207" s="2">
        <v>729344</v>
      </c>
      <c r="J207" s="2">
        <v>9858</v>
      </c>
      <c r="K207" s="2">
        <v>739202</v>
      </c>
      <c r="L207" s="3">
        <v>47.492240449376119</v>
      </c>
      <c r="M207" s="3">
        <v>55.000026041608542</v>
      </c>
      <c r="N207" s="2">
        <v>1556469</v>
      </c>
      <c r="O207">
        <f t="shared" si="3"/>
        <v>1</v>
      </c>
    </row>
    <row r="208" spans="1:15" hidden="1" x14ac:dyDescent="0.2">
      <c r="A208" t="s">
        <v>14</v>
      </c>
      <c r="B208" t="s">
        <v>316</v>
      </c>
      <c r="C208" t="s">
        <v>318</v>
      </c>
      <c r="D208" t="s">
        <v>22</v>
      </c>
      <c r="E208">
        <v>61</v>
      </c>
      <c r="F208" t="s">
        <v>49</v>
      </c>
      <c r="G208" t="s">
        <v>23</v>
      </c>
      <c r="H208" t="s">
        <v>24</v>
      </c>
      <c r="I208" s="2">
        <v>516287</v>
      </c>
      <c r="J208" s="2">
        <v>8064</v>
      </c>
      <c r="K208" s="2">
        <v>524351</v>
      </c>
      <c r="L208" s="3">
        <v>33.688496205192649</v>
      </c>
      <c r="M208" s="3">
        <v>39.014124224425096</v>
      </c>
      <c r="N208" s="2">
        <v>1556469</v>
      </c>
      <c r="O208">
        <f t="shared" si="3"/>
        <v>2</v>
      </c>
    </row>
    <row r="209" spans="1:15" hidden="1" x14ac:dyDescent="0.2">
      <c r="A209" t="s">
        <v>14</v>
      </c>
      <c r="B209" t="s">
        <v>316</v>
      </c>
      <c r="C209" t="s">
        <v>319</v>
      </c>
      <c r="D209" t="s">
        <v>22</v>
      </c>
      <c r="E209">
        <v>41</v>
      </c>
      <c r="F209" t="s">
        <v>49</v>
      </c>
      <c r="G209" t="s">
        <v>38</v>
      </c>
      <c r="H209" t="s">
        <v>104</v>
      </c>
      <c r="I209" s="2">
        <v>564</v>
      </c>
      <c r="J209" s="2">
        <v>1</v>
      </c>
      <c r="K209" s="2">
        <v>565</v>
      </c>
      <c r="L209" s="3">
        <v>3.6300112626721122E-2</v>
      </c>
      <c r="M209" s="3">
        <v>4.2038596640037257E-2</v>
      </c>
      <c r="N209" s="2">
        <v>1556469</v>
      </c>
      <c r="O209">
        <f t="shared" si="3"/>
        <v>14</v>
      </c>
    </row>
    <row r="210" spans="1:15" hidden="1" x14ac:dyDescent="0.2">
      <c r="A210" t="s">
        <v>14</v>
      </c>
      <c r="B210" t="s">
        <v>316</v>
      </c>
      <c r="C210" t="s">
        <v>320</v>
      </c>
      <c r="D210" t="s">
        <v>22</v>
      </c>
      <c r="E210">
        <v>33</v>
      </c>
      <c r="F210" t="s">
        <v>49</v>
      </c>
      <c r="G210" t="s">
        <v>38</v>
      </c>
      <c r="H210" t="s">
        <v>321</v>
      </c>
      <c r="I210" s="2">
        <v>1160</v>
      </c>
      <c r="J210" s="2">
        <f>(0)</f>
        <v>0</v>
      </c>
      <c r="K210" s="2">
        <v>1160</v>
      </c>
      <c r="L210" s="3">
        <v>7.4527664861940707E-2</v>
      </c>
      <c r="M210" s="3">
        <v>8.6309331154766772E-2</v>
      </c>
      <c r="N210" s="2">
        <v>1556469</v>
      </c>
      <c r="O210">
        <f t="shared" si="3"/>
        <v>10</v>
      </c>
    </row>
    <row r="211" spans="1:15" hidden="1" x14ac:dyDescent="0.2">
      <c r="A211" t="s">
        <v>14</v>
      </c>
      <c r="B211" t="s">
        <v>316</v>
      </c>
      <c r="C211" t="s">
        <v>322</v>
      </c>
      <c r="D211" t="s">
        <v>22</v>
      </c>
      <c r="E211">
        <v>51</v>
      </c>
      <c r="F211" t="s">
        <v>49</v>
      </c>
      <c r="G211" t="s">
        <v>19</v>
      </c>
      <c r="H211" t="s">
        <v>20</v>
      </c>
      <c r="I211" s="2">
        <v>8001</v>
      </c>
      <c r="J211" s="2">
        <v>138</v>
      </c>
      <c r="K211" s="2">
        <v>8139</v>
      </c>
      <c r="L211" s="3">
        <v>0.52291436578563399</v>
      </c>
      <c r="M211" s="3">
        <v>0.60557900540400578</v>
      </c>
      <c r="N211" s="2">
        <v>1556469</v>
      </c>
      <c r="O211">
        <f t="shared" si="3"/>
        <v>6</v>
      </c>
    </row>
    <row r="212" spans="1:15" hidden="1" x14ac:dyDescent="0.2">
      <c r="A212" t="s">
        <v>14</v>
      </c>
      <c r="B212" t="s">
        <v>316</v>
      </c>
      <c r="C212" t="s">
        <v>323</v>
      </c>
      <c r="D212" t="s">
        <v>22</v>
      </c>
      <c r="E212">
        <v>49</v>
      </c>
      <c r="F212" t="s">
        <v>69</v>
      </c>
      <c r="G212" t="s">
        <v>38</v>
      </c>
      <c r="H212" t="s">
        <v>324</v>
      </c>
      <c r="I212" s="2">
        <v>671</v>
      </c>
      <c r="J212" s="2">
        <v>2</v>
      </c>
      <c r="K212" s="2">
        <v>673</v>
      </c>
      <c r="L212" s="3">
        <v>4.3238895217315602E-2</v>
      </c>
      <c r="M212" s="3">
        <v>5.0074292988929334E-2</v>
      </c>
      <c r="N212" s="2">
        <v>1556469</v>
      </c>
      <c r="O212">
        <f t="shared" si="3"/>
        <v>13</v>
      </c>
    </row>
    <row r="213" spans="1:15" hidden="1" x14ac:dyDescent="0.2">
      <c r="A213" t="s">
        <v>14</v>
      </c>
      <c r="B213" t="s">
        <v>316</v>
      </c>
      <c r="C213" t="s">
        <v>325</v>
      </c>
      <c r="D213" t="s">
        <v>22</v>
      </c>
      <c r="E213">
        <v>49</v>
      </c>
      <c r="F213" t="s">
        <v>49</v>
      </c>
      <c r="G213" t="s">
        <v>35</v>
      </c>
      <c r="H213" t="s">
        <v>36</v>
      </c>
      <c r="I213" s="2">
        <v>29054</v>
      </c>
      <c r="J213" s="2">
        <v>325</v>
      </c>
      <c r="K213" s="2">
        <v>29379</v>
      </c>
      <c r="L213" s="3">
        <v>1.8875416086025485</v>
      </c>
      <c r="M213" s="3">
        <v>2.1859326206861143</v>
      </c>
      <c r="N213" s="2">
        <v>1556469</v>
      </c>
      <c r="O213">
        <f t="shared" si="3"/>
        <v>3</v>
      </c>
    </row>
    <row r="214" spans="1:15" hidden="1" x14ac:dyDescent="0.2">
      <c r="A214" t="s">
        <v>14</v>
      </c>
      <c r="B214" t="s">
        <v>316</v>
      </c>
      <c r="C214" t="s">
        <v>326</v>
      </c>
      <c r="D214" t="s">
        <v>22</v>
      </c>
      <c r="E214">
        <v>44</v>
      </c>
      <c r="F214" t="s">
        <v>49</v>
      </c>
      <c r="G214" t="s">
        <v>32</v>
      </c>
      <c r="H214" t="s">
        <v>33</v>
      </c>
      <c r="I214" s="2">
        <v>7587</v>
      </c>
      <c r="J214" s="2">
        <v>642</v>
      </c>
      <c r="K214" s="2">
        <v>8229</v>
      </c>
      <c r="L214" s="3">
        <v>0.5286966846111294</v>
      </c>
      <c r="M214" s="3">
        <v>0.61227541902808247</v>
      </c>
      <c r="N214" s="2">
        <v>1556469</v>
      </c>
      <c r="O214">
        <f t="shared" si="3"/>
        <v>5</v>
      </c>
    </row>
    <row r="215" spans="1:15" hidden="1" x14ac:dyDescent="0.2">
      <c r="A215" t="s">
        <v>14</v>
      </c>
      <c r="B215" t="s">
        <v>316</v>
      </c>
      <c r="C215" t="s">
        <v>327</v>
      </c>
      <c r="D215" t="s">
        <v>22</v>
      </c>
      <c r="E215">
        <v>45</v>
      </c>
      <c r="F215" t="s">
        <v>18</v>
      </c>
      <c r="G215" t="s">
        <v>307</v>
      </c>
      <c r="H215" t="s">
        <v>99</v>
      </c>
      <c r="I215" s="2">
        <v>805</v>
      </c>
      <c r="J215" s="2">
        <v>6</v>
      </c>
      <c r="K215" s="2">
        <v>811</v>
      </c>
      <c r="L215" s="3">
        <v>5.2105117416408553E-2</v>
      </c>
      <c r="M215" s="3">
        <v>6.0342127212513662E-2</v>
      </c>
      <c r="N215" s="2">
        <v>1556469</v>
      </c>
      <c r="O215">
        <f t="shared" si="3"/>
        <v>12</v>
      </c>
    </row>
    <row r="216" spans="1:15" hidden="1" x14ac:dyDescent="0.2">
      <c r="A216" t="s">
        <v>14</v>
      </c>
      <c r="B216" t="s">
        <v>316</v>
      </c>
      <c r="C216" t="s">
        <v>328</v>
      </c>
      <c r="D216" t="s">
        <v>22</v>
      </c>
      <c r="E216">
        <v>34</v>
      </c>
      <c r="F216" t="s">
        <v>49</v>
      </c>
      <c r="G216" t="s">
        <v>155</v>
      </c>
      <c r="H216" t="s">
        <v>156</v>
      </c>
      <c r="I216" s="2">
        <v>1068</v>
      </c>
      <c r="J216" s="2">
        <v>5</v>
      </c>
      <c r="K216" s="2">
        <v>1073</v>
      </c>
      <c r="L216" s="3">
        <v>6.8938089997295157E-2</v>
      </c>
      <c r="M216" s="3">
        <v>7.9836131318159254E-2</v>
      </c>
      <c r="N216" s="2">
        <v>1556469</v>
      </c>
      <c r="O216">
        <f t="shared" si="3"/>
        <v>11</v>
      </c>
    </row>
    <row r="217" spans="1:15" hidden="1" x14ac:dyDescent="0.2">
      <c r="A217" t="s">
        <v>14</v>
      </c>
      <c r="B217" t="s">
        <v>316</v>
      </c>
      <c r="C217" t="s">
        <v>329</v>
      </c>
      <c r="D217" t="s">
        <v>22</v>
      </c>
      <c r="E217">
        <v>32</v>
      </c>
      <c r="F217" t="s">
        <v>49</v>
      </c>
      <c r="G217" t="s">
        <v>38</v>
      </c>
      <c r="H217" t="s">
        <v>330</v>
      </c>
      <c r="I217" s="2">
        <v>3208</v>
      </c>
      <c r="J217" s="2">
        <v>4</v>
      </c>
      <c r="K217" s="2">
        <v>3212</v>
      </c>
      <c r="L217" s="3">
        <v>0.20636453408323582</v>
      </c>
      <c r="M217" s="3">
        <v>0.23898756178371625</v>
      </c>
      <c r="N217" s="2">
        <v>1556469</v>
      </c>
      <c r="O217">
        <f t="shared" si="3"/>
        <v>8</v>
      </c>
    </row>
    <row r="218" spans="1:15" hidden="1" x14ac:dyDescent="0.2">
      <c r="A218" t="s">
        <v>14</v>
      </c>
      <c r="B218" t="s">
        <v>316</v>
      </c>
      <c r="C218" t="s">
        <v>331</v>
      </c>
      <c r="D218" t="s">
        <v>22</v>
      </c>
      <c r="E218">
        <v>27</v>
      </c>
      <c r="F218" t="s">
        <v>49</v>
      </c>
      <c r="G218" t="s">
        <v>138</v>
      </c>
      <c r="H218" t="s">
        <v>43</v>
      </c>
      <c r="I218" s="2">
        <v>3253</v>
      </c>
      <c r="J218" s="2">
        <v>5</v>
      </c>
      <c r="K218" s="2">
        <v>3258</v>
      </c>
      <c r="L218" s="3">
        <v>0.20931994148293351</v>
      </c>
      <c r="M218" s="3">
        <v>0.24241017319157768</v>
      </c>
      <c r="N218" s="2">
        <v>1556469</v>
      </c>
      <c r="O218">
        <f t="shared" si="3"/>
        <v>7</v>
      </c>
    </row>
    <row r="219" spans="1:15" hidden="1" x14ac:dyDescent="0.2">
      <c r="A219" t="s">
        <v>14</v>
      </c>
      <c r="B219" t="s">
        <v>316</v>
      </c>
      <c r="C219" t="s">
        <v>332</v>
      </c>
      <c r="D219" t="s">
        <v>22</v>
      </c>
      <c r="E219">
        <v>29</v>
      </c>
      <c r="F219" t="s">
        <v>49</v>
      </c>
      <c r="G219" t="s">
        <v>38</v>
      </c>
      <c r="H219" t="s">
        <v>168</v>
      </c>
      <c r="I219" s="2">
        <v>1451</v>
      </c>
      <c r="J219" s="2">
        <f>(0)</f>
        <v>0</v>
      </c>
      <c r="K219" s="2">
        <v>1451</v>
      </c>
      <c r="L219" s="3">
        <v>9.3223829064375832E-2</v>
      </c>
      <c r="M219" s="3">
        <v>0.10796106853928153</v>
      </c>
      <c r="N219" s="2">
        <v>1556469</v>
      </c>
      <c r="O219">
        <f t="shared" si="3"/>
        <v>9</v>
      </c>
    </row>
    <row r="220" spans="1:15" hidden="1" x14ac:dyDescent="0.2">
      <c r="A220" t="s">
        <v>14</v>
      </c>
      <c r="B220" t="s">
        <v>316</v>
      </c>
      <c r="C220" t="s">
        <v>46</v>
      </c>
      <c r="G220" t="s">
        <v>46</v>
      </c>
      <c r="I220" s="2">
        <v>20843</v>
      </c>
      <c r="J220" s="2">
        <v>22</v>
      </c>
      <c r="K220" s="2">
        <v>20865</v>
      </c>
      <c r="L220" s="3">
        <v>1.3405342477106836</v>
      </c>
      <c r="M220" s="3">
        <v>1.5524518918484558</v>
      </c>
      <c r="N220" s="2">
        <v>1556469</v>
      </c>
      <c r="O220">
        <f t="shared" si="3"/>
        <v>4</v>
      </c>
    </row>
    <row r="221" spans="1:15" hidden="1" x14ac:dyDescent="0.2">
      <c r="A221" t="s">
        <v>14</v>
      </c>
      <c r="B221" t="s">
        <v>333</v>
      </c>
      <c r="C221" t="s">
        <v>334</v>
      </c>
      <c r="D221" t="s">
        <v>22</v>
      </c>
      <c r="E221">
        <v>57</v>
      </c>
      <c r="F221" t="s">
        <v>49</v>
      </c>
      <c r="G221" t="s">
        <v>23</v>
      </c>
      <c r="H221" t="s">
        <v>24</v>
      </c>
      <c r="I221" s="2">
        <v>466869</v>
      </c>
      <c r="J221" s="2">
        <v>3900</v>
      </c>
      <c r="K221" s="2">
        <v>470769</v>
      </c>
      <c r="L221" s="3">
        <v>29.363967515375304</v>
      </c>
      <c r="M221" s="3">
        <v>36.218990063741316</v>
      </c>
      <c r="N221" s="2">
        <v>1603220</v>
      </c>
      <c r="O221">
        <f t="shared" si="3"/>
        <v>2</v>
      </c>
    </row>
    <row r="222" spans="1:15" hidden="1" x14ac:dyDescent="0.2">
      <c r="A222" t="s">
        <v>14</v>
      </c>
      <c r="B222" t="s">
        <v>333</v>
      </c>
      <c r="C222" t="s">
        <v>335</v>
      </c>
      <c r="D222" t="s">
        <v>22</v>
      </c>
      <c r="E222">
        <v>39</v>
      </c>
      <c r="F222" t="s">
        <v>69</v>
      </c>
      <c r="G222" t="s">
        <v>38</v>
      </c>
      <c r="H222" t="s">
        <v>336</v>
      </c>
      <c r="I222" s="2">
        <v>667</v>
      </c>
      <c r="J222" s="2">
        <v>1</v>
      </c>
      <c r="K222" s="2">
        <v>668</v>
      </c>
      <c r="L222" s="3">
        <v>4.1666146879405196E-2</v>
      </c>
      <c r="M222" s="3">
        <v>5.1393115015175586E-2</v>
      </c>
      <c r="N222" s="2">
        <v>1603220</v>
      </c>
      <c r="O222">
        <f t="shared" si="3"/>
        <v>20</v>
      </c>
    </row>
    <row r="223" spans="1:15" hidden="1" x14ac:dyDescent="0.2">
      <c r="A223" t="s">
        <v>14</v>
      </c>
      <c r="B223" t="s">
        <v>333</v>
      </c>
      <c r="C223" t="s">
        <v>337</v>
      </c>
      <c r="D223" t="s">
        <v>22</v>
      </c>
      <c r="E223">
        <v>69</v>
      </c>
      <c r="F223" t="s">
        <v>49</v>
      </c>
      <c r="G223" t="s">
        <v>35</v>
      </c>
      <c r="H223" t="s">
        <v>36</v>
      </c>
      <c r="I223" s="2">
        <v>38568</v>
      </c>
      <c r="J223" s="2">
        <v>303</v>
      </c>
      <c r="K223" s="2">
        <v>38871</v>
      </c>
      <c r="L223" s="3">
        <v>2.4245580768702988</v>
      </c>
      <c r="M223" s="3">
        <v>2.9905715175971412</v>
      </c>
      <c r="N223" s="2">
        <v>1603220</v>
      </c>
      <c r="O223">
        <f t="shared" si="3"/>
        <v>3</v>
      </c>
    </row>
    <row r="224" spans="1:15" hidden="1" x14ac:dyDescent="0.2">
      <c r="A224" t="s">
        <v>14</v>
      </c>
      <c r="B224" t="s">
        <v>333</v>
      </c>
      <c r="C224" t="s">
        <v>338</v>
      </c>
      <c r="D224" t="s">
        <v>22</v>
      </c>
      <c r="E224">
        <v>67</v>
      </c>
      <c r="F224" t="s">
        <v>49</v>
      </c>
      <c r="G224" t="s">
        <v>32</v>
      </c>
      <c r="H224" t="s">
        <v>33</v>
      </c>
      <c r="I224" s="2">
        <v>8794</v>
      </c>
      <c r="J224" s="2">
        <v>272</v>
      </c>
      <c r="K224" s="2">
        <v>9066</v>
      </c>
      <c r="L224" s="3">
        <v>0.56548695749803524</v>
      </c>
      <c r="M224" s="3">
        <v>0.69749997114907469</v>
      </c>
      <c r="N224" s="2">
        <v>1603220</v>
      </c>
      <c r="O224">
        <f t="shared" si="3"/>
        <v>6</v>
      </c>
    </row>
    <row r="225" spans="1:15" hidden="1" x14ac:dyDescent="0.2">
      <c r="A225" t="s">
        <v>14</v>
      </c>
      <c r="B225" t="s">
        <v>333</v>
      </c>
      <c r="C225" t="s">
        <v>339</v>
      </c>
      <c r="D225" t="s">
        <v>22</v>
      </c>
      <c r="E225">
        <v>33</v>
      </c>
      <c r="F225" t="s">
        <v>49</v>
      </c>
      <c r="G225" t="s">
        <v>19</v>
      </c>
      <c r="H225" t="s">
        <v>20</v>
      </c>
      <c r="I225" s="2">
        <v>14313</v>
      </c>
      <c r="J225" s="2">
        <v>107</v>
      </c>
      <c r="K225" s="2">
        <v>14420</v>
      </c>
      <c r="L225" s="3">
        <v>0.89943987724704022</v>
      </c>
      <c r="M225" s="3">
        <v>1.1094142492796886</v>
      </c>
      <c r="N225" s="2">
        <v>1603220</v>
      </c>
      <c r="O225">
        <f t="shared" si="3"/>
        <v>4</v>
      </c>
    </row>
    <row r="226" spans="1:15" hidden="1" x14ac:dyDescent="0.2">
      <c r="A226" t="s">
        <v>14</v>
      </c>
      <c r="B226" t="s">
        <v>333</v>
      </c>
      <c r="C226" t="s">
        <v>340</v>
      </c>
      <c r="D226" t="s">
        <v>22</v>
      </c>
      <c r="E226">
        <v>60</v>
      </c>
      <c r="F226" t="s">
        <v>49</v>
      </c>
      <c r="G226" t="s">
        <v>26</v>
      </c>
      <c r="H226" t="s">
        <v>27</v>
      </c>
      <c r="I226" s="2">
        <v>715024</v>
      </c>
      <c r="J226" s="2">
        <v>5864</v>
      </c>
      <c r="K226" s="2">
        <v>720888</v>
      </c>
      <c r="L226" s="3">
        <v>44.965007921557863</v>
      </c>
      <c r="M226" s="3">
        <v>55.462095654281285</v>
      </c>
      <c r="N226" s="2">
        <v>1603220</v>
      </c>
      <c r="O226">
        <f t="shared" si="3"/>
        <v>1</v>
      </c>
    </row>
    <row r="227" spans="1:15" hidden="1" x14ac:dyDescent="0.2">
      <c r="A227" t="s">
        <v>14</v>
      </c>
      <c r="B227" t="s">
        <v>333</v>
      </c>
      <c r="C227" t="s">
        <v>341</v>
      </c>
      <c r="D227" t="s">
        <v>22</v>
      </c>
      <c r="E227">
        <v>48</v>
      </c>
      <c r="F227" t="s">
        <v>49</v>
      </c>
      <c r="G227" t="s">
        <v>342</v>
      </c>
      <c r="H227" t="s">
        <v>343</v>
      </c>
      <c r="I227" s="2">
        <v>3981</v>
      </c>
      <c r="J227" s="2">
        <v>108</v>
      </c>
      <c r="K227" s="2">
        <v>4089</v>
      </c>
      <c r="L227" s="3">
        <v>0.25504921345791598</v>
      </c>
      <c r="M227" s="3">
        <v>0.3145904899656482</v>
      </c>
      <c r="N227" s="2">
        <v>1603220</v>
      </c>
      <c r="O227">
        <f t="shared" si="3"/>
        <v>10</v>
      </c>
    </row>
    <row r="228" spans="1:15" hidden="1" x14ac:dyDescent="0.2">
      <c r="A228" t="s">
        <v>14</v>
      </c>
      <c r="B228" t="s">
        <v>333</v>
      </c>
      <c r="C228" t="s">
        <v>344</v>
      </c>
      <c r="D228" t="s">
        <v>22</v>
      </c>
      <c r="E228">
        <v>40</v>
      </c>
      <c r="F228" t="s">
        <v>49</v>
      </c>
      <c r="G228" t="s">
        <v>38</v>
      </c>
      <c r="H228" t="s">
        <v>201</v>
      </c>
      <c r="I228" s="2">
        <v>765</v>
      </c>
      <c r="J228" s="2">
        <v>2</v>
      </c>
      <c r="K228" s="2">
        <v>767</v>
      </c>
      <c r="L228" s="3">
        <v>4.7841219545664351E-2</v>
      </c>
      <c r="M228" s="3">
        <v>5.9009759306346818E-2</v>
      </c>
      <c r="N228" s="2">
        <v>1603220</v>
      </c>
      <c r="O228">
        <f t="shared" si="3"/>
        <v>18</v>
      </c>
    </row>
    <row r="229" spans="1:15" hidden="1" x14ac:dyDescent="0.2">
      <c r="A229" t="s">
        <v>14</v>
      </c>
      <c r="B229" t="s">
        <v>333</v>
      </c>
      <c r="C229" t="s">
        <v>345</v>
      </c>
      <c r="D229" t="s">
        <v>22</v>
      </c>
      <c r="E229">
        <v>40</v>
      </c>
      <c r="F229" t="s">
        <v>49</v>
      </c>
      <c r="G229" t="s">
        <v>38</v>
      </c>
      <c r="H229" t="s">
        <v>346</v>
      </c>
      <c r="I229" s="2">
        <v>2380</v>
      </c>
      <c r="J229" s="2">
        <v>2</v>
      </c>
      <c r="K229" s="2">
        <v>2382</v>
      </c>
      <c r="L229" s="3">
        <v>0.1485759908184778</v>
      </c>
      <c r="M229" s="3">
        <v>0.18326107779363512</v>
      </c>
      <c r="N229" s="2">
        <v>1603220</v>
      </c>
      <c r="O229">
        <f t="shared" si="3"/>
        <v>13</v>
      </c>
    </row>
    <row r="230" spans="1:15" hidden="1" x14ac:dyDescent="0.2">
      <c r="A230" t="s">
        <v>14</v>
      </c>
      <c r="B230" t="s">
        <v>333</v>
      </c>
      <c r="C230" t="s">
        <v>347</v>
      </c>
      <c r="D230" t="s">
        <v>22</v>
      </c>
      <c r="E230">
        <v>29</v>
      </c>
      <c r="F230" t="s">
        <v>49</v>
      </c>
      <c r="G230" t="s">
        <v>348</v>
      </c>
      <c r="H230" t="s">
        <v>349</v>
      </c>
      <c r="I230" s="2">
        <v>645</v>
      </c>
      <c r="J230" s="2">
        <v>4</v>
      </c>
      <c r="K230" s="2">
        <v>649</v>
      </c>
      <c r="L230" s="3">
        <v>4.0481031923254453E-2</v>
      </c>
      <c r="M230" s="3">
        <v>4.9931334797678077E-2</v>
      </c>
      <c r="N230" s="2">
        <v>1603220</v>
      </c>
      <c r="O230">
        <f t="shared" si="3"/>
        <v>21</v>
      </c>
    </row>
    <row r="231" spans="1:15" hidden="1" x14ac:dyDescent="0.2">
      <c r="A231" t="s">
        <v>14</v>
      </c>
      <c r="B231" t="s">
        <v>333</v>
      </c>
      <c r="C231" t="s">
        <v>350</v>
      </c>
      <c r="D231" t="s">
        <v>22</v>
      </c>
      <c r="E231">
        <v>54</v>
      </c>
      <c r="F231" t="s">
        <v>49</v>
      </c>
      <c r="G231" t="s">
        <v>38</v>
      </c>
      <c r="H231" t="s">
        <v>351</v>
      </c>
      <c r="I231" s="2">
        <v>1708</v>
      </c>
      <c r="J231" s="2">
        <f>(0)</f>
        <v>0</v>
      </c>
      <c r="K231" s="2">
        <v>1708</v>
      </c>
      <c r="L231" s="3">
        <v>0.10653559711081449</v>
      </c>
      <c r="M231" s="3">
        <v>0.13140634797293399</v>
      </c>
      <c r="N231" s="2">
        <v>1603220</v>
      </c>
      <c r="O231">
        <f t="shared" si="3"/>
        <v>14</v>
      </c>
    </row>
    <row r="232" spans="1:15" hidden="1" x14ac:dyDescent="0.2">
      <c r="A232" t="s">
        <v>14</v>
      </c>
      <c r="B232" t="s">
        <v>333</v>
      </c>
      <c r="C232" t="s">
        <v>352</v>
      </c>
      <c r="D232" t="s">
        <v>22</v>
      </c>
      <c r="E232">
        <v>38</v>
      </c>
      <c r="F232" t="s">
        <v>69</v>
      </c>
      <c r="G232" t="s">
        <v>38</v>
      </c>
      <c r="H232" t="s">
        <v>198</v>
      </c>
      <c r="I232" s="2">
        <v>4542</v>
      </c>
      <c r="J232" s="2">
        <f>(0)</f>
        <v>0</v>
      </c>
      <c r="K232" s="2">
        <v>4542</v>
      </c>
      <c r="L232" s="3">
        <v>0.28330484899140479</v>
      </c>
      <c r="M232" s="3">
        <v>0.34944240778282565</v>
      </c>
      <c r="N232" s="2">
        <v>1603220</v>
      </c>
      <c r="O232">
        <f t="shared" si="3"/>
        <v>9</v>
      </c>
    </row>
    <row r="233" spans="1:15" hidden="1" x14ac:dyDescent="0.2">
      <c r="A233" t="s">
        <v>14</v>
      </c>
      <c r="B233" t="s">
        <v>333</v>
      </c>
      <c r="C233" t="s">
        <v>353</v>
      </c>
      <c r="D233" t="s">
        <v>22</v>
      </c>
      <c r="E233">
        <v>34</v>
      </c>
      <c r="F233" t="s">
        <v>49</v>
      </c>
      <c r="G233" t="s">
        <v>38</v>
      </c>
      <c r="H233" t="s">
        <v>354</v>
      </c>
      <c r="I233" s="2">
        <v>1428</v>
      </c>
      <c r="J233" s="2">
        <v>1</v>
      </c>
      <c r="K233" s="2">
        <v>1429</v>
      </c>
      <c r="L233" s="3">
        <v>8.9133119596811416E-2</v>
      </c>
      <c r="M233" s="3">
        <v>0.10994125951599687</v>
      </c>
      <c r="N233" s="2">
        <v>1603220</v>
      </c>
      <c r="O233">
        <f t="shared" si="3"/>
        <v>15</v>
      </c>
    </row>
    <row r="234" spans="1:15" hidden="1" x14ac:dyDescent="0.2">
      <c r="A234" t="s">
        <v>14</v>
      </c>
      <c r="B234" t="s">
        <v>333</v>
      </c>
      <c r="C234" t="s">
        <v>355</v>
      </c>
      <c r="D234" t="s">
        <v>22</v>
      </c>
      <c r="E234">
        <v>70</v>
      </c>
      <c r="F234" t="s">
        <v>49</v>
      </c>
      <c r="G234" t="s">
        <v>38</v>
      </c>
      <c r="H234" t="s">
        <v>356</v>
      </c>
      <c r="I234" s="2">
        <v>3103</v>
      </c>
      <c r="J234" s="2">
        <f>(0)</f>
        <v>0</v>
      </c>
      <c r="K234" s="2">
        <v>3103</v>
      </c>
      <c r="L234" s="3">
        <v>0.19354798468082984</v>
      </c>
      <c r="M234" s="3">
        <v>0.23873179025761951</v>
      </c>
      <c r="N234" s="2">
        <v>1603220</v>
      </c>
      <c r="O234">
        <f t="shared" si="3"/>
        <v>11</v>
      </c>
    </row>
    <row r="235" spans="1:15" hidden="1" x14ac:dyDescent="0.2">
      <c r="A235" t="s">
        <v>14</v>
      </c>
      <c r="B235" t="s">
        <v>333</v>
      </c>
      <c r="C235" t="s">
        <v>357</v>
      </c>
      <c r="D235" t="s">
        <v>22</v>
      </c>
      <c r="E235">
        <v>35</v>
      </c>
      <c r="F235" t="s">
        <v>49</v>
      </c>
      <c r="G235" t="s">
        <v>38</v>
      </c>
      <c r="H235" t="s">
        <v>39</v>
      </c>
      <c r="I235" s="2">
        <v>4848</v>
      </c>
      <c r="J235" s="2">
        <v>4</v>
      </c>
      <c r="K235" s="2">
        <v>4852</v>
      </c>
      <c r="L235" s="3">
        <v>0.30264093511807488</v>
      </c>
      <c r="M235" s="3">
        <v>0.37329250606831127</v>
      </c>
      <c r="N235" s="2">
        <v>1603220</v>
      </c>
      <c r="O235">
        <f t="shared" si="3"/>
        <v>8</v>
      </c>
    </row>
    <row r="236" spans="1:15" hidden="1" x14ac:dyDescent="0.2">
      <c r="A236" t="s">
        <v>14</v>
      </c>
      <c r="B236" t="s">
        <v>333</v>
      </c>
      <c r="C236" t="s">
        <v>358</v>
      </c>
      <c r="D236" t="s">
        <v>22</v>
      </c>
      <c r="E236">
        <v>39</v>
      </c>
      <c r="F236" t="s">
        <v>49</v>
      </c>
      <c r="G236" t="s">
        <v>38</v>
      </c>
      <c r="H236" t="s">
        <v>61</v>
      </c>
      <c r="I236" s="2">
        <v>6099</v>
      </c>
      <c r="J236" s="2">
        <f>(0)</f>
        <v>0</v>
      </c>
      <c r="K236" s="2">
        <v>6099</v>
      </c>
      <c r="L236" s="3">
        <v>0.38042190092438966</v>
      </c>
      <c r="M236" s="3">
        <v>0.46923144981670045</v>
      </c>
      <c r="N236" s="2">
        <v>1603220</v>
      </c>
      <c r="O236">
        <f t="shared" si="3"/>
        <v>7</v>
      </c>
    </row>
    <row r="237" spans="1:15" hidden="1" x14ac:dyDescent="0.2">
      <c r="A237" t="s">
        <v>14</v>
      </c>
      <c r="B237" t="s">
        <v>333</v>
      </c>
      <c r="C237" t="s">
        <v>359</v>
      </c>
      <c r="D237" t="s">
        <v>22</v>
      </c>
      <c r="E237">
        <v>54</v>
      </c>
      <c r="F237" t="s">
        <v>49</v>
      </c>
      <c r="G237" t="s">
        <v>38</v>
      </c>
      <c r="H237" t="s">
        <v>360</v>
      </c>
      <c r="I237" s="2">
        <v>2543</v>
      </c>
      <c r="J237" s="2">
        <f>(0)</f>
        <v>0</v>
      </c>
      <c r="K237" s="2">
        <v>2543</v>
      </c>
      <c r="L237" s="3">
        <v>0.15861828071007097</v>
      </c>
      <c r="M237" s="3">
        <v>0.19564774174190344</v>
      </c>
      <c r="N237" s="2">
        <v>1603220</v>
      </c>
      <c r="O237">
        <f t="shared" si="3"/>
        <v>12</v>
      </c>
    </row>
    <row r="238" spans="1:15" hidden="1" x14ac:dyDescent="0.2">
      <c r="A238" t="s">
        <v>14</v>
      </c>
      <c r="B238" t="s">
        <v>333</v>
      </c>
      <c r="C238" t="s">
        <v>361</v>
      </c>
      <c r="D238" t="s">
        <v>22</v>
      </c>
      <c r="E238">
        <v>40</v>
      </c>
      <c r="F238" t="s">
        <v>69</v>
      </c>
      <c r="G238" t="s">
        <v>362</v>
      </c>
      <c r="H238" t="s">
        <v>363</v>
      </c>
      <c r="I238" s="2">
        <v>931</v>
      </c>
      <c r="J238" s="2">
        <v>6</v>
      </c>
      <c r="K238" s="2">
        <v>937</v>
      </c>
      <c r="L238" s="3">
        <v>5.8444879679644721E-2</v>
      </c>
      <c r="M238" s="3">
        <v>7.2088845462903478E-2</v>
      </c>
      <c r="N238" s="2">
        <v>1603220</v>
      </c>
      <c r="O238">
        <f t="shared" si="3"/>
        <v>16</v>
      </c>
    </row>
    <row r="239" spans="1:15" hidden="1" x14ac:dyDescent="0.2">
      <c r="A239" t="s">
        <v>14</v>
      </c>
      <c r="B239" t="s">
        <v>333</v>
      </c>
      <c r="C239" t="s">
        <v>364</v>
      </c>
      <c r="D239" t="s">
        <v>22</v>
      </c>
      <c r="E239">
        <v>38</v>
      </c>
      <c r="F239" t="s">
        <v>49</v>
      </c>
      <c r="G239" t="s">
        <v>144</v>
      </c>
      <c r="H239" t="s">
        <v>145</v>
      </c>
      <c r="I239" s="2">
        <v>667</v>
      </c>
      <c r="J239" s="2">
        <v>6</v>
      </c>
      <c r="K239" s="2">
        <v>673</v>
      </c>
      <c r="L239" s="3">
        <v>4.1978019236286974E-2</v>
      </c>
      <c r="M239" s="3">
        <v>5.1777794019780193E-2</v>
      </c>
      <c r="N239" s="2">
        <v>1603220</v>
      </c>
      <c r="O239">
        <f t="shared" si="3"/>
        <v>19</v>
      </c>
    </row>
    <row r="240" spans="1:15" hidden="1" x14ac:dyDescent="0.2">
      <c r="A240" t="s">
        <v>14</v>
      </c>
      <c r="B240" t="s">
        <v>333</v>
      </c>
      <c r="C240" t="s">
        <v>365</v>
      </c>
      <c r="D240" t="s">
        <v>17</v>
      </c>
      <c r="E240">
        <v>42</v>
      </c>
      <c r="F240" t="s">
        <v>69</v>
      </c>
      <c r="G240" t="s">
        <v>38</v>
      </c>
      <c r="H240" t="s">
        <v>366</v>
      </c>
      <c r="I240" s="2">
        <v>842</v>
      </c>
      <c r="J240" s="2">
        <v>5</v>
      </c>
      <c r="K240" s="2">
        <v>847</v>
      </c>
      <c r="L240" s="3">
        <v>5.2831177255772757E-2</v>
      </c>
      <c r="M240" s="3">
        <v>6.5164623380020548E-2</v>
      </c>
      <c r="N240" s="2">
        <v>1603220</v>
      </c>
      <c r="O240">
        <f t="shared" si="3"/>
        <v>17</v>
      </c>
    </row>
    <row r="241" spans="1:15" hidden="1" x14ac:dyDescent="0.2">
      <c r="A241" t="s">
        <v>14</v>
      </c>
      <c r="B241" t="s">
        <v>333</v>
      </c>
      <c r="C241" t="s">
        <v>46</v>
      </c>
      <c r="G241" t="s">
        <v>46</v>
      </c>
      <c r="I241" s="2">
        <v>9759</v>
      </c>
      <c r="J241" s="2">
        <v>32</v>
      </c>
      <c r="K241" s="2">
        <v>9791</v>
      </c>
      <c r="L241" s="3">
        <v>0.61070844924589263</v>
      </c>
      <c r="M241" s="3">
        <v>0.75327842681674273</v>
      </c>
      <c r="N241" s="2">
        <v>1603220</v>
      </c>
      <c r="O241">
        <f t="shared" si="3"/>
        <v>5</v>
      </c>
    </row>
    <row r="242" spans="1:15" hidden="1" x14ac:dyDescent="0.2">
      <c r="A242" t="s">
        <v>14</v>
      </c>
      <c r="B242" t="s">
        <v>367</v>
      </c>
      <c r="C242" t="s">
        <v>368</v>
      </c>
      <c r="D242" t="s">
        <v>22</v>
      </c>
      <c r="E242">
        <v>38</v>
      </c>
      <c r="F242" t="s">
        <v>69</v>
      </c>
      <c r="G242" t="s">
        <v>369</v>
      </c>
      <c r="H242" t="s">
        <v>370</v>
      </c>
      <c r="I242" s="2">
        <v>2105</v>
      </c>
      <c r="J242" s="2">
        <v>2</v>
      </c>
      <c r="K242" s="2">
        <v>2107</v>
      </c>
      <c r="L242" s="3">
        <v>0.13394710392629666</v>
      </c>
      <c r="M242" s="3">
        <v>0.1769588938011476</v>
      </c>
      <c r="N242" s="2">
        <v>1573009</v>
      </c>
      <c r="O242">
        <f t="shared" si="3"/>
        <v>12</v>
      </c>
    </row>
    <row r="243" spans="1:15" hidden="1" x14ac:dyDescent="0.2">
      <c r="A243" t="s">
        <v>14</v>
      </c>
      <c r="B243" t="s">
        <v>367</v>
      </c>
      <c r="C243" t="s">
        <v>371</v>
      </c>
      <c r="D243" t="s">
        <v>22</v>
      </c>
      <c r="E243">
        <v>47</v>
      </c>
      <c r="F243" t="s">
        <v>49</v>
      </c>
      <c r="G243" t="s">
        <v>38</v>
      </c>
      <c r="H243" t="s">
        <v>101</v>
      </c>
      <c r="I243" s="2">
        <v>1499</v>
      </c>
      <c r="J243" s="2">
        <v>7</v>
      </c>
      <c r="K243" s="2">
        <v>1506</v>
      </c>
      <c r="L243" s="3">
        <v>9.5740075231610253E-2</v>
      </c>
      <c r="M243" s="3">
        <v>0.1264831960439147</v>
      </c>
      <c r="N243" s="2">
        <v>1573009</v>
      </c>
      <c r="O243">
        <f t="shared" si="3"/>
        <v>14</v>
      </c>
    </row>
    <row r="244" spans="1:15" hidden="1" x14ac:dyDescent="0.2">
      <c r="A244" t="s">
        <v>14</v>
      </c>
      <c r="B244" t="s">
        <v>367</v>
      </c>
      <c r="C244" t="s">
        <v>372</v>
      </c>
      <c r="D244" t="s">
        <v>22</v>
      </c>
      <c r="E244">
        <v>67</v>
      </c>
      <c r="F244" t="s">
        <v>49</v>
      </c>
      <c r="G244" t="s">
        <v>23</v>
      </c>
      <c r="H244" t="s">
        <v>24</v>
      </c>
      <c r="I244" s="2">
        <v>453071</v>
      </c>
      <c r="J244" s="2">
        <v>3324</v>
      </c>
      <c r="K244" s="2">
        <v>456395</v>
      </c>
      <c r="L244" s="3">
        <v>29.014137872065575</v>
      </c>
      <c r="M244" s="3">
        <v>38.330875337624462</v>
      </c>
      <c r="N244" s="2">
        <v>1573009</v>
      </c>
      <c r="O244">
        <f t="shared" si="3"/>
        <v>2</v>
      </c>
    </row>
    <row r="245" spans="1:15" hidden="1" x14ac:dyDescent="0.2">
      <c r="A245" t="s">
        <v>14</v>
      </c>
      <c r="B245" t="s">
        <v>367</v>
      </c>
      <c r="C245" t="s">
        <v>373</v>
      </c>
      <c r="D245" t="s">
        <v>22</v>
      </c>
      <c r="E245">
        <v>42</v>
      </c>
      <c r="F245" t="s">
        <v>49</v>
      </c>
      <c r="G245" t="s">
        <v>19</v>
      </c>
      <c r="H245" t="s">
        <v>20</v>
      </c>
      <c r="I245" s="2">
        <v>36411</v>
      </c>
      <c r="J245" s="2">
        <v>89</v>
      </c>
      <c r="K245" s="2">
        <v>36500</v>
      </c>
      <c r="L245" s="3">
        <v>2.3203935896107395</v>
      </c>
      <c r="M245" s="3">
        <v>3.0654957872529125</v>
      </c>
      <c r="N245" s="2">
        <v>1573009</v>
      </c>
      <c r="O245">
        <f t="shared" si="3"/>
        <v>3</v>
      </c>
    </row>
    <row r="246" spans="1:15" hidden="1" x14ac:dyDescent="0.2">
      <c r="A246" t="s">
        <v>14</v>
      </c>
      <c r="B246" t="s">
        <v>367</v>
      </c>
      <c r="C246" t="s">
        <v>374</v>
      </c>
      <c r="D246" t="s">
        <v>22</v>
      </c>
      <c r="E246">
        <v>48</v>
      </c>
      <c r="F246" t="s">
        <v>49</v>
      </c>
      <c r="G246" t="s">
        <v>32</v>
      </c>
      <c r="H246" t="s">
        <v>33</v>
      </c>
      <c r="I246" s="2">
        <v>24177</v>
      </c>
      <c r="J246" s="2">
        <v>241</v>
      </c>
      <c r="K246" s="2">
        <v>24418</v>
      </c>
      <c r="L246" s="3">
        <v>1.5523115252360287</v>
      </c>
      <c r="M246" s="3">
        <v>2.0507746885792226</v>
      </c>
      <c r="N246" s="2">
        <v>1573009</v>
      </c>
      <c r="O246">
        <f t="shared" si="3"/>
        <v>4</v>
      </c>
    </row>
    <row r="247" spans="1:15" hidden="1" x14ac:dyDescent="0.2">
      <c r="A247" t="s">
        <v>14</v>
      </c>
      <c r="B247" t="s">
        <v>367</v>
      </c>
      <c r="C247" t="s">
        <v>375</v>
      </c>
      <c r="D247" t="s">
        <v>22</v>
      </c>
      <c r="E247">
        <v>58</v>
      </c>
      <c r="F247" t="s">
        <v>49</v>
      </c>
      <c r="G247" t="s">
        <v>376</v>
      </c>
      <c r="H247" t="s">
        <v>377</v>
      </c>
      <c r="I247" s="2">
        <v>18964</v>
      </c>
      <c r="J247" s="2">
        <v>101</v>
      </c>
      <c r="K247" s="2">
        <v>19065</v>
      </c>
      <c r="L247" s="3">
        <v>1.2120083229021577</v>
      </c>
      <c r="M247" s="3">
        <v>1.601196635177446</v>
      </c>
      <c r="N247" s="2">
        <v>1573009</v>
      </c>
      <c r="O247">
        <f t="shared" si="3"/>
        <v>5</v>
      </c>
    </row>
    <row r="248" spans="1:15" hidden="1" x14ac:dyDescent="0.2">
      <c r="A248" t="s">
        <v>14</v>
      </c>
      <c r="B248" t="s">
        <v>367</v>
      </c>
      <c r="C248" t="s">
        <v>378</v>
      </c>
      <c r="D248" t="s">
        <v>22</v>
      </c>
      <c r="E248">
        <v>52</v>
      </c>
      <c r="F248" t="s">
        <v>49</v>
      </c>
      <c r="G248" t="s">
        <v>26</v>
      </c>
      <c r="H248" t="s">
        <v>27</v>
      </c>
      <c r="I248" s="2">
        <v>603098</v>
      </c>
      <c r="J248" s="2">
        <v>2364</v>
      </c>
      <c r="K248" s="2">
        <v>605462</v>
      </c>
      <c r="L248" s="3">
        <v>38.490688864462953</v>
      </c>
      <c r="M248" s="3">
        <v>50.850444118951309</v>
      </c>
      <c r="N248" s="2">
        <v>1573009</v>
      </c>
      <c r="O248">
        <f t="shared" si="3"/>
        <v>1</v>
      </c>
    </row>
    <row r="249" spans="1:15" hidden="1" x14ac:dyDescent="0.2">
      <c r="A249" t="s">
        <v>14</v>
      </c>
      <c r="B249" t="s">
        <v>367</v>
      </c>
      <c r="C249" t="s">
        <v>379</v>
      </c>
      <c r="D249" t="s">
        <v>22</v>
      </c>
      <c r="E249">
        <v>39</v>
      </c>
      <c r="F249" t="s">
        <v>49</v>
      </c>
      <c r="G249" t="s">
        <v>197</v>
      </c>
      <c r="H249" t="s">
        <v>43</v>
      </c>
      <c r="I249" s="2">
        <v>3280</v>
      </c>
      <c r="J249" s="2">
        <v>2</v>
      </c>
      <c r="K249" s="2">
        <v>3282</v>
      </c>
      <c r="L249" s="3">
        <v>0.2086447057836287</v>
      </c>
      <c r="M249" s="3">
        <v>0.27564266229490575</v>
      </c>
      <c r="N249" s="2">
        <v>1573009</v>
      </c>
      <c r="O249">
        <f t="shared" si="3"/>
        <v>10</v>
      </c>
    </row>
    <row r="250" spans="1:15" hidden="1" x14ac:dyDescent="0.2">
      <c r="A250" t="s">
        <v>14</v>
      </c>
      <c r="B250" t="s">
        <v>367</v>
      </c>
      <c r="C250" t="s">
        <v>380</v>
      </c>
      <c r="D250" t="s">
        <v>22</v>
      </c>
      <c r="E250">
        <v>45</v>
      </c>
      <c r="F250" t="s">
        <v>69</v>
      </c>
      <c r="G250" t="s">
        <v>38</v>
      </c>
      <c r="H250" t="s">
        <v>381</v>
      </c>
      <c r="I250" s="2">
        <v>1701</v>
      </c>
      <c r="J250" s="2">
        <v>1</v>
      </c>
      <c r="K250" s="2">
        <v>1702</v>
      </c>
      <c r="L250" s="3">
        <v>0.10820027094568437</v>
      </c>
      <c r="M250" s="3">
        <v>0.14294448849053309</v>
      </c>
      <c r="N250" s="2">
        <v>1573009</v>
      </c>
      <c r="O250">
        <f t="shared" si="3"/>
        <v>13</v>
      </c>
    </row>
    <row r="251" spans="1:15" hidden="1" x14ac:dyDescent="0.2">
      <c r="A251" t="s">
        <v>14</v>
      </c>
      <c r="B251" t="s">
        <v>367</v>
      </c>
      <c r="C251" t="s">
        <v>382</v>
      </c>
      <c r="D251" t="s">
        <v>22</v>
      </c>
      <c r="E251">
        <v>58</v>
      </c>
      <c r="F251" t="s">
        <v>49</v>
      </c>
      <c r="G251" t="s">
        <v>383</v>
      </c>
      <c r="H251" t="s">
        <v>214</v>
      </c>
      <c r="I251" s="2">
        <v>7289</v>
      </c>
      <c r="J251" s="2">
        <v>4</v>
      </c>
      <c r="K251" s="2">
        <v>7293</v>
      </c>
      <c r="L251" s="3">
        <v>0.46363371093235961</v>
      </c>
      <c r="M251" s="3">
        <v>0.61251125414891761</v>
      </c>
      <c r="N251" s="2">
        <v>1573009</v>
      </c>
      <c r="O251">
        <f t="shared" si="3"/>
        <v>8</v>
      </c>
    </row>
    <row r="252" spans="1:15" hidden="1" x14ac:dyDescent="0.2">
      <c r="A252" t="s">
        <v>14</v>
      </c>
      <c r="B252" t="s">
        <v>367</v>
      </c>
      <c r="C252" t="s">
        <v>384</v>
      </c>
      <c r="D252" t="s">
        <v>22</v>
      </c>
      <c r="E252">
        <v>66</v>
      </c>
      <c r="F252" t="s">
        <v>69</v>
      </c>
      <c r="G252" t="s">
        <v>385</v>
      </c>
      <c r="H252" t="s">
        <v>39</v>
      </c>
      <c r="I252" s="2">
        <v>1283</v>
      </c>
      <c r="J252" s="2">
        <v>2</v>
      </c>
      <c r="K252" s="2">
        <v>1285</v>
      </c>
      <c r="L252" s="3">
        <v>8.1690568839720562E-2</v>
      </c>
      <c r="M252" s="3">
        <v>0.10792224894849295</v>
      </c>
      <c r="N252" s="2">
        <v>1573009</v>
      </c>
      <c r="O252">
        <f t="shared" si="3"/>
        <v>15</v>
      </c>
    </row>
    <row r="253" spans="1:15" hidden="1" x14ac:dyDescent="0.2">
      <c r="A253" t="s">
        <v>14</v>
      </c>
      <c r="B253" t="s">
        <v>367</v>
      </c>
      <c r="C253" t="s">
        <v>386</v>
      </c>
      <c r="D253" t="s">
        <v>22</v>
      </c>
      <c r="E253">
        <v>46</v>
      </c>
      <c r="F253" t="s">
        <v>49</v>
      </c>
      <c r="G253" t="s">
        <v>58</v>
      </c>
      <c r="H253" t="s">
        <v>59</v>
      </c>
      <c r="I253" s="2">
        <v>1228</v>
      </c>
      <c r="J253" s="2">
        <v>3</v>
      </c>
      <c r="K253" s="2">
        <v>1231</v>
      </c>
      <c r="L253" s="3">
        <v>7.8257657775638922E-2</v>
      </c>
      <c r="M253" s="3">
        <v>0.10338699490707769</v>
      </c>
      <c r="N253" s="2">
        <v>1573009</v>
      </c>
      <c r="O253">
        <f t="shared" si="3"/>
        <v>16</v>
      </c>
    </row>
    <row r="254" spans="1:15" hidden="1" x14ac:dyDescent="0.2">
      <c r="A254" t="s">
        <v>14</v>
      </c>
      <c r="B254" t="s">
        <v>367</v>
      </c>
      <c r="C254" t="s">
        <v>387</v>
      </c>
      <c r="D254" t="s">
        <v>22</v>
      </c>
      <c r="E254">
        <v>51</v>
      </c>
      <c r="F254" t="s">
        <v>49</v>
      </c>
      <c r="G254" t="s">
        <v>38</v>
      </c>
      <c r="H254" t="s">
        <v>193</v>
      </c>
      <c r="I254" s="2">
        <v>6574</v>
      </c>
      <c r="J254" s="2">
        <v>3</v>
      </c>
      <c r="K254" s="2">
        <v>6577</v>
      </c>
      <c r="L254" s="3">
        <v>0.41811585311972144</v>
      </c>
      <c r="M254" s="3">
        <v>0.55237714500718926</v>
      </c>
      <c r="N254" s="2">
        <v>1573009</v>
      </c>
      <c r="O254">
        <f t="shared" si="3"/>
        <v>9</v>
      </c>
    </row>
    <row r="255" spans="1:15" hidden="1" x14ac:dyDescent="0.2">
      <c r="A255" t="s">
        <v>14</v>
      </c>
      <c r="B255" t="s">
        <v>367</v>
      </c>
      <c r="C255" t="s">
        <v>388</v>
      </c>
      <c r="D255" t="s">
        <v>22</v>
      </c>
      <c r="E255">
        <v>40</v>
      </c>
      <c r="F255" t="s">
        <v>49</v>
      </c>
      <c r="G255" t="s">
        <v>38</v>
      </c>
      <c r="H255" t="s">
        <v>389</v>
      </c>
      <c r="I255" s="2">
        <v>2751</v>
      </c>
      <c r="J255" s="2">
        <f>(0)</f>
        <v>0</v>
      </c>
      <c r="K255" s="2">
        <v>2751</v>
      </c>
      <c r="L255" s="3">
        <v>0.17488774698682588</v>
      </c>
      <c r="M255" s="3">
        <v>0.23104599755432226</v>
      </c>
      <c r="N255" s="2">
        <v>1573009</v>
      </c>
      <c r="O255">
        <f t="shared" si="3"/>
        <v>11</v>
      </c>
    </row>
    <row r="256" spans="1:15" hidden="1" x14ac:dyDescent="0.2">
      <c r="A256" t="s">
        <v>14</v>
      </c>
      <c r="B256" t="s">
        <v>367</v>
      </c>
      <c r="C256" t="s">
        <v>390</v>
      </c>
      <c r="D256" t="s">
        <v>22</v>
      </c>
      <c r="E256">
        <v>30</v>
      </c>
      <c r="F256" t="s">
        <v>49</v>
      </c>
      <c r="G256" t="s">
        <v>391</v>
      </c>
      <c r="H256" t="s">
        <v>70</v>
      </c>
      <c r="I256" s="2">
        <v>1228</v>
      </c>
      <c r="J256" s="2">
        <v>1</v>
      </c>
      <c r="K256" s="2">
        <v>1229</v>
      </c>
      <c r="L256" s="3">
        <v>7.8130512921413667E-2</v>
      </c>
      <c r="M256" s="3">
        <v>0.10321902253517341</v>
      </c>
      <c r="N256" s="2">
        <v>1573009</v>
      </c>
      <c r="O256">
        <f t="shared" si="3"/>
        <v>17</v>
      </c>
    </row>
    <row r="257" spans="1:15" hidden="1" x14ac:dyDescent="0.2">
      <c r="A257" t="s">
        <v>14</v>
      </c>
      <c r="B257" t="s">
        <v>367</v>
      </c>
      <c r="C257" t="s">
        <v>392</v>
      </c>
      <c r="D257" t="s">
        <v>22</v>
      </c>
      <c r="E257">
        <v>26</v>
      </c>
      <c r="F257" t="s">
        <v>49</v>
      </c>
      <c r="G257" t="s">
        <v>38</v>
      </c>
      <c r="H257" t="s">
        <v>198</v>
      </c>
      <c r="I257" s="2">
        <v>9807</v>
      </c>
      <c r="J257" s="2">
        <f>(0)</f>
        <v>0</v>
      </c>
      <c r="K257" s="2">
        <v>9807</v>
      </c>
      <c r="L257" s="3">
        <v>0.6234547926934938</v>
      </c>
      <c r="M257" s="3">
        <v>0.82365252563258384</v>
      </c>
      <c r="N257" s="2">
        <v>1573009</v>
      </c>
      <c r="O257">
        <f t="shared" si="3"/>
        <v>6</v>
      </c>
    </row>
    <row r="258" spans="1:15" hidden="1" x14ac:dyDescent="0.2">
      <c r="A258" t="s">
        <v>14</v>
      </c>
      <c r="B258" t="s">
        <v>367</v>
      </c>
      <c r="C258" t="s">
        <v>46</v>
      </c>
      <c r="G258" t="s">
        <v>46</v>
      </c>
      <c r="I258" s="2">
        <v>7691</v>
      </c>
      <c r="J258" s="2">
        <v>26</v>
      </c>
      <c r="K258" s="2">
        <v>7717</v>
      </c>
      <c r="L258" s="3">
        <v>0.49058842002811176</v>
      </c>
      <c r="M258" s="3">
        <v>0.64812139699262261</v>
      </c>
      <c r="N258" s="2">
        <v>1573009</v>
      </c>
      <c r="O258">
        <f t="shared" si="3"/>
        <v>7</v>
      </c>
    </row>
    <row r="259" spans="1:15" hidden="1" x14ac:dyDescent="0.2">
      <c r="A259" t="s">
        <v>14</v>
      </c>
      <c r="B259" t="s">
        <v>393</v>
      </c>
      <c r="C259" t="s">
        <v>394</v>
      </c>
      <c r="D259" t="s">
        <v>22</v>
      </c>
      <c r="E259">
        <v>45</v>
      </c>
      <c r="F259" t="s">
        <v>49</v>
      </c>
      <c r="G259" t="s">
        <v>23</v>
      </c>
      <c r="H259" t="s">
        <v>24</v>
      </c>
      <c r="I259" s="2">
        <v>550597</v>
      </c>
      <c r="J259" s="2">
        <v>3183</v>
      </c>
      <c r="K259" s="2">
        <v>553780</v>
      </c>
      <c r="L259" s="3">
        <v>33.276848379963461</v>
      </c>
      <c r="M259" s="3">
        <v>41.07812840753823</v>
      </c>
      <c r="N259" s="2">
        <v>1664160</v>
      </c>
      <c r="O259">
        <f t="shared" ref="O259:O322" si="4">COUNTIFS($A$2:$A$8569,A259,$B$2:$B$8569,B259,$K$2:$K$8569,"&gt;"&amp;K259)+1</f>
        <v>2</v>
      </c>
    </row>
    <row r="260" spans="1:15" hidden="1" x14ac:dyDescent="0.2">
      <c r="A260" t="s">
        <v>14</v>
      </c>
      <c r="B260" t="s">
        <v>393</v>
      </c>
      <c r="C260" t="s">
        <v>395</v>
      </c>
      <c r="D260" t="s">
        <v>22</v>
      </c>
      <c r="E260">
        <v>51</v>
      </c>
      <c r="F260" t="s">
        <v>49</v>
      </c>
      <c r="G260" t="s">
        <v>38</v>
      </c>
      <c r="H260" t="s">
        <v>198</v>
      </c>
      <c r="I260" s="2">
        <v>4398</v>
      </c>
      <c r="J260" s="2">
        <f>(0)</f>
        <v>0</v>
      </c>
      <c r="K260" s="2">
        <v>4398</v>
      </c>
      <c r="L260" s="3">
        <v>0.26427747331987311</v>
      </c>
      <c r="M260" s="3">
        <v>0.32623353811324562</v>
      </c>
      <c r="N260" s="2">
        <v>1664160</v>
      </c>
      <c r="O260">
        <f t="shared" si="4"/>
        <v>7</v>
      </c>
    </row>
    <row r="261" spans="1:15" hidden="1" x14ac:dyDescent="0.2">
      <c r="A261" t="s">
        <v>14</v>
      </c>
      <c r="B261" t="s">
        <v>393</v>
      </c>
      <c r="C261" t="s">
        <v>396</v>
      </c>
      <c r="D261" t="s">
        <v>22</v>
      </c>
      <c r="E261">
        <v>48</v>
      </c>
      <c r="F261" t="s">
        <v>49</v>
      </c>
      <c r="G261" t="s">
        <v>26</v>
      </c>
      <c r="H261" t="s">
        <v>27</v>
      </c>
      <c r="I261" s="2">
        <v>690901</v>
      </c>
      <c r="J261" s="2">
        <v>4307</v>
      </c>
      <c r="K261" s="2">
        <v>695208</v>
      </c>
      <c r="L261" s="3">
        <v>41.775310066339777</v>
      </c>
      <c r="M261" s="3">
        <v>51.568932597688324</v>
      </c>
      <c r="N261" s="2">
        <v>1664160</v>
      </c>
      <c r="O261">
        <f t="shared" si="4"/>
        <v>1</v>
      </c>
    </row>
    <row r="262" spans="1:15" hidden="1" x14ac:dyDescent="0.2">
      <c r="A262" t="s">
        <v>14</v>
      </c>
      <c r="B262" t="s">
        <v>393</v>
      </c>
      <c r="C262" t="s">
        <v>397</v>
      </c>
      <c r="D262" t="s">
        <v>22</v>
      </c>
      <c r="E262">
        <v>48</v>
      </c>
      <c r="F262" t="s">
        <v>49</v>
      </c>
      <c r="G262" t="s">
        <v>58</v>
      </c>
      <c r="H262" t="s">
        <v>59</v>
      </c>
      <c r="I262" s="2">
        <v>1043</v>
      </c>
      <c r="J262" s="2">
        <v>5</v>
      </c>
      <c r="K262" s="2">
        <v>1048</v>
      </c>
      <c r="L262" s="3">
        <v>6.2974713969810595E-2</v>
      </c>
      <c r="M262" s="3">
        <v>7.7738232820073083E-2</v>
      </c>
      <c r="N262" s="2">
        <v>1664160</v>
      </c>
      <c r="O262">
        <f t="shared" si="4"/>
        <v>13</v>
      </c>
    </row>
    <row r="263" spans="1:15" hidden="1" x14ac:dyDescent="0.2">
      <c r="A263" t="s">
        <v>14</v>
      </c>
      <c r="B263" t="s">
        <v>393</v>
      </c>
      <c r="C263" t="s">
        <v>398</v>
      </c>
      <c r="D263" t="s">
        <v>22</v>
      </c>
      <c r="E263">
        <v>29</v>
      </c>
      <c r="F263" t="s">
        <v>49</v>
      </c>
      <c r="G263" t="s">
        <v>19</v>
      </c>
      <c r="H263" t="s">
        <v>20</v>
      </c>
      <c r="I263" s="2">
        <v>29994</v>
      </c>
      <c r="J263" s="2">
        <v>85</v>
      </c>
      <c r="K263" s="2">
        <v>30079</v>
      </c>
      <c r="L263" s="3">
        <v>1.8074584174598598</v>
      </c>
      <c r="M263" s="3">
        <v>2.2311911307203993</v>
      </c>
      <c r="N263" s="2">
        <v>1664160</v>
      </c>
      <c r="O263">
        <f t="shared" si="4"/>
        <v>3</v>
      </c>
    </row>
    <row r="264" spans="1:15" hidden="1" x14ac:dyDescent="0.2">
      <c r="A264" t="s">
        <v>14</v>
      </c>
      <c r="B264" t="s">
        <v>393</v>
      </c>
      <c r="C264" t="s">
        <v>399</v>
      </c>
      <c r="D264" t="s">
        <v>17</v>
      </c>
      <c r="E264">
        <v>56</v>
      </c>
      <c r="F264" t="s">
        <v>49</v>
      </c>
      <c r="G264" t="s">
        <v>385</v>
      </c>
      <c r="H264" t="s">
        <v>39</v>
      </c>
      <c r="I264" s="2">
        <v>890</v>
      </c>
      <c r="J264" s="2">
        <v>9</v>
      </c>
      <c r="K264" s="2">
        <v>899</v>
      </c>
      <c r="L264" s="3">
        <v>5.4021247956927219E-2</v>
      </c>
      <c r="M264" s="3">
        <v>6.6685755062257351E-2</v>
      </c>
      <c r="N264" s="2">
        <v>1664160</v>
      </c>
      <c r="O264">
        <f t="shared" si="4"/>
        <v>14</v>
      </c>
    </row>
    <row r="265" spans="1:15" hidden="1" x14ac:dyDescent="0.2">
      <c r="A265" t="s">
        <v>14</v>
      </c>
      <c r="B265" t="s">
        <v>393</v>
      </c>
      <c r="C265" t="s">
        <v>400</v>
      </c>
      <c r="D265" t="s">
        <v>22</v>
      </c>
      <c r="E265">
        <v>58</v>
      </c>
      <c r="F265" t="s">
        <v>49</v>
      </c>
      <c r="G265" t="s">
        <v>401</v>
      </c>
      <c r="H265" t="s">
        <v>402</v>
      </c>
      <c r="I265" s="2">
        <v>20192</v>
      </c>
      <c r="J265" s="2">
        <v>102</v>
      </c>
      <c r="K265" s="2">
        <v>20294</v>
      </c>
      <c r="L265" s="3">
        <v>1.219474089029901</v>
      </c>
      <c r="M265" s="3">
        <v>1.5053623061551173</v>
      </c>
      <c r="N265" s="2">
        <v>1664160</v>
      </c>
      <c r="O265">
        <f t="shared" si="4"/>
        <v>4</v>
      </c>
    </row>
    <row r="266" spans="1:15" hidden="1" x14ac:dyDescent="0.2">
      <c r="A266" t="s">
        <v>14</v>
      </c>
      <c r="B266" t="s">
        <v>393</v>
      </c>
      <c r="C266" t="s">
        <v>403</v>
      </c>
      <c r="D266" t="s">
        <v>22</v>
      </c>
      <c r="E266">
        <v>28</v>
      </c>
      <c r="F266" t="s">
        <v>49</v>
      </c>
      <c r="G266" t="s">
        <v>38</v>
      </c>
      <c r="H266" t="s">
        <v>148</v>
      </c>
      <c r="I266" s="2">
        <v>2063</v>
      </c>
      <c r="J266" s="2">
        <v>3</v>
      </c>
      <c r="K266" s="2">
        <v>2066</v>
      </c>
      <c r="L266" s="3">
        <v>0.12414671666185943</v>
      </c>
      <c r="M266" s="3">
        <v>0.15325113454796849</v>
      </c>
      <c r="N266" s="2">
        <v>1664160</v>
      </c>
      <c r="O266">
        <f t="shared" si="4"/>
        <v>10</v>
      </c>
    </row>
    <row r="267" spans="1:15" hidden="1" x14ac:dyDescent="0.2">
      <c r="A267" t="s">
        <v>14</v>
      </c>
      <c r="B267" t="s">
        <v>393</v>
      </c>
      <c r="C267" t="s">
        <v>404</v>
      </c>
      <c r="D267" t="s">
        <v>22</v>
      </c>
      <c r="E267">
        <v>43</v>
      </c>
      <c r="F267" t="s">
        <v>69</v>
      </c>
      <c r="G267" t="s">
        <v>405</v>
      </c>
      <c r="H267" t="s">
        <v>165</v>
      </c>
      <c r="I267" s="2">
        <v>728</v>
      </c>
      <c r="J267" s="2">
        <f>(0)</f>
        <v>0</v>
      </c>
      <c r="K267" s="2">
        <v>728</v>
      </c>
      <c r="L267" s="3">
        <v>4.3745793673685224E-2</v>
      </c>
      <c r="M267" s="3">
        <v>5.4001367836844658E-2</v>
      </c>
      <c r="N267" s="2">
        <v>1664160</v>
      </c>
      <c r="O267">
        <f t="shared" si="4"/>
        <v>15</v>
      </c>
    </row>
    <row r="268" spans="1:15" hidden="1" x14ac:dyDescent="0.2">
      <c r="A268" t="s">
        <v>14</v>
      </c>
      <c r="B268" t="s">
        <v>393</v>
      </c>
      <c r="C268" t="s">
        <v>406</v>
      </c>
      <c r="D268" t="s">
        <v>17</v>
      </c>
      <c r="E268">
        <v>33</v>
      </c>
      <c r="F268" t="s">
        <v>49</v>
      </c>
      <c r="G268" t="s">
        <v>32</v>
      </c>
      <c r="H268" t="s">
        <v>33</v>
      </c>
      <c r="I268" s="2">
        <v>7440</v>
      </c>
      <c r="J268" s="2">
        <v>164</v>
      </c>
      <c r="K268" s="2">
        <v>7604</v>
      </c>
      <c r="L268" s="3">
        <v>0.45692721853667917</v>
      </c>
      <c r="M268" s="3">
        <v>0.56404725416396539</v>
      </c>
      <c r="N268" s="2">
        <v>1664160</v>
      </c>
      <c r="O268">
        <f t="shared" si="4"/>
        <v>6</v>
      </c>
    </row>
    <row r="269" spans="1:15" hidden="1" x14ac:dyDescent="0.2">
      <c r="A269" t="s">
        <v>14</v>
      </c>
      <c r="B269" t="s">
        <v>393</v>
      </c>
      <c r="C269" t="s">
        <v>407</v>
      </c>
      <c r="D269" t="s">
        <v>22</v>
      </c>
      <c r="E269">
        <v>48</v>
      </c>
      <c r="F269" t="s">
        <v>49</v>
      </c>
      <c r="G269" t="s">
        <v>38</v>
      </c>
      <c r="H269" t="s">
        <v>61</v>
      </c>
      <c r="I269" s="2">
        <v>3580</v>
      </c>
      <c r="J269" s="2">
        <v>8</v>
      </c>
      <c r="K269" s="2">
        <v>3588</v>
      </c>
      <c r="L269" s="3">
        <v>0.21560426882030576</v>
      </c>
      <c r="M269" s="3">
        <v>0.2661495986244487</v>
      </c>
      <c r="N269" s="2">
        <v>1664160</v>
      </c>
      <c r="O269">
        <f t="shared" si="4"/>
        <v>8</v>
      </c>
    </row>
    <row r="270" spans="1:15" hidden="1" x14ac:dyDescent="0.2">
      <c r="A270" t="s">
        <v>14</v>
      </c>
      <c r="B270" t="s">
        <v>393</v>
      </c>
      <c r="C270" t="s">
        <v>408</v>
      </c>
      <c r="D270" t="s">
        <v>22</v>
      </c>
      <c r="E270">
        <v>70</v>
      </c>
      <c r="F270" t="s">
        <v>49</v>
      </c>
      <c r="G270" t="s">
        <v>38</v>
      </c>
      <c r="H270" t="s">
        <v>356</v>
      </c>
      <c r="I270" s="2">
        <v>1688</v>
      </c>
      <c r="J270" s="2">
        <v>3</v>
      </c>
      <c r="K270" s="2">
        <v>1691</v>
      </c>
      <c r="L270" s="3">
        <v>0.10161282568983752</v>
      </c>
      <c r="M270" s="3">
        <v>0.12543449589574768</v>
      </c>
      <c r="N270" s="2">
        <v>1664160</v>
      </c>
      <c r="O270">
        <f t="shared" si="4"/>
        <v>11</v>
      </c>
    </row>
    <row r="271" spans="1:15" hidden="1" x14ac:dyDescent="0.2">
      <c r="A271" t="s">
        <v>14</v>
      </c>
      <c r="B271" t="s">
        <v>393</v>
      </c>
      <c r="C271" t="s">
        <v>409</v>
      </c>
      <c r="D271" t="s">
        <v>22</v>
      </c>
      <c r="E271">
        <v>50</v>
      </c>
      <c r="F271" t="s">
        <v>49</v>
      </c>
      <c r="G271" t="s">
        <v>38</v>
      </c>
      <c r="H271" t="s">
        <v>106</v>
      </c>
      <c r="I271" s="2">
        <v>3236</v>
      </c>
      <c r="J271" s="2">
        <v>1</v>
      </c>
      <c r="K271" s="2">
        <v>3237</v>
      </c>
      <c r="L271" s="3">
        <v>0.19451254687049324</v>
      </c>
      <c r="M271" s="3">
        <v>0.24011322484597</v>
      </c>
      <c r="N271" s="2">
        <v>1664160</v>
      </c>
      <c r="O271">
        <f t="shared" si="4"/>
        <v>9</v>
      </c>
    </row>
    <row r="272" spans="1:15" hidden="1" x14ac:dyDescent="0.2">
      <c r="A272" t="s">
        <v>14</v>
      </c>
      <c r="B272" t="s">
        <v>393</v>
      </c>
      <c r="C272" t="s">
        <v>410</v>
      </c>
      <c r="D272" t="s">
        <v>22</v>
      </c>
      <c r="E272">
        <v>40</v>
      </c>
      <c r="F272" t="s">
        <v>49</v>
      </c>
      <c r="G272" t="s">
        <v>411</v>
      </c>
      <c r="H272" t="s">
        <v>412</v>
      </c>
      <c r="I272" s="2">
        <v>1219</v>
      </c>
      <c r="J272" s="2">
        <v>1</v>
      </c>
      <c r="K272" s="2">
        <v>1220</v>
      </c>
      <c r="L272" s="3">
        <v>7.3310258628977984E-2</v>
      </c>
      <c r="M272" s="3">
        <v>9.0496797748558358E-2</v>
      </c>
      <c r="N272" s="2">
        <v>1664160</v>
      </c>
      <c r="O272">
        <f t="shared" si="4"/>
        <v>12</v>
      </c>
    </row>
    <row r="273" spans="1:15" hidden="1" x14ac:dyDescent="0.2">
      <c r="A273" t="s">
        <v>14</v>
      </c>
      <c r="B273" t="s">
        <v>393</v>
      </c>
      <c r="C273" t="s">
        <v>46</v>
      </c>
      <c r="G273" t="s">
        <v>46</v>
      </c>
      <c r="I273" s="2">
        <v>16406</v>
      </c>
      <c r="J273" s="2">
        <v>60</v>
      </c>
      <c r="K273" s="2">
        <v>16466</v>
      </c>
      <c r="L273" s="3">
        <v>0.9894481299875012</v>
      </c>
      <c r="M273" s="3">
        <v>1.2214100587932475</v>
      </c>
      <c r="N273" s="2">
        <v>1664160</v>
      </c>
      <c r="O273">
        <f t="shared" si="4"/>
        <v>5</v>
      </c>
    </row>
    <row r="274" spans="1:15" hidden="1" x14ac:dyDescent="0.2">
      <c r="A274" t="s">
        <v>14</v>
      </c>
      <c r="B274" t="s">
        <v>413</v>
      </c>
      <c r="C274" t="s">
        <v>414</v>
      </c>
      <c r="D274" t="s">
        <v>22</v>
      </c>
      <c r="E274">
        <v>33</v>
      </c>
      <c r="F274" t="s">
        <v>49</v>
      </c>
      <c r="G274" t="s">
        <v>58</v>
      </c>
      <c r="H274" t="s">
        <v>59</v>
      </c>
      <c r="I274" s="2">
        <v>1305</v>
      </c>
      <c r="J274" s="2">
        <v>8</v>
      </c>
      <c r="K274" s="2">
        <v>1313</v>
      </c>
      <c r="L274" s="3">
        <v>8.3195097255258782E-2</v>
      </c>
      <c r="M274" s="3">
        <v>9.7983100340515536E-2</v>
      </c>
      <c r="N274" s="2">
        <v>1578218</v>
      </c>
      <c r="O274">
        <f t="shared" si="4"/>
        <v>9</v>
      </c>
    </row>
    <row r="275" spans="1:15" hidden="1" x14ac:dyDescent="0.2">
      <c r="A275" t="s">
        <v>14</v>
      </c>
      <c r="B275" t="s">
        <v>413</v>
      </c>
      <c r="C275" t="s">
        <v>415</v>
      </c>
      <c r="D275" t="s">
        <v>22</v>
      </c>
      <c r="E275">
        <v>41</v>
      </c>
      <c r="F275" t="s">
        <v>49</v>
      </c>
      <c r="G275" t="s">
        <v>19</v>
      </c>
      <c r="H275" t="s">
        <v>20</v>
      </c>
      <c r="I275" s="2">
        <v>26973</v>
      </c>
      <c r="J275" s="2">
        <v>183</v>
      </c>
      <c r="K275" s="2">
        <v>27156</v>
      </c>
      <c r="L275" s="3">
        <v>1.7206748370630673</v>
      </c>
      <c r="M275" s="3">
        <v>2.0265263311858641</v>
      </c>
      <c r="N275" s="2">
        <v>1578218</v>
      </c>
      <c r="O275">
        <f t="shared" si="4"/>
        <v>3</v>
      </c>
    </row>
    <row r="276" spans="1:15" hidden="1" x14ac:dyDescent="0.2">
      <c r="A276" t="s">
        <v>14</v>
      </c>
      <c r="B276" t="s">
        <v>413</v>
      </c>
      <c r="C276" t="s">
        <v>416</v>
      </c>
      <c r="D276" t="s">
        <v>22</v>
      </c>
      <c r="E276">
        <v>63</v>
      </c>
      <c r="F276" t="s">
        <v>49</v>
      </c>
      <c r="G276" t="s">
        <v>23</v>
      </c>
      <c r="H276" t="s">
        <v>24</v>
      </c>
      <c r="I276" s="2">
        <v>561602</v>
      </c>
      <c r="J276" s="2">
        <v>4252</v>
      </c>
      <c r="K276" s="2">
        <v>565854</v>
      </c>
      <c r="L276" s="3">
        <v>35.853982149487585</v>
      </c>
      <c r="M276" s="3">
        <v>42.227059604022905</v>
      </c>
      <c r="N276" s="2">
        <v>1578218</v>
      </c>
      <c r="O276">
        <f t="shared" si="4"/>
        <v>2</v>
      </c>
    </row>
    <row r="277" spans="1:15" hidden="1" x14ac:dyDescent="0.2">
      <c r="A277" t="s">
        <v>14</v>
      </c>
      <c r="B277" t="s">
        <v>413</v>
      </c>
      <c r="C277" t="s">
        <v>417</v>
      </c>
      <c r="D277" t="s">
        <v>22</v>
      </c>
      <c r="E277">
        <v>50</v>
      </c>
      <c r="F277" t="s">
        <v>49</v>
      </c>
      <c r="G277" t="s">
        <v>26</v>
      </c>
      <c r="H277" t="s">
        <v>27</v>
      </c>
      <c r="I277" s="2">
        <v>699739</v>
      </c>
      <c r="J277" s="2">
        <v>6863</v>
      </c>
      <c r="K277" s="2">
        <v>706602</v>
      </c>
      <c r="L277" s="3">
        <v>44.772141744676588</v>
      </c>
      <c r="M277" s="3">
        <v>52.730430058498825</v>
      </c>
      <c r="N277" s="2">
        <v>1578218</v>
      </c>
      <c r="O277">
        <f t="shared" si="4"/>
        <v>1</v>
      </c>
    </row>
    <row r="278" spans="1:15" hidden="1" x14ac:dyDescent="0.2">
      <c r="A278" t="s">
        <v>14</v>
      </c>
      <c r="B278" t="s">
        <v>413</v>
      </c>
      <c r="C278" t="s">
        <v>418</v>
      </c>
      <c r="D278" t="s">
        <v>22</v>
      </c>
      <c r="E278">
        <v>61</v>
      </c>
      <c r="F278" t="s">
        <v>49</v>
      </c>
      <c r="G278" t="s">
        <v>38</v>
      </c>
      <c r="H278" t="s">
        <v>39</v>
      </c>
      <c r="I278" s="2">
        <v>1578</v>
      </c>
      <c r="J278" s="2">
        <v>4</v>
      </c>
      <c r="K278" s="2">
        <v>1582</v>
      </c>
      <c r="L278" s="3">
        <v>0.10023963736315261</v>
      </c>
      <c r="M278" s="3">
        <v>0.11805732272558687</v>
      </c>
      <c r="N278" s="2">
        <v>1578218</v>
      </c>
      <c r="O278">
        <f t="shared" si="4"/>
        <v>7</v>
      </c>
    </row>
    <row r="279" spans="1:15" hidden="1" x14ac:dyDescent="0.2">
      <c r="A279" t="s">
        <v>14</v>
      </c>
      <c r="B279" t="s">
        <v>413</v>
      </c>
      <c r="C279" t="s">
        <v>419</v>
      </c>
      <c r="D279" t="s">
        <v>22</v>
      </c>
      <c r="E279">
        <v>35</v>
      </c>
      <c r="F279" t="s">
        <v>49</v>
      </c>
      <c r="G279" t="s">
        <v>38</v>
      </c>
      <c r="H279" t="s">
        <v>420</v>
      </c>
      <c r="I279" s="2">
        <v>1215</v>
      </c>
      <c r="J279" s="2">
        <v>12</v>
      </c>
      <c r="K279" s="2">
        <v>1227</v>
      </c>
      <c r="L279" s="3">
        <v>7.774591342894327E-2</v>
      </c>
      <c r="M279" s="3">
        <v>9.1565319206254811E-2</v>
      </c>
      <c r="N279" s="2">
        <v>1578218</v>
      </c>
      <c r="O279">
        <f t="shared" si="4"/>
        <v>10</v>
      </c>
    </row>
    <row r="280" spans="1:15" hidden="1" x14ac:dyDescent="0.2">
      <c r="A280" t="s">
        <v>14</v>
      </c>
      <c r="B280" t="s">
        <v>413</v>
      </c>
      <c r="C280" t="s">
        <v>421</v>
      </c>
      <c r="D280" t="s">
        <v>22</v>
      </c>
      <c r="E280">
        <v>63</v>
      </c>
      <c r="F280" t="s">
        <v>49</v>
      </c>
      <c r="G280" t="s">
        <v>38</v>
      </c>
      <c r="H280" t="s">
        <v>165</v>
      </c>
      <c r="I280" s="2">
        <v>1315</v>
      </c>
      <c r="J280" s="2">
        <v>1</v>
      </c>
      <c r="K280" s="2">
        <v>1316</v>
      </c>
      <c r="L280" s="3">
        <v>8.3385185063153511E-2</v>
      </c>
      <c r="M280" s="3">
        <v>9.8206976426594386E-2</v>
      </c>
      <c r="N280" s="2">
        <v>1578218</v>
      </c>
      <c r="O280">
        <f t="shared" si="4"/>
        <v>8</v>
      </c>
    </row>
    <row r="281" spans="1:15" hidden="1" x14ac:dyDescent="0.2">
      <c r="A281" t="s">
        <v>14</v>
      </c>
      <c r="B281" t="s">
        <v>413</v>
      </c>
      <c r="C281" t="s">
        <v>422</v>
      </c>
      <c r="D281" t="s">
        <v>22</v>
      </c>
      <c r="E281">
        <v>60</v>
      </c>
      <c r="F281" t="s">
        <v>49</v>
      </c>
      <c r="G281" t="s">
        <v>32</v>
      </c>
      <c r="H281" t="s">
        <v>33</v>
      </c>
      <c r="I281" s="2">
        <v>13530</v>
      </c>
      <c r="J281" s="2">
        <v>275</v>
      </c>
      <c r="K281" s="2">
        <v>13805</v>
      </c>
      <c r="L281" s="3">
        <v>0.87472072932890133</v>
      </c>
      <c r="M281" s="3">
        <v>1.0302031227728994</v>
      </c>
      <c r="N281" s="2">
        <v>1578218</v>
      </c>
      <c r="O281">
        <f t="shared" si="4"/>
        <v>5</v>
      </c>
    </row>
    <row r="282" spans="1:15" hidden="1" x14ac:dyDescent="0.2">
      <c r="A282" t="s">
        <v>14</v>
      </c>
      <c r="B282" t="s">
        <v>413</v>
      </c>
      <c r="C282" t="s">
        <v>423</v>
      </c>
      <c r="D282" t="s">
        <v>22</v>
      </c>
      <c r="E282">
        <v>51</v>
      </c>
      <c r="F282" t="s">
        <v>49</v>
      </c>
      <c r="G282" t="s">
        <v>38</v>
      </c>
      <c r="H282" t="s">
        <v>201</v>
      </c>
      <c r="I282" s="2">
        <v>2230</v>
      </c>
      <c r="J282" s="2">
        <v>1</v>
      </c>
      <c r="K282" s="2">
        <v>2231</v>
      </c>
      <c r="L282" s="3">
        <v>0.14136196647104518</v>
      </c>
      <c r="M282" s="3">
        <v>0.16648918268064747</v>
      </c>
      <c r="N282" s="2">
        <v>1578218</v>
      </c>
      <c r="O282">
        <f t="shared" si="4"/>
        <v>6</v>
      </c>
    </row>
    <row r="283" spans="1:15" hidden="1" x14ac:dyDescent="0.2">
      <c r="A283" t="s">
        <v>14</v>
      </c>
      <c r="B283" t="s">
        <v>413</v>
      </c>
      <c r="C283" t="s">
        <v>46</v>
      </c>
      <c r="G283" t="s">
        <v>46</v>
      </c>
      <c r="I283" s="2">
        <v>17356</v>
      </c>
      <c r="J283" s="2">
        <v>72</v>
      </c>
      <c r="K283" s="2">
        <v>17428</v>
      </c>
      <c r="L283" s="3">
        <v>1.1042834386630997</v>
      </c>
      <c r="M283" s="3">
        <v>1.300570809394139</v>
      </c>
      <c r="N283" s="2">
        <v>1578218</v>
      </c>
      <c r="O283">
        <f t="shared" si="4"/>
        <v>4</v>
      </c>
    </row>
    <row r="284" spans="1:15" hidden="1" x14ac:dyDescent="0.2">
      <c r="A284" t="s">
        <v>14</v>
      </c>
      <c r="B284" t="s">
        <v>424</v>
      </c>
      <c r="C284" t="s">
        <v>425</v>
      </c>
      <c r="D284" t="s">
        <v>22</v>
      </c>
      <c r="E284">
        <v>48</v>
      </c>
      <c r="F284" t="s">
        <v>49</v>
      </c>
      <c r="G284" t="s">
        <v>362</v>
      </c>
      <c r="H284" t="s">
        <v>363</v>
      </c>
      <c r="I284" s="2">
        <v>571</v>
      </c>
      <c r="J284" s="2">
        <v>2</v>
      </c>
      <c r="K284" s="2">
        <v>573</v>
      </c>
      <c r="L284" s="3">
        <v>3.6489145593601342E-2</v>
      </c>
      <c r="M284" s="3">
        <v>4.6376220410878743E-2</v>
      </c>
      <c r="N284" s="2">
        <v>1570330</v>
      </c>
      <c r="O284">
        <f t="shared" si="4"/>
        <v>14</v>
      </c>
    </row>
    <row r="285" spans="1:15" hidden="1" x14ac:dyDescent="0.2">
      <c r="A285" t="s">
        <v>14</v>
      </c>
      <c r="B285" t="s">
        <v>424</v>
      </c>
      <c r="C285" t="s">
        <v>426</v>
      </c>
      <c r="D285" t="s">
        <v>22</v>
      </c>
      <c r="E285">
        <v>39</v>
      </c>
      <c r="F285" t="s">
        <v>49</v>
      </c>
      <c r="G285" t="s">
        <v>342</v>
      </c>
      <c r="H285" t="s">
        <v>343</v>
      </c>
      <c r="I285" s="2">
        <v>1398</v>
      </c>
      <c r="J285" s="2">
        <v>24</v>
      </c>
      <c r="K285" s="2">
        <v>1422</v>
      </c>
      <c r="L285" s="3">
        <v>9.0554214719199153E-2</v>
      </c>
      <c r="M285" s="3">
        <v>0.11509072499872525</v>
      </c>
      <c r="N285" s="2">
        <v>1570330</v>
      </c>
      <c r="O285">
        <f t="shared" si="4"/>
        <v>8</v>
      </c>
    </row>
    <row r="286" spans="1:15" hidden="1" x14ac:dyDescent="0.2">
      <c r="A286" t="s">
        <v>14</v>
      </c>
      <c r="B286" t="s">
        <v>424</v>
      </c>
      <c r="C286" t="s">
        <v>427</v>
      </c>
      <c r="D286" t="s">
        <v>22</v>
      </c>
      <c r="E286">
        <v>34</v>
      </c>
      <c r="F286" t="s">
        <v>49</v>
      </c>
      <c r="G286" t="s">
        <v>26</v>
      </c>
      <c r="H286" t="s">
        <v>27</v>
      </c>
      <c r="I286" s="2">
        <v>777967</v>
      </c>
      <c r="J286" s="2">
        <v>5532</v>
      </c>
      <c r="K286" s="2">
        <v>783499</v>
      </c>
      <c r="L286" s="3">
        <v>49.893907649984399</v>
      </c>
      <c r="M286" s="3">
        <v>63.4131279506162</v>
      </c>
      <c r="N286" s="2">
        <v>1570330</v>
      </c>
      <c r="O286">
        <f t="shared" si="4"/>
        <v>1</v>
      </c>
    </row>
    <row r="287" spans="1:15" hidden="1" x14ac:dyDescent="0.2">
      <c r="A287" t="s">
        <v>14</v>
      </c>
      <c r="B287" t="s">
        <v>424</v>
      </c>
      <c r="C287" t="s">
        <v>428</v>
      </c>
      <c r="D287" t="s">
        <v>22</v>
      </c>
      <c r="E287">
        <v>42</v>
      </c>
      <c r="F287" t="s">
        <v>49</v>
      </c>
      <c r="G287" t="s">
        <v>19</v>
      </c>
      <c r="H287" t="s">
        <v>20</v>
      </c>
      <c r="I287" s="2">
        <v>8280</v>
      </c>
      <c r="J287" s="2">
        <v>61</v>
      </c>
      <c r="K287" s="2">
        <v>8341</v>
      </c>
      <c r="L287" s="3">
        <v>0.53116223978399446</v>
      </c>
      <c r="M287" s="3">
        <v>0.67508560985539201</v>
      </c>
      <c r="N287" s="2">
        <v>1570330</v>
      </c>
      <c r="O287">
        <f t="shared" si="4"/>
        <v>4</v>
      </c>
    </row>
    <row r="288" spans="1:15" hidden="1" x14ac:dyDescent="0.2">
      <c r="A288" t="s">
        <v>14</v>
      </c>
      <c r="B288" t="s">
        <v>424</v>
      </c>
      <c r="C288" t="s">
        <v>429</v>
      </c>
      <c r="D288" t="s">
        <v>17</v>
      </c>
      <c r="E288">
        <v>43</v>
      </c>
      <c r="F288" t="s">
        <v>49</v>
      </c>
      <c r="G288" t="s">
        <v>58</v>
      </c>
      <c r="H288" t="s">
        <v>59</v>
      </c>
      <c r="I288" s="2">
        <v>705</v>
      </c>
      <c r="J288" s="2">
        <v>11</v>
      </c>
      <c r="K288" s="2">
        <v>716</v>
      </c>
      <c r="L288" s="3">
        <v>4.5595511771411107E-2</v>
      </c>
      <c r="M288" s="3">
        <v>5.7950041560539588E-2</v>
      </c>
      <c r="N288" s="2">
        <v>1570330</v>
      </c>
      <c r="O288">
        <f t="shared" si="4"/>
        <v>12</v>
      </c>
    </row>
    <row r="289" spans="1:15" hidden="1" x14ac:dyDescent="0.2">
      <c r="A289" t="s">
        <v>14</v>
      </c>
      <c r="B289" t="s">
        <v>424</v>
      </c>
      <c r="C289" t="s">
        <v>430</v>
      </c>
      <c r="D289" t="s">
        <v>22</v>
      </c>
      <c r="E289">
        <v>61</v>
      </c>
      <c r="F289" t="s">
        <v>49</v>
      </c>
      <c r="G289" t="s">
        <v>23</v>
      </c>
      <c r="H289" t="s">
        <v>24</v>
      </c>
      <c r="I289" s="2">
        <v>400142</v>
      </c>
      <c r="J289" s="2">
        <v>2631</v>
      </c>
      <c r="K289" s="2">
        <v>402773</v>
      </c>
      <c r="L289" s="3">
        <v>25.648940031713082</v>
      </c>
      <c r="M289" s="3">
        <v>32.598759901484932</v>
      </c>
      <c r="N289" s="2">
        <v>1570330</v>
      </c>
      <c r="O289">
        <f t="shared" si="4"/>
        <v>2</v>
      </c>
    </row>
    <row r="290" spans="1:15" hidden="1" x14ac:dyDescent="0.2">
      <c r="A290" t="s">
        <v>14</v>
      </c>
      <c r="B290" t="s">
        <v>424</v>
      </c>
      <c r="C290" t="s">
        <v>431</v>
      </c>
      <c r="D290" t="s">
        <v>22</v>
      </c>
      <c r="E290">
        <v>50</v>
      </c>
      <c r="F290" t="s">
        <v>49</v>
      </c>
      <c r="G290" t="s">
        <v>401</v>
      </c>
      <c r="H290" t="s">
        <v>402</v>
      </c>
      <c r="I290" s="2">
        <v>6152</v>
      </c>
      <c r="J290" s="2">
        <v>90</v>
      </c>
      <c r="K290" s="2">
        <v>6242</v>
      </c>
      <c r="L290" s="3">
        <v>0.39749606770551416</v>
      </c>
      <c r="M290" s="3">
        <v>0.50520133997330741</v>
      </c>
      <c r="N290" s="2">
        <v>1570330</v>
      </c>
      <c r="O290">
        <f t="shared" si="4"/>
        <v>5</v>
      </c>
    </row>
    <row r="291" spans="1:15" hidden="1" x14ac:dyDescent="0.2">
      <c r="A291" t="s">
        <v>14</v>
      </c>
      <c r="B291" t="s">
        <v>424</v>
      </c>
      <c r="C291" t="s">
        <v>432</v>
      </c>
      <c r="D291" t="s">
        <v>22</v>
      </c>
      <c r="E291">
        <v>50</v>
      </c>
      <c r="F291" t="s">
        <v>49</v>
      </c>
      <c r="G291" t="s">
        <v>32</v>
      </c>
      <c r="H291" t="s">
        <v>33</v>
      </c>
      <c r="I291" s="2">
        <v>3917</v>
      </c>
      <c r="J291" s="2">
        <v>168</v>
      </c>
      <c r="K291" s="2">
        <v>4085</v>
      </c>
      <c r="L291" s="3">
        <v>0.26013640445002006</v>
      </c>
      <c r="M291" s="3">
        <v>0.3306227929815701</v>
      </c>
      <c r="N291" s="2">
        <v>1570330</v>
      </c>
      <c r="O291">
        <f t="shared" si="4"/>
        <v>6</v>
      </c>
    </row>
    <row r="292" spans="1:15" hidden="1" x14ac:dyDescent="0.2">
      <c r="A292" t="s">
        <v>14</v>
      </c>
      <c r="B292" t="s">
        <v>424</v>
      </c>
      <c r="C292" t="s">
        <v>433</v>
      </c>
      <c r="D292" t="s">
        <v>22</v>
      </c>
      <c r="E292">
        <v>53</v>
      </c>
      <c r="F292" t="s">
        <v>49</v>
      </c>
      <c r="G292" t="s">
        <v>233</v>
      </c>
      <c r="H292" t="s">
        <v>234</v>
      </c>
      <c r="I292" s="2">
        <v>445</v>
      </c>
      <c r="J292" s="2">
        <v>1</v>
      </c>
      <c r="K292" s="2">
        <v>446</v>
      </c>
      <c r="L292" s="3">
        <v>2.8401673533588478E-2</v>
      </c>
      <c r="M292" s="3">
        <v>3.6097372256984152E-2</v>
      </c>
      <c r="N292" s="2">
        <v>1570330</v>
      </c>
      <c r="O292">
        <f t="shared" si="4"/>
        <v>15</v>
      </c>
    </row>
    <row r="293" spans="1:15" hidden="1" x14ac:dyDescent="0.2">
      <c r="A293" t="s">
        <v>14</v>
      </c>
      <c r="B293" t="s">
        <v>424</v>
      </c>
      <c r="C293" t="s">
        <v>434</v>
      </c>
      <c r="D293" t="s">
        <v>22</v>
      </c>
      <c r="E293">
        <v>39</v>
      </c>
      <c r="F293" t="s">
        <v>49</v>
      </c>
      <c r="G293" t="s">
        <v>38</v>
      </c>
      <c r="H293" t="s">
        <v>165</v>
      </c>
      <c r="I293" s="2">
        <v>1748</v>
      </c>
      <c r="J293" s="2">
        <f>(0)</f>
        <v>0</v>
      </c>
      <c r="K293" s="2">
        <v>1748</v>
      </c>
      <c r="L293" s="3">
        <v>0.11131418236931091</v>
      </c>
      <c r="M293" s="3">
        <v>0.14147579978746255</v>
      </c>
      <c r="N293" s="2">
        <v>1570330</v>
      </c>
      <c r="O293">
        <f t="shared" si="4"/>
        <v>7</v>
      </c>
    </row>
    <row r="294" spans="1:15" hidden="1" x14ac:dyDescent="0.2">
      <c r="A294" t="s">
        <v>14</v>
      </c>
      <c r="B294" t="s">
        <v>424</v>
      </c>
      <c r="C294" t="s">
        <v>435</v>
      </c>
      <c r="D294" t="s">
        <v>22</v>
      </c>
      <c r="E294">
        <v>40</v>
      </c>
      <c r="F294" t="s">
        <v>49</v>
      </c>
      <c r="G294" t="s">
        <v>38</v>
      </c>
      <c r="H294" t="s">
        <v>182</v>
      </c>
      <c r="I294" s="2">
        <v>1131</v>
      </c>
      <c r="J294" s="2">
        <v>3</v>
      </c>
      <c r="K294" s="2">
        <v>1134</v>
      </c>
      <c r="L294" s="3">
        <v>7.2214120598855014E-2</v>
      </c>
      <c r="M294" s="3">
        <v>9.1781211074932811E-2</v>
      </c>
      <c r="N294" s="2">
        <v>1570330</v>
      </c>
      <c r="O294">
        <f t="shared" si="4"/>
        <v>9</v>
      </c>
    </row>
    <row r="295" spans="1:15" hidden="1" x14ac:dyDescent="0.2">
      <c r="A295" t="s">
        <v>14</v>
      </c>
      <c r="B295" t="s">
        <v>424</v>
      </c>
      <c r="C295" t="s">
        <v>436</v>
      </c>
      <c r="D295" t="s">
        <v>22</v>
      </c>
      <c r="E295">
        <v>44</v>
      </c>
      <c r="F295" t="s">
        <v>49</v>
      </c>
      <c r="G295" t="s">
        <v>38</v>
      </c>
      <c r="H295" t="s">
        <v>354</v>
      </c>
      <c r="I295" s="2">
        <v>578</v>
      </c>
      <c r="J295" s="2">
        <v>1</v>
      </c>
      <c r="K295" s="2">
        <v>579</v>
      </c>
      <c r="L295" s="3">
        <v>3.6871230887775185E-2</v>
      </c>
      <c r="M295" s="3">
        <v>4.6861835284291088E-2</v>
      </c>
      <c r="N295" s="2">
        <v>1570330</v>
      </c>
      <c r="O295">
        <f t="shared" si="4"/>
        <v>13</v>
      </c>
    </row>
    <row r="296" spans="1:15" hidden="1" x14ac:dyDescent="0.2">
      <c r="A296" t="s">
        <v>14</v>
      </c>
      <c r="B296" t="s">
        <v>424</v>
      </c>
      <c r="C296" t="s">
        <v>437</v>
      </c>
      <c r="D296" t="s">
        <v>22</v>
      </c>
      <c r="E296">
        <v>31</v>
      </c>
      <c r="F296" t="s">
        <v>49</v>
      </c>
      <c r="G296" t="s">
        <v>38</v>
      </c>
      <c r="H296" t="s">
        <v>201</v>
      </c>
      <c r="I296" s="2">
        <v>755</v>
      </c>
      <c r="J296" s="2">
        <v>4</v>
      </c>
      <c r="K296" s="2">
        <v>759</v>
      </c>
      <c r="L296" s="3">
        <v>4.8333789712990259E-2</v>
      </c>
      <c r="M296" s="3">
        <v>6.1430281486661367E-2</v>
      </c>
      <c r="N296" s="2">
        <v>1570330</v>
      </c>
      <c r="O296">
        <f t="shared" si="4"/>
        <v>11</v>
      </c>
    </row>
    <row r="297" spans="1:15" hidden="1" x14ac:dyDescent="0.2">
      <c r="A297" t="s">
        <v>14</v>
      </c>
      <c r="B297" t="s">
        <v>424</v>
      </c>
      <c r="C297" t="s">
        <v>438</v>
      </c>
      <c r="D297" t="s">
        <v>22</v>
      </c>
      <c r="E297">
        <v>54</v>
      </c>
      <c r="F297" t="s">
        <v>49</v>
      </c>
      <c r="G297" t="s">
        <v>38</v>
      </c>
      <c r="H297" t="s">
        <v>439</v>
      </c>
      <c r="I297" s="2">
        <v>865</v>
      </c>
      <c r="J297" s="2">
        <f>(0)</f>
        <v>0</v>
      </c>
      <c r="K297" s="2">
        <v>865</v>
      </c>
      <c r="L297" s="3">
        <v>5.50839632433947E-2</v>
      </c>
      <c r="M297" s="3">
        <v>7.0009477583612756E-2</v>
      </c>
      <c r="N297" s="2">
        <v>1570330</v>
      </c>
      <c r="O297">
        <f t="shared" si="4"/>
        <v>10</v>
      </c>
    </row>
    <row r="298" spans="1:15" hidden="1" x14ac:dyDescent="0.2">
      <c r="A298" t="s">
        <v>14</v>
      </c>
      <c r="B298" t="s">
        <v>424</v>
      </c>
      <c r="C298" t="s">
        <v>440</v>
      </c>
      <c r="D298" t="s">
        <v>22</v>
      </c>
      <c r="E298">
        <v>32</v>
      </c>
      <c r="F298" t="s">
        <v>49</v>
      </c>
      <c r="G298" t="s">
        <v>441</v>
      </c>
      <c r="H298" t="s">
        <v>168</v>
      </c>
      <c r="I298" s="2">
        <v>365</v>
      </c>
      <c r="J298" s="2">
        <v>3</v>
      </c>
      <c r="K298" s="2">
        <v>368</v>
      </c>
      <c r="L298" s="3">
        <v>2.3434564709328615E-2</v>
      </c>
      <c r="M298" s="3">
        <v>2.9784378902623698E-2</v>
      </c>
      <c r="N298" s="2">
        <v>1570330</v>
      </c>
      <c r="O298">
        <f t="shared" si="4"/>
        <v>16</v>
      </c>
    </row>
    <row r="299" spans="1:15" hidden="1" x14ac:dyDescent="0.2">
      <c r="A299" t="s">
        <v>14</v>
      </c>
      <c r="B299" t="s">
        <v>424</v>
      </c>
      <c r="C299" t="s">
        <v>46</v>
      </c>
      <c r="G299" t="s">
        <v>46</v>
      </c>
      <c r="I299" s="2">
        <v>14629</v>
      </c>
      <c r="J299" s="2">
        <v>63</v>
      </c>
      <c r="K299" s="2">
        <v>14692</v>
      </c>
      <c r="L299" s="3">
        <v>0.93559952366699983</v>
      </c>
      <c r="M299" s="3">
        <v>1.1891089533623569</v>
      </c>
      <c r="N299" s="2">
        <v>1570330</v>
      </c>
      <c r="O299">
        <f t="shared" si="4"/>
        <v>3</v>
      </c>
    </row>
    <row r="300" spans="1:15" hidden="1" x14ac:dyDescent="0.2">
      <c r="A300" t="s">
        <v>14</v>
      </c>
      <c r="B300" t="s">
        <v>442</v>
      </c>
      <c r="C300" t="s">
        <v>443</v>
      </c>
      <c r="D300" t="s">
        <v>22</v>
      </c>
      <c r="E300">
        <v>67</v>
      </c>
      <c r="F300" t="s">
        <v>49</v>
      </c>
      <c r="G300" t="s">
        <v>376</v>
      </c>
      <c r="H300" t="s">
        <v>377</v>
      </c>
      <c r="I300" s="2">
        <v>18571</v>
      </c>
      <c r="J300" s="2">
        <v>259</v>
      </c>
      <c r="K300" s="2">
        <v>18830</v>
      </c>
      <c r="L300" s="3">
        <v>1.1256272996003813</v>
      </c>
      <c r="M300" s="3">
        <v>1.4606399045580807</v>
      </c>
      <c r="N300" s="2">
        <v>1672845</v>
      </c>
      <c r="O300">
        <f t="shared" si="4"/>
        <v>3</v>
      </c>
    </row>
    <row r="301" spans="1:15" hidden="1" x14ac:dyDescent="0.2">
      <c r="A301" t="s">
        <v>14</v>
      </c>
      <c r="B301" t="s">
        <v>442</v>
      </c>
      <c r="C301" t="s">
        <v>444</v>
      </c>
      <c r="D301" t="s">
        <v>22</v>
      </c>
      <c r="E301">
        <v>61</v>
      </c>
      <c r="F301" t="s">
        <v>49</v>
      </c>
      <c r="G301" t="s">
        <v>19</v>
      </c>
      <c r="H301" t="s">
        <v>20</v>
      </c>
      <c r="I301" s="2">
        <v>9973</v>
      </c>
      <c r="J301" s="2">
        <v>48</v>
      </c>
      <c r="K301" s="2">
        <v>10021</v>
      </c>
      <c r="L301" s="3">
        <v>0.59903936108844513</v>
      </c>
      <c r="M301" s="3">
        <v>0.77732726944113262</v>
      </c>
      <c r="N301" s="2">
        <v>1672845</v>
      </c>
      <c r="O301">
        <f t="shared" si="4"/>
        <v>6</v>
      </c>
    </row>
    <row r="302" spans="1:15" hidden="1" x14ac:dyDescent="0.2">
      <c r="A302" t="s">
        <v>14</v>
      </c>
      <c r="B302" t="s">
        <v>442</v>
      </c>
      <c r="C302" t="s">
        <v>445</v>
      </c>
      <c r="D302" t="s">
        <v>22</v>
      </c>
      <c r="E302">
        <v>70</v>
      </c>
      <c r="F302" t="s">
        <v>49</v>
      </c>
      <c r="G302" t="s">
        <v>26</v>
      </c>
      <c r="H302" t="s">
        <v>27</v>
      </c>
      <c r="I302" s="2">
        <v>677014</v>
      </c>
      <c r="J302" s="2">
        <v>6816</v>
      </c>
      <c r="K302" s="2">
        <v>683830</v>
      </c>
      <c r="L302" s="3">
        <v>40.878264274335038</v>
      </c>
      <c r="M302" s="3">
        <v>53.044577054378784</v>
      </c>
      <c r="N302" s="2">
        <v>1672845</v>
      </c>
      <c r="O302">
        <f t="shared" si="4"/>
        <v>1</v>
      </c>
    </row>
    <row r="303" spans="1:15" hidden="1" x14ac:dyDescent="0.2">
      <c r="A303" t="s">
        <v>14</v>
      </c>
      <c r="B303" t="s">
        <v>442</v>
      </c>
      <c r="C303" t="s">
        <v>446</v>
      </c>
      <c r="D303" t="s">
        <v>22</v>
      </c>
      <c r="E303">
        <v>49</v>
      </c>
      <c r="F303" t="s">
        <v>69</v>
      </c>
      <c r="G303" t="s">
        <v>38</v>
      </c>
      <c r="H303" t="s">
        <v>349</v>
      </c>
      <c r="I303" s="2">
        <v>1089</v>
      </c>
      <c r="J303" s="2">
        <v>12</v>
      </c>
      <c r="K303" s="2">
        <v>1101</v>
      </c>
      <c r="L303" s="3">
        <v>6.5816020013808818E-2</v>
      </c>
      <c r="M303" s="3">
        <v>8.540438316083096E-2</v>
      </c>
      <c r="N303" s="2">
        <v>1672845</v>
      </c>
      <c r="O303">
        <f t="shared" si="4"/>
        <v>10</v>
      </c>
    </row>
    <row r="304" spans="1:15" hidden="1" x14ac:dyDescent="0.2">
      <c r="A304" t="s">
        <v>14</v>
      </c>
      <c r="B304" t="s">
        <v>442</v>
      </c>
      <c r="C304" t="s">
        <v>447</v>
      </c>
      <c r="D304" t="s">
        <v>22</v>
      </c>
      <c r="E304">
        <v>50</v>
      </c>
      <c r="F304" t="s">
        <v>49</v>
      </c>
      <c r="G304" t="s">
        <v>38</v>
      </c>
      <c r="H304" t="s">
        <v>346</v>
      </c>
      <c r="I304" s="2">
        <v>667</v>
      </c>
      <c r="J304" s="2">
        <v>1</v>
      </c>
      <c r="K304" s="2">
        <v>668</v>
      </c>
      <c r="L304" s="3">
        <v>3.9931972179131955E-2</v>
      </c>
      <c r="M304" s="3">
        <v>5.181664664072215E-2</v>
      </c>
      <c r="N304" s="2">
        <v>1672845</v>
      </c>
      <c r="O304">
        <f t="shared" si="4"/>
        <v>13</v>
      </c>
    </row>
    <row r="305" spans="1:15" hidden="1" x14ac:dyDescent="0.2">
      <c r="A305" t="s">
        <v>14</v>
      </c>
      <c r="B305" t="s">
        <v>442</v>
      </c>
      <c r="C305" t="s">
        <v>448</v>
      </c>
      <c r="D305" t="s">
        <v>22</v>
      </c>
      <c r="E305">
        <v>33</v>
      </c>
      <c r="F305" t="s">
        <v>49</v>
      </c>
      <c r="G305" t="s">
        <v>38</v>
      </c>
      <c r="H305" t="s">
        <v>449</v>
      </c>
      <c r="I305" s="2">
        <v>1014</v>
      </c>
      <c r="J305" s="2">
        <f>(0)</f>
        <v>0</v>
      </c>
      <c r="K305" s="2">
        <v>1014</v>
      </c>
      <c r="L305" s="3">
        <v>6.0615299086287135E-2</v>
      </c>
      <c r="M305" s="3">
        <v>7.8655807924689E-2</v>
      </c>
      <c r="N305" s="2">
        <v>1672845</v>
      </c>
      <c r="O305">
        <f t="shared" si="4"/>
        <v>11</v>
      </c>
    </row>
    <row r="306" spans="1:15" hidden="1" x14ac:dyDescent="0.2">
      <c r="A306" t="s">
        <v>14</v>
      </c>
      <c r="B306" t="s">
        <v>442</v>
      </c>
      <c r="C306" t="s">
        <v>450</v>
      </c>
      <c r="D306" t="s">
        <v>22</v>
      </c>
      <c r="E306">
        <v>67</v>
      </c>
      <c r="F306" t="s">
        <v>49</v>
      </c>
      <c r="G306" t="s">
        <v>58</v>
      </c>
      <c r="H306" t="s">
        <v>59</v>
      </c>
      <c r="I306" s="2">
        <v>836</v>
      </c>
      <c r="J306" s="2">
        <v>5</v>
      </c>
      <c r="K306" s="2">
        <v>841</v>
      </c>
      <c r="L306" s="3">
        <v>5.0273635632709548E-2</v>
      </c>
      <c r="M306" s="3">
        <v>6.5236227282705575E-2</v>
      </c>
      <c r="N306" s="2">
        <v>1672845</v>
      </c>
      <c r="O306">
        <f t="shared" si="4"/>
        <v>12</v>
      </c>
    </row>
    <row r="307" spans="1:15" hidden="1" x14ac:dyDescent="0.2">
      <c r="A307" t="s">
        <v>14</v>
      </c>
      <c r="B307" t="s">
        <v>442</v>
      </c>
      <c r="C307" t="s">
        <v>451</v>
      </c>
      <c r="D307" t="s">
        <v>22</v>
      </c>
      <c r="E307">
        <v>60</v>
      </c>
      <c r="F307" t="s">
        <v>49</v>
      </c>
      <c r="G307" t="s">
        <v>23</v>
      </c>
      <c r="H307" t="s">
        <v>24</v>
      </c>
      <c r="I307" s="2">
        <v>529571</v>
      </c>
      <c r="J307" s="2">
        <v>5688</v>
      </c>
      <c r="K307" s="2">
        <v>535259</v>
      </c>
      <c r="L307" s="3">
        <v>31.996927390164657</v>
      </c>
      <c r="M307" s="3">
        <v>41.519949796805825</v>
      </c>
      <c r="N307" s="2">
        <v>1672845</v>
      </c>
      <c r="O307">
        <f t="shared" si="4"/>
        <v>2</v>
      </c>
    </row>
    <row r="308" spans="1:15" hidden="1" x14ac:dyDescent="0.2">
      <c r="A308" t="s">
        <v>14</v>
      </c>
      <c r="B308" t="s">
        <v>442</v>
      </c>
      <c r="C308" t="s">
        <v>452</v>
      </c>
      <c r="D308" t="s">
        <v>22</v>
      </c>
      <c r="E308">
        <v>68</v>
      </c>
      <c r="F308" t="s">
        <v>49</v>
      </c>
      <c r="G308" t="s">
        <v>38</v>
      </c>
      <c r="H308" t="s">
        <v>201</v>
      </c>
      <c r="I308" s="2">
        <v>597</v>
      </c>
      <c r="J308" s="2">
        <v>1</v>
      </c>
      <c r="K308" s="2">
        <v>598</v>
      </c>
      <c r="L308" s="3">
        <v>3.5747484076528314E-2</v>
      </c>
      <c r="M308" s="3">
        <v>4.638675851968839E-2</v>
      </c>
      <c r="N308" s="2">
        <v>1672845</v>
      </c>
      <c r="O308">
        <f t="shared" si="4"/>
        <v>14</v>
      </c>
    </row>
    <row r="309" spans="1:15" hidden="1" x14ac:dyDescent="0.2">
      <c r="A309" t="s">
        <v>14</v>
      </c>
      <c r="B309" t="s">
        <v>442</v>
      </c>
      <c r="C309" t="s">
        <v>453</v>
      </c>
      <c r="D309" t="s">
        <v>22</v>
      </c>
      <c r="E309">
        <v>35</v>
      </c>
      <c r="F309" t="s">
        <v>49</v>
      </c>
      <c r="G309" t="s">
        <v>200</v>
      </c>
      <c r="H309" t="s">
        <v>214</v>
      </c>
      <c r="I309" s="2">
        <v>1317</v>
      </c>
      <c r="J309" s="2">
        <v>2</v>
      </c>
      <c r="K309" s="2">
        <v>1319</v>
      </c>
      <c r="L309" s="3">
        <v>7.8847711533345896E-2</v>
      </c>
      <c r="M309" s="3">
        <v>0.1023146061663361</v>
      </c>
      <c r="N309" s="2">
        <v>1672845</v>
      </c>
      <c r="O309">
        <f t="shared" si="4"/>
        <v>9</v>
      </c>
    </row>
    <row r="310" spans="1:15" hidden="1" x14ac:dyDescent="0.2">
      <c r="A310" t="s">
        <v>14</v>
      </c>
      <c r="B310" t="s">
        <v>442</v>
      </c>
      <c r="C310" t="s">
        <v>454</v>
      </c>
      <c r="D310" t="s">
        <v>22</v>
      </c>
      <c r="E310">
        <v>58</v>
      </c>
      <c r="F310" t="s">
        <v>49</v>
      </c>
      <c r="G310" t="s">
        <v>32</v>
      </c>
      <c r="H310" t="s">
        <v>33</v>
      </c>
      <c r="I310" s="2">
        <v>12278</v>
      </c>
      <c r="J310" s="2">
        <v>235</v>
      </c>
      <c r="K310" s="2">
        <v>12513</v>
      </c>
      <c r="L310" s="3">
        <v>0.74800713754113501</v>
      </c>
      <c r="M310" s="3">
        <v>0.97063128654993436</v>
      </c>
      <c r="N310" s="2">
        <v>1672845</v>
      </c>
      <c r="O310">
        <f t="shared" si="4"/>
        <v>5</v>
      </c>
    </row>
    <row r="311" spans="1:15" hidden="1" x14ac:dyDescent="0.2">
      <c r="A311" t="s">
        <v>14</v>
      </c>
      <c r="B311" t="s">
        <v>442</v>
      </c>
      <c r="C311" t="s">
        <v>455</v>
      </c>
      <c r="D311" t="s">
        <v>22</v>
      </c>
      <c r="E311">
        <v>42</v>
      </c>
      <c r="F311" t="s">
        <v>49</v>
      </c>
      <c r="G311" t="s">
        <v>38</v>
      </c>
      <c r="H311" t="s">
        <v>456</v>
      </c>
      <c r="I311" s="2">
        <v>1482</v>
      </c>
      <c r="J311" s="2">
        <f>(0)</f>
        <v>0</v>
      </c>
      <c r="K311" s="2">
        <v>1482</v>
      </c>
      <c r="L311" s="3">
        <v>8.8591590972265807E-2</v>
      </c>
      <c r="M311" s="3">
        <v>0.1149584885053147</v>
      </c>
      <c r="N311" s="2">
        <v>1672845</v>
      </c>
      <c r="O311">
        <f t="shared" si="4"/>
        <v>8</v>
      </c>
    </row>
    <row r="312" spans="1:15" hidden="1" x14ac:dyDescent="0.2">
      <c r="A312" t="s">
        <v>14</v>
      </c>
      <c r="B312" t="s">
        <v>442</v>
      </c>
      <c r="C312" t="s">
        <v>457</v>
      </c>
      <c r="D312" t="s">
        <v>22</v>
      </c>
      <c r="E312">
        <v>50</v>
      </c>
      <c r="F312" t="s">
        <v>49</v>
      </c>
      <c r="G312" t="s">
        <v>38</v>
      </c>
      <c r="H312" t="s">
        <v>242</v>
      </c>
      <c r="I312" s="2">
        <v>2397</v>
      </c>
      <c r="J312" s="2">
        <v>2</v>
      </c>
      <c r="K312" s="2">
        <v>2399</v>
      </c>
      <c r="L312" s="3">
        <v>0.1434083851163736</v>
      </c>
      <c r="M312" s="3">
        <v>0.18609002289085691</v>
      </c>
      <c r="N312" s="2">
        <v>1672845</v>
      </c>
      <c r="O312">
        <f t="shared" si="4"/>
        <v>7</v>
      </c>
    </row>
    <row r="313" spans="1:15" hidden="1" x14ac:dyDescent="0.2">
      <c r="A313" t="s">
        <v>14</v>
      </c>
      <c r="B313" t="s">
        <v>442</v>
      </c>
      <c r="C313" t="s">
        <v>46</v>
      </c>
      <c r="G313" t="s">
        <v>46</v>
      </c>
      <c r="I313" s="2">
        <v>17128</v>
      </c>
      <c r="J313" s="2">
        <v>33</v>
      </c>
      <c r="K313" s="2">
        <v>17161</v>
      </c>
      <c r="L313" s="3">
        <v>1.0258571475540172</v>
      </c>
      <c r="M313" s="3">
        <v>1.3311758577865758</v>
      </c>
      <c r="N313" s="2">
        <v>1672845</v>
      </c>
      <c r="O313">
        <f t="shared" si="4"/>
        <v>4</v>
      </c>
    </row>
    <row r="314" spans="1:15" x14ac:dyDescent="0.2">
      <c r="A314" t="s">
        <v>14</v>
      </c>
      <c r="B314" t="s">
        <v>458</v>
      </c>
      <c r="C314" t="s">
        <v>459</v>
      </c>
      <c r="D314" t="s">
        <v>17</v>
      </c>
      <c r="E314">
        <v>60</v>
      </c>
      <c r="F314" t="s">
        <v>69</v>
      </c>
      <c r="G314" t="s">
        <v>23</v>
      </c>
      <c r="H314" t="s">
        <v>24</v>
      </c>
      <c r="I314" s="2">
        <v>490605</v>
      </c>
      <c r="J314" s="2">
        <v>3896</v>
      </c>
      <c r="K314" s="2">
        <v>494501</v>
      </c>
      <c r="L314" s="3">
        <v>29.961531773397969</v>
      </c>
      <c r="M314" s="3">
        <v>37.562562999772879</v>
      </c>
      <c r="N314" s="2">
        <v>1650453</v>
      </c>
      <c r="O314">
        <f t="shared" si="4"/>
        <v>2</v>
      </c>
    </row>
    <row r="315" spans="1:15" x14ac:dyDescent="0.2">
      <c r="A315" t="s">
        <v>14</v>
      </c>
      <c r="B315" t="s">
        <v>458</v>
      </c>
      <c r="C315" t="s">
        <v>460</v>
      </c>
      <c r="D315" t="s">
        <v>22</v>
      </c>
      <c r="E315">
        <v>50</v>
      </c>
      <c r="F315" t="s">
        <v>69</v>
      </c>
      <c r="G315" t="s">
        <v>38</v>
      </c>
      <c r="H315" t="s">
        <v>70</v>
      </c>
      <c r="I315" s="2">
        <v>1430</v>
      </c>
      <c r="J315" s="2">
        <f>(0)</f>
        <v>0</v>
      </c>
      <c r="K315" s="2">
        <v>1430</v>
      </c>
      <c r="L315" s="3">
        <v>8.6642879257997657E-2</v>
      </c>
      <c r="M315" s="3">
        <v>0.10862357222669967</v>
      </c>
      <c r="N315" s="2">
        <v>1650453</v>
      </c>
      <c r="O315">
        <f t="shared" si="4"/>
        <v>9</v>
      </c>
    </row>
    <row r="316" spans="1:15" x14ac:dyDescent="0.2">
      <c r="A316" t="s">
        <v>14</v>
      </c>
      <c r="B316" t="s">
        <v>458</v>
      </c>
      <c r="C316" t="s">
        <v>461</v>
      </c>
      <c r="D316" t="s">
        <v>22</v>
      </c>
      <c r="E316">
        <v>64</v>
      </c>
      <c r="F316" t="s">
        <v>69</v>
      </c>
      <c r="G316" t="s">
        <v>19</v>
      </c>
      <c r="H316" t="s">
        <v>20</v>
      </c>
      <c r="I316" s="2">
        <v>23926</v>
      </c>
      <c r="J316" s="2">
        <v>113</v>
      </c>
      <c r="K316" s="2">
        <v>24039</v>
      </c>
      <c r="L316" s="3">
        <v>1.4565092129251789</v>
      </c>
      <c r="M316" s="3">
        <v>1.8260154215088347</v>
      </c>
      <c r="N316" s="2">
        <v>1650453</v>
      </c>
      <c r="O316">
        <f t="shared" si="4"/>
        <v>4</v>
      </c>
    </row>
    <row r="317" spans="1:15" x14ac:dyDescent="0.2">
      <c r="A317" t="s">
        <v>14</v>
      </c>
      <c r="B317" t="s">
        <v>458</v>
      </c>
      <c r="C317" t="s">
        <v>462</v>
      </c>
      <c r="D317" t="s">
        <v>22</v>
      </c>
      <c r="E317">
        <v>32</v>
      </c>
      <c r="F317" t="s">
        <v>69</v>
      </c>
      <c r="G317" t="s">
        <v>463</v>
      </c>
      <c r="H317" t="s">
        <v>464</v>
      </c>
      <c r="I317" s="2">
        <v>912</v>
      </c>
      <c r="J317" s="2">
        <v>1</v>
      </c>
      <c r="K317" s="2">
        <v>913</v>
      </c>
      <c r="L317" s="3">
        <v>5.5318145987798502E-2</v>
      </c>
      <c r="M317" s="3">
        <v>6.9351973037046724E-2</v>
      </c>
      <c r="N317" s="2">
        <v>1650453</v>
      </c>
      <c r="O317">
        <f t="shared" si="4"/>
        <v>13</v>
      </c>
    </row>
    <row r="318" spans="1:15" x14ac:dyDescent="0.2">
      <c r="A318" t="s">
        <v>14</v>
      </c>
      <c r="B318" t="s">
        <v>458</v>
      </c>
      <c r="C318" t="s">
        <v>465</v>
      </c>
      <c r="D318" t="s">
        <v>22</v>
      </c>
      <c r="E318">
        <v>36</v>
      </c>
      <c r="F318" t="s">
        <v>69</v>
      </c>
      <c r="G318" t="s">
        <v>405</v>
      </c>
      <c r="H318" t="s">
        <v>165</v>
      </c>
      <c r="I318" s="2">
        <v>995</v>
      </c>
      <c r="J318" s="2">
        <v>3</v>
      </c>
      <c r="K318" s="2">
        <v>998</v>
      </c>
      <c r="L318" s="3">
        <v>6.0468247202434731E-2</v>
      </c>
      <c r="M318" s="3">
        <v>7.5808618938633762E-2</v>
      </c>
      <c r="N318" s="2">
        <v>1650453</v>
      </c>
      <c r="O318">
        <f t="shared" si="4"/>
        <v>12</v>
      </c>
    </row>
    <row r="319" spans="1:15" x14ac:dyDescent="0.2">
      <c r="A319" t="s">
        <v>14</v>
      </c>
      <c r="B319" t="s">
        <v>458</v>
      </c>
      <c r="C319" t="s">
        <v>466</v>
      </c>
      <c r="D319" t="s">
        <v>22</v>
      </c>
      <c r="E319">
        <v>63</v>
      </c>
      <c r="F319" t="s">
        <v>69</v>
      </c>
      <c r="G319" t="s">
        <v>26</v>
      </c>
      <c r="H319" t="s">
        <v>27</v>
      </c>
      <c r="I319" s="2">
        <v>717924</v>
      </c>
      <c r="J319" s="2">
        <v>4953</v>
      </c>
      <c r="K319" s="2">
        <v>722877</v>
      </c>
      <c r="L319" s="3">
        <v>43.798702538030469</v>
      </c>
      <c r="M319" s="3">
        <v>54.910127287076904</v>
      </c>
      <c r="N319" s="2">
        <v>1650453</v>
      </c>
      <c r="O319">
        <f t="shared" si="4"/>
        <v>1</v>
      </c>
    </row>
    <row r="320" spans="1:15" x14ac:dyDescent="0.2">
      <c r="A320" t="s">
        <v>14</v>
      </c>
      <c r="B320" t="s">
        <v>458</v>
      </c>
      <c r="C320" t="s">
        <v>467</v>
      </c>
      <c r="D320" t="s">
        <v>22</v>
      </c>
      <c r="E320">
        <v>65</v>
      </c>
      <c r="F320" t="s">
        <v>69</v>
      </c>
      <c r="G320" t="s">
        <v>468</v>
      </c>
      <c r="H320" t="s">
        <v>469</v>
      </c>
      <c r="I320" s="2">
        <v>1563</v>
      </c>
      <c r="J320" s="2">
        <f>(0)</f>
        <v>0</v>
      </c>
      <c r="K320" s="2">
        <v>1563</v>
      </c>
      <c r="L320" s="3">
        <v>9.4701272923251978E-2</v>
      </c>
      <c r="M320" s="3">
        <v>0.11872632404918294</v>
      </c>
      <c r="N320" s="2">
        <v>1650453</v>
      </c>
      <c r="O320">
        <f t="shared" si="4"/>
        <v>8</v>
      </c>
    </row>
    <row r="321" spans="1:15" x14ac:dyDescent="0.2">
      <c r="A321" t="s">
        <v>14</v>
      </c>
      <c r="B321" t="s">
        <v>458</v>
      </c>
      <c r="C321" t="s">
        <v>470</v>
      </c>
      <c r="D321" t="s">
        <v>22</v>
      </c>
      <c r="E321">
        <v>29</v>
      </c>
      <c r="F321" t="s">
        <v>69</v>
      </c>
      <c r="G321" t="s">
        <v>58</v>
      </c>
      <c r="H321" t="s">
        <v>59</v>
      </c>
      <c r="I321" s="2">
        <v>998</v>
      </c>
      <c r="J321" s="2">
        <v>5</v>
      </c>
      <c r="K321" s="2">
        <v>1003</v>
      </c>
      <c r="L321" s="3">
        <v>6.0771194332707446E-2</v>
      </c>
      <c r="M321" s="3">
        <v>7.6188421638727119E-2</v>
      </c>
      <c r="N321" s="2">
        <v>1650453</v>
      </c>
      <c r="O321">
        <f t="shared" si="4"/>
        <v>11</v>
      </c>
    </row>
    <row r="322" spans="1:15" x14ac:dyDescent="0.2">
      <c r="A322" t="s">
        <v>14</v>
      </c>
      <c r="B322" t="s">
        <v>458</v>
      </c>
      <c r="C322" t="s">
        <v>471</v>
      </c>
      <c r="D322" t="s">
        <v>22</v>
      </c>
      <c r="E322">
        <v>44</v>
      </c>
      <c r="F322" t="s">
        <v>69</v>
      </c>
      <c r="G322" t="s">
        <v>32</v>
      </c>
      <c r="H322" t="s">
        <v>33</v>
      </c>
      <c r="I322" s="2">
        <v>16001</v>
      </c>
      <c r="J322" s="2">
        <v>124</v>
      </c>
      <c r="K322" s="2">
        <v>16125</v>
      </c>
      <c r="L322" s="3">
        <v>0.97700449512951903</v>
      </c>
      <c r="M322" s="3">
        <v>1.2248637078010716</v>
      </c>
      <c r="N322" s="2">
        <v>1650453</v>
      </c>
      <c r="O322">
        <f t="shared" si="4"/>
        <v>6</v>
      </c>
    </row>
    <row r="323" spans="1:15" x14ac:dyDescent="0.2">
      <c r="A323" t="s">
        <v>14</v>
      </c>
      <c r="B323" t="s">
        <v>458</v>
      </c>
      <c r="C323" t="s">
        <v>472</v>
      </c>
      <c r="D323" t="s">
        <v>22</v>
      </c>
      <c r="E323">
        <v>65</v>
      </c>
      <c r="F323" t="s">
        <v>69</v>
      </c>
      <c r="G323" t="s">
        <v>38</v>
      </c>
      <c r="H323" t="s">
        <v>99</v>
      </c>
      <c r="I323" s="2">
        <v>2117</v>
      </c>
      <c r="J323" s="2">
        <v>2</v>
      </c>
      <c r="K323" s="2">
        <v>2119</v>
      </c>
      <c r="L323" s="3">
        <v>0.12838899380957836</v>
      </c>
      <c r="M323" s="3">
        <v>0.16096038429956405</v>
      </c>
      <c r="N323" s="2">
        <v>1650453</v>
      </c>
      <c r="O323">
        <f t="shared" ref="O323:O386" si="5">COUNTIFS($A$2:$A$8569,A323,$B$2:$B$8569,B323,$K$2:$K$8569,"&gt;"&amp;K323)+1</f>
        <v>7</v>
      </c>
    </row>
    <row r="324" spans="1:15" x14ac:dyDescent="0.2">
      <c r="A324" t="s">
        <v>14</v>
      </c>
      <c r="B324" t="s">
        <v>458</v>
      </c>
      <c r="C324" t="s">
        <v>473</v>
      </c>
      <c r="D324" t="s">
        <v>22</v>
      </c>
      <c r="E324">
        <v>52</v>
      </c>
      <c r="F324" t="s">
        <v>69</v>
      </c>
      <c r="G324" t="s">
        <v>303</v>
      </c>
      <c r="H324" t="s">
        <v>304</v>
      </c>
      <c r="I324" s="2">
        <v>20847</v>
      </c>
      <c r="J324" s="2">
        <v>124</v>
      </c>
      <c r="K324" s="2">
        <v>20971</v>
      </c>
      <c r="L324" s="3">
        <v>1.2706208537898385</v>
      </c>
      <c r="M324" s="3">
        <v>1.5929684847315515</v>
      </c>
      <c r="N324" s="2">
        <v>1650453</v>
      </c>
      <c r="O324">
        <f t="shared" si="5"/>
        <v>5</v>
      </c>
    </row>
    <row r="325" spans="1:15" x14ac:dyDescent="0.2">
      <c r="A325" t="s">
        <v>14</v>
      </c>
      <c r="B325" t="s">
        <v>458</v>
      </c>
      <c r="C325" t="s">
        <v>474</v>
      </c>
      <c r="D325" t="s">
        <v>22</v>
      </c>
      <c r="E325">
        <v>43</v>
      </c>
      <c r="F325" t="s">
        <v>69</v>
      </c>
      <c r="G325" t="s">
        <v>92</v>
      </c>
      <c r="H325" t="s">
        <v>93</v>
      </c>
      <c r="I325" s="2">
        <v>1194</v>
      </c>
      <c r="J325" s="2">
        <v>1</v>
      </c>
      <c r="K325" s="2">
        <v>1195</v>
      </c>
      <c r="L325" s="3">
        <v>7.2404364135179852E-2</v>
      </c>
      <c r="M325" s="3">
        <v>9.077284532231196E-2</v>
      </c>
      <c r="N325" s="2">
        <v>1650453</v>
      </c>
      <c r="O325">
        <f t="shared" si="5"/>
        <v>10</v>
      </c>
    </row>
    <row r="326" spans="1:15" x14ac:dyDescent="0.2">
      <c r="A326" t="s">
        <v>14</v>
      </c>
      <c r="B326" t="s">
        <v>458</v>
      </c>
      <c r="C326" t="s">
        <v>46</v>
      </c>
      <c r="G326" t="s">
        <v>46</v>
      </c>
      <c r="I326" s="2">
        <v>25750</v>
      </c>
      <c r="J326" s="2">
        <v>31</v>
      </c>
      <c r="K326" s="2">
        <v>25781</v>
      </c>
      <c r="L326" s="3">
        <v>1.562055993112194</v>
      </c>
      <c r="M326" s="3">
        <v>1.9583386822213598</v>
      </c>
      <c r="N326" s="2">
        <v>1650453</v>
      </c>
      <c r="O326">
        <f t="shared" si="5"/>
        <v>3</v>
      </c>
    </row>
    <row r="327" spans="1:15" hidden="1" x14ac:dyDescent="0.2">
      <c r="A327" t="s">
        <v>14</v>
      </c>
      <c r="B327" t="s">
        <v>475</v>
      </c>
      <c r="C327" t="s">
        <v>476</v>
      </c>
      <c r="D327" t="s">
        <v>22</v>
      </c>
      <c r="E327">
        <v>42</v>
      </c>
      <c r="F327" t="s">
        <v>49</v>
      </c>
      <c r="G327" t="s">
        <v>26</v>
      </c>
      <c r="H327" t="s">
        <v>27</v>
      </c>
      <c r="I327" s="2">
        <v>695277</v>
      </c>
      <c r="J327" s="2">
        <v>6934</v>
      </c>
      <c r="K327" s="2">
        <v>702211</v>
      </c>
      <c r="L327" s="3">
        <v>45.393609827931044</v>
      </c>
      <c r="M327" s="3">
        <v>57.269490242645283</v>
      </c>
      <c r="N327" s="2">
        <v>1546938</v>
      </c>
      <c r="O327">
        <f t="shared" si="5"/>
        <v>1</v>
      </c>
    </row>
    <row r="328" spans="1:15" hidden="1" x14ac:dyDescent="0.2">
      <c r="A328" t="s">
        <v>14</v>
      </c>
      <c r="B328" t="s">
        <v>475</v>
      </c>
      <c r="C328" t="s">
        <v>477</v>
      </c>
      <c r="D328" t="s">
        <v>22</v>
      </c>
      <c r="E328">
        <v>42</v>
      </c>
      <c r="F328" t="s">
        <v>49</v>
      </c>
      <c r="G328" t="s">
        <v>38</v>
      </c>
      <c r="H328" t="s">
        <v>41</v>
      </c>
      <c r="I328" s="2">
        <v>3809</v>
      </c>
      <c r="J328" s="2">
        <v>12</v>
      </c>
      <c r="K328" s="2">
        <v>3821</v>
      </c>
      <c r="L328" s="3">
        <v>0.24700408161154488</v>
      </c>
      <c r="M328" s="3">
        <v>0.31162531235931601</v>
      </c>
      <c r="N328" s="2">
        <v>1546938</v>
      </c>
      <c r="O328">
        <f t="shared" si="5"/>
        <v>6</v>
      </c>
    </row>
    <row r="329" spans="1:15" hidden="1" x14ac:dyDescent="0.2">
      <c r="A329" t="s">
        <v>14</v>
      </c>
      <c r="B329" t="s">
        <v>475</v>
      </c>
      <c r="C329" t="s">
        <v>478</v>
      </c>
      <c r="D329" t="s">
        <v>22</v>
      </c>
      <c r="E329">
        <v>42</v>
      </c>
      <c r="F329" t="s">
        <v>49</v>
      </c>
      <c r="G329" t="s">
        <v>35</v>
      </c>
      <c r="H329" t="s">
        <v>36</v>
      </c>
      <c r="I329" s="2">
        <v>33833</v>
      </c>
      <c r="J329" s="2">
        <v>153</v>
      </c>
      <c r="K329" s="2">
        <v>33986</v>
      </c>
      <c r="L329" s="3">
        <v>2.1969852702564676</v>
      </c>
      <c r="M329" s="3">
        <v>2.7717607604929895</v>
      </c>
      <c r="N329" s="2">
        <v>1546938</v>
      </c>
      <c r="O329">
        <f t="shared" si="5"/>
        <v>3</v>
      </c>
    </row>
    <row r="330" spans="1:15" hidden="1" x14ac:dyDescent="0.2">
      <c r="A330" t="s">
        <v>14</v>
      </c>
      <c r="B330" t="s">
        <v>475</v>
      </c>
      <c r="C330" t="s">
        <v>479</v>
      </c>
      <c r="D330" t="s">
        <v>17</v>
      </c>
      <c r="E330">
        <v>68</v>
      </c>
      <c r="F330" t="s">
        <v>49</v>
      </c>
      <c r="G330" t="s">
        <v>23</v>
      </c>
      <c r="H330" t="s">
        <v>24</v>
      </c>
      <c r="I330" s="2">
        <v>429710</v>
      </c>
      <c r="J330" s="2">
        <v>4217</v>
      </c>
      <c r="K330" s="2">
        <v>433927</v>
      </c>
      <c r="L330" s="3">
        <v>28.050704035973002</v>
      </c>
      <c r="M330" s="3">
        <v>35.389331828354074</v>
      </c>
      <c r="N330" s="2">
        <v>1546938</v>
      </c>
      <c r="O330">
        <f t="shared" si="5"/>
        <v>2</v>
      </c>
    </row>
    <row r="331" spans="1:15" hidden="1" x14ac:dyDescent="0.2">
      <c r="A331" t="s">
        <v>14</v>
      </c>
      <c r="B331" t="s">
        <v>475</v>
      </c>
      <c r="C331" t="s">
        <v>480</v>
      </c>
      <c r="D331" t="s">
        <v>22</v>
      </c>
      <c r="E331">
        <v>48</v>
      </c>
      <c r="F331" t="s">
        <v>49</v>
      </c>
      <c r="G331" t="s">
        <v>19</v>
      </c>
      <c r="H331" t="s">
        <v>20</v>
      </c>
      <c r="I331" s="2">
        <v>20959</v>
      </c>
      <c r="J331" s="2">
        <v>191</v>
      </c>
      <c r="K331" s="2">
        <v>21150</v>
      </c>
      <c r="L331" s="3">
        <v>1.3672170442512888</v>
      </c>
      <c r="M331" s="3">
        <v>1.7249084942160513</v>
      </c>
      <c r="N331" s="2">
        <v>1546938</v>
      </c>
      <c r="O331">
        <f t="shared" si="5"/>
        <v>5</v>
      </c>
    </row>
    <row r="332" spans="1:15" hidden="1" x14ac:dyDescent="0.2">
      <c r="A332" t="s">
        <v>14</v>
      </c>
      <c r="B332" t="s">
        <v>475</v>
      </c>
      <c r="C332" t="s">
        <v>481</v>
      </c>
      <c r="D332" t="s">
        <v>22</v>
      </c>
      <c r="E332">
        <v>25</v>
      </c>
      <c r="F332" t="s">
        <v>49</v>
      </c>
      <c r="G332" t="s">
        <v>38</v>
      </c>
      <c r="H332" t="s">
        <v>120</v>
      </c>
      <c r="I332" s="2">
        <v>1761</v>
      </c>
      <c r="J332" s="2">
        <v>7</v>
      </c>
      <c r="K332" s="2">
        <v>1768</v>
      </c>
      <c r="L332" s="3">
        <v>0.1142902947629446</v>
      </c>
      <c r="M332" s="3">
        <v>0.14419093228245763</v>
      </c>
      <c r="N332" s="2">
        <v>1546938</v>
      </c>
      <c r="O332">
        <f t="shared" si="5"/>
        <v>8</v>
      </c>
    </row>
    <row r="333" spans="1:15" hidden="1" x14ac:dyDescent="0.2">
      <c r="A333" t="s">
        <v>14</v>
      </c>
      <c r="B333" t="s">
        <v>475</v>
      </c>
      <c r="C333" t="s">
        <v>482</v>
      </c>
      <c r="D333" t="s">
        <v>22</v>
      </c>
      <c r="E333">
        <v>60</v>
      </c>
      <c r="F333" t="s">
        <v>69</v>
      </c>
      <c r="G333" t="s">
        <v>483</v>
      </c>
      <c r="H333" t="s">
        <v>142</v>
      </c>
      <c r="I333" s="2">
        <v>3449</v>
      </c>
      <c r="J333" s="2">
        <v>11</v>
      </c>
      <c r="K333" s="2">
        <v>3460</v>
      </c>
      <c r="L333" s="3">
        <v>0.22366765830304772</v>
      </c>
      <c r="M333" s="3">
        <v>0.28218361181974172</v>
      </c>
      <c r="N333" s="2">
        <v>1546938</v>
      </c>
      <c r="O333">
        <f t="shared" si="5"/>
        <v>7</v>
      </c>
    </row>
    <row r="334" spans="1:15" hidden="1" x14ac:dyDescent="0.2">
      <c r="A334" t="s">
        <v>14</v>
      </c>
      <c r="B334" t="s">
        <v>475</v>
      </c>
      <c r="C334" t="s">
        <v>484</v>
      </c>
      <c r="D334" t="s">
        <v>22</v>
      </c>
      <c r="E334">
        <v>40</v>
      </c>
      <c r="F334" t="s">
        <v>49</v>
      </c>
      <c r="G334" t="s">
        <v>485</v>
      </c>
      <c r="H334" t="s">
        <v>486</v>
      </c>
      <c r="I334" s="2">
        <v>1132</v>
      </c>
      <c r="J334" s="2">
        <v>3</v>
      </c>
      <c r="K334" s="2">
        <v>1135</v>
      </c>
      <c r="L334" s="3">
        <v>7.3370749183225184E-2</v>
      </c>
      <c r="M334" s="3">
        <v>9.2566011391736105E-2</v>
      </c>
      <c r="N334" s="2">
        <v>1546938</v>
      </c>
      <c r="O334">
        <f t="shared" si="5"/>
        <v>10</v>
      </c>
    </row>
    <row r="335" spans="1:15" hidden="1" x14ac:dyDescent="0.2">
      <c r="A335" t="s">
        <v>14</v>
      </c>
      <c r="B335" t="s">
        <v>475</v>
      </c>
      <c r="C335" t="s">
        <v>487</v>
      </c>
      <c r="D335" t="s">
        <v>22</v>
      </c>
      <c r="E335">
        <v>35</v>
      </c>
      <c r="F335" t="s">
        <v>49</v>
      </c>
      <c r="G335" t="s">
        <v>246</v>
      </c>
      <c r="H335" t="s">
        <v>247</v>
      </c>
      <c r="I335" s="2">
        <v>1555</v>
      </c>
      <c r="J335" s="2">
        <v>2</v>
      </c>
      <c r="K335" s="2">
        <v>1557</v>
      </c>
      <c r="L335" s="3">
        <v>0.10065044623637147</v>
      </c>
      <c r="M335" s="3">
        <v>0.1269826253188838</v>
      </c>
      <c r="N335" s="2">
        <v>1546938</v>
      </c>
      <c r="O335">
        <f t="shared" si="5"/>
        <v>9</v>
      </c>
    </row>
    <row r="336" spans="1:15" hidden="1" x14ac:dyDescent="0.2">
      <c r="A336" t="s">
        <v>14</v>
      </c>
      <c r="B336" t="s">
        <v>475</v>
      </c>
      <c r="C336" t="s">
        <v>46</v>
      </c>
      <c r="G336" t="s">
        <v>46</v>
      </c>
      <c r="I336" s="2">
        <v>21289</v>
      </c>
      <c r="J336" s="2">
        <v>50</v>
      </c>
      <c r="K336" s="2">
        <v>21339</v>
      </c>
      <c r="L336" s="3">
        <v>1.3794347284765129</v>
      </c>
      <c r="M336" s="3">
        <v>1.7403225701218119</v>
      </c>
      <c r="N336" s="2">
        <v>1546938</v>
      </c>
      <c r="O336">
        <f t="shared" si="5"/>
        <v>4</v>
      </c>
    </row>
    <row r="337" spans="1:15" hidden="1" x14ac:dyDescent="0.2">
      <c r="A337" t="s">
        <v>14</v>
      </c>
      <c r="B337" t="s">
        <v>488</v>
      </c>
      <c r="C337" t="s">
        <v>489</v>
      </c>
      <c r="D337" t="s">
        <v>22</v>
      </c>
      <c r="E337">
        <v>67</v>
      </c>
      <c r="F337" t="s">
        <v>69</v>
      </c>
      <c r="G337" t="s">
        <v>23</v>
      </c>
      <c r="H337" t="s">
        <v>24</v>
      </c>
      <c r="I337" s="2">
        <v>545374</v>
      </c>
      <c r="J337" s="2">
        <v>4147</v>
      </c>
      <c r="K337" s="2">
        <v>549521</v>
      </c>
      <c r="L337" s="3">
        <v>35.079562770228392</v>
      </c>
      <c r="M337" s="3">
        <v>41.641893402342319</v>
      </c>
      <c r="N337" s="2">
        <v>1566499</v>
      </c>
      <c r="O337">
        <f t="shared" si="5"/>
        <v>2</v>
      </c>
    </row>
    <row r="338" spans="1:15" hidden="1" x14ac:dyDescent="0.2">
      <c r="A338" t="s">
        <v>14</v>
      </c>
      <c r="B338" t="s">
        <v>488</v>
      </c>
      <c r="C338" t="s">
        <v>490</v>
      </c>
      <c r="D338" t="s">
        <v>22</v>
      </c>
      <c r="E338">
        <v>68</v>
      </c>
      <c r="F338" t="s">
        <v>69</v>
      </c>
      <c r="G338" t="s">
        <v>26</v>
      </c>
      <c r="H338" t="s">
        <v>27</v>
      </c>
      <c r="I338" s="2">
        <v>681325</v>
      </c>
      <c r="J338" s="2">
        <v>5467</v>
      </c>
      <c r="K338" s="2">
        <v>686792</v>
      </c>
      <c r="L338" s="3">
        <v>43.842479312147667</v>
      </c>
      <c r="M338" s="3">
        <v>52.044087948561533</v>
      </c>
      <c r="N338" s="2">
        <v>1566499</v>
      </c>
      <c r="O338">
        <f t="shared" si="5"/>
        <v>1</v>
      </c>
    </row>
    <row r="339" spans="1:15" hidden="1" x14ac:dyDescent="0.2">
      <c r="A339" t="s">
        <v>14</v>
      </c>
      <c r="B339" t="s">
        <v>488</v>
      </c>
      <c r="C339" t="s">
        <v>491</v>
      </c>
      <c r="D339" t="s">
        <v>22</v>
      </c>
      <c r="E339">
        <v>27</v>
      </c>
      <c r="F339" t="s">
        <v>69</v>
      </c>
      <c r="G339" t="s">
        <v>141</v>
      </c>
      <c r="H339" t="s">
        <v>142</v>
      </c>
      <c r="I339" s="2">
        <v>3441</v>
      </c>
      <c r="J339" s="2">
        <v>4</v>
      </c>
      <c r="K339" s="2">
        <v>3445</v>
      </c>
      <c r="L339" s="3">
        <v>0.21991715283571836</v>
      </c>
      <c r="M339" s="3">
        <v>0.26105703471035552</v>
      </c>
      <c r="N339" s="2">
        <v>1566499</v>
      </c>
      <c r="O339">
        <f t="shared" si="5"/>
        <v>7</v>
      </c>
    </row>
    <row r="340" spans="1:15" hidden="1" x14ac:dyDescent="0.2">
      <c r="A340" t="s">
        <v>14</v>
      </c>
      <c r="B340" t="s">
        <v>488</v>
      </c>
      <c r="C340" t="s">
        <v>492</v>
      </c>
      <c r="D340" t="s">
        <v>22</v>
      </c>
      <c r="E340">
        <v>60</v>
      </c>
      <c r="F340" t="s">
        <v>69</v>
      </c>
      <c r="G340" t="s">
        <v>19</v>
      </c>
      <c r="H340" t="s">
        <v>20</v>
      </c>
      <c r="I340" s="2">
        <v>24497</v>
      </c>
      <c r="J340" s="2">
        <v>146</v>
      </c>
      <c r="K340" s="2">
        <v>24643</v>
      </c>
      <c r="L340" s="3">
        <v>1.5731258047403798</v>
      </c>
      <c r="M340" s="3">
        <v>1.8674103066378203</v>
      </c>
      <c r="N340" s="2">
        <v>1566499</v>
      </c>
      <c r="O340">
        <f t="shared" si="5"/>
        <v>3</v>
      </c>
    </row>
    <row r="341" spans="1:15" hidden="1" x14ac:dyDescent="0.2">
      <c r="A341" t="s">
        <v>14</v>
      </c>
      <c r="B341" t="s">
        <v>488</v>
      </c>
      <c r="C341" t="s">
        <v>493</v>
      </c>
      <c r="D341" t="s">
        <v>22</v>
      </c>
      <c r="E341">
        <v>45</v>
      </c>
      <c r="F341" t="s">
        <v>69</v>
      </c>
      <c r="G341" t="s">
        <v>303</v>
      </c>
      <c r="H341" t="s">
        <v>304</v>
      </c>
      <c r="I341" s="2">
        <v>19952</v>
      </c>
      <c r="J341" s="2">
        <v>110</v>
      </c>
      <c r="K341" s="2">
        <v>20062</v>
      </c>
      <c r="L341" s="3">
        <v>1.2806902525951183</v>
      </c>
      <c r="M341" s="3">
        <v>1.5202688622232663</v>
      </c>
      <c r="N341" s="2">
        <v>1566499</v>
      </c>
      <c r="O341">
        <f t="shared" si="5"/>
        <v>5</v>
      </c>
    </row>
    <row r="342" spans="1:15" hidden="1" x14ac:dyDescent="0.2">
      <c r="A342" t="s">
        <v>14</v>
      </c>
      <c r="B342" t="s">
        <v>488</v>
      </c>
      <c r="C342" t="s">
        <v>494</v>
      </c>
      <c r="D342" t="s">
        <v>22</v>
      </c>
      <c r="E342">
        <v>70</v>
      </c>
      <c r="F342" t="s">
        <v>69</v>
      </c>
      <c r="G342" t="s">
        <v>32</v>
      </c>
      <c r="H342" t="s">
        <v>33</v>
      </c>
      <c r="I342" s="2">
        <v>10137</v>
      </c>
      <c r="J342" s="2">
        <v>359</v>
      </c>
      <c r="K342" s="2">
        <v>10496</v>
      </c>
      <c r="L342" s="3">
        <v>0.67002915418394771</v>
      </c>
      <c r="M342" s="3">
        <v>0.79537144740780585</v>
      </c>
      <c r="N342" s="2">
        <v>1566499</v>
      </c>
      <c r="O342">
        <f t="shared" si="5"/>
        <v>6</v>
      </c>
    </row>
    <row r="343" spans="1:15" hidden="1" x14ac:dyDescent="0.2">
      <c r="A343" t="s">
        <v>14</v>
      </c>
      <c r="B343" t="s">
        <v>488</v>
      </c>
      <c r="C343" t="s">
        <v>495</v>
      </c>
      <c r="D343" t="s">
        <v>22</v>
      </c>
      <c r="E343">
        <v>28</v>
      </c>
      <c r="F343" t="s">
        <v>69</v>
      </c>
      <c r="G343" t="s">
        <v>38</v>
      </c>
      <c r="H343" t="s">
        <v>168</v>
      </c>
      <c r="I343" s="2">
        <v>2089</v>
      </c>
      <c r="J343" s="2">
        <v>5</v>
      </c>
      <c r="K343" s="2">
        <v>2094</v>
      </c>
      <c r="L343" s="3">
        <v>0.13367388041741488</v>
      </c>
      <c r="M343" s="3">
        <v>0.15868024112728141</v>
      </c>
      <c r="N343" s="2">
        <v>1566499</v>
      </c>
      <c r="O343">
        <f t="shared" si="5"/>
        <v>8</v>
      </c>
    </row>
    <row r="344" spans="1:15" hidden="1" x14ac:dyDescent="0.2">
      <c r="A344" t="s">
        <v>14</v>
      </c>
      <c r="B344" t="s">
        <v>488</v>
      </c>
      <c r="C344" t="s">
        <v>496</v>
      </c>
      <c r="D344" t="s">
        <v>22</v>
      </c>
      <c r="E344">
        <v>42</v>
      </c>
      <c r="F344" t="s">
        <v>69</v>
      </c>
      <c r="G344" t="s">
        <v>38</v>
      </c>
      <c r="H344" t="s">
        <v>93</v>
      </c>
      <c r="I344" s="2">
        <v>1854</v>
      </c>
      <c r="J344" s="2">
        <v>9</v>
      </c>
      <c r="K344" s="2">
        <v>1863</v>
      </c>
      <c r="L344" s="3">
        <v>0.11892762140288632</v>
      </c>
      <c r="M344" s="3">
        <v>0.14117540077369878</v>
      </c>
      <c r="N344" s="2">
        <v>1566499</v>
      </c>
      <c r="O344">
        <f t="shared" si="5"/>
        <v>9</v>
      </c>
    </row>
    <row r="345" spans="1:15" hidden="1" x14ac:dyDescent="0.2">
      <c r="A345" t="s">
        <v>14</v>
      </c>
      <c r="B345" t="s">
        <v>488</v>
      </c>
      <c r="C345" t="s">
        <v>46</v>
      </c>
      <c r="G345" t="s">
        <v>46</v>
      </c>
      <c r="I345" s="2">
        <v>20503</v>
      </c>
      <c r="J345" s="2">
        <v>53</v>
      </c>
      <c r="K345" s="2">
        <v>20556</v>
      </c>
      <c r="L345" s="3">
        <v>1.3122255424357119</v>
      </c>
      <c r="M345" s="3">
        <v>1.5577034558798455</v>
      </c>
      <c r="N345" s="2">
        <v>1566499</v>
      </c>
      <c r="O345">
        <f t="shared" si="5"/>
        <v>4</v>
      </c>
    </row>
    <row r="346" spans="1:15" hidden="1" x14ac:dyDescent="0.2">
      <c r="A346" t="s">
        <v>497</v>
      </c>
      <c r="B346" t="s">
        <v>498</v>
      </c>
      <c r="C346" t="s">
        <v>499</v>
      </c>
      <c r="D346" t="s">
        <v>22</v>
      </c>
      <c r="E346">
        <v>47</v>
      </c>
      <c r="F346" t="s">
        <v>18</v>
      </c>
      <c r="G346" t="s">
        <v>32</v>
      </c>
      <c r="H346" t="s">
        <v>33</v>
      </c>
      <c r="I346" s="2">
        <v>216494</v>
      </c>
      <c r="J346" s="2">
        <v>9302</v>
      </c>
      <c r="K346" s="2">
        <v>225796</v>
      </c>
      <c r="L346" s="3">
        <v>48.686539809174704</v>
      </c>
      <c r="M346" s="3">
        <v>62.023859556595717</v>
      </c>
      <c r="N346" s="2">
        <v>463775</v>
      </c>
      <c r="O346">
        <f t="shared" si="5"/>
        <v>1</v>
      </c>
    </row>
    <row r="347" spans="1:15" hidden="1" x14ac:dyDescent="0.2">
      <c r="A347" t="s">
        <v>497</v>
      </c>
      <c r="B347" t="s">
        <v>498</v>
      </c>
      <c r="C347" t="s">
        <v>500</v>
      </c>
      <c r="D347" t="s">
        <v>22</v>
      </c>
      <c r="E347">
        <v>32</v>
      </c>
      <c r="F347" t="s">
        <v>18</v>
      </c>
      <c r="G347" t="s">
        <v>38</v>
      </c>
      <c r="H347" t="s">
        <v>201</v>
      </c>
      <c r="I347" s="2">
        <v>1878</v>
      </c>
      <c r="J347" s="2">
        <v>68</v>
      </c>
      <c r="K347" s="2">
        <v>1946</v>
      </c>
      <c r="L347" s="3">
        <v>0.4196000215621799</v>
      </c>
      <c r="M347" s="3">
        <v>0.53454636351899609</v>
      </c>
      <c r="N347" s="2">
        <v>463775</v>
      </c>
      <c r="O347">
        <f t="shared" si="5"/>
        <v>6</v>
      </c>
    </row>
    <row r="348" spans="1:15" hidden="1" x14ac:dyDescent="0.2">
      <c r="A348" t="s">
        <v>497</v>
      </c>
      <c r="B348" t="s">
        <v>498</v>
      </c>
      <c r="C348" t="s">
        <v>501</v>
      </c>
      <c r="D348" t="s">
        <v>17</v>
      </c>
      <c r="E348">
        <v>56</v>
      </c>
      <c r="F348" t="s">
        <v>18</v>
      </c>
      <c r="G348" t="s">
        <v>502</v>
      </c>
      <c r="H348" t="s">
        <v>503</v>
      </c>
      <c r="I348" s="2">
        <v>41510</v>
      </c>
      <c r="J348" s="2">
        <v>2410</v>
      </c>
      <c r="K348" s="2">
        <v>43920</v>
      </c>
      <c r="L348" s="3">
        <v>9.4701094280631768</v>
      </c>
      <c r="M348" s="3">
        <v>12.064376303059769</v>
      </c>
      <c r="N348" s="2">
        <v>463775</v>
      </c>
      <c r="O348">
        <f t="shared" si="5"/>
        <v>3</v>
      </c>
    </row>
    <row r="349" spans="1:15" hidden="1" x14ac:dyDescent="0.2">
      <c r="A349" t="s">
        <v>497</v>
      </c>
      <c r="B349" t="s">
        <v>498</v>
      </c>
      <c r="C349" t="s">
        <v>504</v>
      </c>
      <c r="D349" t="s">
        <v>22</v>
      </c>
      <c r="E349">
        <v>38</v>
      </c>
      <c r="F349" t="s">
        <v>18</v>
      </c>
      <c r="G349" t="s">
        <v>144</v>
      </c>
      <c r="H349" t="s">
        <v>145</v>
      </c>
      <c r="I349" s="2">
        <v>1879</v>
      </c>
      <c r="J349" s="2">
        <v>42</v>
      </c>
      <c r="K349" s="2">
        <v>1921</v>
      </c>
      <c r="L349" s="3">
        <v>0.41420947657808205</v>
      </c>
      <c r="M349" s="3">
        <v>0.52767911835559689</v>
      </c>
      <c r="N349" s="2">
        <v>463775</v>
      </c>
      <c r="O349">
        <f t="shared" si="5"/>
        <v>7</v>
      </c>
    </row>
    <row r="350" spans="1:15" hidden="1" x14ac:dyDescent="0.2">
      <c r="A350" t="s">
        <v>497</v>
      </c>
      <c r="B350" t="s">
        <v>498</v>
      </c>
      <c r="C350" t="s">
        <v>505</v>
      </c>
      <c r="D350" t="s">
        <v>22</v>
      </c>
      <c r="E350">
        <v>42</v>
      </c>
      <c r="F350" t="s">
        <v>18</v>
      </c>
      <c r="G350" t="s">
        <v>506</v>
      </c>
      <c r="H350" t="s">
        <v>507</v>
      </c>
      <c r="I350" s="2">
        <v>26530</v>
      </c>
      <c r="J350" s="2">
        <v>589</v>
      </c>
      <c r="K350" s="2">
        <v>27119</v>
      </c>
      <c r="L350" s="3">
        <v>5.8474475769500298</v>
      </c>
      <c r="M350" s="3">
        <v>7.4493128634489505</v>
      </c>
      <c r="N350" s="2">
        <v>463775</v>
      </c>
      <c r="O350">
        <f t="shared" si="5"/>
        <v>4</v>
      </c>
    </row>
    <row r="351" spans="1:15" hidden="1" x14ac:dyDescent="0.2">
      <c r="A351" t="s">
        <v>497</v>
      </c>
      <c r="B351" t="s">
        <v>498</v>
      </c>
      <c r="C351" t="s">
        <v>508</v>
      </c>
      <c r="D351" t="s">
        <v>22</v>
      </c>
      <c r="E351">
        <v>51</v>
      </c>
      <c r="F351" t="s">
        <v>18</v>
      </c>
      <c r="G351" t="s">
        <v>19</v>
      </c>
      <c r="H351" t="s">
        <v>20</v>
      </c>
      <c r="I351" s="2">
        <v>49362</v>
      </c>
      <c r="J351" s="2">
        <v>1591</v>
      </c>
      <c r="K351" s="2">
        <v>50953</v>
      </c>
      <c r="L351" s="3">
        <v>10.986577542989597</v>
      </c>
      <c r="M351" s="3">
        <v>13.996269712427242</v>
      </c>
      <c r="N351" s="2">
        <v>463775</v>
      </c>
      <c r="O351">
        <f t="shared" si="5"/>
        <v>2</v>
      </c>
    </row>
    <row r="352" spans="1:15" hidden="1" x14ac:dyDescent="0.2">
      <c r="A352" t="s">
        <v>497</v>
      </c>
      <c r="B352" t="s">
        <v>498</v>
      </c>
      <c r="C352" t="s">
        <v>509</v>
      </c>
      <c r="D352" t="s">
        <v>22</v>
      </c>
      <c r="E352">
        <v>45</v>
      </c>
      <c r="F352" t="s">
        <v>18</v>
      </c>
      <c r="G352" t="s">
        <v>510</v>
      </c>
      <c r="H352" t="s">
        <v>511</v>
      </c>
      <c r="I352" s="2">
        <v>4633</v>
      </c>
      <c r="J352" s="2">
        <v>133</v>
      </c>
      <c r="K352" s="2">
        <v>4766</v>
      </c>
      <c r="L352" s="3">
        <v>1.0276534957684222</v>
      </c>
      <c r="M352" s="3">
        <v>1.3091716179504296</v>
      </c>
      <c r="N352" s="2">
        <v>463775</v>
      </c>
      <c r="O352">
        <f t="shared" si="5"/>
        <v>5</v>
      </c>
    </row>
    <row r="353" spans="1:15" hidden="1" x14ac:dyDescent="0.2">
      <c r="A353" t="s">
        <v>497</v>
      </c>
      <c r="B353" t="s">
        <v>498</v>
      </c>
      <c r="C353" t="s">
        <v>46</v>
      </c>
      <c r="G353" t="s">
        <v>46</v>
      </c>
      <c r="I353" s="2">
        <v>1837</v>
      </c>
      <c r="J353" s="2">
        <v>52</v>
      </c>
      <c r="K353" s="2">
        <v>1889</v>
      </c>
      <c r="L353" s="3">
        <v>0.40730957899843673</v>
      </c>
      <c r="M353" s="3">
        <v>0.51888904454644591</v>
      </c>
      <c r="N353" s="2">
        <v>463775</v>
      </c>
      <c r="O353">
        <f t="shared" si="5"/>
        <v>8</v>
      </c>
    </row>
    <row r="354" spans="1:15" hidden="1" x14ac:dyDescent="0.2">
      <c r="A354" t="s">
        <v>497</v>
      </c>
      <c r="B354" t="s">
        <v>512</v>
      </c>
      <c r="C354" t="s">
        <v>513</v>
      </c>
      <c r="D354" t="s">
        <v>22</v>
      </c>
      <c r="E354">
        <v>54</v>
      </c>
      <c r="F354" t="s">
        <v>18</v>
      </c>
      <c r="G354" t="s">
        <v>32</v>
      </c>
      <c r="H354" t="s">
        <v>33</v>
      </c>
      <c r="I354" s="2">
        <v>148567</v>
      </c>
      <c r="J354" s="2">
        <v>5316</v>
      </c>
      <c r="K354" s="2">
        <v>153883</v>
      </c>
      <c r="L354" s="3">
        <v>45.287944247589671</v>
      </c>
      <c r="M354" s="3">
        <v>52.036899894832587</v>
      </c>
      <c r="N354" s="2">
        <v>339788</v>
      </c>
      <c r="O354">
        <f t="shared" si="5"/>
        <v>1</v>
      </c>
    </row>
    <row r="355" spans="1:15" hidden="1" x14ac:dyDescent="0.2">
      <c r="A355" t="s">
        <v>497</v>
      </c>
      <c r="B355" t="s">
        <v>512</v>
      </c>
      <c r="C355" t="s">
        <v>514</v>
      </c>
      <c r="D355" t="s">
        <v>22</v>
      </c>
      <c r="E355">
        <v>69</v>
      </c>
      <c r="F355" t="s">
        <v>18</v>
      </c>
      <c r="G355" t="s">
        <v>19</v>
      </c>
      <c r="H355" t="s">
        <v>20</v>
      </c>
      <c r="I355" s="2">
        <v>80378</v>
      </c>
      <c r="J355" s="2">
        <v>3557</v>
      </c>
      <c r="K355" s="2">
        <v>83935</v>
      </c>
      <c r="L355" s="3">
        <v>24.702167233686886</v>
      </c>
      <c r="M355" s="3">
        <v>28.383363936710186</v>
      </c>
      <c r="N355" s="2">
        <v>339788</v>
      </c>
      <c r="O355">
        <f t="shared" si="5"/>
        <v>2</v>
      </c>
    </row>
    <row r="356" spans="1:15" hidden="1" x14ac:dyDescent="0.2">
      <c r="A356" t="s">
        <v>497</v>
      </c>
      <c r="B356" t="s">
        <v>512</v>
      </c>
      <c r="C356" t="s">
        <v>515</v>
      </c>
      <c r="D356" t="s">
        <v>22</v>
      </c>
      <c r="E356">
        <v>68</v>
      </c>
      <c r="F356" t="s">
        <v>18</v>
      </c>
      <c r="G356" t="s">
        <v>38</v>
      </c>
      <c r="H356" t="s">
        <v>43</v>
      </c>
      <c r="I356" s="2">
        <v>10955</v>
      </c>
      <c r="J356" s="2">
        <v>538</v>
      </c>
      <c r="K356" s="2">
        <v>11493</v>
      </c>
      <c r="L356" s="3">
        <v>3.3824031454907177</v>
      </c>
      <c r="M356" s="3">
        <v>3.8864597810759536</v>
      </c>
      <c r="N356" s="2">
        <v>339788</v>
      </c>
      <c r="O356">
        <f t="shared" si="5"/>
        <v>5</v>
      </c>
    </row>
    <row r="357" spans="1:15" hidden="1" x14ac:dyDescent="0.2">
      <c r="A357" t="s">
        <v>497</v>
      </c>
      <c r="B357" t="s">
        <v>512</v>
      </c>
      <c r="C357" t="s">
        <v>516</v>
      </c>
      <c r="D357" t="s">
        <v>22</v>
      </c>
      <c r="E357">
        <v>47</v>
      </c>
      <c r="F357" t="s">
        <v>18</v>
      </c>
      <c r="G357" t="s">
        <v>510</v>
      </c>
      <c r="H357" t="s">
        <v>511</v>
      </c>
      <c r="I357" s="2">
        <v>22160</v>
      </c>
      <c r="J357" s="2">
        <v>777</v>
      </c>
      <c r="K357" s="2">
        <v>22937</v>
      </c>
      <c r="L357" s="3">
        <v>6.7503855345097534</v>
      </c>
      <c r="M357" s="3">
        <v>7.7563497779987083</v>
      </c>
      <c r="N357" s="2">
        <v>339788</v>
      </c>
      <c r="O357">
        <f t="shared" si="5"/>
        <v>3</v>
      </c>
    </row>
    <row r="358" spans="1:15" hidden="1" x14ac:dyDescent="0.2">
      <c r="A358" t="s">
        <v>497</v>
      </c>
      <c r="B358" t="s">
        <v>512</v>
      </c>
      <c r="C358" t="s">
        <v>517</v>
      </c>
      <c r="D358" t="s">
        <v>22</v>
      </c>
      <c r="E358">
        <v>38</v>
      </c>
      <c r="F358" t="s">
        <v>18</v>
      </c>
      <c r="G358" t="s">
        <v>502</v>
      </c>
      <c r="H358" t="s">
        <v>503</v>
      </c>
      <c r="I358" s="2">
        <v>15304</v>
      </c>
      <c r="J358" s="2">
        <v>654</v>
      </c>
      <c r="K358" s="2">
        <v>15958</v>
      </c>
      <c r="L358" s="3">
        <v>4.6964577913287107</v>
      </c>
      <c r="M358" s="3">
        <v>5.3963390921787235</v>
      </c>
      <c r="N358" s="2">
        <v>339788</v>
      </c>
      <c r="O358">
        <f t="shared" si="5"/>
        <v>4</v>
      </c>
    </row>
    <row r="359" spans="1:15" hidden="1" x14ac:dyDescent="0.2">
      <c r="A359" t="s">
        <v>497</v>
      </c>
      <c r="B359" t="s">
        <v>512</v>
      </c>
      <c r="C359" t="s">
        <v>46</v>
      </c>
      <c r="G359" t="s">
        <v>46</v>
      </c>
      <c r="I359" s="2">
        <v>5490</v>
      </c>
      <c r="J359" s="2">
        <v>85</v>
      </c>
      <c r="K359" s="2">
        <v>5575</v>
      </c>
      <c r="L359" s="3">
        <v>1.6407289250944708</v>
      </c>
      <c r="M359" s="3">
        <v>1.885235646001779</v>
      </c>
      <c r="N359" s="2">
        <v>339788</v>
      </c>
      <c r="O359">
        <f t="shared" si="5"/>
        <v>6</v>
      </c>
    </row>
    <row r="360" spans="1:15" hidden="1" x14ac:dyDescent="0.2">
      <c r="A360" t="s">
        <v>518</v>
      </c>
      <c r="B360" t="s">
        <v>519</v>
      </c>
      <c r="C360" t="s">
        <v>520</v>
      </c>
      <c r="D360" t="s">
        <v>22</v>
      </c>
      <c r="E360">
        <v>37</v>
      </c>
      <c r="F360" t="s">
        <v>69</v>
      </c>
      <c r="G360" t="s">
        <v>19</v>
      </c>
      <c r="H360" t="s">
        <v>20</v>
      </c>
      <c r="I360" s="2">
        <v>120293</v>
      </c>
      <c r="J360" s="2">
        <v>159</v>
      </c>
      <c r="K360" s="2">
        <v>120452</v>
      </c>
      <c r="L360" s="3">
        <v>8.9877948593204007</v>
      </c>
      <c r="M360" s="3">
        <v>11.350974405367712</v>
      </c>
      <c r="N360" s="2">
        <v>1340173</v>
      </c>
      <c r="O360">
        <f t="shared" si="5"/>
        <v>3</v>
      </c>
    </row>
    <row r="361" spans="1:15" hidden="1" x14ac:dyDescent="0.2">
      <c r="A361" t="s">
        <v>518</v>
      </c>
      <c r="B361" t="s">
        <v>519</v>
      </c>
      <c r="C361" t="s">
        <v>521</v>
      </c>
      <c r="D361" t="s">
        <v>22</v>
      </c>
      <c r="E361">
        <v>27</v>
      </c>
      <c r="F361" t="s">
        <v>69</v>
      </c>
      <c r="G361" t="s">
        <v>522</v>
      </c>
      <c r="H361" t="s">
        <v>523</v>
      </c>
      <c r="I361" s="2">
        <v>4848</v>
      </c>
      <c r="J361" s="2">
        <v>22</v>
      </c>
      <c r="K361" s="2">
        <v>4870</v>
      </c>
      <c r="L361" s="3">
        <v>0.36338592107138407</v>
      </c>
      <c r="M361" s="3">
        <v>0.45893173508236268</v>
      </c>
      <c r="N361" s="2">
        <v>1340173</v>
      </c>
      <c r="O361">
        <f t="shared" si="5"/>
        <v>5</v>
      </c>
    </row>
    <row r="362" spans="1:15" hidden="1" x14ac:dyDescent="0.2">
      <c r="A362" t="s">
        <v>518</v>
      </c>
      <c r="B362" t="s">
        <v>519</v>
      </c>
      <c r="C362" t="s">
        <v>524</v>
      </c>
      <c r="D362" t="s">
        <v>22</v>
      </c>
      <c r="E362">
        <v>66</v>
      </c>
      <c r="F362" t="s">
        <v>69</v>
      </c>
      <c r="G362" t="s">
        <v>525</v>
      </c>
      <c r="H362" t="s">
        <v>526</v>
      </c>
      <c r="I362" s="2">
        <v>434519</v>
      </c>
      <c r="J362" s="2">
        <v>138</v>
      </c>
      <c r="K362" s="2">
        <v>434657</v>
      </c>
      <c r="L362" s="3">
        <v>32.432902319327425</v>
      </c>
      <c r="M362" s="3">
        <v>40.960552602812015</v>
      </c>
      <c r="N362" s="2">
        <v>1340173</v>
      </c>
      <c r="O362">
        <f t="shared" si="5"/>
        <v>2</v>
      </c>
    </row>
    <row r="363" spans="1:15" hidden="1" x14ac:dyDescent="0.2">
      <c r="A363" t="s">
        <v>518</v>
      </c>
      <c r="B363" t="s">
        <v>519</v>
      </c>
      <c r="C363" t="s">
        <v>527</v>
      </c>
      <c r="D363" t="s">
        <v>22</v>
      </c>
      <c r="E363">
        <v>47</v>
      </c>
      <c r="F363" t="s">
        <v>69</v>
      </c>
      <c r="G363" t="s">
        <v>385</v>
      </c>
      <c r="H363" t="s">
        <v>39</v>
      </c>
      <c r="I363" s="2">
        <v>1165</v>
      </c>
      <c r="J363" s="2">
        <v>1</v>
      </c>
      <c r="K363" s="2">
        <v>1166</v>
      </c>
      <c r="L363" s="3">
        <v>8.7003692806824198E-2</v>
      </c>
      <c r="M363" s="3">
        <v>0.10987975423121865</v>
      </c>
      <c r="N363" s="2">
        <v>1340173</v>
      </c>
      <c r="O363">
        <f t="shared" si="5"/>
        <v>14</v>
      </c>
    </row>
    <row r="364" spans="1:15" hidden="1" x14ac:dyDescent="0.2">
      <c r="A364" t="s">
        <v>518</v>
      </c>
      <c r="B364" t="s">
        <v>519</v>
      </c>
      <c r="C364" t="s">
        <v>528</v>
      </c>
      <c r="D364" t="s">
        <v>22</v>
      </c>
      <c r="E364">
        <v>46</v>
      </c>
      <c r="F364" t="s">
        <v>69</v>
      </c>
      <c r="G364" t="s">
        <v>32</v>
      </c>
      <c r="H364" t="s">
        <v>33</v>
      </c>
      <c r="I364" s="2">
        <v>471946</v>
      </c>
      <c r="J364" s="2">
        <v>1100</v>
      </c>
      <c r="K364" s="2">
        <v>473046</v>
      </c>
      <c r="L364" s="3">
        <v>35.297383248282124</v>
      </c>
      <c r="M364" s="3">
        <v>44.578197444306234</v>
      </c>
      <c r="N364" s="2">
        <v>1340173</v>
      </c>
      <c r="O364">
        <f t="shared" si="5"/>
        <v>1</v>
      </c>
    </row>
    <row r="365" spans="1:15" hidden="1" x14ac:dyDescent="0.2">
      <c r="A365" t="s">
        <v>518</v>
      </c>
      <c r="B365" t="s">
        <v>519</v>
      </c>
      <c r="C365" t="s">
        <v>529</v>
      </c>
      <c r="D365" t="s">
        <v>22</v>
      </c>
      <c r="E365">
        <v>48</v>
      </c>
      <c r="F365" t="s">
        <v>69</v>
      </c>
      <c r="G365" t="s">
        <v>38</v>
      </c>
      <c r="H365" t="s">
        <v>530</v>
      </c>
      <c r="I365" s="2">
        <v>2765</v>
      </c>
      <c r="J365" s="2">
        <f>(0)</f>
        <v>0</v>
      </c>
      <c r="K365" s="2">
        <v>2765</v>
      </c>
      <c r="L365" s="3">
        <v>0.20631664717913287</v>
      </c>
      <c r="M365" s="3">
        <v>0.26056391119152628</v>
      </c>
      <c r="N365" s="2">
        <v>1340173</v>
      </c>
      <c r="O365">
        <f t="shared" si="5"/>
        <v>8</v>
      </c>
    </row>
    <row r="366" spans="1:15" hidden="1" x14ac:dyDescent="0.2">
      <c r="A366" t="s">
        <v>518</v>
      </c>
      <c r="B366" t="s">
        <v>519</v>
      </c>
      <c r="C366" t="s">
        <v>531</v>
      </c>
      <c r="D366" t="s">
        <v>22</v>
      </c>
      <c r="E366">
        <v>64</v>
      </c>
      <c r="F366" t="s">
        <v>69</v>
      </c>
      <c r="G366" t="s">
        <v>144</v>
      </c>
      <c r="H366" t="s">
        <v>145</v>
      </c>
      <c r="I366" s="2">
        <v>1537</v>
      </c>
      <c r="J366" s="2">
        <v>1</v>
      </c>
      <c r="K366" s="2">
        <v>1538</v>
      </c>
      <c r="L366" s="3">
        <v>0.11476130320488473</v>
      </c>
      <c r="M366" s="3">
        <v>0.14493573070978927</v>
      </c>
      <c r="N366" s="2">
        <v>1340173</v>
      </c>
      <c r="O366">
        <f t="shared" si="5"/>
        <v>13</v>
      </c>
    </row>
    <row r="367" spans="1:15" hidden="1" x14ac:dyDescent="0.2">
      <c r="A367" t="s">
        <v>518</v>
      </c>
      <c r="B367" t="s">
        <v>519</v>
      </c>
      <c r="C367" t="s">
        <v>532</v>
      </c>
      <c r="D367" t="s">
        <v>22</v>
      </c>
      <c r="E367">
        <v>34</v>
      </c>
      <c r="F367" t="s">
        <v>69</v>
      </c>
      <c r="G367" t="s">
        <v>38</v>
      </c>
      <c r="H367" t="s">
        <v>351</v>
      </c>
      <c r="I367" s="2">
        <v>1057</v>
      </c>
      <c r="J367" s="2">
        <v>12</v>
      </c>
      <c r="K367" s="2">
        <v>1069</v>
      </c>
      <c r="L367" s="3">
        <v>7.9765821278297649E-2</v>
      </c>
      <c r="M367" s="3">
        <v>0.10073881412793546</v>
      </c>
      <c r="N367" s="2">
        <v>1340173</v>
      </c>
      <c r="O367">
        <f t="shared" si="5"/>
        <v>15</v>
      </c>
    </row>
    <row r="368" spans="1:15" hidden="1" x14ac:dyDescent="0.2">
      <c r="A368" t="s">
        <v>518</v>
      </c>
      <c r="B368" t="s">
        <v>519</v>
      </c>
      <c r="C368" t="s">
        <v>533</v>
      </c>
      <c r="D368" t="s">
        <v>22</v>
      </c>
      <c r="E368">
        <v>50</v>
      </c>
      <c r="F368" t="s">
        <v>69</v>
      </c>
      <c r="G368" t="s">
        <v>534</v>
      </c>
      <c r="H368" t="s">
        <v>535</v>
      </c>
      <c r="I368" s="2">
        <v>2518</v>
      </c>
      <c r="J368" s="2">
        <v>1</v>
      </c>
      <c r="K368" s="2">
        <v>2519</v>
      </c>
      <c r="L368" s="3">
        <v>0.18796080804493151</v>
      </c>
      <c r="M368" s="3">
        <v>0.23738173319763278</v>
      </c>
      <c r="N368" s="2">
        <v>1340173</v>
      </c>
      <c r="O368">
        <f t="shared" si="5"/>
        <v>9</v>
      </c>
    </row>
    <row r="369" spans="1:15" hidden="1" x14ac:dyDescent="0.2">
      <c r="A369" t="s">
        <v>518</v>
      </c>
      <c r="B369" t="s">
        <v>519</v>
      </c>
      <c r="C369" t="s">
        <v>536</v>
      </c>
      <c r="D369" t="s">
        <v>22</v>
      </c>
      <c r="E369">
        <v>35</v>
      </c>
      <c r="F369" t="s">
        <v>69</v>
      </c>
      <c r="G369" t="s">
        <v>38</v>
      </c>
      <c r="H369" t="s">
        <v>537</v>
      </c>
      <c r="I369" s="2">
        <v>2986</v>
      </c>
      <c r="J369" s="2">
        <v>2</v>
      </c>
      <c r="K369" s="2">
        <v>2988</v>
      </c>
      <c r="L369" s="3">
        <v>0.22295628997151862</v>
      </c>
      <c r="M369" s="3">
        <v>0.2815786497794866</v>
      </c>
      <c r="N369" s="2">
        <v>1340173</v>
      </c>
      <c r="O369">
        <f t="shared" si="5"/>
        <v>6</v>
      </c>
    </row>
    <row r="370" spans="1:15" hidden="1" x14ac:dyDescent="0.2">
      <c r="A370" t="s">
        <v>518</v>
      </c>
      <c r="B370" t="s">
        <v>519</v>
      </c>
      <c r="C370" t="s">
        <v>538</v>
      </c>
      <c r="D370" t="s">
        <v>22</v>
      </c>
      <c r="E370">
        <v>43</v>
      </c>
      <c r="F370" t="s">
        <v>69</v>
      </c>
      <c r="G370" t="s">
        <v>38</v>
      </c>
      <c r="H370" t="s">
        <v>242</v>
      </c>
      <c r="I370" s="2">
        <v>2107</v>
      </c>
      <c r="J370" s="2">
        <v>4</v>
      </c>
      <c r="K370" s="2">
        <v>2111</v>
      </c>
      <c r="L370" s="3">
        <v>0.15751697728576833</v>
      </c>
      <c r="M370" s="3">
        <v>0.19893324286629727</v>
      </c>
      <c r="N370" s="2">
        <v>1340173</v>
      </c>
      <c r="O370">
        <f t="shared" si="5"/>
        <v>10</v>
      </c>
    </row>
    <row r="371" spans="1:15" hidden="1" x14ac:dyDescent="0.2">
      <c r="A371" t="s">
        <v>518</v>
      </c>
      <c r="B371" t="s">
        <v>519</v>
      </c>
      <c r="C371" t="s">
        <v>539</v>
      </c>
      <c r="D371" t="s">
        <v>22</v>
      </c>
      <c r="E371">
        <v>43</v>
      </c>
      <c r="F371" t="s">
        <v>69</v>
      </c>
      <c r="G371" t="s">
        <v>38</v>
      </c>
      <c r="H371" t="s">
        <v>540</v>
      </c>
      <c r="I371" s="2">
        <v>2821</v>
      </c>
      <c r="J371" s="2">
        <v>1</v>
      </c>
      <c r="K371" s="2">
        <v>2822</v>
      </c>
      <c r="L371" s="3">
        <v>0.21056982941754535</v>
      </c>
      <c r="M371" s="3">
        <v>0.265935391458404</v>
      </c>
      <c r="N371" s="2">
        <v>1340173</v>
      </c>
      <c r="O371">
        <f t="shared" si="5"/>
        <v>7</v>
      </c>
    </row>
    <row r="372" spans="1:15" hidden="1" x14ac:dyDescent="0.2">
      <c r="A372" t="s">
        <v>518</v>
      </c>
      <c r="B372" t="s">
        <v>519</v>
      </c>
      <c r="C372" t="s">
        <v>541</v>
      </c>
      <c r="D372" t="s">
        <v>22</v>
      </c>
      <c r="E372">
        <v>52</v>
      </c>
      <c r="F372" t="s">
        <v>69</v>
      </c>
      <c r="G372" t="s">
        <v>38</v>
      </c>
      <c r="H372" t="s">
        <v>542</v>
      </c>
      <c r="I372" s="2">
        <v>1714</v>
      </c>
      <c r="J372" s="2">
        <v>5</v>
      </c>
      <c r="K372" s="2">
        <v>1719</v>
      </c>
      <c r="L372" s="3">
        <v>0.12826702224265077</v>
      </c>
      <c r="M372" s="3">
        <v>0.16199253646952391</v>
      </c>
      <c r="N372" s="2">
        <v>1340173</v>
      </c>
      <c r="O372">
        <f t="shared" si="5"/>
        <v>12</v>
      </c>
    </row>
    <row r="373" spans="1:15" hidden="1" x14ac:dyDescent="0.2">
      <c r="A373" t="s">
        <v>518</v>
      </c>
      <c r="B373" t="s">
        <v>519</v>
      </c>
      <c r="C373" t="s">
        <v>543</v>
      </c>
      <c r="D373" t="s">
        <v>22</v>
      </c>
      <c r="E373">
        <v>59</v>
      </c>
      <c r="F373" t="s">
        <v>69</v>
      </c>
      <c r="G373" t="s">
        <v>38</v>
      </c>
      <c r="H373" t="s">
        <v>43</v>
      </c>
      <c r="I373" s="2">
        <v>1795</v>
      </c>
      <c r="J373" s="2">
        <f>(0)</f>
        <v>0</v>
      </c>
      <c r="K373" s="2">
        <v>1795</v>
      </c>
      <c r="L373" s="3">
        <v>0.13393793189386743</v>
      </c>
      <c r="M373" s="3">
        <v>0.16915451015869426</v>
      </c>
      <c r="N373" s="2">
        <v>1340173</v>
      </c>
      <c r="O373">
        <f t="shared" si="5"/>
        <v>11</v>
      </c>
    </row>
    <row r="374" spans="1:15" hidden="1" x14ac:dyDescent="0.2">
      <c r="A374" t="s">
        <v>518</v>
      </c>
      <c r="B374" t="s">
        <v>519</v>
      </c>
      <c r="C374" t="s">
        <v>46</v>
      </c>
      <c r="G374" t="s">
        <v>46</v>
      </c>
      <c r="I374" s="2">
        <v>6548</v>
      </c>
      <c r="J374" s="2">
        <v>7</v>
      </c>
      <c r="K374" s="2">
        <v>6555</v>
      </c>
      <c r="L374" s="3">
        <v>0.48911595741743791</v>
      </c>
      <c r="M374" s="3">
        <v>0.61772023069094206</v>
      </c>
      <c r="N374" s="2">
        <v>1340173</v>
      </c>
      <c r="O374">
        <f t="shared" si="5"/>
        <v>4</v>
      </c>
    </row>
    <row r="375" spans="1:15" hidden="1" x14ac:dyDescent="0.2">
      <c r="A375" t="s">
        <v>518</v>
      </c>
      <c r="B375" t="s">
        <v>544</v>
      </c>
      <c r="C375" t="s">
        <v>545</v>
      </c>
      <c r="D375" t="s">
        <v>22</v>
      </c>
      <c r="E375">
        <v>48</v>
      </c>
      <c r="F375" t="s">
        <v>49</v>
      </c>
      <c r="G375" t="s">
        <v>32</v>
      </c>
      <c r="H375" t="s">
        <v>33</v>
      </c>
      <c r="I375" s="2">
        <v>496235</v>
      </c>
      <c r="J375" s="2">
        <v>3179</v>
      </c>
      <c r="K375" s="2">
        <v>499414</v>
      </c>
      <c r="L375" s="3">
        <v>41.766801592346035</v>
      </c>
      <c r="M375" s="3">
        <v>52.531740104555638</v>
      </c>
      <c r="N375" s="2">
        <v>1195720</v>
      </c>
      <c r="O375">
        <f t="shared" si="5"/>
        <v>1</v>
      </c>
    </row>
    <row r="376" spans="1:15" hidden="1" x14ac:dyDescent="0.2">
      <c r="A376" t="s">
        <v>518</v>
      </c>
      <c r="B376" t="s">
        <v>544</v>
      </c>
      <c r="C376" t="s">
        <v>546</v>
      </c>
      <c r="D376" t="s">
        <v>17</v>
      </c>
      <c r="E376">
        <v>46</v>
      </c>
      <c r="F376" t="s">
        <v>49</v>
      </c>
      <c r="G376" t="s">
        <v>19</v>
      </c>
      <c r="H376" t="s">
        <v>20</v>
      </c>
      <c r="I376" s="2">
        <v>416233</v>
      </c>
      <c r="J376" s="2">
        <v>1585</v>
      </c>
      <c r="K376" s="2">
        <v>417818</v>
      </c>
      <c r="L376" s="3">
        <v>34.942795972301205</v>
      </c>
      <c r="M376" s="3">
        <v>43.948921309785526</v>
      </c>
      <c r="N376" s="2">
        <v>1195720</v>
      </c>
      <c r="O376">
        <f t="shared" si="5"/>
        <v>2</v>
      </c>
    </row>
    <row r="377" spans="1:15" hidden="1" x14ac:dyDescent="0.2">
      <c r="A377" t="s">
        <v>518</v>
      </c>
      <c r="B377" t="s">
        <v>544</v>
      </c>
      <c r="C377" t="s">
        <v>547</v>
      </c>
      <c r="D377" t="s">
        <v>22</v>
      </c>
      <c r="E377">
        <v>66</v>
      </c>
      <c r="F377" t="s">
        <v>49</v>
      </c>
      <c r="G377" t="s">
        <v>385</v>
      </c>
      <c r="H377" t="s">
        <v>39</v>
      </c>
      <c r="I377" s="2">
        <v>1081</v>
      </c>
      <c r="J377" s="2">
        <v>14</v>
      </c>
      <c r="K377" s="2">
        <v>1095</v>
      </c>
      <c r="L377" s="3">
        <v>9.1576623289733386E-2</v>
      </c>
      <c r="M377" s="3">
        <v>0.11517950120438838</v>
      </c>
      <c r="N377" s="2">
        <v>1195720</v>
      </c>
      <c r="O377">
        <f t="shared" si="5"/>
        <v>12</v>
      </c>
    </row>
    <row r="378" spans="1:15" hidden="1" x14ac:dyDescent="0.2">
      <c r="A378" t="s">
        <v>518</v>
      </c>
      <c r="B378" t="s">
        <v>544</v>
      </c>
      <c r="C378" t="s">
        <v>548</v>
      </c>
      <c r="D378" t="s">
        <v>22</v>
      </c>
      <c r="E378">
        <v>52</v>
      </c>
      <c r="F378" t="s">
        <v>49</v>
      </c>
      <c r="G378" t="s">
        <v>38</v>
      </c>
      <c r="H378" t="s">
        <v>135</v>
      </c>
      <c r="I378" s="2">
        <v>1532</v>
      </c>
      <c r="J378" s="2">
        <v>3</v>
      </c>
      <c r="K378" s="2">
        <v>1535</v>
      </c>
      <c r="L378" s="3">
        <v>0.12837453584451211</v>
      </c>
      <c r="M378" s="3">
        <v>0.16146167520432528</v>
      </c>
      <c r="N378" s="2">
        <v>1195720</v>
      </c>
      <c r="O378">
        <f t="shared" si="5"/>
        <v>9</v>
      </c>
    </row>
    <row r="379" spans="1:15" hidden="1" x14ac:dyDescent="0.2">
      <c r="A379" t="s">
        <v>518</v>
      </c>
      <c r="B379" t="s">
        <v>544</v>
      </c>
      <c r="C379" t="s">
        <v>549</v>
      </c>
      <c r="D379" t="s">
        <v>17</v>
      </c>
      <c r="E379">
        <v>38</v>
      </c>
      <c r="F379" t="s">
        <v>49</v>
      </c>
      <c r="G379" t="s">
        <v>506</v>
      </c>
      <c r="H379" t="s">
        <v>507</v>
      </c>
      <c r="I379" s="2">
        <v>5650</v>
      </c>
      <c r="J379" s="2">
        <v>43</v>
      </c>
      <c r="K379" s="2">
        <v>5693</v>
      </c>
      <c r="L379" s="3">
        <v>0.47611480948717094</v>
      </c>
      <c r="M379" s="3">
        <v>0.59882821950372889</v>
      </c>
      <c r="N379" s="2">
        <v>1195720</v>
      </c>
      <c r="O379">
        <f t="shared" si="5"/>
        <v>4</v>
      </c>
    </row>
    <row r="380" spans="1:15" hidden="1" x14ac:dyDescent="0.2">
      <c r="A380" t="s">
        <v>518</v>
      </c>
      <c r="B380" t="s">
        <v>544</v>
      </c>
      <c r="C380" t="s">
        <v>550</v>
      </c>
      <c r="D380" t="s">
        <v>22</v>
      </c>
      <c r="E380">
        <v>75</v>
      </c>
      <c r="F380" t="s">
        <v>49</v>
      </c>
      <c r="G380" t="s">
        <v>522</v>
      </c>
      <c r="H380" t="s">
        <v>523</v>
      </c>
      <c r="I380" s="2">
        <v>3498</v>
      </c>
      <c r="J380" s="2">
        <v>16</v>
      </c>
      <c r="K380" s="2">
        <v>3514</v>
      </c>
      <c r="L380" s="3">
        <v>0.29388151072157365</v>
      </c>
      <c r="M380" s="3">
        <v>0.36962627144495053</v>
      </c>
      <c r="N380" s="2">
        <v>1195720</v>
      </c>
      <c r="O380">
        <f t="shared" si="5"/>
        <v>6</v>
      </c>
    </row>
    <row r="381" spans="1:15" hidden="1" x14ac:dyDescent="0.2">
      <c r="A381" t="s">
        <v>518</v>
      </c>
      <c r="B381" t="s">
        <v>544</v>
      </c>
      <c r="C381" t="s">
        <v>551</v>
      </c>
      <c r="D381" t="s">
        <v>22</v>
      </c>
      <c r="E381">
        <v>44</v>
      </c>
      <c r="F381" t="s">
        <v>49</v>
      </c>
      <c r="G381" t="s">
        <v>144</v>
      </c>
      <c r="H381" t="s">
        <v>145</v>
      </c>
      <c r="I381" s="2">
        <v>829</v>
      </c>
      <c r="J381" s="2">
        <v>11</v>
      </c>
      <c r="K381" s="2">
        <v>840</v>
      </c>
      <c r="L381" s="3">
        <v>7.0250560331850259E-2</v>
      </c>
      <c r="M381" s="3">
        <v>8.8356877636243156E-2</v>
      </c>
      <c r="N381" s="2">
        <v>1195720</v>
      </c>
      <c r="O381">
        <f t="shared" si="5"/>
        <v>13</v>
      </c>
    </row>
    <row r="382" spans="1:15" hidden="1" x14ac:dyDescent="0.2">
      <c r="A382" t="s">
        <v>518</v>
      </c>
      <c r="B382" t="s">
        <v>544</v>
      </c>
      <c r="C382" t="s">
        <v>552</v>
      </c>
      <c r="D382" t="s">
        <v>22</v>
      </c>
      <c r="E382">
        <v>44</v>
      </c>
      <c r="F382" t="s">
        <v>69</v>
      </c>
      <c r="G382" t="s">
        <v>38</v>
      </c>
      <c r="H382" t="s">
        <v>540</v>
      </c>
      <c r="I382" s="2">
        <v>1652</v>
      </c>
      <c r="J382" s="2">
        <v>3</v>
      </c>
      <c r="K382" s="2">
        <v>1655</v>
      </c>
      <c r="L382" s="3">
        <v>0.13841033017763354</v>
      </c>
      <c r="M382" s="3">
        <v>0.17408408629521716</v>
      </c>
      <c r="N382" s="2">
        <v>1195720</v>
      </c>
      <c r="O382">
        <f t="shared" si="5"/>
        <v>8</v>
      </c>
    </row>
    <row r="383" spans="1:15" hidden="1" x14ac:dyDescent="0.2">
      <c r="A383" t="s">
        <v>518</v>
      </c>
      <c r="B383" t="s">
        <v>544</v>
      </c>
      <c r="C383" t="s">
        <v>553</v>
      </c>
      <c r="D383" t="s">
        <v>22</v>
      </c>
      <c r="E383">
        <v>44</v>
      </c>
      <c r="F383" t="s">
        <v>49</v>
      </c>
      <c r="G383" t="s">
        <v>38</v>
      </c>
      <c r="H383" t="s">
        <v>120</v>
      </c>
      <c r="I383" s="2">
        <v>808</v>
      </c>
      <c r="J383" s="2">
        <v>5</v>
      </c>
      <c r="K383" s="2">
        <v>813</v>
      </c>
      <c r="L383" s="3">
        <v>6.7992506606897929E-2</v>
      </c>
      <c r="M383" s="3">
        <v>8.5516835140792474E-2</v>
      </c>
      <c r="N383" s="2">
        <v>1195720</v>
      </c>
      <c r="O383">
        <f t="shared" si="5"/>
        <v>14</v>
      </c>
    </row>
    <row r="384" spans="1:15" hidden="1" x14ac:dyDescent="0.2">
      <c r="A384" t="s">
        <v>518</v>
      </c>
      <c r="B384" t="s">
        <v>544</v>
      </c>
      <c r="C384" t="s">
        <v>554</v>
      </c>
      <c r="D384" t="s">
        <v>22</v>
      </c>
      <c r="E384">
        <v>38</v>
      </c>
      <c r="F384" t="s">
        <v>69</v>
      </c>
      <c r="G384" t="s">
        <v>38</v>
      </c>
      <c r="H384" t="s">
        <v>346</v>
      </c>
      <c r="I384" s="2">
        <v>3981</v>
      </c>
      <c r="J384" s="2">
        <v>4</v>
      </c>
      <c r="K384" s="2">
        <v>3985</v>
      </c>
      <c r="L384" s="3">
        <v>0.33327200347907537</v>
      </c>
      <c r="M384" s="3">
        <v>0.41916923497670117</v>
      </c>
      <c r="N384" s="2">
        <v>1195720</v>
      </c>
      <c r="O384">
        <f t="shared" si="5"/>
        <v>5</v>
      </c>
    </row>
    <row r="385" spans="1:15" hidden="1" x14ac:dyDescent="0.2">
      <c r="A385" t="s">
        <v>518</v>
      </c>
      <c r="B385" t="s">
        <v>544</v>
      </c>
      <c r="C385" t="s">
        <v>555</v>
      </c>
      <c r="D385" t="s">
        <v>22</v>
      </c>
      <c r="E385">
        <v>42</v>
      </c>
      <c r="F385" t="s">
        <v>49</v>
      </c>
      <c r="G385" t="s">
        <v>38</v>
      </c>
      <c r="H385" t="s">
        <v>556</v>
      </c>
      <c r="I385" s="2">
        <v>1503</v>
      </c>
      <c r="J385" s="2">
        <v>4</v>
      </c>
      <c r="K385" s="2">
        <v>1507</v>
      </c>
      <c r="L385" s="3">
        <v>0.12603285050011709</v>
      </c>
      <c r="M385" s="3">
        <v>0.15851644594978384</v>
      </c>
      <c r="N385" s="2">
        <v>1195720</v>
      </c>
      <c r="O385">
        <f t="shared" si="5"/>
        <v>10</v>
      </c>
    </row>
    <row r="386" spans="1:15" hidden="1" x14ac:dyDescent="0.2">
      <c r="A386" t="s">
        <v>518</v>
      </c>
      <c r="B386" t="s">
        <v>544</v>
      </c>
      <c r="C386" t="s">
        <v>557</v>
      </c>
      <c r="D386" t="s">
        <v>22</v>
      </c>
      <c r="E386">
        <v>48</v>
      </c>
      <c r="F386" t="s">
        <v>49</v>
      </c>
      <c r="G386" t="s">
        <v>38</v>
      </c>
      <c r="H386" t="s">
        <v>106</v>
      </c>
      <c r="I386" s="2">
        <v>1816</v>
      </c>
      <c r="J386" s="2">
        <v>4</v>
      </c>
      <c r="K386" s="2">
        <v>1820</v>
      </c>
      <c r="L386" s="3">
        <v>0.15220954738567558</v>
      </c>
      <c r="M386" s="3">
        <v>0.1914399015451935</v>
      </c>
      <c r="N386" s="2">
        <v>1195720</v>
      </c>
      <c r="O386">
        <f t="shared" si="5"/>
        <v>7</v>
      </c>
    </row>
    <row r="387" spans="1:15" hidden="1" x14ac:dyDescent="0.2">
      <c r="A387" t="s">
        <v>518</v>
      </c>
      <c r="B387" t="s">
        <v>544</v>
      </c>
      <c r="C387" t="s">
        <v>558</v>
      </c>
      <c r="D387" t="s">
        <v>22</v>
      </c>
      <c r="E387">
        <v>29</v>
      </c>
      <c r="F387" t="s">
        <v>49</v>
      </c>
      <c r="G387" t="s">
        <v>38</v>
      </c>
      <c r="H387" t="s">
        <v>41</v>
      </c>
      <c r="I387" s="2">
        <v>1459</v>
      </c>
      <c r="J387" s="2">
        <v>1</v>
      </c>
      <c r="K387" s="2">
        <v>1460</v>
      </c>
      <c r="L387" s="3">
        <v>0.12210216438631118</v>
      </c>
      <c r="M387" s="3">
        <v>0.15357266827251786</v>
      </c>
      <c r="N387" s="2">
        <v>1195720</v>
      </c>
      <c r="O387">
        <f t="shared" ref="O387:O450" si="6">COUNTIFS($A$2:$A$8569,A387,$B$2:$B$8569,B387,$K$2:$K$8569,"&gt;"&amp;K387)+1</f>
        <v>11</v>
      </c>
    </row>
    <row r="388" spans="1:15" hidden="1" x14ac:dyDescent="0.2">
      <c r="A388" t="s">
        <v>518</v>
      </c>
      <c r="B388" t="s">
        <v>544</v>
      </c>
      <c r="C388" t="s">
        <v>46</v>
      </c>
      <c r="G388" t="s">
        <v>46</v>
      </c>
      <c r="I388" s="2">
        <v>8525</v>
      </c>
      <c r="J388" s="2">
        <v>22</v>
      </c>
      <c r="K388" s="2">
        <v>8547</v>
      </c>
      <c r="L388" s="3">
        <v>0.71479945137657652</v>
      </c>
      <c r="M388" s="3">
        <v>0.89903122994877405</v>
      </c>
      <c r="N388" s="2">
        <v>1195720</v>
      </c>
      <c r="O388">
        <f t="shared" si="6"/>
        <v>3</v>
      </c>
    </row>
    <row r="389" spans="1:15" hidden="1" x14ac:dyDescent="0.2">
      <c r="A389" t="s">
        <v>518</v>
      </c>
      <c r="B389" t="s">
        <v>559</v>
      </c>
      <c r="C389" t="s">
        <v>560</v>
      </c>
      <c r="D389" t="s">
        <v>22</v>
      </c>
      <c r="E389">
        <v>49</v>
      </c>
      <c r="F389" t="s">
        <v>18</v>
      </c>
      <c r="G389" t="s">
        <v>32</v>
      </c>
      <c r="H389" t="s">
        <v>33</v>
      </c>
      <c r="I389" s="2">
        <v>380183</v>
      </c>
      <c r="J389" s="2">
        <v>1133</v>
      </c>
      <c r="K389" s="2">
        <v>381316</v>
      </c>
      <c r="L389" s="3">
        <v>47.907330280358565</v>
      </c>
      <c r="M389" s="3">
        <v>61.71579877577048</v>
      </c>
      <c r="N389" s="2">
        <v>795945</v>
      </c>
      <c r="O389">
        <f t="shared" si="6"/>
        <v>1</v>
      </c>
    </row>
    <row r="390" spans="1:15" hidden="1" x14ac:dyDescent="0.2">
      <c r="A390" t="s">
        <v>518</v>
      </c>
      <c r="B390" t="s">
        <v>559</v>
      </c>
      <c r="C390" t="s">
        <v>561</v>
      </c>
      <c r="D390" t="s">
        <v>22</v>
      </c>
      <c r="E390">
        <v>76</v>
      </c>
      <c r="F390" t="s">
        <v>18</v>
      </c>
      <c r="G390" t="s">
        <v>19</v>
      </c>
      <c r="H390" t="s">
        <v>20</v>
      </c>
      <c r="I390" s="2">
        <v>141344</v>
      </c>
      <c r="J390" s="2">
        <v>346</v>
      </c>
      <c r="K390" s="2">
        <v>141690</v>
      </c>
      <c r="L390" s="3">
        <v>17.801481258127133</v>
      </c>
      <c r="M390" s="3">
        <v>22.932453735324298</v>
      </c>
      <c r="N390" s="2">
        <v>795945</v>
      </c>
      <c r="O390">
        <f t="shared" si="6"/>
        <v>2</v>
      </c>
    </row>
    <row r="391" spans="1:15" hidden="1" x14ac:dyDescent="0.2">
      <c r="A391" t="s">
        <v>518</v>
      </c>
      <c r="B391" t="s">
        <v>559</v>
      </c>
      <c r="C391" t="s">
        <v>562</v>
      </c>
      <c r="D391" t="s">
        <v>22</v>
      </c>
      <c r="E391">
        <v>68</v>
      </c>
      <c r="F391" t="s">
        <v>18</v>
      </c>
      <c r="G391" t="s">
        <v>38</v>
      </c>
      <c r="H391" t="s">
        <v>39</v>
      </c>
      <c r="I391" s="2">
        <v>39425</v>
      </c>
      <c r="J391" s="2">
        <v>158</v>
      </c>
      <c r="K391" s="2">
        <v>39583</v>
      </c>
      <c r="L391" s="3">
        <v>4.9730823109636972</v>
      </c>
      <c r="M391" s="3">
        <v>6.4064882222128707</v>
      </c>
      <c r="N391" s="2">
        <v>795945</v>
      </c>
      <c r="O391">
        <f t="shared" si="6"/>
        <v>3</v>
      </c>
    </row>
    <row r="392" spans="1:15" hidden="1" x14ac:dyDescent="0.2">
      <c r="A392" t="s">
        <v>518</v>
      </c>
      <c r="B392" t="s">
        <v>559</v>
      </c>
      <c r="C392" t="s">
        <v>563</v>
      </c>
      <c r="D392" t="s">
        <v>22</v>
      </c>
      <c r="E392">
        <v>39</v>
      </c>
      <c r="F392" t="s">
        <v>18</v>
      </c>
      <c r="G392" t="s">
        <v>506</v>
      </c>
      <c r="H392" t="s">
        <v>507</v>
      </c>
      <c r="I392" s="2">
        <v>9920</v>
      </c>
      <c r="J392" s="2">
        <v>117</v>
      </c>
      <c r="K392" s="2">
        <v>10037</v>
      </c>
      <c r="L392" s="3">
        <v>1.2610167787975299</v>
      </c>
      <c r="M392" s="3">
        <v>1.6244832955145032</v>
      </c>
      <c r="N392" s="2">
        <v>795945</v>
      </c>
      <c r="O392">
        <f t="shared" si="6"/>
        <v>5</v>
      </c>
    </row>
    <row r="393" spans="1:15" hidden="1" x14ac:dyDescent="0.2">
      <c r="A393" t="s">
        <v>518</v>
      </c>
      <c r="B393" t="s">
        <v>559</v>
      </c>
      <c r="C393" t="s">
        <v>564</v>
      </c>
      <c r="D393" t="s">
        <v>22</v>
      </c>
      <c r="E393">
        <v>61</v>
      </c>
      <c r="F393" t="s">
        <v>18</v>
      </c>
      <c r="G393" t="s">
        <v>565</v>
      </c>
      <c r="H393" t="s">
        <v>537</v>
      </c>
      <c r="I393" s="2">
        <v>36840</v>
      </c>
      <c r="J393" s="2">
        <v>75</v>
      </c>
      <c r="K393" s="2">
        <v>36915</v>
      </c>
      <c r="L393" s="3">
        <v>4.6378832708290147</v>
      </c>
      <c r="M393" s="3">
        <v>5.9746737923600568</v>
      </c>
      <c r="N393" s="2">
        <v>795945</v>
      </c>
      <c r="O393">
        <f t="shared" si="6"/>
        <v>4</v>
      </c>
    </row>
    <row r="394" spans="1:15" hidden="1" x14ac:dyDescent="0.2">
      <c r="A394" t="s">
        <v>518</v>
      </c>
      <c r="B394" t="s">
        <v>559</v>
      </c>
      <c r="C394" t="s">
        <v>46</v>
      </c>
      <c r="G394" t="s">
        <v>46</v>
      </c>
      <c r="I394" s="2">
        <v>8160</v>
      </c>
      <c r="J394" s="2">
        <v>34</v>
      </c>
      <c r="K394" s="2">
        <v>8194</v>
      </c>
      <c r="L394" s="3">
        <v>1.0294681165155883</v>
      </c>
      <c r="M394" s="3">
        <v>1.3261946919842422</v>
      </c>
      <c r="N394" s="2">
        <v>795945</v>
      </c>
      <c r="O394">
        <f t="shared" si="6"/>
        <v>6</v>
      </c>
    </row>
    <row r="395" spans="1:15" hidden="1" x14ac:dyDescent="0.2">
      <c r="A395" t="s">
        <v>518</v>
      </c>
      <c r="B395" t="s">
        <v>566</v>
      </c>
      <c r="C395" t="s">
        <v>46</v>
      </c>
      <c r="G395" t="s">
        <v>46</v>
      </c>
      <c r="I395" s="2">
        <v>8963</v>
      </c>
      <c r="J395" s="2">
        <v>15</v>
      </c>
      <c r="K395" s="2">
        <v>8978</v>
      </c>
      <c r="L395" s="3">
        <v>0.48306059618006575</v>
      </c>
      <c r="M395" s="3">
        <v>0.53280065137223764</v>
      </c>
      <c r="N395" s="2">
        <v>1858566</v>
      </c>
      <c r="O395">
        <f t="shared" si="6"/>
        <v>5</v>
      </c>
    </row>
    <row r="396" spans="1:15" hidden="1" x14ac:dyDescent="0.2">
      <c r="A396" t="s">
        <v>518</v>
      </c>
      <c r="B396" t="s">
        <v>566</v>
      </c>
      <c r="C396" t="s">
        <v>567</v>
      </c>
      <c r="D396" t="s">
        <v>22</v>
      </c>
      <c r="E396">
        <v>63</v>
      </c>
      <c r="F396" t="s">
        <v>49</v>
      </c>
      <c r="G396" t="s">
        <v>525</v>
      </c>
      <c r="H396" t="s">
        <v>526</v>
      </c>
      <c r="I396" s="2">
        <v>718131</v>
      </c>
      <c r="J396" s="2">
        <v>633</v>
      </c>
      <c r="K396" s="2">
        <v>718764</v>
      </c>
      <c r="L396" s="3">
        <v>38.67304147391053</v>
      </c>
      <c r="M396" s="3">
        <v>42.655148962231564</v>
      </c>
      <c r="N396" s="2">
        <v>1858566</v>
      </c>
      <c r="O396">
        <f t="shared" si="6"/>
        <v>1</v>
      </c>
    </row>
    <row r="397" spans="1:15" hidden="1" x14ac:dyDescent="0.2">
      <c r="A397" t="s">
        <v>518</v>
      </c>
      <c r="B397" t="s">
        <v>566</v>
      </c>
      <c r="C397" t="s">
        <v>568</v>
      </c>
      <c r="D397" t="s">
        <v>22</v>
      </c>
      <c r="E397">
        <v>67</v>
      </c>
      <c r="F397" t="s">
        <v>49</v>
      </c>
      <c r="G397" t="s">
        <v>522</v>
      </c>
      <c r="H397" t="s">
        <v>523</v>
      </c>
      <c r="I397" s="2">
        <v>12865</v>
      </c>
      <c r="J397" s="2">
        <v>30</v>
      </c>
      <c r="K397" s="2">
        <v>12895</v>
      </c>
      <c r="L397" s="3">
        <v>0.69381447847426447</v>
      </c>
      <c r="M397" s="3">
        <v>0.76525555796892453</v>
      </c>
      <c r="N397" s="2">
        <v>1858566</v>
      </c>
      <c r="O397">
        <f t="shared" si="6"/>
        <v>4</v>
      </c>
    </row>
    <row r="398" spans="1:15" hidden="1" x14ac:dyDescent="0.2">
      <c r="A398" t="s">
        <v>518</v>
      </c>
      <c r="B398" t="s">
        <v>566</v>
      </c>
      <c r="C398" t="s">
        <v>569</v>
      </c>
      <c r="D398" t="s">
        <v>22</v>
      </c>
      <c r="E398">
        <v>64</v>
      </c>
      <c r="F398" t="s">
        <v>49</v>
      </c>
      <c r="G398" t="s">
        <v>385</v>
      </c>
      <c r="H398" t="s">
        <v>39</v>
      </c>
      <c r="I398" s="2">
        <v>4304</v>
      </c>
      <c r="J398" s="2">
        <v>21</v>
      </c>
      <c r="K398" s="2">
        <v>4325</v>
      </c>
      <c r="L398" s="3">
        <v>0.2327062907639546</v>
      </c>
      <c r="M398" s="3">
        <v>0.25666772301012786</v>
      </c>
      <c r="N398" s="2">
        <v>1858566</v>
      </c>
      <c r="O398">
        <f t="shared" si="6"/>
        <v>11</v>
      </c>
    </row>
    <row r="399" spans="1:15" hidden="1" x14ac:dyDescent="0.2">
      <c r="A399" t="s">
        <v>518</v>
      </c>
      <c r="B399" t="s">
        <v>566</v>
      </c>
      <c r="C399" t="s">
        <v>570</v>
      </c>
      <c r="D399" t="s">
        <v>22</v>
      </c>
      <c r="E399">
        <v>49</v>
      </c>
      <c r="F399" t="s">
        <v>49</v>
      </c>
      <c r="G399" t="s">
        <v>571</v>
      </c>
      <c r="H399" t="s">
        <v>70</v>
      </c>
      <c r="I399" s="2">
        <v>5625</v>
      </c>
      <c r="J399" s="2">
        <v>3</v>
      </c>
      <c r="K399" s="2">
        <v>5628</v>
      </c>
      <c r="L399" s="3">
        <v>0.30281410506810091</v>
      </c>
      <c r="M399" s="3">
        <v>0.33399443817364149</v>
      </c>
      <c r="N399" s="2">
        <v>1858566</v>
      </c>
      <c r="O399">
        <f t="shared" si="6"/>
        <v>8</v>
      </c>
    </row>
    <row r="400" spans="1:15" hidden="1" x14ac:dyDescent="0.2">
      <c r="A400" t="s">
        <v>518</v>
      </c>
      <c r="B400" t="s">
        <v>566</v>
      </c>
      <c r="C400" t="s">
        <v>572</v>
      </c>
      <c r="D400" t="s">
        <v>22</v>
      </c>
      <c r="E400">
        <v>46</v>
      </c>
      <c r="F400" t="s">
        <v>49</v>
      </c>
      <c r="G400" t="s">
        <v>200</v>
      </c>
      <c r="H400" t="s">
        <v>540</v>
      </c>
      <c r="I400" s="2">
        <v>4249</v>
      </c>
      <c r="J400" s="2">
        <v>1</v>
      </c>
      <c r="K400" s="2">
        <v>4250</v>
      </c>
      <c r="L400" s="3">
        <v>0.22867092155995533</v>
      </c>
      <c r="M400" s="3">
        <v>0.25221683764001002</v>
      </c>
      <c r="N400" s="2">
        <v>1858566</v>
      </c>
      <c r="O400">
        <f t="shared" si="6"/>
        <v>12</v>
      </c>
    </row>
    <row r="401" spans="1:15" hidden="1" x14ac:dyDescent="0.2">
      <c r="A401" t="s">
        <v>518</v>
      </c>
      <c r="B401" t="s">
        <v>566</v>
      </c>
      <c r="C401" t="s">
        <v>573</v>
      </c>
      <c r="D401" t="s">
        <v>17</v>
      </c>
      <c r="E401">
        <v>43</v>
      </c>
      <c r="F401" t="s">
        <v>49</v>
      </c>
      <c r="G401" t="s">
        <v>38</v>
      </c>
      <c r="H401" t="s">
        <v>182</v>
      </c>
      <c r="I401" s="2">
        <v>5566</v>
      </c>
      <c r="J401" s="2">
        <v>23</v>
      </c>
      <c r="K401" s="2">
        <v>5589</v>
      </c>
      <c r="L401" s="3">
        <v>0.30071571308202133</v>
      </c>
      <c r="M401" s="3">
        <v>0.33167997778118025</v>
      </c>
      <c r="N401" s="2">
        <v>1858566</v>
      </c>
      <c r="O401">
        <f t="shared" si="6"/>
        <v>9</v>
      </c>
    </row>
    <row r="402" spans="1:15" hidden="1" x14ac:dyDescent="0.2">
      <c r="A402" t="s">
        <v>518</v>
      </c>
      <c r="B402" t="s">
        <v>566</v>
      </c>
      <c r="C402" t="s">
        <v>574</v>
      </c>
      <c r="D402" t="s">
        <v>22</v>
      </c>
      <c r="E402">
        <v>50</v>
      </c>
      <c r="F402" t="s">
        <v>49</v>
      </c>
      <c r="G402" t="s">
        <v>575</v>
      </c>
      <c r="H402" t="s">
        <v>304</v>
      </c>
      <c r="I402" s="2">
        <v>398770</v>
      </c>
      <c r="J402" s="2">
        <v>963</v>
      </c>
      <c r="K402" s="2">
        <v>399733</v>
      </c>
      <c r="L402" s="3">
        <v>21.507603173629562</v>
      </c>
      <c r="M402" s="3">
        <v>23.722210155377439</v>
      </c>
      <c r="N402" s="2">
        <v>1858566</v>
      </c>
      <c r="O402">
        <f t="shared" si="6"/>
        <v>3</v>
      </c>
    </row>
    <row r="403" spans="1:15" hidden="1" x14ac:dyDescent="0.2">
      <c r="A403" t="s">
        <v>518</v>
      </c>
      <c r="B403" t="s">
        <v>566</v>
      </c>
      <c r="C403" t="s">
        <v>576</v>
      </c>
      <c r="D403" t="s">
        <v>22</v>
      </c>
      <c r="E403">
        <v>52</v>
      </c>
      <c r="F403" t="s">
        <v>49</v>
      </c>
      <c r="G403" t="s">
        <v>19</v>
      </c>
      <c r="H403" t="s">
        <v>20</v>
      </c>
      <c r="I403" s="2">
        <v>492086</v>
      </c>
      <c r="J403" s="2">
        <v>420</v>
      </c>
      <c r="K403" s="2">
        <v>492506</v>
      </c>
      <c r="L403" s="3">
        <v>26.49924726913115</v>
      </c>
      <c r="M403" s="3">
        <v>29.227836667936653</v>
      </c>
      <c r="N403" s="2">
        <v>1858566</v>
      </c>
      <c r="O403">
        <f t="shared" si="6"/>
        <v>2</v>
      </c>
    </row>
    <row r="404" spans="1:15" hidden="1" x14ac:dyDescent="0.2">
      <c r="A404" t="s">
        <v>518</v>
      </c>
      <c r="B404" t="s">
        <v>566</v>
      </c>
      <c r="C404" t="s">
        <v>577</v>
      </c>
      <c r="D404" t="s">
        <v>22</v>
      </c>
      <c r="E404">
        <v>39</v>
      </c>
      <c r="F404" t="s">
        <v>49</v>
      </c>
      <c r="G404" t="s">
        <v>534</v>
      </c>
      <c r="H404" t="s">
        <v>535</v>
      </c>
      <c r="I404" s="2">
        <v>7717</v>
      </c>
      <c r="J404" s="2">
        <v>63</v>
      </c>
      <c r="K404" s="2">
        <v>7780</v>
      </c>
      <c r="L404" s="3">
        <v>0.41860229876151828</v>
      </c>
      <c r="M404" s="3">
        <v>0.46170517572688896</v>
      </c>
      <c r="N404" s="2">
        <v>1858566</v>
      </c>
      <c r="O404">
        <f t="shared" si="6"/>
        <v>6</v>
      </c>
    </row>
    <row r="405" spans="1:15" hidden="1" x14ac:dyDescent="0.2">
      <c r="A405" t="s">
        <v>518</v>
      </c>
      <c r="B405" t="s">
        <v>566</v>
      </c>
      <c r="C405" t="s">
        <v>578</v>
      </c>
      <c r="D405" t="s">
        <v>22</v>
      </c>
      <c r="E405">
        <v>41</v>
      </c>
      <c r="F405" t="s">
        <v>49</v>
      </c>
      <c r="G405" t="s">
        <v>38</v>
      </c>
      <c r="H405" t="s">
        <v>579</v>
      </c>
      <c r="I405" s="2">
        <v>4393</v>
      </c>
      <c r="J405" s="2">
        <f>(0)</f>
        <v>0</v>
      </c>
      <c r="K405" s="2">
        <v>4393</v>
      </c>
      <c r="L405" s="3">
        <v>0.23636502550891386</v>
      </c>
      <c r="M405" s="3">
        <v>0.260703192412368</v>
      </c>
      <c r="N405" s="2">
        <v>1858566</v>
      </c>
      <c r="O405">
        <f t="shared" si="6"/>
        <v>10</v>
      </c>
    </row>
    <row r="406" spans="1:15" hidden="1" x14ac:dyDescent="0.2">
      <c r="A406" t="s">
        <v>518</v>
      </c>
      <c r="B406" t="s">
        <v>566</v>
      </c>
      <c r="C406" t="s">
        <v>580</v>
      </c>
      <c r="D406" t="s">
        <v>22</v>
      </c>
      <c r="E406">
        <v>36</v>
      </c>
      <c r="F406" t="s">
        <v>49</v>
      </c>
      <c r="G406" t="s">
        <v>38</v>
      </c>
      <c r="H406" t="s">
        <v>43</v>
      </c>
      <c r="I406" s="2">
        <v>3290</v>
      </c>
      <c r="J406" s="2">
        <v>31</v>
      </c>
      <c r="K406" s="2">
        <v>3321</v>
      </c>
      <c r="L406" s="3">
        <v>0.17868614835308513</v>
      </c>
      <c r="M406" s="3">
        <v>0.19708520418881725</v>
      </c>
      <c r="N406" s="2">
        <v>1858566</v>
      </c>
      <c r="O406">
        <f t="shared" si="6"/>
        <v>14</v>
      </c>
    </row>
    <row r="407" spans="1:15" hidden="1" x14ac:dyDescent="0.2">
      <c r="A407" t="s">
        <v>518</v>
      </c>
      <c r="B407" t="s">
        <v>566</v>
      </c>
      <c r="C407" t="s">
        <v>581</v>
      </c>
      <c r="D407" t="s">
        <v>22</v>
      </c>
      <c r="E407">
        <v>25</v>
      </c>
      <c r="F407" t="s">
        <v>49</v>
      </c>
      <c r="G407" t="s">
        <v>38</v>
      </c>
      <c r="H407" t="s">
        <v>41</v>
      </c>
      <c r="I407" s="2">
        <v>7765</v>
      </c>
      <c r="J407" s="2">
        <v>9</v>
      </c>
      <c r="K407" s="2">
        <v>7774</v>
      </c>
      <c r="L407" s="3">
        <v>0.41827946922519832</v>
      </c>
      <c r="M407" s="3">
        <v>0.46134910489727954</v>
      </c>
      <c r="N407" s="2">
        <v>1858566</v>
      </c>
      <c r="O407">
        <f t="shared" si="6"/>
        <v>7</v>
      </c>
    </row>
    <row r="408" spans="1:15" hidden="1" x14ac:dyDescent="0.2">
      <c r="A408" t="s">
        <v>518</v>
      </c>
      <c r="B408" t="s">
        <v>566</v>
      </c>
      <c r="C408" t="s">
        <v>582</v>
      </c>
      <c r="D408" t="s">
        <v>22</v>
      </c>
      <c r="E408">
        <v>35</v>
      </c>
      <c r="F408" t="s">
        <v>49</v>
      </c>
      <c r="G408" t="s">
        <v>583</v>
      </c>
      <c r="H408" t="s">
        <v>584</v>
      </c>
      <c r="I408" s="2">
        <v>2846</v>
      </c>
      <c r="J408" s="2">
        <v>13</v>
      </c>
      <c r="K408" s="2">
        <v>2859</v>
      </c>
      <c r="L408" s="3">
        <v>0.15382827405644997</v>
      </c>
      <c r="M408" s="3">
        <v>0.16966775030889145</v>
      </c>
      <c r="N408" s="2">
        <v>1858566</v>
      </c>
      <c r="O408">
        <f t="shared" si="6"/>
        <v>15</v>
      </c>
    </row>
    <row r="409" spans="1:15" hidden="1" x14ac:dyDescent="0.2">
      <c r="A409" t="s">
        <v>518</v>
      </c>
      <c r="B409" t="s">
        <v>566</v>
      </c>
      <c r="C409" t="s">
        <v>585</v>
      </c>
      <c r="D409" t="s">
        <v>22</v>
      </c>
      <c r="E409">
        <v>45</v>
      </c>
      <c r="F409" t="s">
        <v>69</v>
      </c>
      <c r="G409" t="s">
        <v>586</v>
      </c>
      <c r="H409" t="s">
        <v>101</v>
      </c>
      <c r="I409" s="2">
        <v>1908</v>
      </c>
      <c r="J409" s="2">
        <v>164</v>
      </c>
      <c r="K409" s="2">
        <v>2072</v>
      </c>
      <c r="L409" s="3">
        <v>0.11148379987581823</v>
      </c>
      <c r="M409" s="3">
        <v>0.12296312649178842</v>
      </c>
      <c r="N409" s="2">
        <v>1858566</v>
      </c>
      <c r="O409">
        <f t="shared" si="6"/>
        <v>16</v>
      </c>
    </row>
    <row r="410" spans="1:15" hidden="1" x14ac:dyDescent="0.2">
      <c r="A410" t="s">
        <v>518</v>
      </c>
      <c r="B410" t="s">
        <v>566</v>
      </c>
      <c r="C410" t="s">
        <v>587</v>
      </c>
      <c r="D410" t="s">
        <v>22</v>
      </c>
      <c r="E410">
        <v>28</v>
      </c>
      <c r="F410" t="s">
        <v>49</v>
      </c>
      <c r="G410" t="s">
        <v>38</v>
      </c>
      <c r="H410" t="s">
        <v>588</v>
      </c>
      <c r="I410" s="2">
        <v>4138</v>
      </c>
      <c r="J410" s="2">
        <f>(0)</f>
        <v>0</v>
      </c>
      <c r="K410" s="2">
        <v>4138</v>
      </c>
      <c r="L410" s="3">
        <v>0.22264477021531653</v>
      </c>
      <c r="M410" s="3">
        <v>0.24557018215396742</v>
      </c>
      <c r="N410" s="2">
        <v>1858566</v>
      </c>
      <c r="O410">
        <f t="shared" si="6"/>
        <v>13</v>
      </c>
    </row>
    <row r="411" spans="1:15" hidden="1" x14ac:dyDescent="0.2">
      <c r="A411" t="s">
        <v>518</v>
      </c>
      <c r="B411" t="s">
        <v>589</v>
      </c>
      <c r="C411" t="s">
        <v>46</v>
      </c>
      <c r="G411" t="s">
        <v>46</v>
      </c>
      <c r="I411" s="2">
        <v>15867</v>
      </c>
      <c r="J411" s="2">
        <v>121</v>
      </c>
      <c r="K411" s="2">
        <v>15988</v>
      </c>
      <c r="L411" s="3">
        <v>0.90004379747776075</v>
      </c>
      <c r="M411" s="3">
        <v>1.0804571601574327</v>
      </c>
      <c r="N411" s="2">
        <v>1776358</v>
      </c>
      <c r="O411">
        <f t="shared" si="6"/>
        <v>6</v>
      </c>
    </row>
    <row r="412" spans="1:15" hidden="1" x14ac:dyDescent="0.2">
      <c r="A412" t="s">
        <v>518</v>
      </c>
      <c r="B412" t="s">
        <v>589</v>
      </c>
      <c r="C412" t="s">
        <v>590</v>
      </c>
      <c r="D412" t="s">
        <v>22</v>
      </c>
      <c r="E412">
        <v>45</v>
      </c>
      <c r="F412" t="s">
        <v>18</v>
      </c>
      <c r="G412" t="s">
        <v>571</v>
      </c>
      <c r="H412" t="s">
        <v>70</v>
      </c>
      <c r="I412" s="2">
        <v>13866</v>
      </c>
      <c r="J412" s="2">
        <v>42</v>
      </c>
      <c r="K412" s="2">
        <v>13908</v>
      </c>
      <c r="L412" s="3">
        <v>0.78295028367029629</v>
      </c>
      <c r="M412" s="3">
        <v>0.93989230569612048</v>
      </c>
      <c r="N412" s="2">
        <v>1776358</v>
      </c>
      <c r="O412">
        <f t="shared" si="6"/>
        <v>7</v>
      </c>
    </row>
    <row r="413" spans="1:15" hidden="1" x14ac:dyDescent="0.2">
      <c r="A413" t="s">
        <v>518</v>
      </c>
      <c r="B413" t="s">
        <v>589</v>
      </c>
      <c r="C413" t="s">
        <v>591</v>
      </c>
      <c r="D413" t="s">
        <v>17</v>
      </c>
      <c r="E413">
        <v>69</v>
      </c>
      <c r="F413" t="s">
        <v>18</v>
      </c>
      <c r="G413" t="s">
        <v>592</v>
      </c>
      <c r="H413" t="s">
        <v>593</v>
      </c>
      <c r="I413" s="2">
        <v>443410</v>
      </c>
      <c r="J413" s="2">
        <v>3364</v>
      </c>
      <c r="K413" s="2">
        <v>446774</v>
      </c>
      <c r="L413" s="3">
        <v>25.151123816257758</v>
      </c>
      <c r="M413" s="3">
        <v>30.192654945720342</v>
      </c>
      <c r="N413" s="2">
        <v>1776358</v>
      </c>
      <c r="O413">
        <f t="shared" si="6"/>
        <v>2</v>
      </c>
    </row>
    <row r="414" spans="1:15" hidden="1" x14ac:dyDescent="0.2">
      <c r="A414" t="s">
        <v>518</v>
      </c>
      <c r="B414" t="s">
        <v>589</v>
      </c>
      <c r="C414" t="s">
        <v>594</v>
      </c>
      <c r="D414" t="s">
        <v>22</v>
      </c>
      <c r="E414">
        <v>50</v>
      </c>
      <c r="F414" t="s">
        <v>18</v>
      </c>
      <c r="G414" t="s">
        <v>38</v>
      </c>
      <c r="H414" t="s">
        <v>39</v>
      </c>
      <c r="I414" s="2">
        <v>482556</v>
      </c>
      <c r="J414" s="2">
        <v>2004</v>
      </c>
      <c r="K414" s="2">
        <v>484560</v>
      </c>
      <c r="L414" s="3">
        <v>27.278285120454321</v>
      </c>
      <c r="M414" s="3">
        <v>32.74620474892955</v>
      </c>
      <c r="N414" s="2">
        <v>1776358</v>
      </c>
      <c r="O414">
        <f t="shared" si="6"/>
        <v>1</v>
      </c>
    </row>
    <row r="415" spans="1:15" hidden="1" x14ac:dyDescent="0.2">
      <c r="A415" t="s">
        <v>518</v>
      </c>
      <c r="B415" t="s">
        <v>589</v>
      </c>
      <c r="C415" t="s">
        <v>595</v>
      </c>
      <c r="D415" t="s">
        <v>22</v>
      </c>
      <c r="E415">
        <v>26</v>
      </c>
      <c r="F415" t="s">
        <v>18</v>
      </c>
      <c r="G415" t="s">
        <v>376</v>
      </c>
      <c r="H415" t="s">
        <v>377</v>
      </c>
      <c r="I415" s="2">
        <v>27804</v>
      </c>
      <c r="J415" s="2">
        <v>324</v>
      </c>
      <c r="K415" s="2">
        <v>28128</v>
      </c>
      <c r="L415" s="3">
        <v>1.5834645944117118</v>
      </c>
      <c r="M415" s="3">
        <v>1.9008693395614378</v>
      </c>
      <c r="N415" s="2">
        <v>1776358</v>
      </c>
      <c r="O415">
        <f t="shared" si="6"/>
        <v>5</v>
      </c>
    </row>
    <row r="416" spans="1:15" hidden="1" x14ac:dyDescent="0.2">
      <c r="A416" t="s">
        <v>518</v>
      </c>
      <c r="B416" t="s">
        <v>589</v>
      </c>
      <c r="C416" t="s">
        <v>596</v>
      </c>
      <c r="D416" t="s">
        <v>22</v>
      </c>
      <c r="E416">
        <v>39</v>
      </c>
      <c r="F416" t="s">
        <v>18</v>
      </c>
      <c r="G416" t="s">
        <v>583</v>
      </c>
      <c r="H416" t="s">
        <v>584</v>
      </c>
      <c r="I416" s="2">
        <v>9519</v>
      </c>
      <c r="J416" s="2">
        <v>308</v>
      </c>
      <c r="K416" s="2">
        <v>9827</v>
      </c>
      <c r="L416" s="3">
        <v>0.55321055778170836</v>
      </c>
      <c r="M416" s="3">
        <v>0.66410135807274773</v>
      </c>
      <c r="N416" s="2">
        <v>1776358</v>
      </c>
      <c r="O416">
        <f t="shared" si="6"/>
        <v>10</v>
      </c>
    </row>
    <row r="417" spans="1:15" hidden="1" x14ac:dyDescent="0.2">
      <c r="A417" t="s">
        <v>518</v>
      </c>
      <c r="B417" t="s">
        <v>589</v>
      </c>
      <c r="C417" t="s">
        <v>597</v>
      </c>
      <c r="D417" t="s">
        <v>22</v>
      </c>
      <c r="E417">
        <v>50</v>
      </c>
      <c r="F417" t="s">
        <v>18</v>
      </c>
      <c r="G417" t="s">
        <v>19</v>
      </c>
      <c r="H417" t="s">
        <v>20</v>
      </c>
      <c r="I417" s="2">
        <v>146251</v>
      </c>
      <c r="J417" s="2">
        <v>867</v>
      </c>
      <c r="K417" s="2">
        <v>147118</v>
      </c>
      <c r="L417" s="3">
        <v>8.2820017136185395</v>
      </c>
      <c r="M417" s="3">
        <v>9.9421251243458322</v>
      </c>
      <c r="N417" s="2">
        <v>1776358</v>
      </c>
      <c r="O417">
        <f t="shared" si="6"/>
        <v>4</v>
      </c>
    </row>
    <row r="418" spans="1:15" hidden="1" x14ac:dyDescent="0.2">
      <c r="A418" t="s">
        <v>518</v>
      </c>
      <c r="B418" t="s">
        <v>589</v>
      </c>
      <c r="C418" t="s">
        <v>598</v>
      </c>
      <c r="D418" t="s">
        <v>22</v>
      </c>
      <c r="E418">
        <v>56</v>
      </c>
      <c r="F418" t="s">
        <v>18</v>
      </c>
      <c r="G418" t="s">
        <v>599</v>
      </c>
      <c r="H418" t="s">
        <v>198</v>
      </c>
      <c r="I418" s="2">
        <v>309736</v>
      </c>
      <c r="J418" s="2">
        <v>2699</v>
      </c>
      <c r="K418" s="2">
        <v>312435</v>
      </c>
      <c r="L418" s="3">
        <v>17.588515378093831</v>
      </c>
      <c r="M418" s="3">
        <v>21.114125145971194</v>
      </c>
      <c r="N418" s="2">
        <v>1776358</v>
      </c>
      <c r="O418">
        <f t="shared" si="6"/>
        <v>3</v>
      </c>
    </row>
    <row r="419" spans="1:15" hidden="1" x14ac:dyDescent="0.2">
      <c r="A419" t="s">
        <v>518</v>
      </c>
      <c r="B419" t="s">
        <v>589</v>
      </c>
      <c r="C419" t="s">
        <v>600</v>
      </c>
      <c r="D419" t="s">
        <v>22</v>
      </c>
      <c r="E419">
        <v>30</v>
      </c>
      <c r="F419" t="s">
        <v>18</v>
      </c>
      <c r="G419" t="s">
        <v>38</v>
      </c>
      <c r="H419" t="s">
        <v>346</v>
      </c>
      <c r="I419" s="2">
        <v>10733</v>
      </c>
      <c r="J419" s="2">
        <v>55</v>
      </c>
      <c r="K419" s="2">
        <v>10788</v>
      </c>
      <c r="L419" s="3">
        <v>0.60731001295909948</v>
      </c>
      <c r="M419" s="3">
        <v>0.72904502400415205</v>
      </c>
      <c r="N419" s="2">
        <v>1776358</v>
      </c>
      <c r="O419">
        <f t="shared" si="6"/>
        <v>8</v>
      </c>
    </row>
    <row r="420" spans="1:15" hidden="1" x14ac:dyDescent="0.2">
      <c r="A420" t="s">
        <v>518</v>
      </c>
      <c r="B420" t="s">
        <v>589</v>
      </c>
      <c r="C420" t="s">
        <v>601</v>
      </c>
      <c r="D420" t="s">
        <v>22</v>
      </c>
      <c r="E420">
        <v>32</v>
      </c>
      <c r="F420" t="s">
        <v>18</v>
      </c>
      <c r="G420" t="s">
        <v>38</v>
      </c>
      <c r="H420" t="s">
        <v>43</v>
      </c>
      <c r="I420" s="2">
        <v>9822</v>
      </c>
      <c r="J420" s="2">
        <v>137</v>
      </c>
      <c r="K420" s="2">
        <v>9959</v>
      </c>
      <c r="L420" s="3">
        <v>0.5606414923117975</v>
      </c>
      <c r="M420" s="3">
        <v>0.67302181999048483</v>
      </c>
      <c r="N420" s="2">
        <v>1776358</v>
      </c>
      <c r="O420">
        <f t="shared" si="6"/>
        <v>9</v>
      </c>
    </row>
    <row r="421" spans="1:15" hidden="1" x14ac:dyDescent="0.2">
      <c r="A421" t="s">
        <v>518</v>
      </c>
      <c r="B421" t="s">
        <v>602</v>
      </c>
      <c r="C421" t="s">
        <v>46</v>
      </c>
      <c r="G421" t="s">
        <v>46</v>
      </c>
      <c r="I421" s="2">
        <v>9648</v>
      </c>
      <c r="J421" s="2">
        <v>86</v>
      </c>
      <c r="K421" s="2">
        <v>9734</v>
      </c>
      <c r="L421" s="3">
        <v>0.57763438129209943</v>
      </c>
      <c r="M421" s="3">
        <v>0.66725710305948427</v>
      </c>
      <c r="N421" s="2">
        <v>1685149</v>
      </c>
      <c r="O421">
        <f t="shared" si="6"/>
        <v>5</v>
      </c>
    </row>
    <row r="422" spans="1:15" hidden="1" x14ac:dyDescent="0.2">
      <c r="A422" t="s">
        <v>518</v>
      </c>
      <c r="B422" t="s">
        <v>602</v>
      </c>
      <c r="C422" t="s">
        <v>603</v>
      </c>
      <c r="D422" t="s">
        <v>17</v>
      </c>
      <c r="E422">
        <v>64</v>
      </c>
      <c r="F422" t="s">
        <v>49</v>
      </c>
      <c r="G422" t="s">
        <v>385</v>
      </c>
      <c r="H422" t="s">
        <v>39</v>
      </c>
      <c r="I422" s="2">
        <v>2322</v>
      </c>
      <c r="J422" s="2">
        <v>60</v>
      </c>
      <c r="K422" s="2">
        <v>2382</v>
      </c>
      <c r="L422" s="3">
        <v>0.14135248574458401</v>
      </c>
      <c r="M422" s="3">
        <v>0.16328399624899234</v>
      </c>
      <c r="N422" s="2">
        <v>1685149</v>
      </c>
      <c r="O422">
        <f t="shared" si="6"/>
        <v>13</v>
      </c>
    </row>
    <row r="423" spans="1:15" hidden="1" x14ac:dyDescent="0.2">
      <c r="A423" t="s">
        <v>518</v>
      </c>
      <c r="B423" t="s">
        <v>602</v>
      </c>
      <c r="C423" t="s">
        <v>604</v>
      </c>
      <c r="D423" t="s">
        <v>22</v>
      </c>
      <c r="E423">
        <v>65</v>
      </c>
      <c r="F423" t="s">
        <v>49</v>
      </c>
      <c r="G423" t="s">
        <v>522</v>
      </c>
      <c r="H423" t="s">
        <v>523</v>
      </c>
      <c r="I423" s="2">
        <v>20405</v>
      </c>
      <c r="J423" s="2">
        <v>61</v>
      </c>
      <c r="K423" s="2">
        <v>20466</v>
      </c>
      <c r="L423" s="3">
        <v>1.2144920122790328</v>
      </c>
      <c r="M423" s="3">
        <v>1.4029262246985208</v>
      </c>
      <c r="N423" s="2">
        <v>1685149</v>
      </c>
      <c r="O423">
        <f t="shared" si="6"/>
        <v>4</v>
      </c>
    </row>
    <row r="424" spans="1:15" hidden="1" x14ac:dyDescent="0.2">
      <c r="A424" t="s">
        <v>518</v>
      </c>
      <c r="B424" t="s">
        <v>602</v>
      </c>
      <c r="C424" t="s">
        <v>605</v>
      </c>
      <c r="D424" t="s">
        <v>22</v>
      </c>
      <c r="E424">
        <v>45</v>
      </c>
      <c r="F424" t="s">
        <v>49</v>
      </c>
      <c r="G424" t="s">
        <v>606</v>
      </c>
      <c r="H424" t="s">
        <v>135</v>
      </c>
      <c r="I424" s="2">
        <v>2164</v>
      </c>
      <c r="J424" s="2">
        <v>50</v>
      </c>
      <c r="K424" s="2">
        <v>2214</v>
      </c>
      <c r="L424" s="3">
        <v>0.13138304090617506</v>
      </c>
      <c r="M424" s="3">
        <v>0.15176774462437825</v>
      </c>
      <c r="N424" s="2">
        <v>1685149</v>
      </c>
      <c r="O424">
        <f t="shared" si="6"/>
        <v>14</v>
      </c>
    </row>
    <row r="425" spans="1:15" hidden="1" x14ac:dyDescent="0.2">
      <c r="A425" t="s">
        <v>518</v>
      </c>
      <c r="B425" t="s">
        <v>602</v>
      </c>
      <c r="C425" t="s">
        <v>607</v>
      </c>
      <c r="D425" t="s">
        <v>22</v>
      </c>
      <c r="E425">
        <v>66</v>
      </c>
      <c r="F425" t="s">
        <v>49</v>
      </c>
      <c r="G425" t="s">
        <v>575</v>
      </c>
      <c r="H425" t="s">
        <v>304</v>
      </c>
      <c r="I425" s="2">
        <v>501319</v>
      </c>
      <c r="J425" s="2">
        <v>3547</v>
      </c>
      <c r="K425" s="2">
        <v>504866</v>
      </c>
      <c r="L425" s="3">
        <v>29.959724629691497</v>
      </c>
      <c r="M425" s="3">
        <v>34.608118409002422</v>
      </c>
      <c r="N425" s="2">
        <v>1685149</v>
      </c>
      <c r="O425">
        <f t="shared" si="6"/>
        <v>2</v>
      </c>
    </row>
    <row r="426" spans="1:15" hidden="1" x14ac:dyDescent="0.2">
      <c r="A426" t="s">
        <v>518</v>
      </c>
      <c r="B426" t="s">
        <v>602</v>
      </c>
      <c r="C426" t="s">
        <v>608</v>
      </c>
      <c r="D426" t="s">
        <v>22</v>
      </c>
      <c r="E426">
        <v>44</v>
      </c>
      <c r="F426" t="s">
        <v>49</v>
      </c>
      <c r="G426" t="s">
        <v>525</v>
      </c>
      <c r="H426" t="s">
        <v>526</v>
      </c>
      <c r="I426" s="2">
        <v>248360</v>
      </c>
      <c r="J426" s="2">
        <v>307</v>
      </c>
      <c r="K426" s="2">
        <v>248667</v>
      </c>
      <c r="L426" s="3">
        <v>14.756380593051416</v>
      </c>
      <c r="M426" s="3">
        <v>17.045903230582777</v>
      </c>
      <c r="N426" s="2">
        <v>1685149</v>
      </c>
      <c r="O426">
        <f t="shared" si="6"/>
        <v>3</v>
      </c>
    </row>
    <row r="427" spans="1:15" hidden="1" x14ac:dyDescent="0.2">
      <c r="A427" t="s">
        <v>518</v>
      </c>
      <c r="B427" t="s">
        <v>602</v>
      </c>
      <c r="C427" t="s">
        <v>609</v>
      </c>
      <c r="D427" t="s">
        <v>22</v>
      </c>
      <c r="E427">
        <v>44</v>
      </c>
      <c r="F427" t="s">
        <v>49</v>
      </c>
      <c r="G427" t="s">
        <v>19</v>
      </c>
      <c r="H427" t="s">
        <v>20</v>
      </c>
      <c r="I427" s="2">
        <v>643441</v>
      </c>
      <c r="J427" s="2">
        <v>1732</v>
      </c>
      <c r="K427" s="2">
        <v>645173</v>
      </c>
      <c r="L427" s="3">
        <v>38.285813301969149</v>
      </c>
      <c r="M427" s="3">
        <v>44.226039341709125</v>
      </c>
      <c r="N427" s="2">
        <v>1685149</v>
      </c>
      <c r="O427">
        <f t="shared" si="6"/>
        <v>1</v>
      </c>
    </row>
    <row r="428" spans="1:15" hidden="1" x14ac:dyDescent="0.2">
      <c r="A428" t="s">
        <v>518</v>
      </c>
      <c r="B428" t="s">
        <v>602</v>
      </c>
      <c r="C428" t="s">
        <v>610</v>
      </c>
      <c r="D428" t="s">
        <v>22</v>
      </c>
      <c r="E428">
        <v>36</v>
      </c>
      <c r="F428" t="s">
        <v>49</v>
      </c>
      <c r="G428" t="s">
        <v>200</v>
      </c>
      <c r="H428" t="s">
        <v>214</v>
      </c>
      <c r="I428" s="2">
        <v>3345</v>
      </c>
      <c r="J428" s="2">
        <v>5</v>
      </c>
      <c r="K428" s="2">
        <v>3350</v>
      </c>
      <c r="L428" s="3">
        <v>0.19879547743255938</v>
      </c>
      <c r="M428" s="3">
        <v>0.22963954132414957</v>
      </c>
      <c r="N428" s="2">
        <v>1685149</v>
      </c>
      <c r="O428">
        <f t="shared" si="6"/>
        <v>10</v>
      </c>
    </row>
    <row r="429" spans="1:15" hidden="1" x14ac:dyDescent="0.2">
      <c r="A429" t="s">
        <v>518</v>
      </c>
      <c r="B429" t="s">
        <v>602</v>
      </c>
      <c r="C429" t="s">
        <v>611</v>
      </c>
      <c r="D429" t="s">
        <v>22</v>
      </c>
      <c r="E429">
        <v>35</v>
      </c>
      <c r="F429" t="s">
        <v>49</v>
      </c>
      <c r="G429" t="s">
        <v>612</v>
      </c>
      <c r="H429" t="s">
        <v>148</v>
      </c>
      <c r="I429" s="2">
        <v>3970</v>
      </c>
      <c r="J429" s="2">
        <v>3</v>
      </c>
      <c r="K429" s="2">
        <v>3973</v>
      </c>
      <c r="L429" s="3">
        <v>0.23576550204165922</v>
      </c>
      <c r="M429" s="3">
        <v>0.27234564109876008</v>
      </c>
      <c r="N429" s="2">
        <v>1685149</v>
      </c>
      <c r="O429">
        <f t="shared" si="6"/>
        <v>7</v>
      </c>
    </row>
    <row r="430" spans="1:15" hidden="1" x14ac:dyDescent="0.2">
      <c r="A430" t="s">
        <v>518</v>
      </c>
      <c r="B430" t="s">
        <v>602</v>
      </c>
      <c r="C430" t="s">
        <v>613</v>
      </c>
      <c r="D430" t="s">
        <v>22</v>
      </c>
      <c r="E430">
        <v>37</v>
      </c>
      <c r="F430" t="s">
        <v>49</v>
      </c>
      <c r="G430" t="s">
        <v>38</v>
      </c>
      <c r="H430" t="s">
        <v>101</v>
      </c>
      <c r="I430" s="2">
        <v>2780</v>
      </c>
      <c r="J430" s="2">
        <v>19</v>
      </c>
      <c r="K430" s="2">
        <v>2799</v>
      </c>
      <c r="L430" s="3">
        <v>0.1660980720399205</v>
      </c>
      <c r="M430" s="3">
        <v>0.19186897796008795</v>
      </c>
      <c r="N430" s="2">
        <v>1685149</v>
      </c>
      <c r="O430">
        <f t="shared" si="6"/>
        <v>11</v>
      </c>
    </row>
    <row r="431" spans="1:15" hidden="1" x14ac:dyDescent="0.2">
      <c r="A431" t="s">
        <v>518</v>
      </c>
      <c r="B431" t="s">
        <v>602</v>
      </c>
      <c r="C431" t="s">
        <v>614</v>
      </c>
      <c r="D431" t="s">
        <v>17</v>
      </c>
      <c r="E431">
        <v>29</v>
      </c>
      <c r="F431" t="s">
        <v>49</v>
      </c>
      <c r="G431" t="s">
        <v>571</v>
      </c>
      <c r="H431" t="s">
        <v>70</v>
      </c>
      <c r="I431" s="2">
        <v>3391</v>
      </c>
      <c r="J431" s="2">
        <v>46</v>
      </c>
      <c r="K431" s="2">
        <v>3437</v>
      </c>
      <c r="L431" s="3">
        <v>0.20395822565244973</v>
      </c>
      <c r="M431" s="3">
        <v>0.23560331448689614</v>
      </c>
      <c r="N431" s="2">
        <v>1685149</v>
      </c>
      <c r="O431">
        <f t="shared" si="6"/>
        <v>9</v>
      </c>
    </row>
    <row r="432" spans="1:15" hidden="1" x14ac:dyDescent="0.2">
      <c r="A432" t="s">
        <v>518</v>
      </c>
      <c r="B432" t="s">
        <v>602</v>
      </c>
      <c r="C432" t="s">
        <v>615</v>
      </c>
      <c r="D432" t="s">
        <v>22</v>
      </c>
      <c r="E432">
        <v>62</v>
      </c>
      <c r="F432" t="s">
        <v>49</v>
      </c>
      <c r="G432" t="s">
        <v>583</v>
      </c>
      <c r="H432" t="s">
        <v>584</v>
      </c>
      <c r="I432" s="2">
        <v>3424</v>
      </c>
      <c r="J432" s="2">
        <v>194</v>
      </c>
      <c r="K432" s="2">
        <v>3618</v>
      </c>
      <c r="L432" s="3">
        <v>0.21469911562716415</v>
      </c>
      <c r="M432" s="3">
        <v>0.24801070463008157</v>
      </c>
      <c r="N432" s="2">
        <v>1685149</v>
      </c>
      <c r="O432">
        <f t="shared" si="6"/>
        <v>8</v>
      </c>
    </row>
    <row r="433" spans="1:15" hidden="1" x14ac:dyDescent="0.2">
      <c r="A433" t="s">
        <v>518</v>
      </c>
      <c r="B433" t="s">
        <v>602</v>
      </c>
      <c r="C433" t="s">
        <v>616</v>
      </c>
      <c r="D433" t="s">
        <v>22</v>
      </c>
      <c r="E433">
        <v>44</v>
      </c>
      <c r="F433" t="s">
        <v>49</v>
      </c>
      <c r="G433" t="s">
        <v>617</v>
      </c>
      <c r="H433" t="s">
        <v>618</v>
      </c>
      <c r="I433" s="2">
        <v>5279</v>
      </c>
      <c r="J433" s="2">
        <v>129</v>
      </c>
      <c r="K433" s="2">
        <v>5408</v>
      </c>
      <c r="L433" s="3">
        <v>0.32092117670306897</v>
      </c>
      <c r="M433" s="3">
        <v>0.3707136237256719</v>
      </c>
      <c r="N433" s="2">
        <v>1685149</v>
      </c>
      <c r="O433">
        <f t="shared" si="6"/>
        <v>6</v>
      </c>
    </row>
    <row r="434" spans="1:15" hidden="1" x14ac:dyDescent="0.2">
      <c r="A434" t="s">
        <v>518</v>
      </c>
      <c r="B434" t="s">
        <v>602</v>
      </c>
      <c r="C434" t="s">
        <v>619</v>
      </c>
      <c r="D434" t="s">
        <v>22</v>
      </c>
      <c r="E434">
        <v>45</v>
      </c>
      <c r="F434" t="s">
        <v>49</v>
      </c>
      <c r="G434" t="s">
        <v>506</v>
      </c>
      <c r="H434" t="s">
        <v>507</v>
      </c>
      <c r="I434" s="2">
        <v>2390</v>
      </c>
      <c r="J434" s="2">
        <v>72</v>
      </c>
      <c r="K434" s="2">
        <v>2462</v>
      </c>
      <c r="L434" s="3">
        <v>0.14609984042954063</v>
      </c>
      <c r="M434" s="3">
        <v>0.16876792559404663</v>
      </c>
      <c r="N434" s="2">
        <v>1685149</v>
      </c>
      <c r="O434">
        <f t="shared" si="6"/>
        <v>12</v>
      </c>
    </row>
    <row r="435" spans="1:15" hidden="1" x14ac:dyDescent="0.2">
      <c r="A435" t="s">
        <v>518</v>
      </c>
      <c r="B435" t="s">
        <v>620</v>
      </c>
      <c r="C435" t="s">
        <v>46</v>
      </c>
      <c r="G435" t="s">
        <v>46</v>
      </c>
      <c r="I435" s="2">
        <v>10442</v>
      </c>
      <c r="J435" s="2">
        <v>24</v>
      </c>
      <c r="K435" s="2">
        <v>10466</v>
      </c>
      <c r="L435" s="3">
        <v>0.47980144123807655</v>
      </c>
      <c r="M435" s="3">
        <v>0.59332747526857332</v>
      </c>
      <c r="N435" s="2">
        <v>2181319</v>
      </c>
      <c r="O435">
        <f t="shared" si="6"/>
        <v>4</v>
      </c>
    </row>
    <row r="436" spans="1:15" hidden="1" x14ac:dyDescent="0.2">
      <c r="A436" t="s">
        <v>518</v>
      </c>
      <c r="B436" t="s">
        <v>620</v>
      </c>
      <c r="C436" t="s">
        <v>621</v>
      </c>
      <c r="D436" t="s">
        <v>22</v>
      </c>
      <c r="E436">
        <v>45</v>
      </c>
      <c r="F436" t="s">
        <v>49</v>
      </c>
      <c r="G436" t="s">
        <v>522</v>
      </c>
      <c r="H436" t="s">
        <v>523</v>
      </c>
      <c r="I436" s="2">
        <v>10135</v>
      </c>
      <c r="J436" s="2">
        <v>6</v>
      </c>
      <c r="K436" s="2">
        <v>10141</v>
      </c>
      <c r="L436" s="3">
        <v>0.46490219908229841</v>
      </c>
      <c r="M436" s="3">
        <v>0.57490291674934102</v>
      </c>
      <c r="N436" s="2">
        <v>2181319</v>
      </c>
      <c r="O436">
        <f t="shared" si="6"/>
        <v>5</v>
      </c>
    </row>
    <row r="437" spans="1:15" hidden="1" x14ac:dyDescent="0.2">
      <c r="A437" t="s">
        <v>518</v>
      </c>
      <c r="B437" t="s">
        <v>620</v>
      </c>
      <c r="C437" t="s">
        <v>622</v>
      </c>
      <c r="D437" t="s">
        <v>17</v>
      </c>
      <c r="E437">
        <v>52</v>
      </c>
      <c r="F437" t="s">
        <v>49</v>
      </c>
      <c r="G437" t="s">
        <v>19</v>
      </c>
      <c r="H437" t="s">
        <v>20</v>
      </c>
      <c r="I437" s="2">
        <v>662776</v>
      </c>
      <c r="J437" s="2">
        <v>554</v>
      </c>
      <c r="K437" s="2">
        <v>663330</v>
      </c>
      <c r="L437" s="3">
        <v>30.409582459053446</v>
      </c>
      <c r="M437" s="3">
        <v>37.604807392499787</v>
      </c>
      <c r="N437" s="2">
        <v>2181319</v>
      </c>
      <c r="O437">
        <f t="shared" si="6"/>
        <v>2</v>
      </c>
    </row>
    <row r="438" spans="1:15" hidden="1" x14ac:dyDescent="0.2">
      <c r="A438" t="s">
        <v>518</v>
      </c>
      <c r="B438" t="s">
        <v>620</v>
      </c>
      <c r="C438" t="s">
        <v>623</v>
      </c>
      <c r="D438" t="s">
        <v>17</v>
      </c>
      <c r="E438">
        <v>67</v>
      </c>
      <c r="F438" t="s">
        <v>49</v>
      </c>
      <c r="G438" t="s">
        <v>32</v>
      </c>
      <c r="H438" t="s">
        <v>33</v>
      </c>
      <c r="I438" s="2">
        <v>1007156</v>
      </c>
      <c r="J438" s="2">
        <v>1780</v>
      </c>
      <c r="K438" s="2">
        <v>1008936</v>
      </c>
      <c r="L438" s="3">
        <v>46.253482411330026</v>
      </c>
      <c r="M438" s="3">
        <v>57.197539612800817</v>
      </c>
      <c r="N438" s="2">
        <v>2181319</v>
      </c>
      <c r="O438">
        <f t="shared" si="6"/>
        <v>1</v>
      </c>
    </row>
    <row r="439" spans="1:15" hidden="1" x14ac:dyDescent="0.2">
      <c r="A439" t="s">
        <v>518</v>
      </c>
      <c r="B439" t="s">
        <v>620</v>
      </c>
      <c r="C439" t="s">
        <v>624</v>
      </c>
      <c r="D439" t="s">
        <v>22</v>
      </c>
      <c r="E439">
        <v>48</v>
      </c>
      <c r="F439" t="s">
        <v>49</v>
      </c>
      <c r="G439" t="s">
        <v>625</v>
      </c>
      <c r="H439" t="s">
        <v>556</v>
      </c>
      <c r="I439" s="2">
        <v>4102</v>
      </c>
      <c r="J439" s="2">
        <v>8</v>
      </c>
      <c r="K439" s="2">
        <v>4110</v>
      </c>
      <c r="L439" s="3">
        <v>0.18841810849307231</v>
      </c>
      <c r="M439" s="3">
        <v>0.23299980158167749</v>
      </c>
      <c r="N439" s="2">
        <v>2181319</v>
      </c>
      <c r="O439">
        <f t="shared" si="6"/>
        <v>9</v>
      </c>
    </row>
    <row r="440" spans="1:15" hidden="1" x14ac:dyDescent="0.2">
      <c r="A440" t="s">
        <v>518</v>
      </c>
      <c r="B440" t="s">
        <v>620</v>
      </c>
      <c r="C440" t="s">
        <v>626</v>
      </c>
      <c r="D440" t="s">
        <v>22</v>
      </c>
      <c r="E440">
        <v>49</v>
      </c>
      <c r="F440" t="s">
        <v>49</v>
      </c>
      <c r="G440" t="s">
        <v>617</v>
      </c>
      <c r="H440" t="s">
        <v>618</v>
      </c>
      <c r="I440" s="2">
        <v>2335</v>
      </c>
      <c r="J440" s="2">
        <v>16</v>
      </c>
      <c r="K440" s="2">
        <v>2351</v>
      </c>
      <c r="L440" s="3">
        <v>0.10777882556379878</v>
      </c>
      <c r="M440" s="3">
        <v>0.13328042178066274</v>
      </c>
      <c r="N440" s="2">
        <v>2181319</v>
      </c>
      <c r="O440">
        <f t="shared" si="6"/>
        <v>16</v>
      </c>
    </row>
    <row r="441" spans="1:15" hidden="1" x14ac:dyDescent="0.2">
      <c r="A441" t="s">
        <v>518</v>
      </c>
      <c r="B441" t="s">
        <v>620</v>
      </c>
      <c r="C441" t="s">
        <v>627</v>
      </c>
      <c r="D441" t="s">
        <v>22</v>
      </c>
      <c r="E441">
        <v>53</v>
      </c>
      <c r="F441" t="s">
        <v>49</v>
      </c>
      <c r="G441" t="s">
        <v>38</v>
      </c>
      <c r="H441" t="s">
        <v>540</v>
      </c>
      <c r="I441" s="2">
        <v>21114</v>
      </c>
      <c r="J441" s="2">
        <v>79</v>
      </c>
      <c r="K441" s="2">
        <v>21193</v>
      </c>
      <c r="L441" s="3">
        <v>0.97156812002279347</v>
      </c>
      <c r="M441" s="3">
        <v>1.2014512883018227</v>
      </c>
      <c r="N441" s="2">
        <v>2181319</v>
      </c>
      <c r="O441">
        <f t="shared" si="6"/>
        <v>3</v>
      </c>
    </row>
    <row r="442" spans="1:15" hidden="1" x14ac:dyDescent="0.2">
      <c r="A442" t="s">
        <v>518</v>
      </c>
      <c r="B442" t="s">
        <v>620</v>
      </c>
      <c r="C442" t="s">
        <v>628</v>
      </c>
      <c r="D442" t="s">
        <v>22</v>
      </c>
      <c r="E442">
        <v>40</v>
      </c>
      <c r="F442" t="s">
        <v>49</v>
      </c>
      <c r="G442" t="s">
        <v>38</v>
      </c>
      <c r="H442" t="s">
        <v>41</v>
      </c>
      <c r="I442" s="2">
        <v>9043</v>
      </c>
      <c r="J442" s="2">
        <v>1</v>
      </c>
      <c r="K442" s="2">
        <v>9044</v>
      </c>
      <c r="L442" s="3">
        <v>0.41461152632879467</v>
      </c>
      <c r="M442" s="3">
        <v>0.51271294537827039</v>
      </c>
      <c r="N442" s="2">
        <v>2181319</v>
      </c>
      <c r="O442">
        <f t="shared" si="6"/>
        <v>6</v>
      </c>
    </row>
    <row r="443" spans="1:15" hidden="1" x14ac:dyDescent="0.2">
      <c r="A443" t="s">
        <v>518</v>
      </c>
      <c r="B443" t="s">
        <v>620</v>
      </c>
      <c r="C443" t="s">
        <v>629</v>
      </c>
      <c r="D443" t="s">
        <v>17</v>
      </c>
      <c r="E443">
        <v>43</v>
      </c>
      <c r="F443" t="s">
        <v>49</v>
      </c>
      <c r="G443" t="s">
        <v>38</v>
      </c>
      <c r="H443" t="s">
        <v>343</v>
      </c>
      <c r="I443" s="2">
        <v>5479</v>
      </c>
      <c r="J443" s="2">
        <v>4</v>
      </c>
      <c r="K443" s="2">
        <v>5483</v>
      </c>
      <c r="L443" s="3">
        <v>0.25136167612348309</v>
      </c>
      <c r="M443" s="3">
        <v>0.31083647495677313</v>
      </c>
      <c r="N443" s="2">
        <v>2181319</v>
      </c>
      <c r="O443">
        <f t="shared" si="6"/>
        <v>8</v>
      </c>
    </row>
    <row r="444" spans="1:15" hidden="1" x14ac:dyDescent="0.2">
      <c r="A444" t="s">
        <v>518</v>
      </c>
      <c r="B444" t="s">
        <v>620</v>
      </c>
      <c r="C444" t="s">
        <v>630</v>
      </c>
      <c r="D444" t="s">
        <v>22</v>
      </c>
      <c r="E444">
        <v>46</v>
      </c>
      <c r="F444" t="s">
        <v>49</v>
      </c>
      <c r="G444" t="s">
        <v>534</v>
      </c>
      <c r="H444" t="s">
        <v>535</v>
      </c>
      <c r="I444" s="2">
        <v>2119</v>
      </c>
      <c r="J444" s="2">
        <v>3</v>
      </c>
      <c r="K444" s="2">
        <v>2122</v>
      </c>
      <c r="L444" s="3">
        <v>9.7280590321727367E-2</v>
      </c>
      <c r="M444" s="3">
        <v>0.12029819439326511</v>
      </c>
      <c r="N444" s="2">
        <v>2181319</v>
      </c>
      <c r="O444">
        <f t="shared" si="6"/>
        <v>17</v>
      </c>
    </row>
    <row r="445" spans="1:15" hidden="1" x14ac:dyDescent="0.2">
      <c r="A445" t="s">
        <v>518</v>
      </c>
      <c r="B445" t="s">
        <v>620</v>
      </c>
      <c r="C445" t="s">
        <v>631</v>
      </c>
      <c r="D445" t="s">
        <v>22</v>
      </c>
      <c r="E445">
        <v>47</v>
      </c>
      <c r="F445" t="s">
        <v>49</v>
      </c>
      <c r="G445" t="s">
        <v>197</v>
      </c>
      <c r="H445" t="s">
        <v>43</v>
      </c>
      <c r="I445" s="2">
        <v>2378</v>
      </c>
      <c r="J445" s="2">
        <v>5</v>
      </c>
      <c r="K445" s="2">
        <v>2383</v>
      </c>
      <c r="L445" s="3">
        <v>0.10924582786836771</v>
      </c>
      <c r="M445" s="3">
        <v>0.13509453215794098</v>
      </c>
      <c r="N445" s="2">
        <v>2181319</v>
      </c>
      <c r="O445">
        <f t="shared" si="6"/>
        <v>15</v>
      </c>
    </row>
    <row r="446" spans="1:15" hidden="1" x14ac:dyDescent="0.2">
      <c r="A446" t="s">
        <v>518</v>
      </c>
      <c r="B446" t="s">
        <v>620</v>
      </c>
      <c r="C446" t="s">
        <v>632</v>
      </c>
      <c r="D446" t="s">
        <v>22</v>
      </c>
      <c r="E446">
        <v>30</v>
      </c>
      <c r="F446" t="s">
        <v>49</v>
      </c>
      <c r="G446" t="s">
        <v>571</v>
      </c>
      <c r="H446" t="s">
        <v>70</v>
      </c>
      <c r="I446" s="2">
        <v>2587</v>
      </c>
      <c r="J446" s="2">
        <v>3</v>
      </c>
      <c r="K446" s="2">
        <v>2590</v>
      </c>
      <c r="L446" s="3">
        <v>0.11873549902604801</v>
      </c>
      <c r="M446" s="3">
        <v>0.14682955866095979</v>
      </c>
      <c r="N446" s="2">
        <v>2181319</v>
      </c>
      <c r="O446">
        <f t="shared" si="6"/>
        <v>13</v>
      </c>
    </row>
    <row r="447" spans="1:15" hidden="1" x14ac:dyDescent="0.2">
      <c r="A447" t="s">
        <v>518</v>
      </c>
      <c r="B447" t="s">
        <v>620</v>
      </c>
      <c r="C447" t="s">
        <v>633</v>
      </c>
      <c r="D447" t="s">
        <v>22</v>
      </c>
      <c r="E447">
        <v>48</v>
      </c>
      <c r="F447" t="s">
        <v>49</v>
      </c>
      <c r="G447" t="s">
        <v>200</v>
      </c>
      <c r="H447" t="s">
        <v>349</v>
      </c>
      <c r="I447" s="2">
        <v>3645</v>
      </c>
      <c r="J447" s="2">
        <v>5</v>
      </c>
      <c r="K447" s="2">
        <v>3650</v>
      </c>
      <c r="L447" s="3">
        <v>0.1673299503648939</v>
      </c>
      <c r="M447" s="3">
        <v>0.20692196490830239</v>
      </c>
      <c r="N447" s="2">
        <v>2181319</v>
      </c>
      <c r="O447">
        <f t="shared" si="6"/>
        <v>10</v>
      </c>
    </row>
    <row r="448" spans="1:15" hidden="1" x14ac:dyDescent="0.2">
      <c r="A448" t="s">
        <v>518</v>
      </c>
      <c r="B448" t="s">
        <v>620</v>
      </c>
      <c r="C448" t="s">
        <v>634</v>
      </c>
      <c r="D448" t="s">
        <v>22</v>
      </c>
      <c r="E448">
        <v>46</v>
      </c>
      <c r="F448" t="s">
        <v>49</v>
      </c>
      <c r="G448" t="s">
        <v>38</v>
      </c>
      <c r="H448" t="s">
        <v>198</v>
      </c>
      <c r="I448" s="2">
        <v>7847</v>
      </c>
      <c r="J448" s="2">
        <v>2</v>
      </c>
      <c r="K448" s="2">
        <v>7849</v>
      </c>
      <c r="L448" s="3">
        <v>0.35982815901754855</v>
      </c>
      <c r="M448" s="3">
        <v>0.44496726097678507</v>
      </c>
      <c r="N448" s="2">
        <v>2181319</v>
      </c>
      <c r="O448">
        <f t="shared" si="6"/>
        <v>7</v>
      </c>
    </row>
    <row r="449" spans="1:15" hidden="1" x14ac:dyDescent="0.2">
      <c r="A449" t="s">
        <v>518</v>
      </c>
      <c r="B449" t="s">
        <v>620</v>
      </c>
      <c r="C449" t="s">
        <v>635</v>
      </c>
      <c r="D449" t="s">
        <v>22</v>
      </c>
      <c r="E449">
        <v>52</v>
      </c>
      <c r="F449" t="s">
        <v>49</v>
      </c>
      <c r="G449" t="s">
        <v>38</v>
      </c>
      <c r="H449" t="s">
        <v>346</v>
      </c>
      <c r="I449" s="2">
        <v>2748</v>
      </c>
      <c r="J449" s="2">
        <v>5</v>
      </c>
      <c r="K449" s="2">
        <v>2753</v>
      </c>
      <c r="L449" s="3">
        <v>0.12620804201494601</v>
      </c>
      <c r="M449" s="3">
        <v>0.15607018339522094</v>
      </c>
      <c r="N449" s="2">
        <v>2181319</v>
      </c>
      <c r="O449">
        <f t="shared" si="6"/>
        <v>12</v>
      </c>
    </row>
    <row r="450" spans="1:15" hidden="1" x14ac:dyDescent="0.2">
      <c r="A450" t="s">
        <v>518</v>
      </c>
      <c r="B450" t="s">
        <v>620</v>
      </c>
      <c r="C450" t="s">
        <v>636</v>
      </c>
      <c r="D450" t="s">
        <v>22</v>
      </c>
      <c r="E450">
        <v>47</v>
      </c>
      <c r="F450" t="s">
        <v>49</v>
      </c>
      <c r="G450" t="s">
        <v>38</v>
      </c>
      <c r="H450" t="s">
        <v>214</v>
      </c>
      <c r="I450" s="2">
        <v>2833</v>
      </c>
      <c r="J450" s="2">
        <v>3</v>
      </c>
      <c r="K450" s="2">
        <v>2836</v>
      </c>
      <c r="L450" s="3">
        <v>0.13001307924242167</v>
      </c>
      <c r="M450" s="3">
        <v>0.16077553218628646</v>
      </c>
      <c r="N450" s="2">
        <v>2181319</v>
      </c>
      <c r="O450">
        <f t="shared" si="6"/>
        <v>11</v>
      </c>
    </row>
    <row r="451" spans="1:15" hidden="1" x14ac:dyDescent="0.2">
      <c r="A451" t="s">
        <v>518</v>
      </c>
      <c r="B451" t="s">
        <v>620</v>
      </c>
      <c r="C451" t="s">
        <v>637</v>
      </c>
      <c r="D451" t="s">
        <v>17</v>
      </c>
      <c r="E451">
        <v>40</v>
      </c>
      <c r="F451" t="s">
        <v>49</v>
      </c>
      <c r="G451" t="s">
        <v>606</v>
      </c>
      <c r="H451" t="s">
        <v>135</v>
      </c>
      <c r="I451" s="2">
        <v>2050</v>
      </c>
      <c r="J451" s="2">
        <v>14</v>
      </c>
      <c r="K451" s="2">
        <v>2064</v>
      </c>
      <c r="L451" s="3">
        <v>9.462164864469616E-2</v>
      </c>
      <c r="M451" s="3">
        <v>0.11701011933444826</v>
      </c>
      <c r="N451" s="2">
        <v>2181319</v>
      </c>
      <c r="O451">
        <f t="shared" ref="O451:O514" si="7">COUNTIFS($A$2:$A$8569,A451,$B$2:$B$8569,B451,$K$2:$K$8569,"&gt;"&amp;K451)+1</f>
        <v>18</v>
      </c>
    </row>
    <row r="452" spans="1:15" hidden="1" x14ac:dyDescent="0.2">
      <c r="A452" t="s">
        <v>518</v>
      </c>
      <c r="B452" t="s">
        <v>620</v>
      </c>
      <c r="C452" t="s">
        <v>638</v>
      </c>
      <c r="D452" t="s">
        <v>17</v>
      </c>
      <c r="E452">
        <v>55</v>
      </c>
      <c r="F452" t="s">
        <v>49</v>
      </c>
      <c r="G452" t="s">
        <v>583</v>
      </c>
      <c r="H452" t="s">
        <v>584</v>
      </c>
      <c r="I452" s="2">
        <v>2451</v>
      </c>
      <c r="J452" s="2">
        <v>5</v>
      </c>
      <c r="K452" s="2">
        <v>2456</v>
      </c>
      <c r="L452" s="3">
        <v>0.11259242687566559</v>
      </c>
      <c r="M452" s="3">
        <v>0.13923297145610702</v>
      </c>
      <c r="N452" s="2">
        <v>2181319</v>
      </c>
      <c r="O452">
        <f t="shared" si="7"/>
        <v>14</v>
      </c>
    </row>
    <row r="453" spans="1:15" hidden="1" x14ac:dyDescent="0.2">
      <c r="A453" t="s">
        <v>518</v>
      </c>
      <c r="B453" t="s">
        <v>639</v>
      </c>
      <c r="C453" t="s">
        <v>640</v>
      </c>
      <c r="D453" t="s">
        <v>22</v>
      </c>
      <c r="E453">
        <v>45</v>
      </c>
      <c r="F453" t="s">
        <v>49</v>
      </c>
      <c r="G453" t="s">
        <v>32</v>
      </c>
      <c r="H453" t="s">
        <v>33</v>
      </c>
      <c r="I453" s="2">
        <v>732740</v>
      </c>
      <c r="J453" s="2">
        <v>2729</v>
      </c>
      <c r="K453" s="2">
        <v>735469</v>
      </c>
      <c r="L453" s="3">
        <v>40.854009777601505</v>
      </c>
      <c r="M453" s="3">
        <v>48.822339601399079</v>
      </c>
      <c r="N453" s="2">
        <v>1800237</v>
      </c>
      <c r="O453">
        <f t="shared" si="7"/>
        <v>1</v>
      </c>
    </row>
    <row r="454" spans="1:15" hidden="1" x14ac:dyDescent="0.2">
      <c r="A454" t="s">
        <v>518</v>
      </c>
      <c r="B454" t="s">
        <v>639</v>
      </c>
      <c r="C454" t="s">
        <v>641</v>
      </c>
      <c r="D454" t="s">
        <v>22</v>
      </c>
      <c r="E454">
        <v>44</v>
      </c>
      <c r="F454" t="s">
        <v>49</v>
      </c>
      <c r="G454" t="s">
        <v>617</v>
      </c>
      <c r="H454" t="s">
        <v>618</v>
      </c>
      <c r="I454" s="2">
        <v>2520</v>
      </c>
      <c r="J454" s="2">
        <v>4</v>
      </c>
      <c r="K454" s="2">
        <v>2524</v>
      </c>
      <c r="L454" s="3">
        <v>0.14020376206021762</v>
      </c>
      <c r="M454" s="3">
        <v>0.16754966579683342</v>
      </c>
      <c r="N454" s="2">
        <v>1800237</v>
      </c>
      <c r="O454">
        <f t="shared" si="7"/>
        <v>12</v>
      </c>
    </row>
    <row r="455" spans="1:15" hidden="1" x14ac:dyDescent="0.2">
      <c r="A455" t="s">
        <v>518</v>
      </c>
      <c r="B455" t="s">
        <v>639</v>
      </c>
      <c r="C455" t="s">
        <v>642</v>
      </c>
      <c r="D455" t="s">
        <v>22</v>
      </c>
      <c r="E455">
        <v>55</v>
      </c>
      <c r="F455" t="s">
        <v>18</v>
      </c>
      <c r="G455" t="s">
        <v>599</v>
      </c>
      <c r="H455" t="s">
        <v>198</v>
      </c>
      <c r="I455" s="2">
        <v>103402</v>
      </c>
      <c r="J455" s="2">
        <v>468</v>
      </c>
      <c r="K455" s="2">
        <v>103870</v>
      </c>
      <c r="L455" s="3">
        <v>5.7697958657665627</v>
      </c>
      <c r="M455" s="3">
        <v>6.8951599787310167</v>
      </c>
      <c r="N455" s="2">
        <v>1800237</v>
      </c>
      <c r="O455">
        <f t="shared" si="7"/>
        <v>3</v>
      </c>
    </row>
    <row r="456" spans="1:15" hidden="1" x14ac:dyDescent="0.2">
      <c r="A456" t="s">
        <v>518</v>
      </c>
      <c r="B456" t="s">
        <v>639</v>
      </c>
      <c r="C456" t="s">
        <v>643</v>
      </c>
      <c r="D456" t="s">
        <v>22</v>
      </c>
      <c r="E456">
        <v>67</v>
      </c>
      <c r="F456" t="s">
        <v>49</v>
      </c>
      <c r="G456" t="s">
        <v>19</v>
      </c>
      <c r="H456" t="s">
        <v>20</v>
      </c>
      <c r="I456" s="2">
        <v>595845</v>
      </c>
      <c r="J456" s="2">
        <v>1079</v>
      </c>
      <c r="K456" s="2">
        <v>596924</v>
      </c>
      <c r="L456" s="3">
        <v>33.158078630758055</v>
      </c>
      <c r="M456" s="3">
        <v>39.625363195764258</v>
      </c>
      <c r="N456" s="2">
        <v>1800237</v>
      </c>
      <c r="O456">
        <f t="shared" si="7"/>
        <v>2</v>
      </c>
    </row>
    <row r="457" spans="1:15" hidden="1" x14ac:dyDescent="0.2">
      <c r="A457" t="s">
        <v>518</v>
      </c>
      <c r="B457" t="s">
        <v>639</v>
      </c>
      <c r="C457" t="s">
        <v>644</v>
      </c>
      <c r="D457" t="s">
        <v>22</v>
      </c>
      <c r="E457">
        <v>36</v>
      </c>
      <c r="F457" t="s">
        <v>49</v>
      </c>
      <c r="G457" t="s">
        <v>645</v>
      </c>
      <c r="H457" t="s">
        <v>41</v>
      </c>
      <c r="I457" s="2">
        <v>4242</v>
      </c>
      <c r="J457" s="2">
        <v>7</v>
      </c>
      <c r="K457" s="2">
        <v>4249</v>
      </c>
      <c r="L457" s="3">
        <v>0.23602447899915402</v>
      </c>
      <c r="M457" s="3">
        <v>0.28205963944958207</v>
      </c>
      <c r="N457" s="2">
        <v>1800237</v>
      </c>
      <c r="O457">
        <f t="shared" si="7"/>
        <v>9</v>
      </c>
    </row>
    <row r="458" spans="1:15" hidden="1" x14ac:dyDescent="0.2">
      <c r="A458" t="s">
        <v>518</v>
      </c>
      <c r="B458" t="s">
        <v>639</v>
      </c>
      <c r="C458" t="s">
        <v>646</v>
      </c>
      <c r="D458" t="s">
        <v>17</v>
      </c>
      <c r="E458">
        <v>44</v>
      </c>
      <c r="F458" t="s">
        <v>49</v>
      </c>
      <c r="G458" t="s">
        <v>385</v>
      </c>
      <c r="H458" t="s">
        <v>39</v>
      </c>
      <c r="I458" s="2">
        <v>3819</v>
      </c>
      <c r="J458" s="2">
        <v>10</v>
      </c>
      <c r="K458" s="2">
        <v>3829</v>
      </c>
      <c r="L458" s="3">
        <v>0.21269421748358691</v>
      </c>
      <c r="M458" s="3">
        <v>0.25417895021239112</v>
      </c>
      <c r="N458" s="2">
        <v>1800237</v>
      </c>
      <c r="O458">
        <f t="shared" si="7"/>
        <v>11</v>
      </c>
    </row>
    <row r="459" spans="1:15" hidden="1" x14ac:dyDescent="0.2">
      <c r="A459" t="s">
        <v>518</v>
      </c>
      <c r="B459" t="s">
        <v>639</v>
      </c>
      <c r="C459" t="s">
        <v>647</v>
      </c>
      <c r="D459" t="s">
        <v>22</v>
      </c>
      <c r="E459">
        <v>41</v>
      </c>
      <c r="F459" t="s">
        <v>49</v>
      </c>
      <c r="G459" t="s">
        <v>38</v>
      </c>
      <c r="H459" t="s">
        <v>209</v>
      </c>
      <c r="I459" s="2">
        <v>7799</v>
      </c>
      <c r="J459" s="2">
        <v>7</v>
      </c>
      <c r="K459" s="2">
        <v>7806</v>
      </c>
      <c r="L459" s="3">
        <v>0.43360957473932599</v>
      </c>
      <c r="M459" s="3">
        <v>0.51818252425122091</v>
      </c>
      <c r="N459" s="2">
        <v>1800237</v>
      </c>
      <c r="O459">
        <f t="shared" si="7"/>
        <v>7</v>
      </c>
    </row>
    <row r="460" spans="1:15" hidden="1" x14ac:dyDescent="0.2">
      <c r="A460" t="s">
        <v>518</v>
      </c>
      <c r="B460" t="s">
        <v>639</v>
      </c>
      <c r="C460" t="s">
        <v>648</v>
      </c>
      <c r="D460" t="s">
        <v>22</v>
      </c>
      <c r="E460">
        <v>41</v>
      </c>
      <c r="F460" t="s">
        <v>18</v>
      </c>
      <c r="G460" t="s">
        <v>534</v>
      </c>
      <c r="H460" t="s">
        <v>535</v>
      </c>
      <c r="I460" s="2">
        <v>3831</v>
      </c>
      <c r="J460" s="2">
        <v>67</v>
      </c>
      <c r="K460" s="2">
        <v>3898</v>
      </c>
      <c r="L460" s="3">
        <v>0.21652704616114435</v>
      </c>
      <c r="M460" s="3">
        <v>0.25875934915850107</v>
      </c>
      <c r="N460" s="2">
        <v>1800237</v>
      </c>
      <c r="O460">
        <f t="shared" si="7"/>
        <v>10</v>
      </c>
    </row>
    <row r="461" spans="1:15" hidden="1" x14ac:dyDescent="0.2">
      <c r="A461" t="s">
        <v>518</v>
      </c>
      <c r="B461" t="s">
        <v>639</v>
      </c>
      <c r="C461" t="s">
        <v>649</v>
      </c>
      <c r="D461" t="s">
        <v>22</v>
      </c>
      <c r="E461">
        <v>47</v>
      </c>
      <c r="F461" t="s">
        <v>18</v>
      </c>
      <c r="G461" t="s">
        <v>571</v>
      </c>
      <c r="H461" t="s">
        <v>70</v>
      </c>
      <c r="I461" s="2">
        <v>11212</v>
      </c>
      <c r="J461" s="2">
        <v>33</v>
      </c>
      <c r="K461" s="2">
        <v>11245</v>
      </c>
      <c r="L461" s="3">
        <v>0.62463997795845771</v>
      </c>
      <c r="M461" s="3">
        <v>0.74647226302907754</v>
      </c>
      <c r="N461" s="2">
        <v>1800237</v>
      </c>
      <c r="O461">
        <f t="shared" si="7"/>
        <v>5</v>
      </c>
    </row>
    <row r="462" spans="1:15" hidden="1" x14ac:dyDescent="0.2">
      <c r="A462" t="s">
        <v>518</v>
      </c>
      <c r="B462" t="s">
        <v>639</v>
      </c>
      <c r="C462" t="s">
        <v>650</v>
      </c>
      <c r="D462" t="s">
        <v>22</v>
      </c>
      <c r="E462">
        <v>60</v>
      </c>
      <c r="F462" t="s">
        <v>49</v>
      </c>
      <c r="G462" t="s">
        <v>38</v>
      </c>
      <c r="H462" t="s">
        <v>120</v>
      </c>
      <c r="I462" s="2">
        <v>7131</v>
      </c>
      <c r="J462" s="2">
        <v>4</v>
      </c>
      <c r="K462" s="2">
        <v>7135</v>
      </c>
      <c r="L462" s="3">
        <v>0.3963367045561223</v>
      </c>
      <c r="M462" s="3">
        <v>0.47363980406513723</v>
      </c>
      <c r="N462" s="2">
        <v>1800237</v>
      </c>
      <c r="O462">
        <f t="shared" si="7"/>
        <v>8</v>
      </c>
    </row>
    <row r="463" spans="1:15" hidden="1" x14ac:dyDescent="0.2">
      <c r="A463" t="s">
        <v>518</v>
      </c>
      <c r="B463" t="s">
        <v>639</v>
      </c>
      <c r="C463" t="s">
        <v>651</v>
      </c>
      <c r="D463" t="s">
        <v>22</v>
      </c>
      <c r="E463">
        <v>43</v>
      </c>
      <c r="F463" t="s">
        <v>49</v>
      </c>
      <c r="G463" t="s">
        <v>522</v>
      </c>
      <c r="H463" t="s">
        <v>523</v>
      </c>
      <c r="I463" s="2">
        <v>10619</v>
      </c>
      <c r="J463" s="2">
        <v>21</v>
      </c>
      <c r="K463" s="2">
        <v>10640</v>
      </c>
      <c r="L463" s="3">
        <v>0.59103329172770036</v>
      </c>
      <c r="M463" s="3">
        <v>0.70631079400883823</v>
      </c>
      <c r="N463" s="2">
        <v>1800237</v>
      </c>
      <c r="O463">
        <f t="shared" si="7"/>
        <v>6</v>
      </c>
    </row>
    <row r="464" spans="1:15" hidden="1" x14ac:dyDescent="0.2">
      <c r="A464" t="s">
        <v>518</v>
      </c>
      <c r="B464" t="s">
        <v>639</v>
      </c>
      <c r="C464" t="s">
        <v>46</v>
      </c>
      <c r="G464" t="s">
        <v>46</v>
      </c>
      <c r="I464" s="2">
        <v>18495</v>
      </c>
      <c r="J464" s="2">
        <v>23</v>
      </c>
      <c r="K464" s="2">
        <v>18518</v>
      </c>
      <c r="L464" s="3">
        <v>1.0286423398696949</v>
      </c>
      <c r="M464" s="3">
        <v>1.2292728649864348</v>
      </c>
      <c r="N464" s="2">
        <v>1800237</v>
      </c>
      <c r="O464">
        <f t="shared" si="7"/>
        <v>4</v>
      </c>
    </row>
    <row r="465" spans="1:15" hidden="1" x14ac:dyDescent="0.2">
      <c r="A465" t="s">
        <v>518</v>
      </c>
      <c r="B465" t="s">
        <v>652</v>
      </c>
      <c r="C465" t="s">
        <v>653</v>
      </c>
      <c r="D465" t="s">
        <v>22</v>
      </c>
      <c r="E465">
        <v>36</v>
      </c>
      <c r="F465" t="s">
        <v>49</v>
      </c>
      <c r="G465" t="s">
        <v>38</v>
      </c>
      <c r="H465" t="s">
        <v>654</v>
      </c>
      <c r="I465" s="2">
        <v>5099</v>
      </c>
      <c r="J465" s="2">
        <v>5</v>
      </c>
      <c r="K465" s="2">
        <v>5104</v>
      </c>
      <c r="L465" s="3">
        <v>0.34034857722425199</v>
      </c>
      <c r="M465" s="3">
        <v>0.42822923352504644</v>
      </c>
      <c r="N465" s="2">
        <v>1499639</v>
      </c>
      <c r="O465">
        <f t="shared" si="7"/>
        <v>8</v>
      </c>
    </row>
    <row r="466" spans="1:15" hidden="1" x14ac:dyDescent="0.2">
      <c r="A466" t="s">
        <v>518</v>
      </c>
      <c r="B466" t="s">
        <v>652</v>
      </c>
      <c r="C466" t="s">
        <v>655</v>
      </c>
      <c r="D466" t="s">
        <v>22</v>
      </c>
      <c r="E466">
        <v>67</v>
      </c>
      <c r="F466" t="s">
        <v>49</v>
      </c>
      <c r="G466" t="s">
        <v>656</v>
      </c>
      <c r="H466" t="s">
        <v>657</v>
      </c>
      <c r="I466" s="2">
        <v>6398</v>
      </c>
      <c r="J466" s="2">
        <v>85</v>
      </c>
      <c r="K466" s="2">
        <v>6483</v>
      </c>
      <c r="L466" s="3">
        <v>0.43230404117257554</v>
      </c>
      <c r="M466" s="3">
        <v>0.54392831523175467</v>
      </c>
      <c r="N466" s="2">
        <v>1499639</v>
      </c>
      <c r="O466">
        <f t="shared" si="7"/>
        <v>6</v>
      </c>
    </row>
    <row r="467" spans="1:15" hidden="1" x14ac:dyDescent="0.2">
      <c r="A467" t="s">
        <v>518</v>
      </c>
      <c r="B467" t="s">
        <v>652</v>
      </c>
      <c r="C467" t="s">
        <v>658</v>
      </c>
      <c r="D467" t="s">
        <v>22</v>
      </c>
      <c r="E467">
        <v>41</v>
      </c>
      <c r="F467" t="s">
        <v>49</v>
      </c>
      <c r="G467" t="s">
        <v>32</v>
      </c>
      <c r="H467" t="s">
        <v>33</v>
      </c>
      <c r="I467" s="2">
        <v>681437</v>
      </c>
      <c r="J467" s="2">
        <v>2729</v>
      </c>
      <c r="K467" s="2">
        <v>684166</v>
      </c>
      <c r="L467" s="3">
        <v>45.622046372493649</v>
      </c>
      <c r="M467" s="3">
        <v>57.402014456092665</v>
      </c>
      <c r="N467" s="2">
        <v>1499639</v>
      </c>
      <c r="O467">
        <f t="shared" si="7"/>
        <v>1</v>
      </c>
    </row>
    <row r="468" spans="1:15" hidden="1" x14ac:dyDescent="0.2">
      <c r="A468" t="s">
        <v>518</v>
      </c>
      <c r="B468" t="s">
        <v>652</v>
      </c>
      <c r="C468" t="s">
        <v>659</v>
      </c>
      <c r="D468" t="s">
        <v>22</v>
      </c>
      <c r="E468">
        <v>60</v>
      </c>
      <c r="F468" t="s">
        <v>49</v>
      </c>
      <c r="G468" t="s">
        <v>19</v>
      </c>
      <c r="H468" t="s">
        <v>20</v>
      </c>
      <c r="I468" s="2">
        <v>440461</v>
      </c>
      <c r="J468" s="2">
        <v>864</v>
      </c>
      <c r="K468" s="2">
        <v>441325</v>
      </c>
      <c r="L468" s="3">
        <v>29.428749185637344</v>
      </c>
      <c r="M468" s="3">
        <v>37.027481678182042</v>
      </c>
      <c r="N468" s="2">
        <v>1499639</v>
      </c>
      <c r="O468">
        <f t="shared" si="7"/>
        <v>2</v>
      </c>
    </row>
    <row r="469" spans="1:15" hidden="1" x14ac:dyDescent="0.2">
      <c r="A469" t="s">
        <v>518</v>
      </c>
      <c r="B469" t="s">
        <v>652</v>
      </c>
      <c r="C469" t="s">
        <v>660</v>
      </c>
      <c r="D469" t="s">
        <v>22</v>
      </c>
      <c r="E469">
        <v>41</v>
      </c>
      <c r="F469" t="s">
        <v>49</v>
      </c>
      <c r="G469" t="s">
        <v>571</v>
      </c>
      <c r="H469" t="s">
        <v>70</v>
      </c>
      <c r="I469" s="2">
        <v>7950</v>
      </c>
      <c r="J469" s="2">
        <v>16</v>
      </c>
      <c r="K469" s="2">
        <v>7966</v>
      </c>
      <c r="L469" s="3">
        <v>0.53119450747813302</v>
      </c>
      <c r="M469" s="3">
        <v>0.66835307097580732</v>
      </c>
      <c r="N469" s="2">
        <v>1499639</v>
      </c>
      <c r="O469">
        <f t="shared" si="7"/>
        <v>5</v>
      </c>
    </row>
    <row r="470" spans="1:15" hidden="1" x14ac:dyDescent="0.2">
      <c r="A470" t="s">
        <v>518</v>
      </c>
      <c r="B470" t="s">
        <v>652</v>
      </c>
      <c r="C470" t="s">
        <v>661</v>
      </c>
      <c r="D470" t="s">
        <v>22</v>
      </c>
      <c r="E470">
        <v>68</v>
      </c>
      <c r="F470" t="s">
        <v>49</v>
      </c>
      <c r="G470" t="s">
        <v>38</v>
      </c>
      <c r="H470" t="s">
        <v>41</v>
      </c>
      <c r="I470" s="2">
        <v>23626</v>
      </c>
      <c r="J470" s="2">
        <v>20</v>
      </c>
      <c r="K470" s="2">
        <v>23646</v>
      </c>
      <c r="L470" s="3">
        <v>1.5767794782611015</v>
      </c>
      <c r="M470" s="3">
        <v>1.9839162335292415</v>
      </c>
      <c r="N470" s="2">
        <v>1499639</v>
      </c>
      <c r="O470">
        <f t="shared" si="7"/>
        <v>3</v>
      </c>
    </row>
    <row r="471" spans="1:15" hidden="1" x14ac:dyDescent="0.2">
      <c r="A471" t="s">
        <v>518</v>
      </c>
      <c r="B471" t="s">
        <v>652</v>
      </c>
      <c r="C471" t="s">
        <v>662</v>
      </c>
      <c r="D471" t="s">
        <v>22</v>
      </c>
      <c r="E471">
        <v>50</v>
      </c>
      <c r="F471" t="s">
        <v>49</v>
      </c>
      <c r="G471" t="s">
        <v>506</v>
      </c>
      <c r="H471" t="s">
        <v>507</v>
      </c>
      <c r="I471" s="2">
        <v>5776</v>
      </c>
      <c r="J471" s="2">
        <v>104</v>
      </c>
      <c r="K471" s="2">
        <v>5880</v>
      </c>
      <c r="L471" s="3">
        <v>0.3920943640436132</v>
      </c>
      <c r="M471" s="3">
        <v>0.49333618595753786</v>
      </c>
      <c r="N471" s="2">
        <v>1499639</v>
      </c>
      <c r="O471">
        <f t="shared" si="7"/>
        <v>7</v>
      </c>
    </row>
    <row r="472" spans="1:15" hidden="1" x14ac:dyDescent="0.2">
      <c r="A472" t="s">
        <v>518</v>
      </c>
      <c r="B472" t="s">
        <v>652</v>
      </c>
      <c r="C472" t="s">
        <v>46</v>
      </c>
      <c r="G472" t="s">
        <v>46</v>
      </c>
      <c r="I472" s="2">
        <v>15588</v>
      </c>
      <c r="J472" s="2">
        <v>38</v>
      </c>
      <c r="K472" s="2">
        <v>15626</v>
      </c>
      <c r="L472" s="3">
        <v>1.0419841041744047</v>
      </c>
      <c r="M472" s="3">
        <v>1.311032524110967</v>
      </c>
      <c r="N472" s="2">
        <v>1499639</v>
      </c>
      <c r="O472">
        <f t="shared" si="7"/>
        <v>4</v>
      </c>
    </row>
    <row r="473" spans="1:15" hidden="1" x14ac:dyDescent="0.2">
      <c r="A473" t="s">
        <v>518</v>
      </c>
      <c r="B473" t="s">
        <v>663</v>
      </c>
      <c r="C473" t="s">
        <v>664</v>
      </c>
      <c r="D473" t="s">
        <v>22</v>
      </c>
      <c r="E473">
        <v>52</v>
      </c>
      <c r="F473" t="s">
        <v>49</v>
      </c>
      <c r="G473" t="s">
        <v>645</v>
      </c>
      <c r="H473" t="s">
        <v>41</v>
      </c>
      <c r="I473" s="2">
        <v>3418</v>
      </c>
      <c r="J473" s="2">
        <v>3</v>
      </c>
      <c r="K473" s="2">
        <v>3421</v>
      </c>
      <c r="L473" s="3">
        <v>0.19062233931110725</v>
      </c>
      <c r="M473" s="3">
        <v>0.22904024038178281</v>
      </c>
      <c r="N473" s="2">
        <v>1794648</v>
      </c>
      <c r="O473">
        <f t="shared" si="7"/>
        <v>7</v>
      </c>
    </row>
    <row r="474" spans="1:15" hidden="1" x14ac:dyDescent="0.2">
      <c r="A474" t="s">
        <v>518</v>
      </c>
      <c r="B474" t="s">
        <v>663</v>
      </c>
      <c r="C474" t="s">
        <v>665</v>
      </c>
      <c r="D474" t="s">
        <v>22</v>
      </c>
      <c r="E474">
        <v>59</v>
      </c>
      <c r="F474" t="s">
        <v>49</v>
      </c>
      <c r="G474" t="s">
        <v>19</v>
      </c>
      <c r="H474" t="s">
        <v>20</v>
      </c>
      <c r="I474" s="2">
        <v>738881</v>
      </c>
      <c r="J474" s="2">
        <v>843</v>
      </c>
      <c r="K474" s="2">
        <v>739724</v>
      </c>
      <c r="L474" s="3">
        <v>41.218333623083744</v>
      </c>
      <c r="M474" s="3">
        <v>49.525449510720236</v>
      </c>
      <c r="N474" s="2">
        <v>1794648</v>
      </c>
      <c r="O474">
        <f t="shared" si="7"/>
        <v>1</v>
      </c>
    </row>
    <row r="475" spans="1:15" hidden="1" x14ac:dyDescent="0.2">
      <c r="A475" t="s">
        <v>518</v>
      </c>
      <c r="B475" t="s">
        <v>663</v>
      </c>
      <c r="C475" t="s">
        <v>666</v>
      </c>
      <c r="D475" t="s">
        <v>22</v>
      </c>
      <c r="E475">
        <v>46</v>
      </c>
      <c r="F475" t="s">
        <v>49</v>
      </c>
      <c r="G475" t="s">
        <v>32</v>
      </c>
      <c r="H475" t="s">
        <v>33</v>
      </c>
      <c r="I475" s="2">
        <v>720727</v>
      </c>
      <c r="J475" s="2">
        <v>2245</v>
      </c>
      <c r="K475" s="2">
        <v>722972</v>
      </c>
      <c r="L475" s="3">
        <v>40.284891521902907</v>
      </c>
      <c r="M475" s="3">
        <v>48.403882101519521</v>
      </c>
      <c r="N475" s="2">
        <v>1794648</v>
      </c>
      <c r="O475">
        <f t="shared" si="7"/>
        <v>2</v>
      </c>
    </row>
    <row r="476" spans="1:15" hidden="1" x14ac:dyDescent="0.2">
      <c r="A476" t="s">
        <v>518</v>
      </c>
      <c r="B476" t="s">
        <v>663</v>
      </c>
      <c r="C476" t="s">
        <v>667</v>
      </c>
      <c r="D476" t="s">
        <v>22</v>
      </c>
      <c r="E476">
        <v>38</v>
      </c>
      <c r="F476" t="s">
        <v>49</v>
      </c>
      <c r="G476" t="s">
        <v>583</v>
      </c>
      <c r="H476" t="s">
        <v>584</v>
      </c>
      <c r="I476" s="2">
        <v>3650</v>
      </c>
      <c r="J476" s="2">
        <v>5</v>
      </c>
      <c r="K476" s="2">
        <v>3655</v>
      </c>
      <c r="L476" s="3">
        <v>0.20366110791642708</v>
      </c>
      <c r="M476" s="3">
        <v>0.24470683384841163</v>
      </c>
      <c r="N476" s="2">
        <v>1794648</v>
      </c>
      <c r="O476">
        <f t="shared" si="7"/>
        <v>6</v>
      </c>
    </row>
    <row r="477" spans="1:15" hidden="1" x14ac:dyDescent="0.2">
      <c r="A477" t="s">
        <v>518</v>
      </c>
      <c r="B477" t="s">
        <v>663</v>
      </c>
      <c r="C477" t="s">
        <v>668</v>
      </c>
      <c r="D477" t="s">
        <v>22</v>
      </c>
      <c r="E477">
        <v>43</v>
      </c>
      <c r="F477" t="s">
        <v>49</v>
      </c>
      <c r="G477" t="s">
        <v>38</v>
      </c>
      <c r="H477" t="s">
        <v>70</v>
      </c>
      <c r="I477" s="2">
        <v>4311</v>
      </c>
      <c r="J477" s="2">
        <v>4</v>
      </c>
      <c r="K477" s="2">
        <v>4315</v>
      </c>
      <c r="L477" s="3">
        <v>0.24043712193143169</v>
      </c>
      <c r="M477" s="3">
        <v>0.28889466157480065</v>
      </c>
      <c r="N477" s="2">
        <v>1794648</v>
      </c>
      <c r="O477">
        <f t="shared" si="7"/>
        <v>5</v>
      </c>
    </row>
    <row r="478" spans="1:15" hidden="1" x14ac:dyDescent="0.2">
      <c r="A478" t="s">
        <v>518</v>
      </c>
      <c r="B478" t="s">
        <v>663</v>
      </c>
      <c r="C478" t="s">
        <v>669</v>
      </c>
      <c r="D478" t="s">
        <v>22</v>
      </c>
      <c r="E478">
        <v>36</v>
      </c>
      <c r="F478" t="s">
        <v>69</v>
      </c>
      <c r="G478" t="s">
        <v>617</v>
      </c>
      <c r="H478" t="s">
        <v>618</v>
      </c>
      <c r="I478" s="2">
        <v>2745</v>
      </c>
      <c r="J478" s="2">
        <v>11</v>
      </c>
      <c r="K478" s="2">
        <v>2756</v>
      </c>
      <c r="L478" s="3">
        <v>0.15356771912932229</v>
      </c>
      <c r="M478" s="3">
        <v>0.18451765638473938</v>
      </c>
      <c r="N478" s="2">
        <v>1794648</v>
      </c>
      <c r="O478">
        <f t="shared" si="7"/>
        <v>8</v>
      </c>
    </row>
    <row r="479" spans="1:15" hidden="1" x14ac:dyDescent="0.2">
      <c r="A479" t="s">
        <v>518</v>
      </c>
      <c r="B479" t="s">
        <v>663</v>
      </c>
      <c r="C479" t="s">
        <v>670</v>
      </c>
      <c r="D479" t="s">
        <v>22</v>
      </c>
      <c r="E479">
        <v>54</v>
      </c>
      <c r="F479" t="s">
        <v>69</v>
      </c>
      <c r="G479" t="s">
        <v>522</v>
      </c>
      <c r="H479" t="s">
        <v>523</v>
      </c>
      <c r="I479" s="2">
        <v>5860</v>
      </c>
      <c r="J479" s="2">
        <v>15</v>
      </c>
      <c r="K479" s="2">
        <v>5875</v>
      </c>
      <c r="L479" s="3">
        <v>0.32736224596689711</v>
      </c>
      <c r="M479" s="3">
        <v>0.39333861801899278</v>
      </c>
      <c r="N479" s="2">
        <v>1794648</v>
      </c>
      <c r="O479">
        <f t="shared" si="7"/>
        <v>4</v>
      </c>
    </row>
    <row r="480" spans="1:15" hidden="1" x14ac:dyDescent="0.2">
      <c r="A480" t="s">
        <v>518</v>
      </c>
      <c r="B480" t="s">
        <v>663</v>
      </c>
      <c r="C480" t="s">
        <v>46</v>
      </c>
      <c r="G480" t="s">
        <v>46</v>
      </c>
      <c r="I480" s="2">
        <v>10737</v>
      </c>
      <c r="J480" s="2">
        <v>20</v>
      </c>
      <c r="K480" s="2">
        <v>10757</v>
      </c>
      <c r="L480" s="3">
        <v>0.59939330721121908</v>
      </c>
      <c r="M480" s="3">
        <v>0.72019464068600936</v>
      </c>
      <c r="N480" s="2">
        <v>1794648</v>
      </c>
      <c r="O480">
        <f t="shared" si="7"/>
        <v>3</v>
      </c>
    </row>
    <row r="481" spans="1:15" hidden="1" x14ac:dyDescent="0.2">
      <c r="A481" t="s">
        <v>518</v>
      </c>
      <c r="B481" t="s">
        <v>671</v>
      </c>
      <c r="C481" t="s">
        <v>672</v>
      </c>
      <c r="D481" t="s">
        <v>22</v>
      </c>
      <c r="E481">
        <v>33</v>
      </c>
      <c r="F481" t="s">
        <v>49</v>
      </c>
      <c r="G481" t="s">
        <v>38</v>
      </c>
      <c r="H481" t="s">
        <v>346</v>
      </c>
      <c r="I481" s="2">
        <v>7316</v>
      </c>
      <c r="J481" s="2">
        <v>39</v>
      </c>
      <c r="K481" s="2">
        <v>7355</v>
      </c>
      <c r="L481" s="3">
        <v>0.42393445760021392</v>
      </c>
      <c r="M481" s="3">
        <v>0.5162146133303388</v>
      </c>
      <c r="N481" s="2">
        <v>1734938</v>
      </c>
      <c r="O481">
        <f t="shared" si="7"/>
        <v>6</v>
      </c>
    </row>
    <row r="482" spans="1:15" hidden="1" x14ac:dyDescent="0.2">
      <c r="A482" t="s">
        <v>518</v>
      </c>
      <c r="B482" t="s">
        <v>671</v>
      </c>
      <c r="C482" t="s">
        <v>673</v>
      </c>
      <c r="D482" t="s">
        <v>22</v>
      </c>
      <c r="E482">
        <v>36</v>
      </c>
      <c r="F482" t="s">
        <v>49</v>
      </c>
      <c r="G482" t="s">
        <v>19</v>
      </c>
      <c r="H482" t="s">
        <v>20</v>
      </c>
      <c r="I482" s="2">
        <v>785014</v>
      </c>
      <c r="J482" s="2">
        <v>1078</v>
      </c>
      <c r="K482" s="2">
        <v>786092</v>
      </c>
      <c r="L482" s="3">
        <v>45.309515383258656</v>
      </c>
      <c r="M482" s="3">
        <v>55.172287943177793</v>
      </c>
      <c r="N482" s="2">
        <v>1734938</v>
      </c>
      <c r="O482">
        <f t="shared" si="7"/>
        <v>1</v>
      </c>
    </row>
    <row r="483" spans="1:15" hidden="1" x14ac:dyDescent="0.2">
      <c r="A483" t="s">
        <v>518</v>
      </c>
      <c r="B483" t="s">
        <v>671</v>
      </c>
      <c r="C483" t="s">
        <v>674</v>
      </c>
      <c r="D483" t="s">
        <v>22</v>
      </c>
      <c r="E483">
        <v>51</v>
      </c>
      <c r="F483" t="s">
        <v>49</v>
      </c>
      <c r="G483" t="s">
        <v>645</v>
      </c>
      <c r="H483" t="s">
        <v>41</v>
      </c>
      <c r="I483" s="2">
        <v>5257</v>
      </c>
      <c r="J483" s="2">
        <v>13</v>
      </c>
      <c r="K483" s="2">
        <v>5270</v>
      </c>
      <c r="L483" s="3">
        <v>0.30375725242054757</v>
      </c>
      <c r="M483" s="3">
        <v>0.36987777188999116</v>
      </c>
      <c r="N483" s="2">
        <v>1734938</v>
      </c>
      <c r="O483">
        <f t="shared" si="7"/>
        <v>8</v>
      </c>
    </row>
    <row r="484" spans="1:15" hidden="1" x14ac:dyDescent="0.2">
      <c r="A484" t="s">
        <v>518</v>
      </c>
      <c r="B484" t="s">
        <v>671</v>
      </c>
      <c r="C484" t="s">
        <v>675</v>
      </c>
      <c r="D484" t="s">
        <v>22</v>
      </c>
      <c r="E484">
        <v>57</v>
      </c>
      <c r="F484" t="s">
        <v>49</v>
      </c>
      <c r="G484" t="s">
        <v>38</v>
      </c>
      <c r="H484" t="s">
        <v>456</v>
      </c>
      <c r="I484" s="2">
        <v>18253</v>
      </c>
      <c r="J484" s="2">
        <v>91</v>
      </c>
      <c r="K484" s="2">
        <v>18344</v>
      </c>
      <c r="L484" s="3">
        <v>1.0573288497917503</v>
      </c>
      <c r="M484" s="3">
        <v>1.2874834625332066</v>
      </c>
      <c r="N484" s="2">
        <v>1734938</v>
      </c>
      <c r="O484">
        <f t="shared" si="7"/>
        <v>3</v>
      </c>
    </row>
    <row r="485" spans="1:15" hidden="1" x14ac:dyDescent="0.2">
      <c r="A485" t="s">
        <v>518</v>
      </c>
      <c r="B485" t="s">
        <v>671</v>
      </c>
      <c r="C485" t="s">
        <v>676</v>
      </c>
      <c r="D485" t="s">
        <v>22</v>
      </c>
      <c r="E485">
        <v>60</v>
      </c>
      <c r="F485" t="s">
        <v>49</v>
      </c>
      <c r="G485" t="s">
        <v>506</v>
      </c>
      <c r="H485" t="s">
        <v>507</v>
      </c>
      <c r="I485" s="2">
        <v>9880</v>
      </c>
      <c r="J485" s="2">
        <v>23</v>
      </c>
      <c r="K485" s="2">
        <v>9903</v>
      </c>
      <c r="L485" s="3">
        <v>0.57079849539291894</v>
      </c>
      <c r="M485" s="3">
        <v>0.69504735769005366</v>
      </c>
      <c r="N485" s="2">
        <v>1734938</v>
      </c>
      <c r="O485">
        <f t="shared" si="7"/>
        <v>5</v>
      </c>
    </row>
    <row r="486" spans="1:15" hidden="1" x14ac:dyDescent="0.2">
      <c r="A486" t="s">
        <v>518</v>
      </c>
      <c r="B486" t="s">
        <v>671</v>
      </c>
      <c r="C486" t="s">
        <v>677</v>
      </c>
      <c r="D486" t="s">
        <v>22</v>
      </c>
      <c r="E486">
        <v>41</v>
      </c>
      <c r="F486" t="s">
        <v>49</v>
      </c>
      <c r="G486" t="s">
        <v>575</v>
      </c>
      <c r="H486" t="s">
        <v>304</v>
      </c>
      <c r="I486" s="2">
        <v>574456</v>
      </c>
      <c r="J486" s="2">
        <v>1642</v>
      </c>
      <c r="K486" s="2">
        <v>576098</v>
      </c>
      <c r="L486" s="3">
        <v>33.205682277983421</v>
      </c>
      <c r="M486" s="3">
        <v>40.433746609161318</v>
      </c>
      <c r="N486" s="2">
        <v>1734938</v>
      </c>
      <c r="O486">
        <f t="shared" si="7"/>
        <v>2</v>
      </c>
    </row>
    <row r="487" spans="1:15" hidden="1" x14ac:dyDescent="0.2">
      <c r="A487" t="s">
        <v>518</v>
      </c>
      <c r="B487" t="s">
        <v>671</v>
      </c>
      <c r="C487" t="s">
        <v>678</v>
      </c>
      <c r="D487" t="s">
        <v>22</v>
      </c>
      <c r="E487">
        <v>48</v>
      </c>
      <c r="F487" t="s">
        <v>49</v>
      </c>
      <c r="G487" t="s">
        <v>534</v>
      </c>
      <c r="H487" t="s">
        <v>535</v>
      </c>
      <c r="I487" s="2">
        <v>5650</v>
      </c>
      <c r="J487" s="2">
        <v>62</v>
      </c>
      <c r="K487" s="2">
        <v>5712</v>
      </c>
      <c r="L487" s="3">
        <v>0.32923366713969027</v>
      </c>
      <c r="M487" s="3">
        <v>0.40089977856463566</v>
      </c>
      <c r="N487" s="2">
        <v>1734938</v>
      </c>
      <c r="O487">
        <f t="shared" si="7"/>
        <v>7</v>
      </c>
    </row>
    <row r="488" spans="1:15" hidden="1" x14ac:dyDescent="0.2">
      <c r="A488" t="s">
        <v>518</v>
      </c>
      <c r="B488" t="s">
        <v>671</v>
      </c>
      <c r="C488" t="s">
        <v>46</v>
      </c>
      <c r="G488" t="s">
        <v>46</v>
      </c>
      <c r="I488" s="2">
        <v>15845</v>
      </c>
      <c r="J488" s="2">
        <v>68</v>
      </c>
      <c r="K488" s="2">
        <v>15913</v>
      </c>
      <c r="L488" s="3">
        <v>0.91720856883646573</v>
      </c>
      <c r="M488" s="3">
        <v>1.1168624258226623</v>
      </c>
      <c r="N488" s="2">
        <v>1734938</v>
      </c>
      <c r="O488">
        <f t="shared" si="7"/>
        <v>4</v>
      </c>
    </row>
    <row r="489" spans="1:15" hidden="1" x14ac:dyDescent="0.2">
      <c r="A489" t="s">
        <v>518</v>
      </c>
      <c r="B489" t="s">
        <v>679</v>
      </c>
      <c r="C489" t="s">
        <v>680</v>
      </c>
      <c r="D489" t="s">
        <v>22</v>
      </c>
      <c r="E489">
        <v>42</v>
      </c>
      <c r="F489" t="s">
        <v>49</v>
      </c>
      <c r="G489" t="s">
        <v>401</v>
      </c>
      <c r="H489" t="s">
        <v>402</v>
      </c>
      <c r="I489" s="2">
        <v>17759</v>
      </c>
      <c r="J489" s="2">
        <v>90</v>
      </c>
      <c r="K489" s="2">
        <v>17849</v>
      </c>
      <c r="L489" s="3">
        <v>1.3075855197852069</v>
      </c>
      <c r="M489" s="3">
        <v>1.6857445080372488</v>
      </c>
      <c r="N489" s="2">
        <v>1365035</v>
      </c>
      <c r="O489">
        <f t="shared" si="7"/>
        <v>3</v>
      </c>
    </row>
    <row r="490" spans="1:15" hidden="1" x14ac:dyDescent="0.2">
      <c r="A490" t="s">
        <v>518</v>
      </c>
      <c r="B490" t="s">
        <v>679</v>
      </c>
      <c r="C490" t="s">
        <v>681</v>
      </c>
      <c r="D490" t="s">
        <v>22</v>
      </c>
      <c r="E490">
        <v>44</v>
      </c>
      <c r="F490" t="s">
        <v>49</v>
      </c>
      <c r="G490" t="s">
        <v>19</v>
      </c>
      <c r="H490" t="s">
        <v>20</v>
      </c>
      <c r="I490" s="2">
        <v>459480</v>
      </c>
      <c r="J490" s="2">
        <v>1155</v>
      </c>
      <c r="K490" s="2">
        <v>460635</v>
      </c>
      <c r="L490" s="3">
        <v>33.745288582344038</v>
      </c>
      <c r="M490" s="3">
        <v>43.504561681872275</v>
      </c>
      <c r="N490" s="2">
        <v>1365035</v>
      </c>
      <c r="O490">
        <f t="shared" si="7"/>
        <v>2</v>
      </c>
    </row>
    <row r="491" spans="1:15" hidden="1" x14ac:dyDescent="0.2">
      <c r="A491" t="s">
        <v>518</v>
      </c>
      <c r="B491" t="s">
        <v>679</v>
      </c>
      <c r="C491" t="s">
        <v>682</v>
      </c>
      <c r="D491" t="s">
        <v>22</v>
      </c>
      <c r="E491">
        <v>50</v>
      </c>
      <c r="F491" t="s">
        <v>49</v>
      </c>
      <c r="G491" t="s">
        <v>32</v>
      </c>
      <c r="H491" t="s">
        <v>33</v>
      </c>
      <c r="I491" s="2">
        <v>540942</v>
      </c>
      <c r="J491" s="2">
        <v>2346</v>
      </c>
      <c r="K491" s="2">
        <v>543288</v>
      </c>
      <c r="L491" s="3">
        <v>39.800298160853018</v>
      </c>
      <c r="M491" s="3">
        <v>51.310704369014559</v>
      </c>
      <c r="N491" s="2">
        <v>1365035</v>
      </c>
      <c r="O491">
        <f t="shared" si="7"/>
        <v>1</v>
      </c>
    </row>
    <row r="492" spans="1:15" hidden="1" x14ac:dyDescent="0.2">
      <c r="A492" t="s">
        <v>518</v>
      </c>
      <c r="B492" t="s">
        <v>679</v>
      </c>
      <c r="C492" t="s">
        <v>683</v>
      </c>
      <c r="D492" t="s">
        <v>22</v>
      </c>
      <c r="E492">
        <v>60</v>
      </c>
      <c r="F492" t="s">
        <v>49</v>
      </c>
      <c r="G492" t="s">
        <v>506</v>
      </c>
      <c r="H492" t="s">
        <v>507</v>
      </c>
      <c r="I492" s="2">
        <v>4989</v>
      </c>
      <c r="J492" s="2">
        <v>7</v>
      </c>
      <c r="K492" s="2">
        <v>4996</v>
      </c>
      <c r="L492" s="3">
        <v>0.36599794144472486</v>
      </c>
      <c r="M492" s="3">
        <v>0.47184601726450198</v>
      </c>
      <c r="N492" s="2">
        <v>1365035</v>
      </c>
      <c r="O492">
        <f t="shared" si="7"/>
        <v>7</v>
      </c>
    </row>
    <row r="493" spans="1:15" hidden="1" x14ac:dyDescent="0.2">
      <c r="A493" t="s">
        <v>518</v>
      </c>
      <c r="B493" t="s">
        <v>679</v>
      </c>
      <c r="C493" t="s">
        <v>684</v>
      </c>
      <c r="D493" t="s">
        <v>17</v>
      </c>
      <c r="E493">
        <v>38</v>
      </c>
      <c r="F493" t="s">
        <v>49</v>
      </c>
      <c r="G493" t="s">
        <v>522</v>
      </c>
      <c r="H493" t="s">
        <v>523</v>
      </c>
      <c r="I493" s="2">
        <v>6058</v>
      </c>
      <c r="J493" s="2">
        <v>63</v>
      </c>
      <c r="K493" s="2">
        <v>6121</v>
      </c>
      <c r="L493" s="3">
        <v>0.44841341064514828</v>
      </c>
      <c r="M493" s="3">
        <v>0.57809637143234915</v>
      </c>
      <c r="N493" s="2">
        <v>1365035</v>
      </c>
      <c r="O493">
        <f t="shared" si="7"/>
        <v>5</v>
      </c>
    </row>
    <row r="494" spans="1:15" hidden="1" x14ac:dyDescent="0.2">
      <c r="A494" t="s">
        <v>518</v>
      </c>
      <c r="B494" t="s">
        <v>679</v>
      </c>
      <c r="C494" t="s">
        <v>685</v>
      </c>
      <c r="D494" t="s">
        <v>22</v>
      </c>
      <c r="E494">
        <v>33</v>
      </c>
      <c r="F494" t="s">
        <v>49</v>
      </c>
      <c r="G494" t="s">
        <v>144</v>
      </c>
      <c r="H494" t="s">
        <v>145</v>
      </c>
      <c r="I494" s="2">
        <v>3431</v>
      </c>
      <c r="J494" s="2">
        <v>7</v>
      </c>
      <c r="K494" s="2">
        <v>3438</v>
      </c>
      <c r="L494" s="3">
        <v>0.25186167387649405</v>
      </c>
      <c r="M494" s="3">
        <v>0.32470108233694112</v>
      </c>
      <c r="N494" s="2">
        <v>1365035</v>
      </c>
      <c r="O494">
        <f t="shared" si="7"/>
        <v>9</v>
      </c>
    </row>
    <row r="495" spans="1:15" hidden="1" x14ac:dyDescent="0.2">
      <c r="A495" t="s">
        <v>518</v>
      </c>
      <c r="B495" t="s">
        <v>679</v>
      </c>
      <c r="C495" t="s">
        <v>686</v>
      </c>
      <c r="D495" t="s">
        <v>22</v>
      </c>
      <c r="E495">
        <v>34</v>
      </c>
      <c r="F495" t="s">
        <v>49</v>
      </c>
      <c r="G495" t="s">
        <v>38</v>
      </c>
      <c r="H495" t="s">
        <v>43</v>
      </c>
      <c r="I495" s="2">
        <v>3577</v>
      </c>
      <c r="J495" s="2">
        <v>11</v>
      </c>
      <c r="K495" s="2">
        <v>3588</v>
      </c>
      <c r="L495" s="3">
        <v>0.26285040310321717</v>
      </c>
      <c r="M495" s="3">
        <v>0.33886779622598745</v>
      </c>
      <c r="N495" s="2">
        <v>1365035</v>
      </c>
      <c r="O495">
        <f t="shared" si="7"/>
        <v>8</v>
      </c>
    </row>
    <row r="496" spans="1:15" hidden="1" x14ac:dyDescent="0.2">
      <c r="A496" t="s">
        <v>518</v>
      </c>
      <c r="B496" t="s">
        <v>679</v>
      </c>
      <c r="C496" t="s">
        <v>687</v>
      </c>
      <c r="D496" t="s">
        <v>17</v>
      </c>
      <c r="E496">
        <v>47</v>
      </c>
      <c r="F496" t="s">
        <v>49</v>
      </c>
      <c r="G496" t="s">
        <v>38</v>
      </c>
      <c r="H496" t="s">
        <v>41</v>
      </c>
      <c r="I496" s="2">
        <v>5467</v>
      </c>
      <c r="J496" s="2">
        <v>14</v>
      </c>
      <c r="K496" s="2">
        <v>5481</v>
      </c>
      <c r="L496" s="3">
        <v>0.401528165944463</v>
      </c>
      <c r="M496" s="3">
        <v>0.51765172550575167</v>
      </c>
      <c r="N496" s="2">
        <v>1365035</v>
      </c>
      <c r="O496">
        <f t="shared" si="7"/>
        <v>6</v>
      </c>
    </row>
    <row r="497" spans="1:15" hidden="1" x14ac:dyDescent="0.2">
      <c r="A497" t="s">
        <v>518</v>
      </c>
      <c r="B497" t="s">
        <v>679</v>
      </c>
      <c r="C497" t="s">
        <v>46</v>
      </c>
      <c r="G497" t="s">
        <v>46</v>
      </c>
      <c r="I497" s="2">
        <v>12536</v>
      </c>
      <c r="J497" s="2">
        <v>33</v>
      </c>
      <c r="K497" s="2">
        <v>12569</v>
      </c>
      <c r="L497" s="3">
        <v>0.92078225100455291</v>
      </c>
      <c r="M497" s="3">
        <v>1.1870761791428195</v>
      </c>
      <c r="N497" s="2">
        <v>1365035</v>
      </c>
      <c r="O497">
        <f t="shared" si="7"/>
        <v>4</v>
      </c>
    </row>
    <row r="498" spans="1:15" hidden="1" x14ac:dyDescent="0.2">
      <c r="A498" t="s">
        <v>518</v>
      </c>
      <c r="B498" t="s">
        <v>688</v>
      </c>
      <c r="C498" t="s">
        <v>689</v>
      </c>
      <c r="D498" t="s">
        <v>22</v>
      </c>
      <c r="E498">
        <v>48</v>
      </c>
      <c r="F498" t="s">
        <v>49</v>
      </c>
      <c r="G498" t="s">
        <v>32</v>
      </c>
      <c r="H498" t="s">
        <v>33</v>
      </c>
      <c r="I498" s="2">
        <v>657983</v>
      </c>
      <c r="J498" s="2">
        <v>1600</v>
      </c>
      <c r="K498" s="2">
        <v>659583</v>
      </c>
      <c r="L498" s="3">
        <v>50.184392069200854</v>
      </c>
      <c r="M498" s="3">
        <v>64.920097796045638</v>
      </c>
      <c r="N498" s="2">
        <v>1314319</v>
      </c>
      <c r="O498">
        <f t="shared" si="7"/>
        <v>1</v>
      </c>
    </row>
    <row r="499" spans="1:15" hidden="1" x14ac:dyDescent="0.2">
      <c r="A499" t="s">
        <v>518</v>
      </c>
      <c r="B499" t="s">
        <v>688</v>
      </c>
      <c r="C499" t="s">
        <v>690</v>
      </c>
      <c r="D499" t="s">
        <v>22</v>
      </c>
      <c r="E499">
        <v>67</v>
      </c>
      <c r="F499" t="s">
        <v>49</v>
      </c>
      <c r="G499" t="s">
        <v>19</v>
      </c>
      <c r="H499" t="s">
        <v>20</v>
      </c>
      <c r="I499" s="2">
        <v>294663</v>
      </c>
      <c r="J499" s="2">
        <v>354</v>
      </c>
      <c r="K499" s="2">
        <v>295017</v>
      </c>
      <c r="L499" s="3">
        <v>22.446377173273763</v>
      </c>
      <c r="M499" s="3">
        <v>29.037334939645191</v>
      </c>
      <c r="N499" s="2">
        <v>1314319</v>
      </c>
      <c r="O499">
        <f t="shared" si="7"/>
        <v>2</v>
      </c>
    </row>
    <row r="500" spans="1:15" hidden="1" x14ac:dyDescent="0.2">
      <c r="A500" t="s">
        <v>518</v>
      </c>
      <c r="B500" t="s">
        <v>688</v>
      </c>
      <c r="C500" t="s">
        <v>691</v>
      </c>
      <c r="D500" t="s">
        <v>22</v>
      </c>
      <c r="E500">
        <v>51</v>
      </c>
      <c r="F500" t="s">
        <v>49</v>
      </c>
      <c r="G500" t="s">
        <v>38</v>
      </c>
      <c r="H500" t="s">
        <v>692</v>
      </c>
      <c r="I500" s="2">
        <v>5598</v>
      </c>
      <c r="J500" s="2">
        <v>1</v>
      </c>
      <c r="K500" s="2">
        <v>5599</v>
      </c>
      <c r="L500" s="3">
        <v>0.42600008065013134</v>
      </c>
      <c r="M500" s="3">
        <v>0.55108701643320035</v>
      </c>
      <c r="N500" s="2">
        <v>1314319</v>
      </c>
      <c r="O500">
        <f t="shared" si="7"/>
        <v>8</v>
      </c>
    </row>
    <row r="501" spans="1:15" hidden="1" x14ac:dyDescent="0.2">
      <c r="A501" t="s">
        <v>518</v>
      </c>
      <c r="B501" t="s">
        <v>688</v>
      </c>
      <c r="C501" t="s">
        <v>693</v>
      </c>
      <c r="D501" t="s">
        <v>22</v>
      </c>
      <c r="E501">
        <v>60</v>
      </c>
      <c r="F501" t="s">
        <v>49</v>
      </c>
      <c r="G501" t="s">
        <v>694</v>
      </c>
      <c r="H501" t="s">
        <v>315</v>
      </c>
      <c r="I501" s="2">
        <v>6930</v>
      </c>
      <c r="J501" s="2">
        <v>3</v>
      </c>
      <c r="K501" s="2">
        <v>6933</v>
      </c>
      <c r="L501" s="3">
        <v>0.52749751011740675</v>
      </c>
      <c r="M501" s="3">
        <v>0.68238726289183382</v>
      </c>
      <c r="N501" s="2">
        <v>1314319</v>
      </c>
      <c r="O501">
        <f t="shared" si="7"/>
        <v>6</v>
      </c>
    </row>
    <row r="502" spans="1:15" hidden="1" x14ac:dyDescent="0.2">
      <c r="A502" t="s">
        <v>518</v>
      </c>
      <c r="B502" t="s">
        <v>688</v>
      </c>
      <c r="C502" t="s">
        <v>695</v>
      </c>
      <c r="D502" t="s">
        <v>22</v>
      </c>
      <c r="E502">
        <v>43</v>
      </c>
      <c r="F502" t="s">
        <v>49</v>
      </c>
      <c r="G502" t="s">
        <v>38</v>
      </c>
      <c r="H502" t="s">
        <v>104</v>
      </c>
      <c r="I502" s="2">
        <v>8102</v>
      </c>
      <c r="J502" s="2">
        <v>10</v>
      </c>
      <c r="K502" s="2">
        <v>8112</v>
      </c>
      <c r="L502" s="3">
        <v>0.61720175999890436</v>
      </c>
      <c r="M502" s="3">
        <v>0.79843148371247019</v>
      </c>
      <c r="N502" s="2">
        <v>1314319</v>
      </c>
      <c r="O502">
        <f t="shared" si="7"/>
        <v>5</v>
      </c>
    </row>
    <row r="503" spans="1:15" hidden="1" x14ac:dyDescent="0.2">
      <c r="A503" t="s">
        <v>518</v>
      </c>
      <c r="B503" t="s">
        <v>688</v>
      </c>
      <c r="C503" t="s">
        <v>696</v>
      </c>
      <c r="D503" t="s">
        <v>22</v>
      </c>
      <c r="E503">
        <v>62</v>
      </c>
      <c r="F503" t="s">
        <v>49</v>
      </c>
      <c r="G503" t="s">
        <v>38</v>
      </c>
      <c r="H503" t="s">
        <v>43</v>
      </c>
      <c r="I503" s="2">
        <v>5684</v>
      </c>
      <c r="J503" s="2">
        <v>3</v>
      </c>
      <c r="K503" s="2">
        <v>5687</v>
      </c>
      <c r="L503" s="3">
        <v>0.43269556325366981</v>
      </c>
      <c r="M503" s="3">
        <v>0.55974850195670833</v>
      </c>
      <c r="N503" s="2">
        <v>1314319</v>
      </c>
      <c r="O503">
        <f t="shared" si="7"/>
        <v>7</v>
      </c>
    </row>
    <row r="504" spans="1:15" hidden="1" x14ac:dyDescent="0.2">
      <c r="A504" t="s">
        <v>518</v>
      </c>
      <c r="B504" t="s">
        <v>688</v>
      </c>
      <c r="C504" t="s">
        <v>697</v>
      </c>
      <c r="D504" t="s">
        <v>22</v>
      </c>
      <c r="E504">
        <v>44</v>
      </c>
      <c r="F504" t="s">
        <v>49</v>
      </c>
      <c r="G504" t="s">
        <v>38</v>
      </c>
      <c r="H504" t="s">
        <v>535</v>
      </c>
      <c r="I504" s="2">
        <v>3790</v>
      </c>
      <c r="J504" s="2">
        <v>21</v>
      </c>
      <c r="K504" s="2">
        <v>3811</v>
      </c>
      <c r="L504" s="3">
        <v>0.28996004775096457</v>
      </c>
      <c r="M504" s="3">
        <v>0.37510137875101379</v>
      </c>
      <c r="N504" s="2">
        <v>1314319</v>
      </c>
      <c r="O504">
        <f t="shared" si="7"/>
        <v>9</v>
      </c>
    </row>
    <row r="505" spans="1:15" hidden="1" x14ac:dyDescent="0.2">
      <c r="A505" t="s">
        <v>518</v>
      </c>
      <c r="B505" t="s">
        <v>688</v>
      </c>
      <c r="C505" t="s">
        <v>698</v>
      </c>
      <c r="D505" t="s">
        <v>22</v>
      </c>
      <c r="E505">
        <v>59</v>
      </c>
      <c r="F505" t="s">
        <v>49</v>
      </c>
      <c r="G505" t="s">
        <v>506</v>
      </c>
      <c r="H505" t="s">
        <v>507</v>
      </c>
      <c r="I505" s="2">
        <v>9687</v>
      </c>
      <c r="J505" s="2">
        <v>31</v>
      </c>
      <c r="K505" s="2">
        <v>9718</v>
      </c>
      <c r="L505" s="3">
        <v>0.73939431751348039</v>
      </c>
      <c r="M505" s="3">
        <v>0.95650359451649236</v>
      </c>
      <c r="N505" s="2">
        <v>1314319</v>
      </c>
      <c r="O505">
        <f t="shared" si="7"/>
        <v>4</v>
      </c>
    </row>
    <row r="506" spans="1:15" hidden="1" x14ac:dyDescent="0.2">
      <c r="A506" t="s">
        <v>518</v>
      </c>
      <c r="B506" t="s">
        <v>688</v>
      </c>
      <c r="C506" t="s">
        <v>46</v>
      </c>
      <c r="G506" t="s">
        <v>46</v>
      </c>
      <c r="I506" s="2">
        <v>21240</v>
      </c>
      <c r="J506" s="2">
        <v>48</v>
      </c>
      <c r="K506" s="2">
        <v>21288</v>
      </c>
      <c r="L506" s="3">
        <v>1.6196981098196099</v>
      </c>
      <c r="M506" s="3">
        <v>2.0952920889140856</v>
      </c>
      <c r="N506" s="2">
        <v>1314319</v>
      </c>
      <c r="O506">
        <f t="shared" si="7"/>
        <v>3</v>
      </c>
    </row>
    <row r="507" spans="1:15" hidden="1" x14ac:dyDescent="0.2">
      <c r="A507" t="s">
        <v>518</v>
      </c>
      <c r="B507" t="s">
        <v>699</v>
      </c>
      <c r="C507" t="s">
        <v>700</v>
      </c>
      <c r="D507" t="s">
        <v>22</v>
      </c>
      <c r="E507">
        <v>51</v>
      </c>
      <c r="F507" t="s">
        <v>49</v>
      </c>
      <c r="G507" t="s">
        <v>19</v>
      </c>
      <c r="H507" t="s">
        <v>20</v>
      </c>
      <c r="I507" s="2">
        <v>425002</v>
      </c>
      <c r="J507" s="2">
        <v>853</v>
      </c>
      <c r="K507" s="2">
        <v>425855</v>
      </c>
      <c r="L507" s="3">
        <v>24.932772759926301</v>
      </c>
      <c r="M507" s="3">
        <v>33.16756883056194</v>
      </c>
      <c r="N507" s="2">
        <v>1708013</v>
      </c>
      <c r="O507">
        <f t="shared" si="7"/>
        <v>2</v>
      </c>
    </row>
    <row r="508" spans="1:15" hidden="1" x14ac:dyDescent="0.2">
      <c r="A508" t="s">
        <v>518</v>
      </c>
      <c r="B508" t="s">
        <v>699</v>
      </c>
      <c r="C508" t="s">
        <v>701</v>
      </c>
      <c r="D508" t="s">
        <v>22</v>
      </c>
      <c r="E508">
        <v>37</v>
      </c>
      <c r="F508" t="s">
        <v>18</v>
      </c>
      <c r="G508" t="s">
        <v>385</v>
      </c>
      <c r="H508" t="s">
        <v>39</v>
      </c>
      <c r="I508" s="2">
        <v>4009</v>
      </c>
      <c r="J508" s="2">
        <v>25</v>
      </c>
      <c r="K508" s="2">
        <v>4034</v>
      </c>
      <c r="L508" s="3">
        <v>0.23618087215963812</v>
      </c>
      <c r="M508" s="3">
        <v>0.31418668951283146</v>
      </c>
      <c r="N508" s="2">
        <v>1708013</v>
      </c>
      <c r="O508">
        <f t="shared" si="7"/>
        <v>11</v>
      </c>
    </row>
    <row r="509" spans="1:15" hidden="1" x14ac:dyDescent="0.2">
      <c r="A509" t="s">
        <v>518</v>
      </c>
      <c r="B509" t="s">
        <v>699</v>
      </c>
      <c r="C509" t="s">
        <v>702</v>
      </c>
      <c r="D509" t="s">
        <v>22</v>
      </c>
      <c r="E509">
        <v>53</v>
      </c>
      <c r="F509" t="s">
        <v>18</v>
      </c>
      <c r="G509" t="s">
        <v>32</v>
      </c>
      <c r="H509" t="s">
        <v>33</v>
      </c>
      <c r="I509" s="2">
        <v>774017</v>
      </c>
      <c r="J509" s="2">
        <v>2389</v>
      </c>
      <c r="K509" s="2">
        <v>776406</v>
      </c>
      <c r="L509" s="3">
        <v>45.456679779369367</v>
      </c>
      <c r="M509" s="3">
        <v>60.470111764476812</v>
      </c>
      <c r="N509" s="2">
        <v>1708013</v>
      </c>
      <c r="O509">
        <f t="shared" si="7"/>
        <v>1</v>
      </c>
    </row>
    <row r="510" spans="1:15" hidden="1" x14ac:dyDescent="0.2">
      <c r="A510" t="s">
        <v>518</v>
      </c>
      <c r="B510" t="s">
        <v>699</v>
      </c>
      <c r="C510" t="s">
        <v>703</v>
      </c>
      <c r="D510" t="s">
        <v>22</v>
      </c>
      <c r="E510">
        <v>51</v>
      </c>
      <c r="F510" t="s">
        <v>49</v>
      </c>
      <c r="G510" t="s">
        <v>401</v>
      </c>
      <c r="H510" t="s">
        <v>402</v>
      </c>
      <c r="I510" s="2">
        <v>13357</v>
      </c>
      <c r="J510" s="2">
        <v>21</v>
      </c>
      <c r="K510" s="2">
        <v>13378</v>
      </c>
      <c r="L510" s="3">
        <v>0.78324930782142765</v>
      </c>
      <c r="M510" s="3">
        <v>1.0419408855485026</v>
      </c>
      <c r="N510" s="2">
        <v>1708013</v>
      </c>
      <c r="O510">
        <f t="shared" si="7"/>
        <v>4</v>
      </c>
    </row>
    <row r="511" spans="1:15" hidden="1" x14ac:dyDescent="0.2">
      <c r="A511" t="s">
        <v>518</v>
      </c>
      <c r="B511" t="s">
        <v>699</v>
      </c>
      <c r="C511" t="s">
        <v>704</v>
      </c>
      <c r="D511" t="s">
        <v>22</v>
      </c>
      <c r="E511">
        <v>48</v>
      </c>
      <c r="F511" t="s">
        <v>69</v>
      </c>
      <c r="G511" t="s">
        <v>656</v>
      </c>
      <c r="H511" t="s">
        <v>657</v>
      </c>
      <c r="I511" s="2">
        <v>4463</v>
      </c>
      <c r="J511" s="2">
        <v>64</v>
      </c>
      <c r="K511" s="2">
        <v>4527</v>
      </c>
      <c r="L511" s="3">
        <v>0.26504482108742733</v>
      </c>
      <c r="M511" s="3">
        <v>0.35258382335760735</v>
      </c>
      <c r="N511" s="2">
        <v>1708013</v>
      </c>
      <c r="O511">
        <f t="shared" si="7"/>
        <v>10</v>
      </c>
    </row>
    <row r="512" spans="1:15" hidden="1" x14ac:dyDescent="0.2">
      <c r="A512" t="s">
        <v>518</v>
      </c>
      <c r="B512" t="s">
        <v>699</v>
      </c>
      <c r="C512" t="s">
        <v>705</v>
      </c>
      <c r="D512" t="s">
        <v>22</v>
      </c>
      <c r="E512">
        <v>65</v>
      </c>
      <c r="F512" t="s">
        <v>49</v>
      </c>
      <c r="G512" t="s">
        <v>376</v>
      </c>
      <c r="H512" t="s">
        <v>377</v>
      </c>
      <c r="I512" s="2">
        <v>12746</v>
      </c>
      <c r="J512" s="2">
        <v>63</v>
      </c>
      <c r="K512" s="2">
        <v>12809</v>
      </c>
      <c r="L512" s="3">
        <v>0.74993574404878649</v>
      </c>
      <c r="M512" s="3">
        <v>0.99762451808871055</v>
      </c>
      <c r="N512" s="2">
        <v>1708013</v>
      </c>
      <c r="O512">
        <f t="shared" si="7"/>
        <v>5</v>
      </c>
    </row>
    <row r="513" spans="1:15" hidden="1" x14ac:dyDescent="0.2">
      <c r="A513" t="s">
        <v>518</v>
      </c>
      <c r="B513" t="s">
        <v>699</v>
      </c>
      <c r="C513" t="s">
        <v>706</v>
      </c>
      <c r="D513" t="s">
        <v>22</v>
      </c>
      <c r="E513">
        <v>36</v>
      </c>
      <c r="F513" t="s">
        <v>49</v>
      </c>
      <c r="G513" t="s">
        <v>645</v>
      </c>
      <c r="H513" t="s">
        <v>41</v>
      </c>
      <c r="I513" s="2">
        <v>8738</v>
      </c>
      <c r="J513" s="2">
        <f>(0)</f>
        <v>0</v>
      </c>
      <c r="K513" s="2">
        <v>8738</v>
      </c>
      <c r="L513" s="3">
        <v>0.51158861203047046</v>
      </c>
      <c r="M513" s="3">
        <v>0.68055609642120019</v>
      </c>
      <c r="N513" s="2">
        <v>1708013</v>
      </c>
      <c r="O513">
        <f t="shared" si="7"/>
        <v>6</v>
      </c>
    </row>
    <row r="514" spans="1:15" hidden="1" x14ac:dyDescent="0.2">
      <c r="A514" t="s">
        <v>518</v>
      </c>
      <c r="B514" t="s">
        <v>699</v>
      </c>
      <c r="C514" t="s">
        <v>707</v>
      </c>
      <c r="D514" t="s">
        <v>22</v>
      </c>
      <c r="E514">
        <v>51</v>
      </c>
      <c r="F514" t="s">
        <v>49</v>
      </c>
      <c r="G514" t="s">
        <v>38</v>
      </c>
      <c r="H514" t="s">
        <v>43</v>
      </c>
      <c r="I514" s="2">
        <v>3889</v>
      </c>
      <c r="J514" s="2">
        <v>1</v>
      </c>
      <c r="K514" s="2">
        <v>3890</v>
      </c>
      <c r="L514" s="3">
        <v>0.22775002297991875</v>
      </c>
      <c r="M514" s="3">
        <v>0.30297129950543245</v>
      </c>
      <c r="N514" s="2">
        <v>1708013</v>
      </c>
      <c r="O514">
        <f t="shared" si="7"/>
        <v>12</v>
      </c>
    </row>
    <row r="515" spans="1:15" hidden="1" x14ac:dyDescent="0.2">
      <c r="A515" t="s">
        <v>518</v>
      </c>
      <c r="B515" t="s">
        <v>699</v>
      </c>
      <c r="C515" t="s">
        <v>708</v>
      </c>
      <c r="D515" t="s">
        <v>22</v>
      </c>
      <c r="E515">
        <v>52</v>
      </c>
      <c r="F515" t="s">
        <v>49</v>
      </c>
      <c r="G515" t="s">
        <v>709</v>
      </c>
      <c r="H515" t="s">
        <v>540</v>
      </c>
      <c r="I515" s="2">
        <v>8196</v>
      </c>
      <c r="J515" s="2">
        <v>89</v>
      </c>
      <c r="K515" s="2">
        <v>8285</v>
      </c>
      <c r="L515" s="3">
        <v>0.48506656565260337</v>
      </c>
      <c r="M515" s="3">
        <v>0.64527434868959066</v>
      </c>
      <c r="N515" s="2">
        <v>1708013</v>
      </c>
      <c r="O515">
        <f t="shared" ref="O515:O578" si="8">COUNTIFS($A$2:$A$8569,A515,$B$2:$B$8569,B515,$K$2:$K$8569,"&gt;"&amp;K515)+1</f>
        <v>7</v>
      </c>
    </row>
    <row r="516" spans="1:15" hidden="1" x14ac:dyDescent="0.2">
      <c r="A516" t="s">
        <v>518</v>
      </c>
      <c r="B516" t="s">
        <v>699</v>
      </c>
      <c r="C516" t="s">
        <v>710</v>
      </c>
      <c r="D516" t="s">
        <v>22</v>
      </c>
      <c r="E516">
        <v>56</v>
      </c>
      <c r="F516" t="s">
        <v>18</v>
      </c>
      <c r="G516" t="s">
        <v>571</v>
      </c>
      <c r="H516" t="s">
        <v>70</v>
      </c>
      <c r="I516" s="2">
        <v>5566</v>
      </c>
      <c r="J516" s="2">
        <v>15</v>
      </c>
      <c r="K516" s="2">
        <v>5581</v>
      </c>
      <c r="L516" s="3">
        <v>0.32675395327787315</v>
      </c>
      <c r="M516" s="3">
        <v>0.43467424743954203</v>
      </c>
      <c r="N516" s="2">
        <v>1708013</v>
      </c>
      <c r="O516">
        <f t="shared" si="8"/>
        <v>8</v>
      </c>
    </row>
    <row r="517" spans="1:15" hidden="1" x14ac:dyDescent="0.2">
      <c r="A517" t="s">
        <v>518</v>
      </c>
      <c r="B517" t="s">
        <v>699</v>
      </c>
      <c r="C517" t="s">
        <v>711</v>
      </c>
      <c r="D517" t="s">
        <v>22</v>
      </c>
      <c r="E517">
        <v>44</v>
      </c>
      <c r="F517" t="s">
        <v>49</v>
      </c>
      <c r="G517" t="s">
        <v>38</v>
      </c>
      <c r="H517" t="s">
        <v>324</v>
      </c>
      <c r="I517" s="2">
        <v>4858</v>
      </c>
      <c r="J517" s="2">
        <v>8</v>
      </c>
      <c r="K517" s="2">
        <v>4866</v>
      </c>
      <c r="L517" s="3">
        <v>0.28489244519801665</v>
      </c>
      <c r="M517" s="3">
        <v>0.37898672066669264</v>
      </c>
      <c r="N517" s="2">
        <v>1708013</v>
      </c>
      <c r="O517">
        <f t="shared" si="8"/>
        <v>9</v>
      </c>
    </row>
    <row r="518" spans="1:15" hidden="1" x14ac:dyDescent="0.2">
      <c r="A518" t="s">
        <v>518</v>
      </c>
      <c r="B518" t="s">
        <v>699</v>
      </c>
      <c r="C518" t="s">
        <v>46</v>
      </c>
      <c r="G518" t="s">
        <v>46</v>
      </c>
      <c r="I518" s="2">
        <v>15187</v>
      </c>
      <c r="J518" s="2">
        <v>33</v>
      </c>
      <c r="K518" s="2">
        <v>15220</v>
      </c>
      <c r="L518" s="3">
        <v>0.89109392024533762</v>
      </c>
      <c r="M518" s="3">
        <v>1.1854044160598154</v>
      </c>
      <c r="N518" s="2">
        <v>1708013</v>
      </c>
      <c r="O518">
        <f t="shared" si="8"/>
        <v>3</v>
      </c>
    </row>
    <row r="519" spans="1:15" hidden="1" x14ac:dyDescent="0.2">
      <c r="A519" t="s">
        <v>712</v>
      </c>
      <c r="B519" t="s">
        <v>713</v>
      </c>
      <c r="C519" t="s">
        <v>46</v>
      </c>
      <c r="G519" t="s">
        <v>46</v>
      </c>
      <c r="I519" s="2">
        <v>34311</v>
      </c>
      <c r="J519" s="2">
        <v>27</v>
      </c>
      <c r="K519" s="2">
        <v>34338</v>
      </c>
      <c r="L519" s="3">
        <v>2.061720730446436</v>
      </c>
      <c r="M519" s="3">
        <v>3.3265809687947754</v>
      </c>
      <c r="N519" s="2">
        <v>1665502</v>
      </c>
      <c r="O519">
        <f t="shared" si="8"/>
        <v>4</v>
      </c>
    </row>
    <row r="520" spans="1:15" hidden="1" x14ac:dyDescent="0.2">
      <c r="A520" t="s">
        <v>712</v>
      </c>
      <c r="B520" t="s">
        <v>713</v>
      </c>
      <c r="C520" t="s">
        <v>714</v>
      </c>
      <c r="D520" t="s">
        <v>22</v>
      </c>
      <c r="E520">
        <v>62</v>
      </c>
      <c r="F520" t="s">
        <v>49</v>
      </c>
      <c r="G520" t="s">
        <v>715</v>
      </c>
      <c r="H520" t="s">
        <v>716</v>
      </c>
      <c r="I520" s="2">
        <v>601227</v>
      </c>
      <c r="J520" s="2">
        <v>1433</v>
      </c>
      <c r="K520" s="2">
        <v>602660</v>
      </c>
      <c r="L520" s="3">
        <v>36.184885998335638</v>
      </c>
      <c r="M520" s="3">
        <v>58.384218261222529</v>
      </c>
      <c r="N520" s="2">
        <v>1665502</v>
      </c>
      <c r="O520">
        <f t="shared" si="8"/>
        <v>1</v>
      </c>
    </row>
    <row r="521" spans="1:15" hidden="1" x14ac:dyDescent="0.2">
      <c r="A521" t="s">
        <v>712</v>
      </c>
      <c r="B521" t="s">
        <v>713</v>
      </c>
      <c r="C521" t="s">
        <v>717</v>
      </c>
      <c r="D521" t="s">
        <v>22</v>
      </c>
      <c r="E521">
        <v>42</v>
      </c>
      <c r="F521" t="s">
        <v>49</v>
      </c>
      <c r="G521" t="s">
        <v>303</v>
      </c>
      <c r="H521" t="s">
        <v>304</v>
      </c>
      <c r="I521" s="2">
        <v>62816</v>
      </c>
      <c r="J521" s="2">
        <v>147</v>
      </c>
      <c r="K521" s="2">
        <v>62963</v>
      </c>
      <c r="L521" s="3">
        <v>3.7804217587249971</v>
      </c>
      <c r="M521" s="3">
        <v>6.0997005515238349</v>
      </c>
      <c r="N521" s="2">
        <v>1665502</v>
      </c>
      <c r="O521">
        <f t="shared" si="8"/>
        <v>3</v>
      </c>
    </row>
    <row r="522" spans="1:15" hidden="1" x14ac:dyDescent="0.2">
      <c r="A522" t="s">
        <v>712</v>
      </c>
      <c r="B522" t="s">
        <v>713</v>
      </c>
      <c r="C522" t="s">
        <v>718</v>
      </c>
      <c r="D522" t="s">
        <v>22</v>
      </c>
      <c r="E522">
        <v>29</v>
      </c>
      <c r="F522" t="s">
        <v>49</v>
      </c>
      <c r="G522" t="s">
        <v>719</v>
      </c>
      <c r="H522" t="s">
        <v>198</v>
      </c>
      <c r="I522" s="2">
        <v>4170</v>
      </c>
      <c r="J522" s="2">
        <v>5</v>
      </c>
      <c r="K522" s="2">
        <v>4175</v>
      </c>
      <c r="L522" s="3">
        <v>0.25067517181006088</v>
      </c>
      <c r="M522" s="3">
        <v>0.4044637295334087</v>
      </c>
      <c r="N522" s="2">
        <v>1665502</v>
      </c>
      <c r="O522">
        <f t="shared" si="8"/>
        <v>14</v>
      </c>
    </row>
    <row r="523" spans="1:15" hidden="1" x14ac:dyDescent="0.2">
      <c r="A523" t="s">
        <v>712</v>
      </c>
      <c r="B523" t="s">
        <v>713</v>
      </c>
      <c r="C523" t="s">
        <v>720</v>
      </c>
      <c r="D523" t="s">
        <v>22</v>
      </c>
      <c r="E523">
        <v>32</v>
      </c>
      <c r="F523" t="s">
        <v>49</v>
      </c>
      <c r="G523" t="s">
        <v>19</v>
      </c>
      <c r="H523" t="s">
        <v>20</v>
      </c>
      <c r="I523" s="2">
        <v>247319</v>
      </c>
      <c r="J523" s="2">
        <v>725</v>
      </c>
      <c r="K523" s="2">
        <v>248044</v>
      </c>
      <c r="L523" s="3">
        <v>14.893047261426284</v>
      </c>
      <c r="M523" s="3">
        <v>24.029892533744871</v>
      </c>
      <c r="N523" s="2">
        <v>1665502</v>
      </c>
      <c r="O523">
        <f t="shared" si="8"/>
        <v>2</v>
      </c>
    </row>
    <row r="524" spans="1:15" hidden="1" x14ac:dyDescent="0.2">
      <c r="A524" t="s">
        <v>712</v>
      </c>
      <c r="B524" t="s">
        <v>713</v>
      </c>
      <c r="C524" t="s">
        <v>721</v>
      </c>
      <c r="D524" t="s">
        <v>22</v>
      </c>
      <c r="E524">
        <v>57</v>
      </c>
      <c r="F524" t="s">
        <v>49</v>
      </c>
      <c r="G524" t="s">
        <v>722</v>
      </c>
      <c r="H524" t="s">
        <v>723</v>
      </c>
      <c r="I524" s="2">
        <v>7866</v>
      </c>
      <c r="J524" s="2">
        <v>5</v>
      </c>
      <c r="K524" s="2">
        <v>7871</v>
      </c>
      <c r="L524" s="3">
        <v>0.4725902460639495</v>
      </c>
      <c r="M524" s="3">
        <v>0.7625231174029844</v>
      </c>
      <c r="N524" s="2">
        <v>1665502</v>
      </c>
      <c r="O524">
        <f t="shared" si="8"/>
        <v>10</v>
      </c>
    </row>
    <row r="525" spans="1:15" hidden="1" x14ac:dyDescent="0.2">
      <c r="A525" t="s">
        <v>712</v>
      </c>
      <c r="B525" t="s">
        <v>713</v>
      </c>
      <c r="C525" t="s">
        <v>724</v>
      </c>
      <c r="D525" t="s">
        <v>22</v>
      </c>
      <c r="E525">
        <v>52</v>
      </c>
      <c r="F525" t="s">
        <v>49</v>
      </c>
      <c r="G525" t="s">
        <v>38</v>
      </c>
      <c r="H525" t="s">
        <v>54</v>
      </c>
      <c r="I525" s="2">
        <v>8961</v>
      </c>
      <c r="J525" s="2">
        <v>3</v>
      </c>
      <c r="K525" s="2">
        <v>8964</v>
      </c>
      <c r="L525" s="3">
        <v>0.53821610541446363</v>
      </c>
      <c r="M525" s="3">
        <v>0.86841026863173076</v>
      </c>
      <c r="N525" s="2">
        <v>1665502</v>
      </c>
      <c r="O525">
        <f t="shared" si="8"/>
        <v>8</v>
      </c>
    </row>
    <row r="526" spans="1:15" hidden="1" x14ac:dyDescent="0.2">
      <c r="A526" t="s">
        <v>712</v>
      </c>
      <c r="B526" t="s">
        <v>713</v>
      </c>
      <c r="C526" t="s">
        <v>725</v>
      </c>
      <c r="D526" t="s">
        <v>22</v>
      </c>
      <c r="E526">
        <v>55</v>
      </c>
      <c r="F526" t="s">
        <v>49</v>
      </c>
      <c r="G526" t="s">
        <v>726</v>
      </c>
      <c r="H526" t="s">
        <v>727</v>
      </c>
      <c r="I526" s="2">
        <v>4823</v>
      </c>
      <c r="J526" s="2">
        <v>2</v>
      </c>
      <c r="K526" s="2">
        <v>4825</v>
      </c>
      <c r="L526" s="3">
        <v>0.28970244406791468</v>
      </c>
      <c r="M526" s="3">
        <v>0.46743413053861005</v>
      </c>
      <c r="N526" s="2">
        <v>1665502</v>
      </c>
      <c r="O526">
        <f t="shared" si="8"/>
        <v>12</v>
      </c>
    </row>
    <row r="527" spans="1:15" hidden="1" x14ac:dyDescent="0.2">
      <c r="A527" t="s">
        <v>712</v>
      </c>
      <c r="B527" t="s">
        <v>713</v>
      </c>
      <c r="C527" t="s">
        <v>728</v>
      </c>
      <c r="D527" t="s">
        <v>22</v>
      </c>
      <c r="E527">
        <v>40</v>
      </c>
      <c r="F527" t="s">
        <v>49</v>
      </c>
      <c r="G527" t="s">
        <v>729</v>
      </c>
      <c r="H527" t="s">
        <v>324</v>
      </c>
      <c r="I527" s="2">
        <v>7914</v>
      </c>
      <c r="J527" s="2">
        <v>3</v>
      </c>
      <c r="K527" s="2">
        <v>7917</v>
      </c>
      <c r="L527" s="3">
        <v>0.47535217610065911</v>
      </c>
      <c r="M527" s="3">
        <v>0.76697948424335249</v>
      </c>
      <c r="N527" s="2">
        <v>1665502</v>
      </c>
      <c r="O527">
        <f t="shared" si="8"/>
        <v>9</v>
      </c>
    </row>
    <row r="528" spans="1:15" hidden="1" x14ac:dyDescent="0.2">
      <c r="A528" t="s">
        <v>712</v>
      </c>
      <c r="B528" t="s">
        <v>713</v>
      </c>
      <c r="C528" t="s">
        <v>730</v>
      </c>
      <c r="D528" t="s">
        <v>22</v>
      </c>
      <c r="E528">
        <v>35</v>
      </c>
      <c r="F528" t="s">
        <v>49</v>
      </c>
      <c r="G528" t="s">
        <v>731</v>
      </c>
      <c r="H528" t="s">
        <v>43</v>
      </c>
      <c r="I528" s="2">
        <v>12805</v>
      </c>
      <c r="J528" s="2">
        <v>6</v>
      </c>
      <c r="K528" s="2">
        <v>12811</v>
      </c>
      <c r="L528" s="3">
        <v>0.76919751522363822</v>
      </c>
      <c r="M528" s="3">
        <v>1.2410981650425148</v>
      </c>
      <c r="N528" s="2">
        <v>1665502</v>
      </c>
      <c r="O528">
        <f t="shared" si="8"/>
        <v>6</v>
      </c>
    </row>
    <row r="529" spans="1:15" hidden="1" x14ac:dyDescent="0.2">
      <c r="A529" t="s">
        <v>712</v>
      </c>
      <c r="B529" t="s">
        <v>713</v>
      </c>
      <c r="C529" t="s">
        <v>732</v>
      </c>
      <c r="D529" t="s">
        <v>22</v>
      </c>
      <c r="E529">
        <v>27</v>
      </c>
      <c r="F529" t="s">
        <v>49</v>
      </c>
      <c r="G529" t="s">
        <v>733</v>
      </c>
      <c r="H529" t="s">
        <v>734</v>
      </c>
      <c r="I529" s="2">
        <v>4578</v>
      </c>
      <c r="J529" s="2">
        <v>5</v>
      </c>
      <c r="K529" s="2">
        <v>4583</v>
      </c>
      <c r="L529" s="3">
        <v>0.27517229039652907</v>
      </c>
      <c r="M529" s="3">
        <v>0.4439897658566736</v>
      </c>
      <c r="N529" s="2">
        <v>1665502</v>
      </c>
      <c r="O529">
        <f t="shared" si="8"/>
        <v>13</v>
      </c>
    </row>
    <row r="530" spans="1:15" hidden="1" x14ac:dyDescent="0.2">
      <c r="A530" t="s">
        <v>712</v>
      </c>
      <c r="B530" t="s">
        <v>713</v>
      </c>
      <c r="C530" t="s">
        <v>735</v>
      </c>
      <c r="D530" t="s">
        <v>17</v>
      </c>
      <c r="E530">
        <v>38</v>
      </c>
      <c r="F530" t="s">
        <v>49</v>
      </c>
      <c r="G530" t="s">
        <v>736</v>
      </c>
      <c r="H530" t="s">
        <v>456</v>
      </c>
      <c r="I530" s="2">
        <v>11896</v>
      </c>
      <c r="J530" s="2">
        <v>37</v>
      </c>
      <c r="K530" s="2">
        <v>11933</v>
      </c>
      <c r="L530" s="3">
        <v>0.71648067669687576</v>
      </c>
      <c r="M530" s="3">
        <v>1.156039684915489</v>
      </c>
      <c r="N530" s="2">
        <v>1665502</v>
      </c>
      <c r="O530">
        <f t="shared" si="8"/>
        <v>7</v>
      </c>
    </row>
    <row r="531" spans="1:15" hidden="1" x14ac:dyDescent="0.2">
      <c r="A531" t="s">
        <v>712</v>
      </c>
      <c r="B531" t="s">
        <v>713</v>
      </c>
      <c r="C531" t="s">
        <v>737</v>
      </c>
      <c r="D531" t="s">
        <v>22</v>
      </c>
      <c r="E531">
        <v>46</v>
      </c>
      <c r="F531" t="s">
        <v>49</v>
      </c>
      <c r="G531" t="s">
        <v>38</v>
      </c>
      <c r="H531" t="s">
        <v>738</v>
      </c>
      <c r="I531" s="2">
        <v>6133</v>
      </c>
      <c r="J531" s="2">
        <v>3</v>
      </c>
      <c r="K531" s="2">
        <v>6136</v>
      </c>
      <c r="L531" s="3">
        <v>0.36841745011413973</v>
      </c>
      <c r="M531" s="3">
        <v>0.59444058548910073</v>
      </c>
      <c r="N531" s="2">
        <v>1665502</v>
      </c>
      <c r="O531">
        <f t="shared" si="8"/>
        <v>11</v>
      </c>
    </row>
    <row r="532" spans="1:15" hidden="1" x14ac:dyDescent="0.2">
      <c r="A532" t="s">
        <v>712</v>
      </c>
      <c r="B532" t="s">
        <v>713</v>
      </c>
      <c r="C532" t="s">
        <v>739</v>
      </c>
      <c r="D532" t="s">
        <v>22</v>
      </c>
      <c r="E532">
        <v>54</v>
      </c>
      <c r="F532" t="s">
        <v>49</v>
      </c>
      <c r="G532" t="s">
        <v>38</v>
      </c>
      <c r="H532" t="s">
        <v>168</v>
      </c>
      <c r="I532" s="2">
        <v>14869</v>
      </c>
      <c r="J532" s="2">
        <v>1</v>
      </c>
      <c r="K532" s="2">
        <v>14870</v>
      </c>
      <c r="L532" s="3">
        <v>0.89282390534505507</v>
      </c>
      <c r="M532" s="3">
        <v>1.4405690199189909</v>
      </c>
      <c r="N532" s="2">
        <v>1665502</v>
      </c>
      <c r="O532">
        <f t="shared" si="8"/>
        <v>5</v>
      </c>
    </row>
    <row r="533" spans="1:15" hidden="1" x14ac:dyDescent="0.2">
      <c r="A533" t="s">
        <v>712</v>
      </c>
      <c r="B533" t="s">
        <v>740</v>
      </c>
      <c r="C533" t="s">
        <v>46</v>
      </c>
      <c r="G533" t="s">
        <v>46</v>
      </c>
      <c r="I533" s="2">
        <v>45637</v>
      </c>
      <c r="J533" s="2">
        <v>62</v>
      </c>
      <c r="K533" s="2">
        <v>45699</v>
      </c>
      <c r="L533" s="3">
        <v>2.7970577002174042</v>
      </c>
      <c r="M533" s="3">
        <v>4.5095932100026346</v>
      </c>
      <c r="N533" s="2">
        <v>1633824</v>
      </c>
      <c r="O533">
        <f t="shared" si="8"/>
        <v>3</v>
      </c>
    </row>
    <row r="534" spans="1:15" hidden="1" x14ac:dyDescent="0.2">
      <c r="A534" t="s">
        <v>712</v>
      </c>
      <c r="B534" t="s">
        <v>740</v>
      </c>
      <c r="C534" t="s">
        <v>741</v>
      </c>
      <c r="D534" t="s">
        <v>22</v>
      </c>
      <c r="E534">
        <v>54</v>
      </c>
      <c r="F534" t="s">
        <v>49</v>
      </c>
      <c r="G534" t="s">
        <v>32</v>
      </c>
      <c r="H534" t="s">
        <v>33</v>
      </c>
      <c r="I534" s="2">
        <v>600735</v>
      </c>
      <c r="J534" s="2">
        <v>2971</v>
      </c>
      <c r="K534" s="2">
        <v>603706</v>
      </c>
      <c r="L534" s="3">
        <v>36.95049160741916</v>
      </c>
      <c r="M534" s="3">
        <v>59.573917994657442</v>
      </c>
      <c r="N534" s="2">
        <v>1633824</v>
      </c>
      <c r="O534">
        <f t="shared" si="8"/>
        <v>1</v>
      </c>
    </row>
    <row r="535" spans="1:15" hidden="1" x14ac:dyDescent="0.2">
      <c r="A535" t="s">
        <v>712</v>
      </c>
      <c r="B535" t="s">
        <v>740</v>
      </c>
      <c r="C535" t="s">
        <v>742</v>
      </c>
      <c r="D535" t="s">
        <v>22</v>
      </c>
      <c r="E535">
        <v>41</v>
      </c>
      <c r="F535" t="s">
        <v>49</v>
      </c>
      <c r="G535" t="s">
        <v>743</v>
      </c>
      <c r="H535" t="s">
        <v>27</v>
      </c>
      <c r="I535" s="2">
        <v>307964</v>
      </c>
      <c r="J535" s="2">
        <v>1836</v>
      </c>
      <c r="K535" s="2">
        <v>309800</v>
      </c>
      <c r="L535" s="3">
        <v>18.961650704115009</v>
      </c>
      <c r="M535" s="3">
        <v>30.571171720580676</v>
      </c>
      <c r="N535" s="2">
        <v>1633824</v>
      </c>
      <c r="O535">
        <f t="shared" si="8"/>
        <v>2</v>
      </c>
    </row>
    <row r="536" spans="1:15" hidden="1" x14ac:dyDescent="0.2">
      <c r="A536" t="s">
        <v>712</v>
      </c>
      <c r="B536" t="s">
        <v>740</v>
      </c>
      <c r="C536" t="s">
        <v>744</v>
      </c>
      <c r="D536" t="s">
        <v>22</v>
      </c>
      <c r="E536">
        <v>28</v>
      </c>
      <c r="F536" t="s">
        <v>49</v>
      </c>
      <c r="G536" t="s">
        <v>38</v>
      </c>
      <c r="H536" t="s">
        <v>542</v>
      </c>
      <c r="I536" s="2">
        <v>8682</v>
      </c>
      <c r="J536" s="2">
        <v>2</v>
      </c>
      <c r="K536" s="2">
        <v>8684</v>
      </c>
      <c r="L536" s="3">
        <v>0.53151379830385648</v>
      </c>
      <c r="M536" s="3">
        <v>0.85694013951427561</v>
      </c>
      <c r="N536" s="2">
        <v>1633824</v>
      </c>
      <c r="O536">
        <f t="shared" si="8"/>
        <v>7</v>
      </c>
    </row>
    <row r="537" spans="1:15" hidden="1" x14ac:dyDescent="0.2">
      <c r="A537" t="s">
        <v>712</v>
      </c>
      <c r="B537" t="s">
        <v>740</v>
      </c>
      <c r="C537" t="s">
        <v>745</v>
      </c>
      <c r="D537" t="s">
        <v>22</v>
      </c>
      <c r="E537">
        <v>66</v>
      </c>
      <c r="F537" t="s">
        <v>49</v>
      </c>
      <c r="G537" t="s">
        <v>38</v>
      </c>
      <c r="H537" t="s">
        <v>746</v>
      </c>
      <c r="I537" s="2">
        <v>4229</v>
      </c>
      <c r="J537" s="2">
        <v>1</v>
      </c>
      <c r="K537" s="2">
        <v>4230</v>
      </c>
      <c r="L537" s="3">
        <v>0.25890181561783893</v>
      </c>
      <c r="M537" s="3">
        <v>0.41741787081360965</v>
      </c>
      <c r="N537" s="2">
        <v>1633824</v>
      </c>
      <c r="O537">
        <f t="shared" si="8"/>
        <v>9</v>
      </c>
    </row>
    <row r="538" spans="1:15" hidden="1" x14ac:dyDescent="0.2">
      <c r="A538" t="s">
        <v>712</v>
      </c>
      <c r="B538" t="s">
        <v>740</v>
      </c>
      <c r="C538" t="s">
        <v>747</v>
      </c>
      <c r="D538" t="s">
        <v>22</v>
      </c>
      <c r="E538">
        <v>45</v>
      </c>
      <c r="F538" t="s">
        <v>49</v>
      </c>
      <c r="G538" t="s">
        <v>748</v>
      </c>
      <c r="H538" t="s">
        <v>749</v>
      </c>
      <c r="I538" s="2">
        <v>9863</v>
      </c>
      <c r="J538" s="2">
        <v>5</v>
      </c>
      <c r="K538" s="2">
        <v>9868</v>
      </c>
      <c r="L538" s="3">
        <v>0.60398182423565816</v>
      </c>
      <c r="M538" s="3">
        <v>0.97377767120300218</v>
      </c>
      <c r="N538" s="2">
        <v>1633824</v>
      </c>
      <c r="O538">
        <f t="shared" si="8"/>
        <v>6</v>
      </c>
    </row>
    <row r="539" spans="1:15" hidden="1" x14ac:dyDescent="0.2">
      <c r="A539" t="s">
        <v>712</v>
      </c>
      <c r="B539" t="s">
        <v>740</v>
      </c>
      <c r="C539" t="s">
        <v>750</v>
      </c>
      <c r="D539" t="s">
        <v>22</v>
      </c>
      <c r="E539">
        <v>47</v>
      </c>
      <c r="F539" t="s">
        <v>49</v>
      </c>
      <c r="G539" t="s">
        <v>38</v>
      </c>
      <c r="H539" t="s">
        <v>43</v>
      </c>
      <c r="I539" s="2">
        <v>5477</v>
      </c>
      <c r="J539" s="2">
        <v>20</v>
      </c>
      <c r="K539" s="2">
        <v>5497</v>
      </c>
      <c r="L539" s="3">
        <v>0.33644994809722467</v>
      </c>
      <c r="M539" s="3">
        <v>0.5424458713622724</v>
      </c>
      <c r="N539" s="2">
        <v>1633824</v>
      </c>
      <c r="O539">
        <f t="shared" si="8"/>
        <v>8</v>
      </c>
    </row>
    <row r="540" spans="1:15" hidden="1" x14ac:dyDescent="0.2">
      <c r="A540" t="s">
        <v>712</v>
      </c>
      <c r="B540" t="s">
        <v>740</v>
      </c>
      <c r="C540" t="s">
        <v>751</v>
      </c>
      <c r="D540" t="s">
        <v>22</v>
      </c>
      <c r="E540">
        <v>39</v>
      </c>
      <c r="F540" t="s">
        <v>49</v>
      </c>
      <c r="G540" t="s">
        <v>303</v>
      </c>
      <c r="H540" t="s">
        <v>304</v>
      </c>
      <c r="I540" s="2">
        <v>11286</v>
      </c>
      <c r="J540" s="2">
        <v>141</v>
      </c>
      <c r="K540" s="2">
        <v>11427</v>
      </c>
      <c r="L540" s="3">
        <v>0.69940213878606261</v>
      </c>
      <c r="M540" s="3">
        <v>1.1276203332830064</v>
      </c>
      <c r="N540" s="2">
        <v>1633824</v>
      </c>
      <c r="O540">
        <f t="shared" si="8"/>
        <v>4</v>
      </c>
    </row>
    <row r="541" spans="1:15" hidden="1" x14ac:dyDescent="0.2">
      <c r="A541" t="s">
        <v>712</v>
      </c>
      <c r="B541" t="s">
        <v>740</v>
      </c>
      <c r="C541" t="s">
        <v>752</v>
      </c>
      <c r="D541" t="s">
        <v>22</v>
      </c>
      <c r="E541">
        <v>57</v>
      </c>
      <c r="F541" t="s">
        <v>49</v>
      </c>
      <c r="G541" t="s">
        <v>38</v>
      </c>
      <c r="H541" t="s">
        <v>351</v>
      </c>
      <c r="I541" s="2">
        <v>3216</v>
      </c>
      <c r="J541" s="2">
        <v>8</v>
      </c>
      <c r="K541" s="2">
        <v>3224</v>
      </c>
      <c r="L541" s="3">
        <v>0.1973284760170006</v>
      </c>
      <c r="M541" s="3">
        <v>0.31814544101727599</v>
      </c>
      <c r="N541" s="2">
        <v>1633824</v>
      </c>
      <c r="O541">
        <f t="shared" si="8"/>
        <v>10</v>
      </c>
    </row>
    <row r="542" spans="1:15" hidden="1" x14ac:dyDescent="0.2">
      <c r="A542" t="s">
        <v>712</v>
      </c>
      <c r="B542" t="s">
        <v>740</v>
      </c>
      <c r="C542" t="s">
        <v>753</v>
      </c>
      <c r="D542" t="s">
        <v>22</v>
      </c>
      <c r="E542">
        <v>39</v>
      </c>
      <c r="F542" t="s">
        <v>49</v>
      </c>
      <c r="G542" t="s">
        <v>38</v>
      </c>
      <c r="H542" t="s">
        <v>456</v>
      </c>
      <c r="I542" s="2">
        <v>10794</v>
      </c>
      <c r="J542" s="2">
        <v>7</v>
      </c>
      <c r="K542" s="2">
        <v>10801</v>
      </c>
      <c r="L542" s="3">
        <v>0.66108711831874178</v>
      </c>
      <c r="M542" s="3">
        <v>1.0658464356165005</v>
      </c>
      <c r="N542" s="2">
        <v>1633824</v>
      </c>
      <c r="O542">
        <f t="shared" si="8"/>
        <v>5</v>
      </c>
    </row>
    <row r="543" spans="1:15" hidden="1" x14ac:dyDescent="0.2">
      <c r="A543" t="s">
        <v>712</v>
      </c>
      <c r="B543" t="s">
        <v>754</v>
      </c>
      <c r="C543" t="s">
        <v>46</v>
      </c>
      <c r="G543" t="s">
        <v>46</v>
      </c>
      <c r="I543" s="2">
        <v>22644</v>
      </c>
      <c r="J543" s="2">
        <v>62</v>
      </c>
      <c r="K543" s="2">
        <v>22706</v>
      </c>
      <c r="L543" s="3">
        <v>1.3689264664743843</v>
      </c>
      <c r="M543" s="3">
        <v>2.2702935103760993</v>
      </c>
      <c r="N543" s="2">
        <v>1658672</v>
      </c>
      <c r="O543">
        <f t="shared" si="8"/>
        <v>3</v>
      </c>
    </row>
    <row r="544" spans="1:15" hidden="1" x14ac:dyDescent="0.2">
      <c r="A544" t="s">
        <v>712</v>
      </c>
      <c r="B544" t="s">
        <v>754</v>
      </c>
      <c r="C544" t="s">
        <v>755</v>
      </c>
      <c r="D544" t="s">
        <v>22</v>
      </c>
      <c r="E544">
        <v>69</v>
      </c>
      <c r="F544" t="s">
        <v>49</v>
      </c>
      <c r="G544" t="s">
        <v>32</v>
      </c>
      <c r="H544" t="s">
        <v>33</v>
      </c>
      <c r="I544" s="2">
        <v>574081</v>
      </c>
      <c r="J544" s="2">
        <v>3706</v>
      </c>
      <c r="K544" s="2">
        <v>577787</v>
      </c>
      <c r="L544" s="3">
        <v>34.834313233719506</v>
      </c>
      <c r="M544" s="3">
        <v>57.770900928374672</v>
      </c>
      <c r="N544" s="2">
        <v>1658672</v>
      </c>
      <c r="O544">
        <f t="shared" si="8"/>
        <v>1</v>
      </c>
    </row>
    <row r="545" spans="1:15" hidden="1" x14ac:dyDescent="0.2">
      <c r="A545" t="s">
        <v>712</v>
      </c>
      <c r="B545" t="s">
        <v>754</v>
      </c>
      <c r="C545" t="s">
        <v>756</v>
      </c>
      <c r="D545" t="s">
        <v>22</v>
      </c>
      <c r="E545">
        <v>27</v>
      </c>
      <c r="F545" t="s">
        <v>49</v>
      </c>
      <c r="G545" t="s">
        <v>743</v>
      </c>
      <c r="H545" t="s">
        <v>27</v>
      </c>
      <c r="I545" s="2">
        <v>281500</v>
      </c>
      <c r="J545" s="2">
        <v>2639</v>
      </c>
      <c r="K545" s="2">
        <v>284139</v>
      </c>
      <c r="L545" s="3">
        <v>17.130511638226242</v>
      </c>
      <c r="M545" s="3">
        <v>28.410064641273429</v>
      </c>
      <c r="N545" s="2">
        <v>1658672</v>
      </c>
      <c r="O545">
        <f t="shared" si="8"/>
        <v>2</v>
      </c>
    </row>
    <row r="546" spans="1:15" hidden="1" x14ac:dyDescent="0.2">
      <c r="A546" t="s">
        <v>712</v>
      </c>
      <c r="B546" t="s">
        <v>754</v>
      </c>
      <c r="C546" t="s">
        <v>757</v>
      </c>
      <c r="D546" t="s">
        <v>22</v>
      </c>
      <c r="E546">
        <v>55</v>
      </c>
      <c r="F546" t="s">
        <v>49</v>
      </c>
      <c r="G546" t="s">
        <v>401</v>
      </c>
      <c r="H546" t="s">
        <v>402</v>
      </c>
      <c r="I546" s="2">
        <v>10206</v>
      </c>
      <c r="J546" s="2">
        <v>68</v>
      </c>
      <c r="K546" s="2">
        <v>10274</v>
      </c>
      <c r="L546" s="3">
        <v>0.61941119160388558</v>
      </c>
      <c r="M546" s="3">
        <v>1.0272613197218374</v>
      </c>
      <c r="N546" s="2">
        <v>1658672</v>
      </c>
      <c r="O546">
        <f t="shared" si="8"/>
        <v>7</v>
      </c>
    </row>
    <row r="547" spans="1:15" hidden="1" x14ac:dyDescent="0.2">
      <c r="A547" t="s">
        <v>712</v>
      </c>
      <c r="B547" t="s">
        <v>754</v>
      </c>
      <c r="C547" t="s">
        <v>758</v>
      </c>
      <c r="D547" t="s">
        <v>22</v>
      </c>
      <c r="E547">
        <v>39</v>
      </c>
      <c r="F547" t="s">
        <v>49</v>
      </c>
      <c r="G547" t="s">
        <v>38</v>
      </c>
      <c r="H547" t="s">
        <v>77</v>
      </c>
      <c r="I547" s="2">
        <v>6883</v>
      </c>
      <c r="J547" s="2">
        <v>1</v>
      </c>
      <c r="K547" s="2">
        <v>6884</v>
      </c>
      <c r="L547" s="3">
        <v>0.41503081983659218</v>
      </c>
      <c r="M547" s="3">
        <v>0.68830707854439654</v>
      </c>
      <c r="N547" s="2">
        <v>1658672</v>
      </c>
      <c r="O547">
        <f t="shared" si="8"/>
        <v>9</v>
      </c>
    </row>
    <row r="548" spans="1:15" hidden="1" x14ac:dyDescent="0.2">
      <c r="A548" t="s">
        <v>712</v>
      </c>
      <c r="B548" t="s">
        <v>754</v>
      </c>
      <c r="C548" t="s">
        <v>759</v>
      </c>
      <c r="D548" t="s">
        <v>22</v>
      </c>
      <c r="E548">
        <v>34</v>
      </c>
      <c r="F548" t="s">
        <v>69</v>
      </c>
      <c r="G548" t="s">
        <v>731</v>
      </c>
      <c r="H548" t="s">
        <v>43</v>
      </c>
      <c r="I548" s="2">
        <v>12060</v>
      </c>
      <c r="J548" s="2">
        <v>20</v>
      </c>
      <c r="K548" s="2">
        <v>12080</v>
      </c>
      <c r="L548" s="3">
        <v>0.72829347815601875</v>
      </c>
      <c r="M548" s="3">
        <v>1.2078369420128283</v>
      </c>
      <c r="N548" s="2">
        <v>1658672</v>
      </c>
      <c r="O548">
        <f t="shared" si="8"/>
        <v>6</v>
      </c>
    </row>
    <row r="549" spans="1:15" hidden="1" x14ac:dyDescent="0.2">
      <c r="A549" t="s">
        <v>712</v>
      </c>
      <c r="B549" t="s">
        <v>754</v>
      </c>
      <c r="C549" t="s">
        <v>760</v>
      </c>
      <c r="D549" t="s">
        <v>22</v>
      </c>
      <c r="E549">
        <v>50</v>
      </c>
      <c r="F549" t="s">
        <v>49</v>
      </c>
      <c r="G549" t="s">
        <v>38</v>
      </c>
      <c r="H549" t="s">
        <v>184</v>
      </c>
      <c r="I549" s="2">
        <v>2765</v>
      </c>
      <c r="J549" s="2">
        <v>2</v>
      </c>
      <c r="K549" s="2">
        <v>2767</v>
      </c>
      <c r="L549" s="3">
        <v>0.16682020315047219</v>
      </c>
      <c r="M549" s="3">
        <v>0.27666265054217681</v>
      </c>
      <c r="N549" s="2">
        <v>1658672</v>
      </c>
      <c r="O549">
        <f t="shared" si="8"/>
        <v>15</v>
      </c>
    </row>
    <row r="550" spans="1:15" hidden="1" x14ac:dyDescent="0.2">
      <c r="A550" t="s">
        <v>712</v>
      </c>
      <c r="B550" t="s">
        <v>754</v>
      </c>
      <c r="C550" t="s">
        <v>761</v>
      </c>
      <c r="D550" t="s">
        <v>22</v>
      </c>
      <c r="E550">
        <v>42</v>
      </c>
      <c r="F550" t="s">
        <v>69</v>
      </c>
      <c r="G550" t="s">
        <v>762</v>
      </c>
      <c r="H550" t="s">
        <v>198</v>
      </c>
      <c r="I550" s="2">
        <v>1795</v>
      </c>
      <c r="J550" s="2">
        <v>17</v>
      </c>
      <c r="K550" s="2">
        <v>1812</v>
      </c>
      <c r="L550" s="3">
        <v>0.10924402172340282</v>
      </c>
      <c r="M550" s="3">
        <v>0.18117554130192426</v>
      </c>
      <c r="N550" s="2">
        <v>1658672</v>
      </c>
      <c r="O550">
        <f t="shared" si="8"/>
        <v>20</v>
      </c>
    </row>
    <row r="551" spans="1:15" hidden="1" x14ac:dyDescent="0.2">
      <c r="A551" t="s">
        <v>712</v>
      </c>
      <c r="B551" t="s">
        <v>754</v>
      </c>
      <c r="C551" t="s">
        <v>763</v>
      </c>
      <c r="D551" t="s">
        <v>22</v>
      </c>
      <c r="E551">
        <v>38</v>
      </c>
      <c r="F551" t="s">
        <v>49</v>
      </c>
      <c r="G551" t="s">
        <v>764</v>
      </c>
      <c r="H551" t="s">
        <v>542</v>
      </c>
      <c r="I551" s="2">
        <v>2335</v>
      </c>
      <c r="J551" s="2">
        <v>8</v>
      </c>
      <c r="K551" s="2">
        <v>2343</v>
      </c>
      <c r="L551" s="3">
        <v>0.14125758438075761</v>
      </c>
      <c r="M551" s="3">
        <v>0.23426837376954113</v>
      </c>
      <c r="N551" s="2">
        <v>1658672</v>
      </c>
      <c r="O551">
        <f t="shared" si="8"/>
        <v>16</v>
      </c>
    </row>
    <row r="552" spans="1:15" hidden="1" x14ac:dyDescent="0.2">
      <c r="A552" t="s">
        <v>712</v>
      </c>
      <c r="B552" t="s">
        <v>754</v>
      </c>
      <c r="C552" t="s">
        <v>765</v>
      </c>
      <c r="D552" t="s">
        <v>17</v>
      </c>
      <c r="E552">
        <v>42</v>
      </c>
      <c r="F552" t="s">
        <v>49</v>
      </c>
      <c r="G552" t="s">
        <v>766</v>
      </c>
      <c r="H552" t="s">
        <v>767</v>
      </c>
      <c r="I552" s="2">
        <v>14023</v>
      </c>
      <c r="J552" s="2">
        <v>4</v>
      </c>
      <c r="K552" s="2">
        <v>14027</v>
      </c>
      <c r="L552" s="3">
        <v>0.84567654123298641</v>
      </c>
      <c r="M552" s="3">
        <v>1.4025106610607569</v>
      </c>
      <c r="N552" s="2">
        <v>1658672</v>
      </c>
      <c r="O552">
        <f t="shared" si="8"/>
        <v>5</v>
      </c>
    </row>
    <row r="553" spans="1:15" hidden="1" x14ac:dyDescent="0.2">
      <c r="A553" t="s">
        <v>712</v>
      </c>
      <c r="B553" t="s">
        <v>754</v>
      </c>
      <c r="C553" t="s">
        <v>768</v>
      </c>
      <c r="D553" t="s">
        <v>22</v>
      </c>
      <c r="E553">
        <v>59</v>
      </c>
      <c r="F553" t="s">
        <v>49</v>
      </c>
      <c r="G553" t="s">
        <v>769</v>
      </c>
      <c r="H553" t="s">
        <v>770</v>
      </c>
      <c r="I553" s="2">
        <v>4700</v>
      </c>
      <c r="J553" s="2">
        <v>4</v>
      </c>
      <c r="K553" s="2">
        <v>4704</v>
      </c>
      <c r="L553" s="3">
        <v>0.28360037427532386</v>
      </c>
      <c r="M553" s="3">
        <v>0.47033650457188281</v>
      </c>
      <c r="N553" s="2">
        <v>1658672</v>
      </c>
      <c r="O553">
        <f t="shared" si="8"/>
        <v>13</v>
      </c>
    </row>
    <row r="554" spans="1:15" hidden="1" x14ac:dyDescent="0.2">
      <c r="A554" t="s">
        <v>712</v>
      </c>
      <c r="B554" t="s">
        <v>754</v>
      </c>
      <c r="C554" t="s">
        <v>771</v>
      </c>
      <c r="D554" t="s">
        <v>22</v>
      </c>
      <c r="E554">
        <v>35</v>
      </c>
      <c r="F554" t="s">
        <v>49</v>
      </c>
      <c r="G554" t="s">
        <v>733</v>
      </c>
      <c r="H554" t="s">
        <v>734</v>
      </c>
      <c r="I554" s="2">
        <v>1905</v>
      </c>
      <c r="J554" s="2">
        <v>9</v>
      </c>
      <c r="K554" s="2">
        <v>1914</v>
      </c>
      <c r="L554" s="3">
        <v>0.11539351963498509</v>
      </c>
      <c r="M554" s="3">
        <v>0.19137416448779415</v>
      </c>
      <c r="N554" s="2">
        <v>1658672</v>
      </c>
      <c r="O554">
        <f t="shared" si="8"/>
        <v>18</v>
      </c>
    </row>
    <row r="555" spans="1:15" hidden="1" x14ac:dyDescent="0.2">
      <c r="A555" t="s">
        <v>712</v>
      </c>
      <c r="B555" t="s">
        <v>754</v>
      </c>
      <c r="C555" t="s">
        <v>772</v>
      </c>
      <c r="D555" t="s">
        <v>22</v>
      </c>
      <c r="E555">
        <v>44</v>
      </c>
      <c r="F555" t="s">
        <v>49</v>
      </c>
      <c r="G555" t="s">
        <v>773</v>
      </c>
      <c r="H555" t="s">
        <v>774</v>
      </c>
      <c r="I555" s="2">
        <v>1619</v>
      </c>
      <c r="J555" s="2">
        <v>5</v>
      </c>
      <c r="K555" s="2">
        <v>1624</v>
      </c>
      <c r="L555" s="3">
        <v>9.7909653023623713E-2</v>
      </c>
      <c r="M555" s="3">
        <v>0.1623780789593405</v>
      </c>
      <c r="N555" s="2">
        <v>1658672</v>
      </c>
      <c r="O555">
        <f t="shared" si="8"/>
        <v>22</v>
      </c>
    </row>
    <row r="556" spans="1:15" hidden="1" x14ac:dyDescent="0.2">
      <c r="A556" t="s">
        <v>712</v>
      </c>
      <c r="B556" t="s">
        <v>754</v>
      </c>
      <c r="C556" t="s">
        <v>775</v>
      </c>
      <c r="D556" t="s">
        <v>22</v>
      </c>
      <c r="E556">
        <v>30</v>
      </c>
      <c r="F556" t="s">
        <v>49</v>
      </c>
      <c r="G556" t="s">
        <v>776</v>
      </c>
      <c r="H556" t="s">
        <v>104</v>
      </c>
      <c r="I556" s="2">
        <v>17736</v>
      </c>
      <c r="J556" s="2">
        <v>5</v>
      </c>
      <c r="K556" s="2">
        <v>17741</v>
      </c>
      <c r="L556" s="3">
        <v>1.0695906122488352</v>
      </c>
      <c r="M556" s="3">
        <v>1.773860528828608</v>
      </c>
      <c r="N556" s="2">
        <v>1658672</v>
      </c>
      <c r="O556">
        <f t="shared" si="8"/>
        <v>4</v>
      </c>
    </row>
    <row r="557" spans="1:15" hidden="1" x14ac:dyDescent="0.2">
      <c r="A557" t="s">
        <v>712</v>
      </c>
      <c r="B557" t="s">
        <v>754</v>
      </c>
      <c r="C557" t="s">
        <v>777</v>
      </c>
      <c r="D557" t="s">
        <v>22</v>
      </c>
      <c r="E557">
        <v>59</v>
      </c>
      <c r="F557" t="s">
        <v>49</v>
      </c>
      <c r="G557" t="s">
        <v>778</v>
      </c>
      <c r="H557" t="s">
        <v>727</v>
      </c>
      <c r="I557" s="2">
        <v>1789</v>
      </c>
      <c r="J557" s="2">
        <v>4</v>
      </c>
      <c r="K557" s="2">
        <v>1793</v>
      </c>
      <c r="L557" s="3">
        <v>0.10809852701438259</v>
      </c>
      <c r="M557" s="3">
        <v>0.17927579776730143</v>
      </c>
      <c r="N557" s="2">
        <v>1658672</v>
      </c>
      <c r="O557">
        <f t="shared" si="8"/>
        <v>21</v>
      </c>
    </row>
    <row r="558" spans="1:15" hidden="1" x14ac:dyDescent="0.2">
      <c r="A558" t="s">
        <v>712</v>
      </c>
      <c r="B558" t="s">
        <v>754</v>
      </c>
      <c r="C558" t="s">
        <v>779</v>
      </c>
      <c r="D558" t="s">
        <v>22</v>
      </c>
      <c r="E558">
        <v>27</v>
      </c>
      <c r="F558" t="s">
        <v>49</v>
      </c>
      <c r="G558" t="s">
        <v>38</v>
      </c>
      <c r="H558" t="s">
        <v>780</v>
      </c>
      <c r="I558" s="2">
        <v>5358</v>
      </c>
      <c r="J558" s="2">
        <v>1</v>
      </c>
      <c r="K558" s="2">
        <v>5359</v>
      </c>
      <c r="L558" s="3">
        <v>0.32308979713891595</v>
      </c>
      <c r="M558" s="3">
        <v>0.53582766326545916</v>
      </c>
      <c r="N558" s="2">
        <v>1658672</v>
      </c>
      <c r="O558">
        <f t="shared" si="8"/>
        <v>12</v>
      </c>
    </row>
    <row r="559" spans="1:15" hidden="1" x14ac:dyDescent="0.2">
      <c r="A559" t="s">
        <v>712</v>
      </c>
      <c r="B559" t="s">
        <v>754</v>
      </c>
      <c r="C559" t="s">
        <v>781</v>
      </c>
      <c r="D559" t="s">
        <v>22</v>
      </c>
      <c r="E559">
        <v>69</v>
      </c>
      <c r="F559" t="s">
        <v>49</v>
      </c>
      <c r="G559" t="s">
        <v>782</v>
      </c>
      <c r="H559" t="s">
        <v>456</v>
      </c>
      <c r="I559" s="2">
        <v>6400</v>
      </c>
      <c r="J559" s="2">
        <v>2</v>
      </c>
      <c r="K559" s="2">
        <v>6402</v>
      </c>
      <c r="L559" s="3">
        <v>0.38597142774460536</v>
      </c>
      <c r="M559" s="3">
        <v>0.64011358466607005</v>
      </c>
      <c r="N559" s="2">
        <v>1658672</v>
      </c>
      <c r="O559">
        <f t="shared" si="8"/>
        <v>10</v>
      </c>
    </row>
    <row r="560" spans="1:15" hidden="1" x14ac:dyDescent="0.2">
      <c r="A560" t="s">
        <v>712</v>
      </c>
      <c r="B560" t="s">
        <v>754</v>
      </c>
      <c r="C560" t="s">
        <v>783</v>
      </c>
      <c r="D560" t="s">
        <v>22</v>
      </c>
      <c r="E560">
        <v>34</v>
      </c>
      <c r="F560" t="s">
        <v>49</v>
      </c>
      <c r="G560" t="s">
        <v>784</v>
      </c>
      <c r="H560" t="s">
        <v>135</v>
      </c>
      <c r="I560" s="2">
        <v>9303</v>
      </c>
      <c r="J560" s="2">
        <v>8</v>
      </c>
      <c r="K560" s="2">
        <v>9311</v>
      </c>
      <c r="L560" s="3">
        <v>0.56135269661512344</v>
      </c>
      <c r="M560" s="3">
        <v>0.93097431846700696</v>
      </c>
      <c r="N560" s="2">
        <v>1658672</v>
      </c>
      <c r="O560">
        <f t="shared" si="8"/>
        <v>8</v>
      </c>
    </row>
    <row r="561" spans="1:15" hidden="1" x14ac:dyDescent="0.2">
      <c r="A561" t="s">
        <v>712</v>
      </c>
      <c r="B561" t="s">
        <v>754</v>
      </c>
      <c r="C561" t="s">
        <v>785</v>
      </c>
      <c r="D561" t="s">
        <v>22</v>
      </c>
      <c r="E561">
        <v>28</v>
      </c>
      <c r="F561" t="s">
        <v>49</v>
      </c>
      <c r="G561" t="s">
        <v>38</v>
      </c>
      <c r="H561" t="s">
        <v>540</v>
      </c>
      <c r="I561" s="2">
        <v>2048</v>
      </c>
      <c r="J561" s="2">
        <v>10</v>
      </c>
      <c r="K561" s="2">
        <v>2058</v>
      </c>
      <c r="L561" s="3">
        <v>0.12407516374545419</v>
      </c>
      <c r="M561" s="3">
        <v>0.20577222075019871</v>
      </c>
      <c r="N561" s="2">
        <v>1658672</v>
      </c>
      <c r="O561">
        <f t="shared" si="8"/>
        <v>17</v>
      </c>
    </row>
    <row r="562" spans="1:15" hidden="1" x14ac:dyDescent="0.2">
      <c r="A562" t="s">
        <v>712</v>
      </c>
      <c r="B562" t="s">
        <v>754</v>
      </c>
      <c r="C562" t="s">
        <v>786</v>
      </c>
      <c r="D562" t="s">
        <v>22</v>
      </c>
      <c r="E562">
        <v>31</v>
      </c>
      <c r="F562" t="s">
        <v>49</v>
      </c>
      <c r="G562" t="s">
        <v>787</v>
      </c>
      <c r="H562" t="s">
        <v>788</v>
      </c>
      <c r="I562" s="2">
        <v>1403</v>
      </c>
      <c r="J562" s="2">
        <v>3</v>
      </c>
      <c r="K562" s="2">
        <v>1406</v>
      </c>
      <c r="L562" s="3">
        <v>8.4766608467496896E-2</v>
      </c>
      <c r="M562" s="3">
        <v>0.1405810215620891</v>
      </c>
      <c r="N562" s="2">
        <v>1658672</v>
      </c>
      <c r="O562">
        <f t="shared" si="8"/>
        <v>23</v>
      </c>
    </row>
    <row r="563" spans="1:15" hidden="1" x14ac:dyDescent="0.2">
      <c r="A563" t="s">
        <v>712</v>
      </c>
      <c r="B563" t="s">
        <v>754</v>
      </c>
      <c r="C563" t="s">
        <v>789</v>
      </c>
      <c r="D563" t="s">
        <v>22</v>
      </c>
      <c r="E563">
        <v>35</v>
      </c>
      <c r="F563" t="s">
        <v>49</v>
      </c>
      <c r="G563" t="s">
        <v>38</v>
      </c>
      <c r="H563" t="s">
        <v>193</v>
      </c>
      <c r="I563" s="2">
        <v>6042</v>
      </c>
      <c r="J563" s="2">
        <v>9</v>
      </c>
      <c r="K563" s="2">
        <v>6051</v>
      </c>
      <c r="L563" s="3">
        <v>0.36480992022533693</v>
      </c>
      <c r="M563" s="3">
        <v>0.60501832252645893</v>
      </c>
      <c r="N563" s="2">
        <v>1658672</v>
      </c>
      <c r="O563">
        <f t="shared" si="8"/>
        <v>11</v>
      </c>
    </row>
    <row r="564" spans="1:15" hidden="1" x14ac:dyDescent="0.2">
      <c r="A564" t="s">
        <v>712</v>
      </c>
      <c r="B564" t="s">
        <v>754</v>
      </c>
      <c r="C564" t="s">
        <v>790</v>
      </c>
      <c r="D564" t="s">
        <v>22</v>
      </c>
      <c r="E564">
        <v>25</v>
      </c>
      <c r="F564" t="s">
        <v>49</v>
      </c>
      <c r="G564" t="s">
        <v>791</v>
      </c>
      <c r="H564" t="s">
        <v>234</v>
      </c>
      <c r="I564" s="2">
        <v>4375</v>
      </c>
      <c r="J564" s="2">
        <v>3</v>
      </c>
      <c r="K564" s="2">
        <v>4378</v>
      </c>
      <c r="L564" s="3">
        <v>0.26394609663634522</v>
      </c>
      <c r="M564" s="3">
        <v>0.43774090497782803</v>
      </c>
      <c r="N564" s="2">
        <v>1658672</v>
      </c>
      <c r="O564">
        <f t="shared" si="8"/>
        <v>14</v>
      </c>
    </row>
    <row r="565" spans="1:15" hidden="1" x14ac:dyDescent="0.2">
      <c r="A565" t="s">
        <v>712</v>
      </c>
      <c r="B565" t="s">
        <v>754</v>
      </c>
      <c r="C565" t="s">
        <v>792</v>
      </c>
      <c r="D565" t="s">
        <v>22</v>
      </c>
      <c r="E565">
        <v>39</v>
      </c>
      <c r="F565" t="s">
        <v>49</v>
      </c>
      <c r="G565" t="s">
        <v>38</v>
      </c>
      <c r="H565" t="s">
        <v>99</v>
      </c>
      <c r="I565" s="2">
        <v>1840</v>
      </c>
      <c r="J565" s="2">
        <f>(0)</f>
        <v>0</v>
      </c>
      <c r="K565" s="2">
        <v>1840</v>
      </c>
      <c r="L565" s="3">
        <v>0.11093211918932738</v>
      </c>
      <c r="M565" s="3">
        <v>0.18397516335294736</v>
      </c>
      <c r="N565" s="2">
        <v>1658672</v>
      </c>
      <c r="O565">
        <f t="shared" si="8"/>
        <v>19</v>
      </c>
    </row>
    <row r="566" spans="1:15" hidden="1" x14ac:dyDescent="0.2">
      <c r="A566" t="s">
        <v>712</v>
      </c>
      <c r="B566" t="s">
        <v>793</v>
      </c>
      <c r="C566" t="s">
        <v>46</v>
      </c>
      <c r="G566" t="s">
        <v>46</v>
      </c>
      <c r="I566" s="2">
        <v>6971</v>
      </c>
      <c r="J566" s="2">
        <v>46</v>
      </c>
      <c r="K566" s="2">
        <v>7017</v>
      </c>
      <c r="L566" s="3">
        <v>0.41613910444397656</v>
      </c>
      <c r="M566" s="3">
        <v>0.69825967458332794</v>
      </c>
      <c r="N566" s="2">
        <v>1686215</v>
      </c>
      <c r="O566">
        <f t="shared" si="8"/>
        <v>10</v>
      </c>
    </row>
    <row r="567" spans="1:15" hidden="1" x14ac:dyDescent="0.2">
      <c r="A567" t="s">
        <v>712</v>
      </c>
      <c r="B567" t="s">
        <v>793</v>
      </c>
      <c r="C567" t="s">
        <v>794</v>
      </c>
      <c r="D567" t="s">
        <v>22</v>
      </c>
      <c r="E567">
        <v>46</v>
      </c>
      <c r="F567" t="s">
        <v>49</v>
      </c>
      <c r="G567" t="s">
        <v>782</v>
      </c>
      <c r="H567" t="s">
        <v>456</v>
      </c>
      <c r="I567" s="2">
        <v>7278</v>
      </c>
      <c r="J567" s="2">
        <v>3</v>
      </c>
      <c r="K567" s="2">
        <v>7281</v>
      </c>
      <c r="L567" s="3">
        <v>0.43179547092156106</v>
      </c>
      <c r="M567" s="3">
        <v>0.72453023950993456</v>
      </c>
      <c r="N567" s="2">
        <v>1686215</v>
      </c>
      <c r="O567">
        <f t="shared" si="8"/>
        <v>9</v>
      </c>
    </row>
    <row r="568" spans="1:15" hidden="1" x14ac:dyDescent="0.2">
      <c r="A568" t="s">
        <v>712</v>
      </c>
      <c r="B568" t="s">
        <v>793</v>
      </c>
      <c r="C568" t="s">
        <v>795</v>
      </c>
      <c r="D568" t="s">
        <v>17</v>
      </c>
      <c r="E568">
        <v>69</v>
      </c>
      <c r="F568" t="s">
        <v>49</v>
      </c>
      <c r="G568" t="s">
        <v>32</v>
      </c>
      <c r="H568" t="s">
        <v>33</v>
      </c>
      <c r="I568" s="2">
        <v>606581</v>
      </c>
      <c r="J568" s="2">
        <v>2097</v>
      </c>
      <c r="K568" s="2">
        <v>608678</v>
      </c>
      <c r="L568" s="3">
        <v>36.097294828951235</v>
      </c>
      <c r="M568" s="3">
        <v>60.569374690897945</v>
      </c>
      <c r="N568" s="2">
        <v>1686215</v>
      </c>
      <c r="O568">
        <f t="shared" si="8"/>
        <v>1</v>
      </c>
    </row>
    <row r="569" spans="1:15" hidden="1" x14ac:dyDescent="0.2">
      <c r="A569" t="s">
        <v>712</v>
      </c>
      <c r="B569" t="s">
        <v>793</v>
      </c>
      <c r="C569" t="s">
        <v>796</v>
      </c>
      <c r="D569" t="s">
        <v>22</v>
      </c>
      <c r="E569">
        <v>47</v>
      </c>
      <c r="F569" t="s">
        <v>49</v>
      </c>
      <c r="G569" t="s">
        <v>736</v>
      </c>
      <c r="H569" t="s">
        <v>168</v>
      </c>
      <c r="I569" s="2">
        <v>2496</v>
      </c>
      <c r="J569" s="2">
        <v>3</v>
      </c>
      <c r="K569" s="2">
        <v>2499</v>
      </c>
      <c r="L569" s="3">
        <v>0.14820174177077064</v>
      </c>
      <c r="M569" s="3">
        <v>0.24867477936208301</v>
      </c>
      <c r="N569" s="2">
        <v>1686215</v>
      </c>
      <c r="O569">
        <f t="shared" si="8"/>
        <v>17</v>
      </c>
    </row>
    <row r="570" spans="1:15" hidden="1" x14ac:dyDescent="0.2">
      <c r="A570" t="s">
        <v>712</v>
      </c>
      <c r="B570" t="s">
        <v>793</v>
      </c>
      <c r="C570" t="s">
        <v>797</v>
      </c>
      <c r="D570" t="s">
        <v>22</v>
      </c>
      <c r="E570">
        <v>52</v>
      </c>
      <c r="F570" t="s">
        <v>49</v>
      </c>
      <c r="G570" t="s">
        <v>798</v>
      </c>
      <c r="H570" t="s">
        <v>799</v>
      </c>
      <c r="I570" s="2">
        <v>266870</v>
      </c>
      <c r="J570" s="2">
        <v>1448</v>
      </c>
      <c r="K570" s="2">
        <v>268318</v>
      </c>
      <c r="L570" s="3">
        <v>15.912442956562478</v>
      </c>
      <c r="M570" s="3">
        <v>26.700247878701639</v>
      </c>
      <c r="N570" s="2">
        <v>1686215</v>
      </c>
      <c r="O570">
        <f t="shared" si="8"/>
        <v>2</v>
      </c>
    </row>
    <row r="571" spans="1:15" hidden="1" x14ac:dyDescent="0.2">
      <c r="A571" t="s">
        <v>712</v>
      </c>
      <c r="B571" t="s">
        <v>793</v>
      </c>
      <c r="C571" t="s">
        <v>800</v>
      </c>
      <c r="D571" t="s">
        <v>22</v>
      </c>
      <c r="E571">
        <v>38</v>
      </c>
      <c r="F571" t="s">
        <v>69</v>
      </c>
      <c r="G571" t="s">
        <v>731</v>
      </c>
      <c r="H571" t="s">
        <v>43</v>
      </c>
      <c r="I571" s="2">
        <v>5065</v>
      </c>
      <c r="J571" s="2">
        <v>1</v>
      </c>
      <c r="K571" s="2">
        <v>5066</v>
      </c>
      <c r="L571" s="3">
        <v>0.30043618399788879</v>
      </c>
      <c r="M571" s="3">
        <v>0.50411621938707984</v>
      </c>
      <c r="N571" s="2">
        <v>1686215</v>
      </c>
      <c r="O571">
        <f t="shared" si="8"/>
        <v>13</v>
      </c>
    </row>
    <row r="572" spans="1:15" hidden="1" x14ac:dyDescent="0.2">
      <c r="A572" t="s">
        <v>712</v>
      </c>
      <c r="B572" t="s">
        <v>793</v>
      </c>
      <c r="C572" t="s">
        <v>801</v>
      </c>
      <c r="D572" t="s">
        <v>22</v>
      </c>
      <c r="E572">
        <v>31</v>
      </c>
      <c r="F572" t="s">
        <v>69</v>
      </c>
      <c r="G572" t="s">
        <v>38</v>
      </c>
      <c r="H572" t="s">
        <v>727</v>
      </c>
      <c r="I572" s="2">
        <v>11127</v>
      </c>
      <c r="J572" s="2">
        <v>11</v>
      </c>
      <c r="K572" s="2">
        <v>11138</v>
      </c>
      <c r="L572" s="3">
        <v>0.66053261298233024</v>
      </c>
      <c r="M572" s="3">
        <v>1.1083392126990319</v>
      </c>
      <c r="N572" s="2">
        <v>1686215</v>
      </c>
      <c r="O572">
        <f t="shared" si="8"/>
        <v>7</v>
      </c>
    </row>
    <row r="573" spans="1:15" hidden="1" x14ac:dyDescent="0.2">
      <c r="A573" t="s">
        <v>712</v>
      </c>
      <c r="B573" t="s">
        <v>793</v>
      </c>
      <c r="C573" t="s">
        <v>802</v>
      </c>
      <c r="D573" t="s">
        <v>22</v>
      </c>
      <c r="E573">
        <v>67</v>
      </c>
      <c r="F573" t="s">
        <v>49</v>
      </c>
      <c r="G573" t="s">
        <v>38</v>
      </c>
      <c r="H573" t="s">
        <v>219</v>
      </c>
      <c r="I573" s="2">
        <v>3140</v>
      </c>
      <c r="J573" s="2">
        <v>2</v>
      </c>
      <c r="K573" s="2">
        <v>3142</v>
      </c>
      <c r="L573" s="3">
        <v>0.1863344828506448</v>
      </c>
      <c r="M573" s="3">
        <v>0.3126595265128711</v>
      </c>
      <c r="N573" s="2">
        <v>1686215</v>
      </c>
      <c r="O573">
        <f t="shared" si="8"/>
        <v>15</v>
      </c>
    </row>
    <row r="574" spans="1:15" hidden="1" x14ac:dyDescent="0.2">
      <c r="A574" t="s">
        <v>712</v>
      </c>
      <c r="B574" t="s">
        <v>793</v>
      </c>
      <c r="C574" t="s">
        <v>803</v>
      </c>
      <c r="D574" t="s">
        <v>22</v>
      </c>
      <c r="E574">
        <v>30</v>
      </c>
      <c r="F574" t="s">
        <v>49</v>
      </c>
      <c r="G574" t="s">
        <v>303</v>
      </c>
      <c r="H574" t="s">
        <v>304</v>
      </c>
      <c r="I574" s="2">
        <v>12417</v>
      </c>
      <c r="J574" s="2">
        <v>53</v>
      </c>
      <c r="K574" s="2">
        <v>12470</v>
      </c>
      <c r="L574" s="3">
        <v>0.73952609839196071</v>
      </c>
      <c r="M574" s="3">
        <v>1.2408861539196379</v>
      </c>
      <c r="N574" s="2">
        <v>1686215</v>
      </c>
      <c r="O574">
        <f t="shared" si="8"/>
        <v>6</v>
      </c>
    </row>
    <row r="575" spans="1:15" hidden="1" x14ac:dyDescent="0.2">
      <c r="A575" t="s">
        <v>712</v>
      </c>
      <c r="B575" t="s">
        <v>793</v>
      </c>
      <c r="C575" t="s">
        <v>804</v>
      </c>
      <c r="D575" t="s">
        <v>22</v>
      </c>
      <c r="E575">
        <v>50</v>
      </c>
      <c r="F575" t="s">
        <v>49</v>
      </c>
      <c r="G575" t="s">
        <v>144</v>
      </c>
      <c r="H575" t="s">
        <v>145</v>
      </c>
      <c r="I575" s="2">
        <v>2631</v>
      </c>
      <c r="J575" s="2">
        <v>9</v>
      </c>
      <c r="K575" s="2">
        <v>2640</v>
      </c>
      <c r="L575" s="3">
        <v>0.15656366477584413</v>
      </c>
      <c r="M575" s="3">
        <v>0.2627056492660661</v>
      </c>
      <c r="N575" s="2">
        <v>1686215</v>
      </c>
      <c r="O575">
        <f t="shared" si="8"/>
        <v>16</v>
      </c>
    </row>
    <row r="576" spans="1:15" hidden="1" x14ac:dyDescent="0.2">
      <c r="A576" t="s">
        <v>712</v>
      </c>
      <c r="B576" t="s">
        <v>793</v>
      </c>
      <c r="C576" t="s">
        <v>805</v>
      </c>
      <c r="D576" t="s">
        <v>22</v>
      </c>
      <c r="E576">
        <v>41</v>
      </c>
      <c r="F576" t="s">
        <v>49</v>
      </c>
      <c r="G576" t="s">
        <v>769</v>
      </c>
      <c r="H576" t="s">
        <v>770</v>
      </c>
      <c r="I576" s="2">
        <v>4562</v>
      </c>
      <c r="J576" s="2">
        <v>1</v>
      </c>
      <c r="K576" s="2">
        <v>4563</v>
      </c>
      <c r="L576" s="3">
        <v>0.27060606150461242</v>
      </c>
      <c r="M576" s="3">
        <v>0.45406283242464374</v>
      </c>
      <c r="N576" s="2">
        <v>1686215</v>
      </c>
      <c r="O576">
        <f t="shared" si="8"/>
        <v>14</v>
      </c>
    </row>
    <row r="577" spans="1:15" hidden="1" x14ac:dyDescent="0.2">
      <c r="A577" t="s">
        <v>712</v>
      </c>
      <c r="B577" t="s">
        <v>793</v>
      </c>
      <c r="C577" t="s">
        <v>806</v>
      </c>
      <c r="D577" t="s">
        <v>22</v>
      </c>
      <c r="E577">
        <v>47</v>
      </c>
      <c r="F577" t="s">
        <v>49</v>
      </c>
      <c r="G577" t="s">
        <v>807</v>
      </c>
      <c r="H577" t="s">
        <v>774</v>
      </c>
      <c r="I577" s="2">
        <v>5774</v>
      </c>
      <c r="J577" s="2">
        <v>5</v>
      </c>
      <c r="K577" s="2">
        <v>5779</v>
      </c>
      <c r="L577" s="3">
        <v>0.3427202343710618</v>
      </c>
      <c r="M577" s="3">
        <v>0.57506664663204399</v>
      </c>
      <c r="N577" s="2">
        <v>1686215</v>
      </c>
      <c r="O577">
        <f t="shared" si="8"/>
        <v>12</v>
      </c>
    </row>
    <row r="578" spans="1:15" hidden="1" x14ac:dyDescent="0.2">
      <c r="A578" t="s">
        <v>712</v>
      </c>
      <c r="B578" t="s">
        <v>793</v>
      </c>
      <c r="C578" t="s">
        <v>808</v>
      </c>
      <c r="D578" t="s">
        <v>22</v>
      </c>
      <c r="E578">
        <v>73</v>
      </c>
      <c r="F578" t="s">
        <v>49</v>
      </c>
      <c r="G578" t="s">
        <v>38</v>
      </c>
      <c r="H578" t="s">
        <v>104</v>
      </c>
      <c r="I578" s="2">
        <v>18425</v>
      </c>
      <c r="J578" s="2">
        <v>1</v>
      </c>
      <c r="K578" s="2">
        <v>18426</v>
      </c>
      <c r="L578" s="3">
        <v>1.0927432148332212</v>
      </c>
      <c r="M578" s="3">
        <v>1.8335660202183839</v>
      </c>
      <c r="N578" s="2">
        <v>1686215</v>
      </c>
      <c r="O578">
        <f t="shared" si="8"/>
        <v>3</v>
      </c>
    </row>
    <row r="579" spans="1:15" hidden="1" x14ac:dyDescent="0.2">
      <c r="A579" t="s">
        <v>712</v>
      </c>
      <c r="B579" t="s">
        <v>793</v>
      </c>
      <c r="C579" t="s">
        <v>809</v>
      </c>
      <c r="D579" t="s">
        <v>22</v>
      </c>
      <c r="E579">
        <v>44</v>
      </c>
      <c r="F579" t="s">
        <v>49</v>
      </c>
      <c r="G579" t="s">
        <v>38</v>
      </c>
      <c r="H579" t="s">
        <v>537</v>
      </c>
      <c r="I579" s="2">
        <v>13701</v>
      </c>
      <c r="J579" s="2">
        <v>3</v>
      </c>
      <c r="K579" s="2">
        <v>13704</v>
      </c>
      <c r="L579" s="3">
        <v>0.81270775079097268</v>
      </c>
      <c r="M579" s="3">
        <v>1.3636811430083975</v>
      </c>
      <c r="N579" s="2">
        <v>1686215</v>
      </c>
      <c r="O579">
        <f t="shared" ref="O579:O642" si="9">COUNTIFS($A$2:$A$8569,A579,$B$2:$B$8569,B579,$K$2:$K$8569,"&gt;"&amp;K579)+1</f>
        <v>4</v>
      </c>
    </row>
    <row r="580" spans="1:15" hidden="1" x14ac:dyDescent="0.2">
      <c r="A580" t="s">
        <v>712</v>
      </c>
      <c r="B580" t="s">
        <v>793</v>
      </c>
      <c r="C580" t="s">
        <v>810</v>
      </c>
      <c r="D580" t="s">
        <v>22</v>
      </c>
      <c r="E580">
        <v>51</v>
      </c>
      <c r="F580" t="s">
        <v>49</v>
      </c>
      <c r="G580" t="s">
        <v>656</v>
      </c>
      <c r="H580" t="s">
        <v>657</v>
      </c>
      <c r="I580" s="2">
        <v>13239</v>
      </c>
      <c r="J580" s="2">
        <v>30</v>
      </c>
      <c r="K580" s="2">
        <v>13269</v>
      </c>
      <c r="L580" s="3">
        <v>0.78691032875404376</v>
      </c>
      <c r="M580" s="3">
        <v>1.3203944167088753</v>
      </c>
      <c r="N580" s="2">
        <v>1686215</v>
      </c>
      <c r="O580">
        <f t="shared" si="9"/>
        <v>5</v>
      </c>
    </row>
    <row r="581" spans="1:15" hidden="1" x14ac:dyDescent="0.2">
      <c r="A581" t="s">
        <v>712</v>
      </c>
      <c r="B581" t="s">
        <v>793</v>
      </c>
      <c r="C581" t="s">
        <v>811</v>
      </c>
      <c r="D581" t="s">
        <v>22</v>
      </c>
      <c r="E581">
        <v>44</v>
      </c>
      <c r="F581" t="s">
        <v>49</v>
      </c>
      <c r="G581" t="s">
        <v>38</v>
      </c>
      <c r="H581" t="s">
        <v>315</v>
      </c>
      <c r="I581" s="2">
        <v>6083</v>
      </c>
      <c r="J581" s="2">
        <v>1</v>
      </c>
      <c r="K581" s="2">
        <v>6084</v>
      </c>
      <c r="L581" s="3">
        <v>0.36080808200614989</v>
      </c>
      <c r="M581" s="3">
        <v>0.60541710989952502</v>
      </c>
      <c r="N581" s="2">
        <v>1686215</v>
      </c>
      <c r="O581">
        <f t="shared" si="9"/>
        <v>11</v>
      </c>
    </row>
    <row r="582" spans="1:15" hidden="1" x14ac:dyDescent="0.2">
      <c r="A582" t="s">
        <v>712</v>
      </c>
      <c r="B582" t="s">
        <v>793</v>
      </c>
      <c r="C582" t="s">
        <v>812</v>
      </c>
      <c r="D582" t="s">
        <v>22</v>
      </c>
      <c r="E582">
        <v>51</v>
      </c>
      <c r="F582" t="s">
        <v>49</v>
      </c>
      <c r="G582" t="s">
        <v>38</v>
      </c>
      <c r="H582" t="s">
        <v>813</v>
      </c>
      <c r="I582" s="2">
        <v>10678</v>
      </c>
      <c r="J582" s="2">
        <v>1</v>
      </c>
      <c r="K582" s="2">
        <v>10679</v>
      </c>
      <c r="L582" s="3">
        <v>0.63331188490198465</v>
      </c>
      <c r="M582" s="3">
        <v>1.0626642532243635</v>
      </c>
      <c r="N582" s="2">
        <v>1686215</v>
      </c>
      <c r="O582">
        <f t="shared" si="9"/>
        <v>8</v>
      </c>
    </row>
    <row r="583" spans="1:15" hidden="1" x14ac:dyDescent="0.2">
      <c r="A583" t="s">
        <v>712</v>
      </c>
      <c r="B583" t="s">
        <v>793</v>
      </c>
      <c r="C583" t="s">
        <v>814</v>
      </c>
      <c r="D583" t="s">
        <v>22</v>
      </c>
      <c r="E583">
        <v>54</v>
      </c>
      <c r="F583" t="s">
        <v>49</v>
      </c>
      <c r="G583" t="s">
        <v>815</v>
      </c>
      <c r="H583" t="s">
        <v>816</v>
      </c>
      <c r="I583" s="2">
        <v>1990</v>
      </c>
      <c r="J583" s="2">
        <v>2</v>
      </c>
      <c r="K583" s="2">
        <v>1992</v>
      </c>
      <c r="L583" s="3">
        <v>0.11813440160359148</v>
      </c>
      <c r="M583" s="3">
        <v>0.19822335353712259</v>
      </c>
      <c r="N583" s="2">
        <v>1686215</v>
      </c>
      <c r="O583">
        <f t="shared" si="9"/>
        <v>18</v>
      </c>
    </row>
    <row r="584" spans="1:15" hidden="1" x14ac:dyDescent="0.2">
      <c r="A584" t="s">
        <v>712</v>
      </c>
      <c r="B584" t="s">
        <v>793</v>
      </c>
      <c r="C584" t="s">
        <v>817</v>
      </c>
      <c r="D584" t="s">
        <v>22</v>
      </c>
      <c r="E584">
        <v>36</v>
      </c>
      <c r="F584" t="s">
        <v>49</v>
      </c>
      <c r="G584" t="s">
        <v>818</v>
      </c>
      <c r="H584" t="s">
        <v>819</v>
      </c>
      <c r="I584" s="2">
        <v>1813</v>
      </c>
      <c r="J584" s="2">
        <v>1</v>
      </c>
      <c r="K584" s="2">
        <v>1814</v>
      </c>
      <c r="L584" s="3">
        <v>0.10757821511491715</v>
      </c>
      <c r="M584" s="3">
        <v>0.18051062415478936</v>
      </c>
      <c r="N584" s="2">
        <v>1686215</v>
      </c>
      <c r="O584">
        <f t="shared" si="9"/>
        <v>19</v>
      </c>
    </row>
    <row r="585" spans="1:15" hidden="1" x14ac:dyDescent="0.2">
      <c r="A585" t="s">
        <v>712</v>
      </c>
      <c r="B585" t="s">
        <v>820</v>
      </c>
      <c r="C585" t="s">
        <v>46</v>
      </c>
      <c r="G585" t="s">
        <v>46</v>
      </c>
      <c r="I585" s="2">
        <v>10278</v>
      </c>
      <c r="J585" s="2">
        <v>40</v>
      </c>
      <c r="K585" s="2">
        <v>10318</v>
      </c>
      <c r="L585" s="3">
        <v>0.58877437011185463</v>
      </c>
      <c r="M585" s="3">
        <v>0.99249711427472109</v>
      </c>
      <c r="N585" s="2">
        <v>1752454</v>
      </c>
      <c r="O585">
        <f t="shared" si="9"/>
        <v>7</v>
      </c>
    </row>
    <row r="586" spans="1:15" hidden="1" x14ac:dyDescent="0.2">
      <c r="A586" t="s">
        <v>712</v>
      </c>
      <c r="B586" t="s">
        <v>820</v>
      </c>
      <c r="C586" t="s">
        <v>821</v>
      </c>
      <c r="D586" t="s">
        <v>22</v>
      </c>
      <c r="E586">
        <v>34</v>
      </c>
      <c r="F586" t="s">
        <v>49</v>
      </c>
      <c r="G586" t="s">
        <v>38</v>
      </c>
      <c r="H586" t="s">
        <v>822</v>
      </c>
      <c r="I586" s="2">
        <v>7285</v>
      </c>
      <c r="J586" s="2">
        <v>2</v>
      </c>
      <c r="K586" s="2">
        <v>7287</v>
      </c>
      <c r="L586" s="3">
        <v>0.4158169058931076</v>
      </c>
      <c r="M586" s="3">
        <v>0.70094267025779144</v>
      </c>
      <c r="N586" s="2">
        <v>1752454</v>
      </c>
      <c r="O586">
        <f t="shared" si="9"/>
        <v>10</v>
      </c>
    </row>
    <row r="587" spans="1:15" hidden="1" x14ac:dyDescent="0.2">
      <c r="A587" t="s">
        <v>712</v>
      </c>
      <c r="B587" t="s">
        <v>820</v>
      </c>
      <c r="C587" t="s">
        <v>823</v>
      </c>
      <c r="D587" t="s">
        <v>22</v>
      </c>
      <c r="E587">
        <v>58</v>
      </c>
      <c r="F587" t="s">
        <v>49</v>
      </c>
      <c r="G587" t="s">
        <v>715</v>
      </c>
      <c r="H587" t="s">
        <v>716</v>
      </c>
      <c r="I587" s="2">
        <v>565533</v>
      </c>
      <c r="J587" s="2">
        <v>2212</v>
      </c>
      <c r="K587" s="2">
        <v>567745</v>
      </c>
      <c r="L587" s="3">
        <v>32.397141380030519</v>
      </c>
      <c r="M587" s="3">
        <v>54.611869949980765</v>
      </c>
      <c r="N587" s="2">
        <v>1752454</v>
      </c>
      <c r="O587">
        <f t="shared" si="9"/>
        <v>1</v>
      </c>
    </row>
    <row r="588" spans="1:15" hidden="1" x14ac:dyDescent="0.2">
      <c r="A588" t="s">
        <v>712</v>
      </c>
      <c r="B588" t="s">
        <v>820</v>
      </c>
      <c r="C588" t="s">
        <v>824</v>
      </c>
      <c r="D588" t="s">
        <v>22</v>
      </c>
      <c r="E588">
        <v>47</v>
      </c>
      <c r="F588" t="s">
        <v>49</v>
      </c>
      <c r="G588" t="s">
        <v>798</v>
      </c>
      <c r="H588" t="s">
        <v>799</v>
      </c>
      <c r="I588" s="2">
        <v>315230</v>
      </c>
      <c r="J588" s="2">
        <v>1976</v>
      </c>
      <c r="K588" s="2">
        <v>317206</v>
      </c>
      <c r="L588" s="3">
        <v>18.10067482513093</v>
      </c>
      <c r="M588" s="3">
        <v>30.51231242785687</v>
      </c>
      <c r="N588" s="2">
        <v>1752454</v>
      </c>
      <c r="O588">
        <f t="shared" si="9"/>
        <v>2</v>
      </c>
    </row>
    <row r="589" spans="1:15" hidden="1" x14ac:dyDescent="0.2">
      <c r="A589" t="s">
        <v>712</v>
      </c>
      <c r="B589" t="s">
        <v>820</v>
      </c>
      <c r="C589" t="s">
        <v>825</v>
      </c>
      <c r="D589" t="s">
        <v>22</v>
      </c>
      <c r="E589">
        <v>52</v>
      </c>
      <c r="F589" t="s">
        <v>49</v>
      </c>
      <c r="G589" t="s">
        <v>826</v>
      </c>
      <c r="H589" t="s">
        <v>70</v>
      </c>
      <c r="I589" s="2">
        <v>5963</v>
      </c>
      <c r="J589" s="2">
        <v>2</v>
      </c>
      <c r="K589" s="2">
        <v>5965</v>
      </c>
      <c r="L589" s="3">
        <v>0.34037983307978414</v>
      </c>
      <c r="M589" s="3">
        <v>0.57377837629857642</v>
      </c>
      <c r="N589" s="2">
        <v>1752454</v>
      </c>
      <c r="O589">
        <f t="shared" si="9"/>
        <v>14</v>
      </c>
    </row>
    <row r="590" spans="1:15" hidden="1" x14ac:dyDescent="0.2">
      <c r="A590" t="s">
        <v>712</v>
      </c>
      <c r="B590" t="s">
        <v>820</v>
      </c>
      <c r="C590" t="s">
        <v>827</v>
      </c>
      <c r="D590" t="s">
        <v>22</v>
      </c>
      <c r="E590">
        <v>48</v>
      </c>
      <c r="F590" t="s">
        <v>49</v>
      </c>
      <c r="G590" t="s">
        <v>38</v>
      </c>
      <c r="H590" t="s">
        <v>43</v>
      </c>
      <c r="I590" s="2">
        <v>17724</v>
      </c>
      <c r="J590" s="2">
        <f>(0)</f>
        <v>0</v>
      </c>
      <c r="K590" s="2">
        <v>17724</v>
      </c>
      <c r="L590" s="3">
        <v>1.0113817538149361</v>
      </c>
      <c r="M590" s="3">
        <v>1.7048864948056945</v>
      </c>
      <c r="N590" s="2">
        <v>1752454</v>
      </c>
      <c r="O590">
        <f t="shared" si="9"/>
        <v>4</v>
      </c>
    </row>
    <row r="591" spans="1:15" hidden="1" x14ac:dyDescent="0.2">
      <c r="A591" t="s">
        <v>712</v>
      </c>
      <c r="B591" t="s">
        <v>820</v>
      </c>
      <c r="C591" t="s">
        <v>828</v>
      </c>
      <c r="D591" t="s">
        <v>22</v>
      </c>
      <c r="E591">
        <v>44</v>
      </c>
      <c r="F591" t="s">
        <v>49</v>
      </c>
      <c r="G591" t="s">
        <v>38</v>
      </c>
      <c r="H591" t="s">
        <v>542</v>
      </c>
      <c r="I591" s="2">
        <v>2662</v>
      </c>
      <c r="J591" s="2">
        <v>1</v>
      </c>
      <c r="K591" s="2">
        <v>2663</v>
      </c>
      <c r="L591" s="3">
        <v>0.15195833956269325</v>
      </c>
      <c r="M591" s="3">
        <v>0.25615621392843402</v>
      </c>
      <c r="N591" s="2">
        <v>1752454</v>
      </c>
      <c r="O591">
        <f t="shared" si="9"/>
        <v>20</v>
      </c>
    </row>
    <row r="592" spans="1:15" hidden="1" x14ac:dyDescent="0.2">
      <c r="A592" t="s">
        <v>712</v>
      </c>
      <c r="B592" t="s">
        <v>820</v>
      </c>
      <c r="C592" t="s">
        <v>829</v>
      </c>
      <c r="D592" t="s">
        <v>22</v>
      </c>
      <c r="E592">
        <v>42</v>
      </c>
      <c r="F592" t="s">
        <v>49</v>
      </c>
      <c r="G592" t="s">
        <v>38</v>
      </c>
      <c r="H592" t="s">
        <v>540</v>
      </c>
      <c r="I592" s="2">
        <v>9749</v>
      </c>
      <c r="J592" s="2">
        <v>88</v>
      </c>
      <c r="K592" s="2">
        <v>9837</v>
      </c>
      <c r="L592" s="3">
        <v>0.56132714467826261</v>
      </c>
      <c r="M592" s="3">
        <v>0.94622931896883411</v>
      </c>
      <c r="N592" s="2">
        <v>1752454</v>
      </c>
      <c r="O592">
        <f t="shared" si="9"/>
        <v>8</v>
      </c>
    </row>
    <row r="593" spans="1:15" hidden="1" x14ac:dyDescent="0.2">
      <c r="A593" t="s">
        <v>712</v>
      </c>
      <c r="B593" t="s">
        <v>820</v>
      </c>
      <c r="C593" t="s">
        <v>830</v>
      </c>
      <c r="D593" t="s">
        <v>22</v>
      </c>
      <c r="E593">
        <v>55</v>
      </c>
      <c r="F593" t="s">
        <v>49</v>
      </c>
      <c r="G593" t="s">
        <v>38</v>
      </c>
      <c r="H593" t="s">
        <v>727</v>
      </c>
      <c r="I593" s="2">
        <v>17270</v>
      </c>
      <c r="J593" s="2">
        <f>(0)</f>
        <v>0</v>
      </c>
      <c r="K593" s="2">
        <v>17270</v>
      </c>
      <c r="L593" s="3">
        <v>0.98547522502730445</v>
      </c>
      <c r="M593" s="3">
        <v>1.6612158522508655</v>
      </c>
      <c r="N593" s="2">
        <v>1752454</v>
      </c>
      <c r="O593">
        <f t="shared" si="9"/>
        <v>5</v>
      </c>
    </row>
    <row r="594" spans="1:15" hidden="1" x14ac:dyDescent="0.2">
      <c r="A594" t="s">
        <v>712</v>
      </c>
      <c r="B594" t="s">
        <v>820</v>
      </c>
      <c r="C594" t="s">
        <v>831</v>
      </c>
      <c r="D594" t="s">
        <v>22</v>
      </c>
      <c r="E594">
        <v>47</v>
      </c>
      <c r="F594" t="s">
        <v>49</v>
      </c>
      <c r="G594" t="s">
        <v>832</v>
      </c>
      <c r="H594" t="s">
        <v>833</v>
      </c>
      <c r="I594" s="2">
        <v>8947</v>
      </c>
      <c r="J594" s="2">
        <v>62</v>
      </c>
      <c r="K594" s="2">
        <v>9009</v>
      </c>
      <c r="L594" s="3">
        <v>0.5140791142021417</v>
      </c>
      <c r="M594" s="3">
        <v>0.86658330126971916</v>
      </c>
      <c r="N594" s="2">
        <v>1752454</v>
      </c>
      <c r="O594">
        <f t="shared" si="9"/>
        <v>9</v>
      </c>
    </row>
    <row r="595" spans="1:15" hidden="1" x14ac:dyDescent="0.2">
      <c r="A595" t="s">
        <v>712</v>
      </c>
      <c r="B595" t="s">
        <v>820</v>
      </c>
      <c r="C595" t="s">
        <v>834</v>
      </c>
      <c r="D595" t="s">
        <v>22</v>
      </c>
      <c r="E595">
        <v>61</v>
      </c>
      <c r="F595" t="s">
        <v>49</v>
      </c>
      <c r="G595" t="s">
        <v>835</v>
      </c>
      <c r="H595" t="s">
        <v>836</v>
      </c>
      <c r="I595" s="2">
        <v>3046</v>
      </c>
      <c r="J595" s="2">
        <v>18</v>
      </c>
      <c r="K595" s="2">
        <v>3064</v>
      </c>
      <c r="L595" s="3">
        <v>0.1748405378971431</v>
      </c>
      <c r="M595" s="3">
        <v>0.29472874182377834</v>
      </c>
      <c r="N595" s="2">
        <v>1752454</v>
      </c>
      <c r="O595">
        <f t="shared" si="9"/>
        <v>19</v>
      </c>
    </row>
    <row r="596" spans="1:15" hidden="1" x14ac:dyDescent="0.2">
      <c r="A596" t="s">
        <v>712</v>
      </c>
      <c r="B596" t="s">
        <v>820</v>
      </c>
      <c r="C596" t="s">
        <v>837</v>
      </c>
      <c r="D596" t="s">
        <v>22</v>
      </c>
      <c r="E596">
        <v>48</v>
      </c>
      <c r="F596" t="s">
        <v>49</v>
      </c>
      <c r="G596" t="s">
        <v>38</v>
      </c>
      <c r="H596" t="s">
        <v>104</v>
      </c>
      <c r="I596" s="2">
        <v>11054</v>
      </c>
      <c r="J596" s="2">
        <v>2</v>
      </c>
      <c r="K596" s="2">
        <v>11056</v>
      </c>
      <c r="L596" s="3">
        <v>0.6308867451014406</v>
      </c>
      <c r="M596" s="3">
        <v>1.0634859561369758</v>
      </c>
      <c r="N596" s="2">
        <v>1752454</v>
      </c>
      <c r="O596">
        <f t="shared" si="9"/>
        <v>6</v>
      </c>
    </row>
    <row r="597" spans="1:15" hidden="1" x14ac:dyDescent="0.2">
      <c r="A597" t="s">
        <v>712</v>
      </c>
      <c r="B597" t="s">
        <v>820</v>
      </c>
      <c r="C597" t="s">
        <v>838</v>
      </c>
      <c r="D597" t="s">
        <v>22</v>
      </c>
      <c r="E597">
        <v>31</v>
      </c>
      <c r="F597" t="s">
        <v>49</v>
      </c>
      <c r="G597" t="s">
        <v>38</v>
      </c>
      <c r="H597" t="s">
        <v>219</v>
      </c>
      <c r="I597" s="2">
        <v>3298</v>
      </c>
      <c r="J597" s="2">
        <f>(0)</f>
        <v>0</v>
      </c>
      <c r="K597" s="2">
        <v>3298</v>
      </c>
      <c r="L597" s="3">
        <v>0.18819324216213379</v>
      </c>
      <c r="M597" s="3">
        <v>0.31723739899961523</v>
      </c>
      <c r="N597" s="2">
        <v>1752454</v>
      </c>
      <c r="O597">
        <f t="shared" si="9"/>
        <v>18</v>
      </c>
    </row>
    <row r="598" spans="1:15" hidden="1" x14ac:dyDescent="0.2">
      <c r="A598" t="s">
        <v>712</v>
      </c>
      <c r="B598" t="s">
        <v>820</v>
      </c>
      <c r="C598" t="s">
        <v>839</v>
      </c>
      <c r="D598" t="s">
        <v>22</v>
      </c>
      <c r="E598">
        <v>47</v>
      </c>
      <c r="F598" t="s">
        <v>49</v>
      </c>
      <c r="G598" t="s">
        <v>38</v>
      </c>
      <c r="H598" t="s">
        <v>214</v>
      </c>
      <c r="I598" s="2">
        <v>6587</v>
      </c>
      <c r="J598" s="2">
        <v>1</v>
      </c>
      <c r="K598" s="2">
        <v>6588</v>
      </c>
      <c r="L598" s="3">
        <v>0.37592998161435337</v>
      </c>
      <c r="M598" s="3">
        <v>0.63370527125817622</v>
      </c>
      <c r="N598" s="2">
        <v>1752454</v>
      </c>
      <c r="O598">
        <f t="shared" si="9"/>
        <v>12</v>
      </c>
    </row>
    <row r="599" spans="1:15" hidden="1" x14ac:dyDescent="0.2">
      <c r="A599" t="s">
        <v>712</v>
      </c>
      <c r="B599" t="s">
        <v>820</v>
      </c>
      <c r="C599" t="s">
        <v>840</v>
      </c>
      <c r="D599" t="s">
        <v>22</v>
      </c>
      <c r="E599">
        <v>58</v>
      </c>
      <c r="F599" t="s">
        <v>49</v>
      </c>
      <c r="G599" t="s">
        <v>144</v>
      </c>
      <c r="H599" t="s">
        <v>145</v>
      </c>
      <c r="I599" s="2">
        <v>6305</v>
      </c>
      <c r="J599" s="2">
        <v>2</v>
      </c>
      <c r="K599" s="2">
        <v>6307</v>
      </c>
      <c r="L599" s="3">
        <v>0.35989532392861667</v>
      </c>
      <c r="M599" s="3">
        <v>0.60667564447864564</v>
      </c>
      <c r="N599" s="2">
        <v>1752454</v>
      </c>
      <c r="O599">
        <f t="shared" si="9"/>
        <v>13</v>
      </c>
    </row>
    <row r="600" spans="1:15" hidden="1" x14ac:dyDescent="0.2">
      <c r="A600" t="s">
        <v>712</v>
      </c>
      <c r="B600" t="s">
        <v>820</v>
      </c>
      <c r="C600" t="s">
        <v>841</v>
      </c>
      <c r="D600" t="s">
        <v>22</v>
      </c>
      <c r="E600">
        <v>55</v>
      </c>
      <c r="F600" t="s">
        <v>69</v>
      </c>
      <c r="G600" t="s">
        <v>38</v>
      </c>
      <c r="H600" t="s">
        <v>767</v>
      </c>
      <c r="I600" s="2">
        <v>5189</v>
      </c>
      <c r="J600" s="2">
        <v>3</v>
      </c>
      <c r="K600" s="2">
        <v>5192</v>
      </c>
      <c r="L600" s="3">
        <v>0.29627025873432344</v>
      </c>
      <c r="M600" s="3">
        <v>0.49942285494420935</v>
      </c>
      <c r="N600" s="2">
        <v>1752454</v>
      </c>
      <c r="O600">
        <f t="shared" si="9"/>
        <v>15</v>
      </c>
    </row>
    <row r="601" spans="1:15" hidden="1" x14ac:dyDescent="0.2">
      <c r="A601" t="s">
        <v>712</v>
      </c>
      <c r="B601" t="s">
        <v>820</v>
      </c>
      <c r="C601" t="s">
        <v>842</v>
      </c>
      <c r="D601" t="s">
        <v>22</v>
      </c>
      <c r="E601">
        <v>33</v>
      </c>
      <c r="F601" t="s">
        <v>49</v>
      </c>
      <c r="G601" t="s">
        <v>38</v>
      </c>
      <c r="H601" t="s">
        <v>343</v>
      </c>
      <c r="I601" s="2">
        <v>20485</v>
      </c>
      <c r="J601" s="2">
        <v>2</v>
      </c>
      <c r="K601" s="2">
        <v>20487</v>
      </c>
      <c r="L601" s="3">
        <v>1.1690463772515569</v>
      </c>
      <c r="M601" s="3">
        <v>1.9706617929973067</v>
      </c>
      <c r="N601" s="2">
        <v>1752454</v>
      </c>
      <c r="O601">
        <f t="shared" si="9"/>
        <v>3</v>
      </c>
    </row>
    <row r="602" spans="1:15" hidden="1" x14ac:dyDescent="0.2">
      <c r="A602" t="s">
        <v>712</v>
      </c>
      <c r="B602" t="s">
        <v>820</v>
      </c>
      <c r="C602" t="s">
        <v>843</v>
      </c>
      <c r="D602" t="s">
        <v>22</v>
      </c>
      <c r="E602">
        <v>41</v>
      </c>
      <c r="F602" t="s">
        <v>49</v>
      </c>
      <c r="G602" t="s">
        <v>303</v>
      </c>
      <c r="H602" t="s">
        <v>304</v>
      </c>
      <c r="I602" s="2">
        <v>7062</v>
      </c>
      <c r="J602" s="2">
        <v>50</v>
      </c>
      <c r="K602" s="2">
        <v>7112</v>
      </c>
      <c r="L602" s="3">
        <v>0.40583090911373421</v>
      </c>
      <c r="M602" s="3">
        <v>0.68410927279722966</v>
      </c>
      <c r="N602" s="2">
        <v>1752454</v>
      </c>
      <c r="O602">
        <f t="shared" si="9"/>
        <v>11</v>
      </c>
    </row>
    <row r="603" spans="1:15" hidden="1" x14ac:dyDescent="0.2">
      <c r="A603" t="s">
        <v>712</v>
      </c>
      <c r="B603" t="s">
        <v>820</v>
      </c>
      <c r="C603" t="s">
        <v>844</v>
      </c>
      <c r="D603" t="s">
        <v>22</v>
      </c>
      <c r="E603">
        <v>35</v>
      </c>
      <c r="F603" t="s">
        <v>69</v>
      </c>
      <c r="G603" t="s">
        <v>845</v>
      </c>
      <c r="H603" t="s">
        <v>846</v>
      </c>
      <c r="I603" s="2">
        <v>2464</v>
      </c>
      <c r="J603" s="2">
        <v>11</v>
      </c>
      <c r="K603" s="2">
        <v>2475</v>
      </c>
      <c r="L603" s="3">
        <v>0.14123052587970925</v>
      </c>
      <c r="M603" s="3">
        <v>0.23807233551365911</v>
      </c>
      <c r="N603" s="2">
        <v>1752454</v>
      </c>
      <c r="O603">
        <f t="shared" si="9"/>
        <v>21</v>
      </c>
    </row>
    <row r="604" spans="1:15" hidden="1" x14ac:dyDescent="0.2">
      <c r="A604" t="s">
        <v>712</v>
      </c>
      <c r="B604" t="s">
        <v>820</v>
      </c>
      <c r="C604" t="s">
        <v>847</v>
      </c>
      <c r="D604" t="s">
        <v>22</v>
      </c>
      <c r="E604">
        <v>45</v>
      </c>
      <c r="F604" t="s">
        <v>49</v>
      </c>
      <c r="G604" t="s">
        <v>769</v>
      </c>
      <c r="H604" t="s">
        <v>770</v>
      </c>
      <c r="I604" s="2">
        <v>4233</v>
      </c>
      <c r="J604" s="2">
        <v>7</v>
      </c>
      <c r="K604" s="2">
        <v>4240</v>
      </c>
      <c r="L604" s="3">
        <v>0.24194643625453219</v>
      </c>
      <c r="M604" s="3">
        <v>0.40784917275875338</v>
      </c>
      <c r="N604" s="2">
        <v>1752454</v>
      </c>
      <c r="O604">
        <f t="shared" si="9"/>
        <v>16</v>
      </c>
    </row>
    <row r="605" spans="1:15" hidden="1" x14ac:dyDescent="0.2">
      <c r="A605" t="s">
        <v>712</v>
      </c>
      <c r="B605" t="s">
        <v>820</v>
      </c>
      <c r="C605" t="s">
        <v>848</v>
      </c>
      <c r="D605" t="s">
        <v>22</v>
      </c>
      <c r="E605">
        <v>70</v>
      </c>
      <c r="F605" t="s">
        <v>49</v>
      </c>
      <c r="G605" t="s">
        <v>38</v>
      </c>
      <c r="H605" t="s">
        <v>336</v>
      </c>
      <c r="I605" s="2">
        <v>4003</v>
      </c>
      <c r="J605" s="2">
        <v>3</v>
      </c>
      <c r="K605" s="2">
        <v>4006</v>
      </c>
      <c r="L605" s="3">
        <v>0.22859373198954153</v>
      </c>
      <c r="M605" s="3">
        <v>0.38534051558291649</v>
      </c>
      <c r="N605" s="2">
        <v>1752454</v>
      </c>
      <c r="O605">
        <f t="shared" si="9"/>
        <v>17</v>
      </c>
    </row>
    <row r="606" spans="1:15" hidden="1" x14ac:dyDescent="0.2">
      <c r="A606" t="s">
        <v>712</v>
      </c>
      <c r="B606" t="s">
        <v>849</v>
      </c>
      <c r="C606" t="s">
        <v>46</v>
      </c>
      <c r="G606" t="s">
        <v>46</v>
      </c>
      <c r="I606" s="2">
        <v>5602</v>
      </c>
      <c r="J606" s="2">
        <v>21</v>
      </c>
      <c r="K606" s="2">
        <v>5623</v>
      </c>
      <c r="L606" s="3">
        <v>0.31364381263254421</v>
      </c>
      <c r="M606" s="3">
        <v>0.58287188013757563</v>
      </c>
      <c r="N606" s="2">
        <v>1792798</v>
      </c>
      <c r="O606">
        <f t="shared" si="9"/>
        <v>11</v>
      </c>
    </row>
    <row r="607" spans="1:15" hidden="1" x14ac:dyDescent="0.2">
      <c r="A607" t="s">
        <v>712</v>
      </c>
      <c r="B607" t="s">
        <v>849</v>
      </c>
      <c r="C607" t="s">
        <v>850</v>
      </c>
      <c r="D607" t="s">
        <v>22</v>
      </c>
      <c r="E607">
        <v>49</v>
      </c>
      <c r="F607" t="s">
        <v>49</v>
      </c>
      <c r="G607" t="s">
        <v>32</v>
      </c>
      <c r="H607" t="s">
        <v>33</v>
      </c>
      <c r="I607" s="2">
        <v>594811</v>
      </c>
      <c r="J607" s="2">
        <v>1032</v>
      </c>
      <c r="K607" s="2">
        <v>595843</v>
      </c>
      <c r="L607" s="3">
        <v>33.235367286219642</v>
      </c>
      <c r="M607" s="3">
        <v>61.764205882413911</v>
      </c>
      <c r="N607" s="2">
        <v>1792798</v>
      </c>
      <c r="O607">
        <f t="shared" si="9"/>
        <v>1</v>
      </c>
    </row>
    <row r="608" spans="1:15" hidden="1" x14ac:dyDescent="0.2">
      <c r="A608" t="s">
        <v>712</v>
      </c>
      <c r="B608" t="s">
        <v>849</v>
      </c>
      <c r="C608" t="s">
        <v>851</v>
      </c>
      <c r="D608" t="s">
        <v>22</v>
      </c>
      <c r="E608">
        <v>43</v>
      </c>
      <c r="F608" t="s">
        <v>49</v>
      </c>
      <c r="G608" t="s">
        <v>845</v>
      </c>
      <c r="H608" t="s">
        <v>846</v>
      </c>
      <c r="I608" s="2">
        <v>6318</v>
      </c>
      <c r="J608" s="2">
        <v>4</v>
      </c>
      <c r="K608" s="2">
        <v>6322</v>
      </c>
      <c r="L608" s="3">
        <v>0.3526331466233229</v>
      </c>
      <c r="M608" s="3">
        <v>0.65532918837448928</v>
      </c>
      <c r="N608" s="2">
        <v>1792798</v>
      </c>
      <c r="O608">
        <f t="shared" si="9"/>
        <v>8</v>
      </c>
    </row>
    <row r="609" spans="1:15" hidden="1" x14ac:dyDescent="0.2">
      <c r="A609" t="s">
        <v>712</v>
      </c>
      <c r="B609" t="s">
        <v>849</v>
      </c>
      <c r="C609" t="s">
        <v>852</v>
      </c>
      <c r="D609" t="s">
        <v>22</v>
      </c>
      <c r="E609">
        <v>29</v>
      </c>
      <c r="F609" t="s">
        <v>69</v>
      </c>
      <c r="G609" t="s">
        <v>694</v>
      </c>
      <c r="H609" t="s">
        <v>315</v>
      </c>
      <c r="I609" s="2">
        <v>4521</v>
      </c>
      <c r="J609" s="2">
        <v>3</v>
      </c>
      <c r="K609" s="2">
        <v>4524</v>
      </c>
      <c r="L609" s="3">
        <v>0.25234298565705671</v>
      </c>
      <c r="M609" s="3">
        <v>0.46895116232302897</v>
      </c>
      <c r="N609" s="2">
        <v>1792798</v>
      </c>
      <c r="O609">
        <f t="shared" si="9"/>
        <v>15</v>
      </c>
    </row>
    <row r="610" spans="1:15" hidden="1" x14ac:dyDescent="0.2">
      <c r="A610" t="s">
        <v>712</v>
      </c>
      <c r="B610" t="s">
        <v>849</v>
      </c>
      <c r="C610" t="s">
        <v>853</v>
      </c>
      <c r="D610" t="s">
        <v>22</v>
      </c>
      <c r="E610">
        <v>46</v>
      </c>
      <c r="F610" t="s">
        <v>49</v>
      </c>
      <c r="G610" t="s">
        <v>854</v>
      </c>
      <c r="H610" t="s">
        <v>135</v>
      </c>
      <c r="I610" s="2">
        <v>140705</v>
      </c>
      <c r="J610" s="2">
        <v>198</v>
      </c>
      <c r="K610" s="2">
        <v>140903</v>
      </c>
      <c r="L610" s="3">
        <v>7.8593907400610661</v>
      </c>
      <c r="M610" s="3">
        <v>14.60579699929305</v>
      </c>
      <c r="N610" s="2">
        <v>1792798</v>
      </c>
      <c r="O610">
        <f t="shared" si="9"/>
        <v>2</v>
      </c>
    </row>
    <row r="611" spans="1:15" hidden="1" x14ac:dyDescent="0.2">
      <c r="A611" t="s">
        <v>712</v>
      </c>
      <c r="B611" t="s">
        <v>849</v>
      </c>
      <c r="C611" t="s">
        <v>855</v>
      </c>
      <c r="D611" t="s">
        <v>22</v>
      </c>
      <c r="E611">
        <v>50</v>
      </c>
      <c r="F611" t="s">
        <v>49</v>
      </c>
      <c r="G611" t="s">
        <v>782</v>
      </c>
      <c r="H611" t="s">
        <v>456</v>
      </c>
      <c r="I611" s="2">
        <v>5672</v>
      </c>
      <c r="J611" s="2">
        <v>5</v>
      </c>
      <c r="K611" s="2">
        <v>5677</v>
      </c>
      <c r="L611" s="3">
        <v>0.31665586418547992</v>
      </c>
      <c r="M611" s="3">
        <v>0.58846944043055605</v>
      </c>
      <c r="N611" s="2">
        <v>1792798</v>
      </c>
      <c r="O611">
        <f t="shared" si="9"/>
        <v>10</v>
      </c>
    </row>
    <row r="612" spans="1:15" hidden="1" x14ac:dyDescent="0.2">
      <c r="A612" t="s">
        <v>712</v>
      </c>
      <c r="B612" t="s">
        <v>849</v>
      </c>
      <c r="C612" t="s">
        <v>856</v>
      </c>
      <c r="D612" t="s">
        <v>22</v>
      </c>
      <c r="E612">
        <v>58</v>
      </c>
      <c r="F612" t="s">
        <v>49</v>
      </c>
      <c r="G612" t="s">
        <v>38</v>
      </c>
      <c r="H612" t="s">
        <v>321</v>
      </c>
      <c r="I612" s="2">
        <v>4068</v>
      </c>
      <c r="J612" s="2">
        <v>1</v>
      </c>
      <c r="K612" s="2">
        <v>4069</v>
      </c>
      <c r="L612" s="3">
        <v>0.22696366238695045</v>
      </c>
      <c r="M612" s="3">
        <v>0.42178653392847143</v>
      </c>
      <c r="N612" s="2">
        <v>1792798</v>
      </c>
      <c r="O612">
        <f t="shared" si="9"/>
        <v>16</v>
      </c>
    </row>
    <row r="613" spans="1:15" hidden="1" x14ac:dyDescent="0.2">
      <c r="A613" t="s">
        <v>712</v>
      </c>
      <c r="B613" t="s">
        <v>849</v>
      </c>
      <c r="C613" t="s">
        <v>857</v>
      </c>
      <c r="D613" t="s">
        <v>22</v>
      </c>
      <c r="E613">
        <v>63</v>
      </c>
      <c r="F613" t="s">
        <v>49</v>
      </c>
      <c r="G613" t="s">
        <v>38</v>
      </c>
      <c r="H613" t="s">
        <v>43</v>
      </c>
      <c r="I613" s="2">
        <v>131416</v>
      </c>
      <c r="J613" s="2">
        <v>114</v>
      </c>
      <c r="K613" s="2">
        <v>131530</v>
      </c>
      <c r="L613" s="3">
        <v>7.3365766806968766</v>
      </c>
      <c r="M613" s="3">
        <v>13.634205654365164</v>
      </c>
      <c r="N613" s="2">
        <v>1792798</v>
      </c>
      <c r="O613">
        <f t="shared" si="9"/>
        <v>3</v>
      </c>
    </row>
    <row r="614" spans="1:15" hidden="1" x14ac:dyDescent="0.2">
      <c r="A614" t="s">
        <v>712</v>
      </c>
      <c r="B614" t="s">
        <v>849</v>
      </c>
      <c r="C614" t="s">
        <v>858</v>
      </c>
      <c r="D614" t="s">
        <v>22</v>
      </c>
      <c r="E614">
        <v>36</v>
      </c>
      <c r="F614" t="s">
        <v>49</v>
      </c>
      <c r="G614" t="s">
        <v>38</v>
      </c>
      <c r="H614" t="s">
        <v>30</v>
      </c>
      <c r="I614" s="2">
        <v>6933</v>
      </c>
      <c r="J614" s="2">
        <v>3</v>
      </c>
      <c r="K614" s="2">
        <v>6936</v>
      </c>
      <c r="L614" s="3">
        <v>0.38688128835485092</v>
      </c>
      <c r="M614" s="3">
        <v>0.71897552207615578</v>
      </c>
      <c r="N614" s="2">
        <v>1792798</v>
      </c>
      <c r="O614">
        <f t="shared" si="9"/>
        <v>7</v>
      </c>
    </row>
    <row r="615" spans="1:15" hidden="1" x14ac:dyDescent="0.2">
      <c r="A615" t="s">
        <v>712</v>
      </c>
      <c r="B615" t="s">
        <v>849</v>
      </c>
      <c r="C615" t="s">
        <v>859</v>
      </c>
      <c r="D615" t="s">
        <v>22</v>
      </c>
      <c r="E615">
        <v>54</v>
      </c>
      <c r="F615" t="s">
        <v>49</v>
      </c>
      <c r="G615" t="s">
        <v>38</v>
      </c>
      <c r="H615" t="s">
        <v>540</v>
      </c>
      <c r="I615" s="2">
        <v>5695</v>
      </c>
      <c r="J615" s="2">
        <f>(0)</f>
        <v>0</v>
      </c>
      <c r="K615" s="2">
        <v>5695</v>
      </c>
      <c r="L615" s="3">
        <v>0.31765988136979184</v>
      </c>
      <c r="M615" s="3">
        <v>0.59033529386154948</v>
      </c>
      <c r="N615" s="2">
        <v>1792798</v>
      </c>
      <c r="O615">
        <f t="shared" si="9"/>
        <v>9</v>
      </c>
    </row>
    <row r="616" spans="1:15" hidden="1" x14ac:dyDescent="0.2">
      <c r="A616" t="s">
        <v>712</v>
      </c>
      <c r="B616" t="s">
        <v>849</v>
      </c>
      <c r="C616" t="s">
        <v>860</v>
      </c>
      <c r="D616" t="s">
        <v>22</v>
      </c>
      <c r="E616">
        <v>51</v>
      </c>
      <c r="F616" t="s">
        <v>49</v>
      </c>
      <c r="G616" t="s">
        <v>583</v>
      </c>
      <c r="H616" t="s">
        <v>584</v>
      </c>
      <c r="I616" s="2">
        <v>5071</v>
      </c>
      <c r="J616" s="2">
        <v>3</v>
      </c>
      <c r="K616" s="2">
        <v>5074</v>
      </c>
      <c r="L616" s="3">
        <v>0.28302128851103137</v>
      </c>
      <c r="M616" s="3">
        <v>0.52596335049227427</v>
      </c>
      <c r="N616" s="2">
        <v>1792798</v>
      </c>
      <c r="O616">
        <f t="shared" si="9"/>
        <v>12</v>
      </c>
    </row>
    <row r="617" spans="1:15" hidden="1" x14ac:dyDescent="0.2">
      <c r="A617" t="s">
        <v>712</v>
      </c>
      <c r="B617" t="s">
        <v>849</v>
      </c>
      <c r="C617" t="s">
        <v>861</v>
      </c>
      <c r="D617" t="s">
        <v>22</v>
      </c>
      <c r="E617">
        <v>63</v>
      </c>
      <c r="F617" t="s">
        <v>69</v>
      </c>
      <c r="G617" t="s">
        <v>571</v>
      </c>
      <c r="H617" t="s">
        <v>70</v>
      </c>
      <c r="I617" s="2">
        <v>2819</v>
      </c>
      <c r="J617" s="2">
        <f>(0)</f>
        <v>0</v>
      </c>
      <c r="K617" s="2">
        <v>2819</v>
      </c>
      <c r="L617" s="3">
        <v>0.15724024680973539</v>
      </c>
      <c r="M617" s="3">
        <v>0.29221337899836841</v>
      </c>
      <c r="N617" s="2">
        <v>1792798</v>
      </c>
      <c r="O617">
        <f t="shared" si="9"/>
        <v>17</v>
      </c>
    </row>
    <row r="618" spans="1:15" hidden="1" x14ac:dyDescent="0.2">
      <c r="A618" t="s">
        <v>712</v>
      </c>
      <c r="B618" t="s">
        <v>849</v>
      </c>
      <c r="C618" t="s">
        <v>862</v>
      </c>
      <c r="D618" t="s">
        <v>22</v>
      </c>
      <c r="E618">
        <v>30</v>
      </c>
      <c r="F618" t="s">
        <v>49</v>
      </c>
      <c r="G618" t="s">
        <v>38</v>
      </c>
      <c r="H618" t="s">
        <v>219</v>
      </c>
      <c r="I618" s="2">
        <v>12491</v>
      </c>
      <c r="J618" s="2">
        <v>1</v>
      </c>
      <c r="K618" s="2">
        <v>12492</v>
      </c>
      <c r="L618" s="3">
        <v>0.69678792591245631</v>
      </c>
      <c r="M618" s="3">
        <v>1.2949022811094779</v>
      </c>
      <c r="N618" s="2">
        <v>1792798</v>
      </c>
      <c r="O618">
        <f t="shared" si="9"/>
        <v>5</v>
      </c>
    </row>
    <row r="619" spans="1:15" hidden="1" x14ac:dyDescent="0.2">
      <c r="A619" t="s">
        <v>712</v>
      </c>
      <c r="B619" t="s">
        <v>849</v>
      </c>
      <c r="C619" t="s">
        <v>863</v>
      </c>
      <c r="D619" t="s">
        <v>22</v>
      </c>
      <c r="E619">
        <v>39</v>
      </c>
      <c r="F619" t="s">
        <v>49</v>
      </c>
      <c r="G619" t="s">
        <v>864</v>
      </c>
      <c r="H619" t="s">
        <v>106</v>
      </c>
      <c r="I619" s="2">
        <v>10109</v>
      </c>
      <c r="J619" s="2">
        <v>18</v>
      </c>
      <c r="K619" s="2">
        <v>10127</v>
      </c>
      <c r="L619" s="3">
        <v>0.56487122364036546</v>
      </c>
      <c r="M619" s="3">
        <v>1.0497498719817229</v>
      </c>
      <c r="N619" s="2">
        <v>1792798</v>
      </c>
      <c r="O619">
        <f t="shared" si="9"/>
        <v>6</v>
      </c>
    </row>
    <row r="620" spans="1:15" hidden="1" x14ac:dyDescent="0.2">
      <c r="A620" t="s">
        <v>712</v>
      </c>
      <c r="B620" t="s">
        <v>849</v>
      </c>
      <c r="C620" t="s">
        <v>865</v>
      </c>
      <c r="D620" t="s">
        <v>17</v>
      </c>
      <c r="E620">
        <v>57</v>
      </c>
      <c r="F620" t="s">
        <v>49</v>
      </c>
      <c r="G620" t="s">
        <v>38</v>
      </c>
      <c r="H620" t="s">
        <v>99</v>
      </c>
      <c r="I620" s="2">
        <v>14254</v>
      </c>
      <c r="J620" s="2">
        <f>(0)</f>
        <v>0</v>
      </c>
      <c r="K620" s="2">
        <v>14254</v>
      </c>
      <c r="L620" s="3">
        <v>0.79507005251009866</v>
      </c>
      <c r="M620" s="3">
        <v>1.4775486002989513</v>
      </c>
      <c r="N620" s="2">
        <v>1792798</v>
      </c>
      <c r="O620">
        <f t="shared" si="9"/>
        <v>4</v>
      </c>
    </row>
    <row r="621" spans="1:15" hidden="1" x14ac:dyDescent="0.2">
      <c r="A621" t="s">
        <v>712</v>
      </c>
      <c r="B621" t="s">
        <v>849</v>
      </c>
      <c r="C621" t="s">
        <v>866</v>
      </c>
      <c r="D621" t="s">
        <v>17</v>
      </c>
      <c r="E621">
        <v>30</v>
      </c>
      <c r="F621" t="s">
        <v>49</v>
      </c>
      <c r="G621" t="s">
        <v>200</v>
      </c>
      <c r="H621" t="s">
        <v>214</v>
      </c>
      <c r="I621" s="2">
        <v>4561</v>
      </c>
      <c r="J621" s="2">
        <v>5</v>
      </c>
      <c r="K621" s="2">
        <v>4566</v>
      </c>
      <c r="L621" s="3">
        <v>0.25468569242045114</v>
      </c>
      <c r="M621" s="3">
        <v>0.47330482032868043</v>
      </c>
      <c r="N621" s="2">
        <v>1792798</v>
      </c>
      <c r="O621">
        <f t="shared" si="9"/>
        <v>13</v>
      </c>
    </row>
    <row r="622" spans="1:15" hidden="1" x14ac:dyDescent="0.2">
      <c r="A622" t="s">
        <v>712</v>
      </c>
      <c r="B622" t="s">
        <v>849</v>
      </c>
      <c r="C622" t="s">
        <v>867</v>
      </c>
      <c r="D622" t="s">
        <v>22</v>
      </c>
      <c r="E622">
        <v>26</v>
      </c>
      <c r="F622" t="s">
        <v>49</v>
      </c>
      <c r="G622" t="s">
        <v>868</v>
      </c>
      <c r="H622" t="s">
        <v>738</v>
      </c>
      <c r="I622" s="2">
        <v>2720</v>
      </c>
      <c r="J622" s="2">
        <v>6</v>
      </c>
      <c r="K622" s="2">
        <v>2726</v>
      </c>
      <c r="L622" s="3">
        <v>0.15205282469079059</v>
      </c>
      <c r="M622" s="3">
        <v>0.28257313627156877</v>
      </c>
      <c r="N622" s="2">
        <v>1792798</v>
      </c>
      <c r="O622">
        <f t="shared" si="9"/>
        <v>18</v>
      </c>
    </row>
    <row r="623" spans="1:15" hidden="1" x14ac:dyDescent="0.2">
      <c r="A623" t="s">
        <v>712</v>
      </c>
      <c r="B623" t="s">
        <v>849</v>
      </c>
      <c r="C623" t="s">
        <v>869</v>
      </c>
      <c r="D623" t="s">
        <v>22</v>
      </c>
      <c r="E623">
        <v>35</v>
      </c>
      <c r="F623" t="s">
        <v>49</v>
      </c>
      <c r="G623" t="s">
        <v>38</v>
      </c>
      <c r="H623" t="s">
        <v>727</v>
      </c>
      <c r="I623" s="2">
        <v>4528</v>
      </c>
      <c r="J623" s="2">
        <f>(0)</f>
        <v>0</v>
      </c>
      <c r="K623" s="2">
        <v>4528</v>
      </c>
      <c r="L623" s="3">
        <v>0.25256610058690382</v>
      </c>
      <c r="M623" s="3">
        <v>0.46936579641880538</v>
      </c>
      <c r="N623" s="2">
        <v>1792798</v>
      </c>
      <c r="O623">
        <f t="shared" si="9"/>
        <v>14</v>
      </c>
    </row>
    <row r="624" spans="1:15" hidden="1" x14ac:dyDescent="0.2">
      <c r="A624" t="s">
        <v>712</v>
      </c>
      <c r="B624" t="s">
        <v>870</v>
      </c>
      <c r="C624" t="s">
        <v>46</v>
      </c>
      <c r="G624" t="s">
        <v>46</v>
      </c>
      <c r="I624" s="2">
        <v>9161</v>
      </c>
      <c r="J624" s="2">
        <v>42</v>
      </c>
      <c r="K624" s="2">
        <v>9203</v>
      </c>
      <c r="L624" s="3">
        <v>0.4968103834071918</v>
      </c>
      <c r="M624" s="3">
        <v>0.86625357330775576</v>
      </c>
      <c r="N624" s="2">
        <v>1852417</v>
      </c>
      <c r="O624">
        <f t="shared" si="9"/>
        <v>8</v>
      </c>
    </row>
    <row r="625" spans="1:15" hidden="1" x14ac:dyDescent="0.2">
      <c r="A625" t="s">
        <v>712</v>
      </c>
      <c r="B625" t="s">
        <v>870</v>
      </c>
      <c r="C625" t="s">
        <v>871</v>
      </c>
      <c r="D625" t="s">
        <v>22</v>
      </c>
      <c r="E625">
        <v>34</v>
      </c>
      <c r="F625" t="s">
        <v>49</v>
      </c>
      <c r="G625" t="s">
        <v>200</v>
      </c>
      <c r="H625" t="s">
        <v>214</v>
      </c>
      <c r="I625" s="2">
        <v>5712</v>
      </c>
      <c r="J625" s="2">
        <v>5</v>
      </c>
      <c r="K625" s="2">
        <v>5717</v>
      </c>
      <c r="L625" s="3">
        <v>0.30862381418438722</v>
      </c>
      <c r="M625" s="3">
        <v>0.53812579361082691</v>
      </c>
      <c r="N625" s="2">
        <v>1852417</v>
      </c>
      <c r="O625">
        <f t="shared" si="9"/>
        <v>13</v>
      </c>
    </row>
    <row r="626" spans="1:15" hidden="1" x14ac:dyDescent="0.2">
      <c r="A626" t="s">
        <v>712</v>
      </c>
      <c r="B626" t="s">
        <v>870</v>
      </c>
      <c r="C626" t="s">
        <v>872</v>
      </c>
      <c r="D626" t="s">
        <v>22</v>
      </c>
      <c r="E626">
        <v>65</v>
      </c>
      <c r="F626" t="s">
        <v>49</v>
      </c>
      <c r="G626" t="s">
        <v>873</v>
      </c>
      <c r="H626" t="s">
        <v>104</v>
      </c>
      <c r="I626" s="2">
        <v>25586</v>
      </c>
      <c r="J626" s="2">
        <v>44</v>
      </c>
      <c r="K626" s="2">
        <v>25630</v>
      </c>
      <c r="L626" s="3">
        <v>1.3835977536375448</v>
      </c>
      <c r="M626" s="3">
        <v>2.4124827864693885</v>
      </c>
      <c r="N626" s="2">
        <v>1852417</v>
      </c>
      <c r="O626">
        <f t="shared" si="9"/>
        <v>4</v>
      </c>
    </row>
    <row r="627" spans="1:15" hidden="1" x14ac:dyDescent="0.2">
      <c r="A627" t="s">
        <v>712</v>
      </c>
      <c r="B627" t="s">
        <v>870</v>
      </c>
      <c r="C627" t="s">
        <v>874</v>
      </c>
      <c r="D627" t="s">
        <v>22</v>
      </c>
      <c r="E627">
        <v>31</v>
      </c>
      <c r="F627" t="s">
        <v>49</v>
      </c>
      <c r="G627" t="s">
        <v>38</v>
      </c>
      <c r="H627" t="s">
        <v>738</v>
      </c>
      <c r="I627" s="2">
        <v>10060</v>
      </c>
      <c r="J627" s="2">
        <v>2</v>
      </c>
      <c r="K627" s="2">
        <v>10062</v>
      </c>
      <c r="L627" s="3">
        <v>0.54318223164654611</v>
      </c>
      <c r="M627" s="3">
        <v>0.94710892693932835</v>
      </c>
      <c r="N627" s="2">
        <v>1852417</v>
      </c>
      <c r="O627">
        <f t="shared" si="9"/>
        <v>7</v>
      </c>
    </row>
    <row r="628" spans="1:15" hidden="1" x14ac:dyDescent="0.2">
      <c r="A628" t="s">
        <v>712</v>
      </c>
      <c r="B628" t="s">
        <v>870</v>
      </c>
      <c r="C628" t="s">
        <v>875</v>
      </c>
      <c r="D628" t="s">
        <v>22</v>
      </c>
      <c r="E628">
        <v>32</v>
      </c>
      <c r="F628" t="s">
        <v>49</v>
      </c>
      <c r="G628" t="s">
        <v>876</v>
      </c>
      <c r="H628" t="s">
        <v>877</v>
      </c>
      <c r="I628" s="2">
        <v>4784</v>
      </c>
      <c r="J628" s="2">
        <v>8</v>
      </c>
      <c r="K628" s="2">
        <v>4792</v>
      </c>
      <c r="L628" s="3">
        <v>0.25868905327472164</v>
      </c>
      <c r="M628" s="3">
        <v>0.45105803795401128</v>
      </c>
      <c r="N628" s="2">
        <v>1852417</v>
      </c>
      <c r="O628">
        <f t="shared" si="9"/>
        <v>15</v>
      </c>
    </row>
    <row r="629" spans="1:15" hidden="1" x14ac:dyDescent="0.2">
      <c r="A629" t="s">
        <v>712</v>
      </c>
      <c r="B629" t="s">
        <v>870</v>
      </c>
      <c r="C629" t="s">
        <v>878</v>
      </c>
      <c r="D629" t="s">
        <v>22</v>
      </c>
      <c r="E629">
        <v>48</v>
      </c>
      <c r="F629" t="s">
        <v>49</v>
      </c>
      <c r="G629" t="s">
        <v>736</v>
      </c>
      <c r="H629" t="s">
        <v>727</v>
      </c>
      <c r="I629" s="2">
        <v>4405</v>
      </c>
      <c r="J629" s="2">
        <v>41</v>
      </c>
      <c r="K629" s="2">
        <v>4446</v>
      </c>
      <c r="L629" s="3">
        <v>0.2400107535182413</v>
      </c>
      <c r="M629" s="3">
        <v>0.41848999097319162</v>
      </c>
      <c r="N629" s="2">
        <v>1852417</v>
      </c>
      <c r="O629">
        <f t="shared" si="9"/>
        <v>16</v>
      </c>
    </row>
    <row r="630" spans="1:15" hidden="1" x14ac:dyDescent="0.2">
      <c r="A630" t="s">
        <v>712</v>
      </c>
      <c r="B630" t="s">
        <v>870</v>
      </c>
      <c r="C630" t="s">
        <v>879</v>
      </c>
      <c r="D630" t="s">
        <v>22</v>
      </c>
      <c r="E630">
        <v>34</v>
      </c>
      <c r="F630" t="s">
        <v>49</v>
      </c>
      <c r="G630" t="s">
        <v>38</v>
      </c>
      <c r="H630" t="s">
        <v>148</v>
      </c>
      <c r="I630" s="2">
        <v>6902</v>
      </c>
      <c r="J630" s="2">
        <v>6</v>
      </c>
      <c r="K630" s="2">
        <v>6908</v>
      </c>
      <c r="L630" s="3">
        <v>0.37291819282591337</v>
      </c>
      <c r="M630" s="3">
        <v>0.65023141197544032</v>
      </c>
      <c r="N630" s="2">
        <v>1852417</v>
      </c>
      <c r="O630">
        <f t="shared" si="9"/>
        <v>12</v>
      </c>
    </row>
    <row r="631" spans="1:15" hidden="1" x14ac:dyDescent="0.2">
      <c r="A631" t="s">
        <v>712</v>
      </c>
      <c r="B631" t="s">
        <v>870</v>
      </c>
      <c r="C631" t="s">
        <v>880</v>
      </c>
      <c r="D631" t="s">
        <v>22</v>
      </c>
      <c r="E631">
        <v>63</v>
      </c>
      <c r="F631" t="s">
        <v>49</v>
      </c>
      <c r="G631" t="s">
        <v>715</v>
      </c>
      <c r="H631" t="s">
        <v>716</v>
      </c>
      <c r="I631" s="2">
        <v>601597</v>
      </c>
      <c r="J631" s="2">
        <v>794</v>
      </c>
      <c r="K631" s="2">
        <v>602391</v>
      </c>
      <c r="L631" s="3">
        <v>32.519189793658768</v>
      </c>
      <c r="M631" s="3">
        <v>56.70144043012413</v>
      </c>
      <c r="N631" s="2">
        <v>1852417</v>
      </c>
      <c r="O631">
        <f t="shared" si="9"/>
        <v>1</v>
      </c>
    </row>
    <row r="632" spans="1:15" hidden="1" x14ac:dyDescent="0.2">
      <c r="A632" t="s">
        <v>712</v>
      </c>
      <c r="B632" t="s">
        <v>870</v>
      </c>
      <c r="C632" t="s">
        <v>881</v>
      </c>
      <c r="D632" t="s">
        <v>22</v>
      </c>
      <c r="E632">
        <v>51</v>
      </c>
      <c r="F632" t="s">
        <v>49</v>
      </c>
      <c r="G632" t="s">
        <v>144</v>
      </c>
      <c r="H632" t="s">
        <v>145</v>
      </c>
      <c r="I632" s="2">
        <v>4959</v>
      </c>
      <c r="J632" s="2">
        <v>5</v>
      </c>
      <c r="K632" s="2">
        <v>4964</v>
      </c>
      <c r="L632" s="3">
        <v>0.26797421962765405</v>
      </c>
      <c r="M632" s="3">
        <v>0.46724793414100835</v>
      </c>
      <c r="N632" s="2">
        <v>1852417</v>
      </c>
      <c r="O632">
        <f t="shared" si="9"/>
        <v>14</v>
      </c>
    </row>
    <row r="633" spans="1:15" hidden="1" x14ac:dyDescent="0.2">
      <c r="A633" t="s">
        <v>712</v>
      </c>
      <c r="B633" t="s">
        <v>870</v>
      </c>
      <c r="C633" t="s">
        <v>882</v>
      </c>
      <c r="D633" t="s">
        <v>22</v>
      </c>
      <c r="E633">
        <v>63</v>
      </c>
      <c r="F633" t="s">
        <v>49</v>
      </c>
      <c r="G633" t="s">
        <v>303</v>
      </c>
      <c r="H633" t="s">
        <v>304</v>
      </c>
      <c r="I633" s="2">
        <v>9026</v>
      </c>
      <c r="J633" s="2">
        <v>40</v>
      </c>
      <c r="K633" s="2">
        <v>9066</v>
      </c>
      <c r="L633" s="3">
        <v>0.48941464044003052</v>
      </c>
      <c r="M633" s="3">
        <v>0.85335813274020589</v>
      </c>
      <c r="N633" s="2">
        <v>1852417</v>
      </c>
      <c r="O633">
        <f t="shared" si="9"/>
        <v>9</v>
      </c>
    </row>
    <row r="634" spans="1:15" hidden="1" x14ac:dyDescent="0.2">
      <c r="A634" t="s">
        <v>712</v>
      </c>
      <c r="B634" t="s">
        <v>870</v>
      </c>
      <c r="C634" t="s">
        <v>883</v>
      </c>
      <c r="D634" t="s">
        <v>22</v>
      </c>
      <c r="E634">
        <v>65</v>
      </c>
      <c r="F634" t="s">
        <v>49</v>
      </c>
      <c r="G634" t="s">
        <v>722</v>
      </c>
      <c r="H634" t="s">
        <v>723</v>
      </c>
      <c r="I634" s="2">
        <v>8426</v>
      </c>
      <c r="J634" s="2">
        <v>3</v>
      </c>
      <c r="K634" s="2">
        <v>8429</v>
      </c>
      <c r="L634" s="3">
        <v>0.45502713481899593</v>
      </c>
      <c r="M634" s="3">
        <v>0.79339904046626908</v>
      </c>
      <c r="N634" s="2">
        <v>1852417</v>
      </c>
      <c r="O634">
        <f t="shared" si="9"/>
        <v>11</v>
      </c>
    </row>
    <row r="635" spans="1:15" hidden="1" x14ac:dyDescent="0.2">
      <c r="A635" t="s">
        <v>712</v>
      </c>
      <c r="B635" t="s">
        <v>870</v>
      </c>
      <c r="C635" t="s">
        <v>884</v>
      </c>
      <c r="D635" t="s">
        <v>22</v>
      </c>
      <c r="E635">
        <v>53</v>
      </c>
      <c r="F635" t="s">
        <v>49</v>
      </c>
      <c r="G635" t="s">
        <v>38</v>
      </c>
      <c r="H635" t="s">
        <v>540</v>
      </c>
      <c r="I635" s="2">
        <v>21625</v>
      </c>
      <c r="J635" s="2">
        <v>7</v>
      </c>
      <c r="K635" s="2">
        <v>21632</v>
      </c>
      <c r="L635" s="3">
        <v>1.1677716194571741</v>
      </c>
      <c r="M635" s="3">
        <v>2.0361618274251194</v>
      </c>
      <c r="N635" s="2">
        <v>1852417</v>
      </c>
      <c r="O635">
        <f t="shared" si="9"/>
        <v>6</v>
      </c>
    </row>
    <row r="636" spans="1:15" hidden="1" x14ac:dyDescent="0.2">
      <c r="A636" t="s">
        <v>712</v>
      </c>
      <c r="B636" t="s">
        <v>870</v>
      </c>
      <c r="C636" t="s">
        <v>885</v>
      </c>
      <c r="D636" t="s">
        <v>22</v>
      </c>
      <c r="E636">
        <v>45</v>
      </c>
      <c r="F636" t="s">
        <v>49</v>
      </c>
      <c r="G636" t="s">
        <v>38</v>
      </c>
      <c r="H636" t="s">
        <v>43</v>
      </c>
      <c r="I636" s="2">
        <v>21987</v>
      </c>
      <c r="J636" s="2">
        <v>1</v>
      </c>
      <c r="K636" s="2">
        <v>21988</v>
      </c>
      <c r="L636" s="3">
        <v>1.1869897544667318</v>
      </c>
      <c r="M636" s="3">
        <v>2.0696711474400669</v>
      </c>
      <c r="N636" s="2">
        <v>1852417</v>
      </c>
      <c r="O636">
        <f t="shared" si="9"/>
        <v>5</v>
      </c>
    </row>
    <row r="637" spans="1:15" hidden="1" x14ac:dyDescent="0.2">
      <c r="A637" t="s">
        <v>712</v>
      </c>
      <c r="B637" t="s">
        <v>870</v>
      </c>
      <c r="C637" t="s">
        <v>886</v>
      </c>
      <c r="D637" t="s">
        <v>22</v>
      </c>
      <c r="E637">
        <v>40</v>
      </c>
      <c r="F637" t="s">
        <v>69</v>
      </c>
      <c r="G637" t="s">
        <v>845</v>
      </c>
      <c r="H637" t="s">
        <v>846</v>
      </c>
      <c r="I637" s="2">
        <v>3923</v>
      </c>
      <c r="J637" s="2">
        <v>17</v>
      </c>
      <c r="K637" s="2">
        <v>3940</v>
      </c>
      <c r="L637" s="3">
        <v>0.21269508971252155</v>
      </c>
      <c r="M637" s="3">
        <v>0.37086157544632814</v>
      </c>
      <c r="N637" s="2">
        <v>1852417</v>
      </c>
      <c r="O637">
        <f t="shared" si="9"/>
        <v>17</v>
      </c>
    </row>
    <row r="638" spans="1:15" hidden="1" x14ac:dyDescent="0.2">
      <c r="A638" t="s">
        <v>712</v>
      </c>
      <c r="B638" t="s">
        <v>870</v>
      </c>
      <c r="C638" t="s">
        <v>887</v>
      </c>
      <c r="D638" t="s">
        <v>22</v>
      </c>
      <c r="E638">
        <v>55</v>
      </c>
      <c r="F638" t="s">
        <v>49</v>
      </c>
      <c r="G638" t="s">
        <v>888</v>
      </c>
      <c r="H638" t="s">
        <v>184</v>
      </c>
      <c r="I638" s="2">
        <v>3533</v>
      </c>
      <c r="J638" s="2">
        <v>15</v>
      </c>
      <c r="K638" s="2">
        <v>3548</v>
      </c>
      <c r="L638" s="3">
        <v>0.19153354779188489</v>
      </c>
      <c r="M638" s="3">
        <v>0.33396367250852088</v>
      </c>
      <c r="N638" s="2">
        <v>1852417</v>
      </c>
      <c r="O638">
        <f t="shared" si="9"/>
        <v>18</v>
      </c>
    </row>
    <row r="639" spans="1:15" hidden="1" x14ac:dyDescent="0.2">
      <c r="A639" t="s">
        <v>712</v>
      </c>
      <c r="B639" t="s">
        <v>870</v>
      </c>
      <c r="C639" t="s">
        <v>889</v>
      </c>
      <c r="D639" t="s">
        <v>22</v>
      </c>
      <c r="E639">
        <v>29</v>
      </c>
      <c r="F639" t="s">
        <v>49</v>
      </c>
      <c r="G639" t="s">
        <v>38</v>
      </c>
      <c r="H639" t="s">
        <v>70</v>
      </c>
      <c r="I639" s="2">
        <v>29504</v>
      </c>
      <c r="J639" s="2">
        <v>2</v>
      </c>
      <c r="K639" s="2">
        <v>29506</v>
      </c>
      <c r="L639" s="3">
        <v>1.5928378977303708</v>
      </c>
      <c r="M639" s="3">
        <v>2.777320214497299</v>
      </c>
      <c r="N639" s="2">
        <v>1852417</v>
      </c>
      <c r="O639">
        <f t="shared" si="9"/>
        <v>3</v>
      </c>
    </row>
    <row r="640" spans="1:15" hidden="1" x14ac:dyDescent="0.2">
      <c r="A640" t="s">
        <v>712</v>
      </c>
      <c r="B640" t="s">
        <v>870</v>
      </c>
      <c r="C640" t="s">
        <v>890</v>
      </c>
      <c r="D640" t="s">
        <v>22</v>
      </c>
      <c r="E640">
        <v>36</v>
      </c>
      <c r="F640" t="s">
        <v>49</v>
      </c>
      <c r="G640" t="s">
        <v>891</v>
      </c>
      <c r="H640" t="s">
        <v>537</v>
      </c>
      <c r="I640" s="2">
        <v>8894</v>
      </c>
      <c r="J640" s="2">
        <v>6</v>
      </c>
      <c r="K640" s="2">
        <v>8900</v>
      </c>
      <c r="L640" s="3">
        <v>0.48045337523894455</v>
      </c>
      <c r="M640" s="3">
        <v>0.83773300037368537</v>
      </c>
      <c r="N640" s="2">
        <v>1852417</v>
      </c>
      <c r="O640">
        <f t="shared" si="9"/>
        <v>10</v>
      </c>
    </row>
    <row r="641" spans="1:15" hidden="1" x14ac:dyDescent="0.2">
      <c r="A641" t="s">
        <v>712</v>
      </c>
      <c r="B641" t="s">
        <v>870</v>
      </c>
      <c r="C641" t="s">
        <v>892</v>
      </c>
      <c r="D641" t="s">
        <v>22</v>
      </c>
      <c r="E641">
        <v>51</v>
      </c>
      <c r="F641" t="s">
        <v>49</v>
      </c>
      <c r="G641" t="s">
        <v>798</v>
      </c>
      <c r="H641" t="s">
        <v>799</v>
      </c>
      <c r="I641" s="2">
        <v>279168</v>
      </c>
      <c r="J641" s="2">
        <v>272</v>
      </c>
      <c r="K641" s="2">
        <v>279440</v>
      </c>
      <c r="L641" s="3">
        <v>15.085156311996705</v>
      </c>
      <c r="M641" s="3">
        <v>26.302933665665467</v>
      </c>
      <c r="N641" s="2">
        <v>1852417</v>
      </c>
      <c r="O641">
        <f t="shared" si="9"/>
        <v>2</v>
      </c>
    </row>
    <row r="642" spans="1:15" hidden="1" x14ac:dyDescent="0.2">
      <c r="A642" t="s">
        <v>712</v>
      </c>
      <c r="B642" t="s">
        <v>893</v>
      </c>
      <c r="C642" t="s">
        <v>46</v>
      </c>
      <c r="G642" t="s">
        <v>46</v>
      </c>
      <c r="I642" s="2">
        <v>9322</v>
      </c>
      <c r="J642" s="2">
        <v>21</v>
      </c>
      <c r="K642" s="2">
        <v>9343</v>
      </c>
      <c r="L642" s="3">
        <v>0.55263749393713546</v>
      </c>
      <c r="M642" s="3">
        <v>0.84095712315795912</v>
      </c>
      <c r="N642" s="2">
        <v>1690620</v>
      </c>
      <c r="O642">
        <f t="shared" si="9"/>
        <v>11</v>
      </c>
    </row>
    <row r="643" spans="1:15" hidden="1" x14ac:dyDescent="0.2">
      <c r="A643" t="s">
        <v>712</v>
      </c>
      <c r="B643" t="s">
        <v>893</v>
      </c>
      <c r="C643" t="s">
        <v>894</v>
      </c>
      <c r="D643" t="s">
        <v>22</v>
      </c>
      <c r="E643">
        <v>73</v>
      </c>
      <c r="F643" t="s">
        <v>49</v>
      </c>
      <c r="G643" t="s">
        <v>715</v>
      </c>
      <c r="H643" t="s">
        <v>716</v>
      </c>
      <c r="I643" s="2">
        <v>596807</v>
      </c>
      <c r="J643" s="2">
        <v>570</v>
      </c>
      <c r="K643" s="2">
        <v>597377</v>
      </c>
      <c r="L643" s="3">
        <v>35.334788420816032</v>
      </c>
      <c r="M643" s="3">
        <v>53.769500520253899</v>
      </c>
      <c r="N643" s="2">
        <v>1690620</v>
      </c>
      <c r="O643">
        <f t="shared" ref="O643:O706" si="10">COUNTIFS($A$2:$A$8569,A643,$B$2:$B$8569,B643,$K$2:$K$8569,"&gt;"&amp;K643)+1</f>
        <v>1</v>
      </c>
    </row>
    <row r="644" spans="1:15" hidden="1" x14ac:dyDescent="0.2">
      <c r="A644" t="s">
        <v>712</v>
      </c>
      <c r="B644" t="s">
        <v>893</v>
      </c>
      <c r="C644" t="s">
        <v>895</v>
      </c>
      <c r="D644" t="s">
        <v>22</v>
      </c>
      <c r="E644">
        <v>50</v>
      </c>
      <c r="F644" t="s">
        <v>49</v>
      </c>
      <c r="G644" t="s">
        <v>896</v>
      </c>
      <c r="H644" t="s">
        <v>198</v>
      </c>
      <c r="I644" s="2">
        <v>3534</v>
      </c>
      <c r="J644" s="2">
        <v>18</v>
      </c>
      <c r="K644" s="2">
        <v>3552</v>
      </c>
      <c r="L644" s="3">
        <v>0.2101004365262448</v>
      </c>
      <c r="M644" s="3">
        <v>0.31971312227946813</v>
      </c>
      <c r="N644" s="2">
        <v>1690620</v>
      </c>
      <c r="O644">
        <f t="shared" si="10"/>
        <v>18</v>
      </c>
    </row>
    <row r="645" spans="1:15" hidden="1" x14ac:dyDescent="0.2">
      <c r="A645" t="s">
        <v>712</v>
      </c>
      <c r="B645" t="s">
        <v>893</v>
      </c>
      <c r="C645" t="s">
        <v>897</v>
      </c>
      <c r="D645" t="s">
        <v>22</v>
      </c>
      <c r="E645">
        <v>50</v>
      </c>
      <c r="F645" t="s">
        <v>49</v>
      </c>
      <c r="G645" t="s">
        <v>38</v>
      </c>
      <c r="H645" t="s">
        <v>97</v>
      </c>
      <c r="I645" s="2">
        <v>4797</v>
      </c>
      <c r="J645" s="2">
        <v>2</v>
      </c>
      <c r="K645" s="2">
        <v>4799</v>
      </c>
      <c r="L645" s="3">
        <v>0.28386035892157907</v>
      </c>
      <c r="M645" s="3">
        <v>0.43195475051215304</v>
      </c>
      <c r="N645" s="2">
        <v>1690620</v>
      </c>
      <c r="O645">
        <f t="shared" si="10"/>
        <v>16</v>
      </c>
    </row>
    <row r="646" spans="1:15" hidden="1" x14ac:dyDescent="0.2">
      <c r="A646" t="s">
        <v>712</v>
      </c>
      <c r="B646" t="s">
        <v>893</v>
      </c>
      <c r="C646" t="s">
        <v>898</v>
      </c>
      <c r="D646" t="s">
        <v>17</v>
      </c>
      <c r="E646">
        <v>46</v>
      </c>
      <c r="F646" t="s">
        <v>49</v>
      </c>
      <c r="G646" t="s">
        <v>19</v>
      </c>
      <c r="H646" t="s">
        <v>20</v>
      </c>
      <c r="I646" s="2">
        <v>330258</v>
      </c>
      <c r="J646" s="2">
        <v>266</v>
      </c>
      <c r="K646" s="2">
        <v>330524</v>
      </c>
      <c r="L646" s="3">
        <v>19.550460777702856</v>
      </c>
      <c r="M646" s="3">
        <v>29.75024212508416</v>
      </c>
      <c r="N646" s="2">
        <v>1690620</v>
      </c>
      <c r="O646">
        <f t="shared" si="10"/>
        <v>2</v>
      </c>
    </row>
    <row r="647" spans="1:15" hidden="1" x14ac:dyDescent="0.2">
      <c r="A647" t="s">
        <v>712</v>
      </c>
      <c r="B647" t="s">
        <v>893</v>
      </c>
      <c r="C647" t="s">
        <v>899</v>
      </c>
      <c r="D647" t="s">
        <v>22</v>
      </c>
      <c r="E647">
        <v>41</v>
      </c>
      <c r="F647" t="s">
        <v>49</v>
      </c>
      <c r="G647" t="s">
        <v>900</v>
      </c>
      <c r="H647" t="s">
        <v>43</v>
      </c>
      <c r="I647" s="2">
        <v>11091</v>
      </c>
      <c r="J647" s="2">
        <v>2</v>
      </c>
      <c r="K647" s="2">
        <v>11093</v>
      </c>
      <c r="L647" s="3">
        <v>0.65614981486082025</v>
      </c>
      <c r="M647" s="3">
        <v>0.99847344184857545</v>
      </c>
      <c r="N647" s="2">
        <v>1690620</v>
      </c>
      <c r="O647">
        <f t="shared" si="10"/>
        <v>10</v>
      </c>
    </row>
    <row r="648" spans="1:15" hidden="1" x14ac:dyDescent="0.2">
      <c r="A648" t="s">
        <v>712</v>
      </c>
      <c r="B648" t="s">
        <v>893</v>
      </c>
      <c r="C648" t="s">
        <v>901</v>
      </c>
      <c r="D648" t="s">
        <v>22</v>
      </c>
      <c r="E648">
        <v>50</v>
      </c>
      <c r="F648" t="s">
        <v>49</v>
      </c>
      <c r="G648" t="s">
        <v>38</v>
      </c>
      <c r="H648" t="s">
        <v>70</v>
      </c>
      <c r="I648" s="2">
        <v>19277</v>
      </c>
      <c r="J648" s="2">
        <f>(0)</f>
        <v>0</v>
      </c>
      <c r="K648" s="2">
        <v>19277</v>
      </c>
      <c r="L648" s="3">
        <v>1.1402325773976409</v>
      </c>
      <c r="M648" s="3">
        <v>1.7351097573708636</v>
      </c>
      <c r="N648" s="2">
        <v>1690620</v>
      </c>
      <c r="O648">
        <f t="shared" si="10"/>
        <v>5</v>
      </c>
    </row>
    <row r="649" spans="1:15" hidden="1" x14ac:dyDescent="0.2">
      <c r="A649" t="s">
        <v>712</v>
      </c>
      <c r="B649" t="s">
        <v>893</v>
      </c>
      <c r="C649" t="s">
        <v>902</v>
      </c>
      <c r="D649" t="s">
        <v>22</v>
      </c>
      <c r="E649">
        <v>28</v>
      </c>
      <c r="F649" t="s">
        <v>49</v>
      </c>
      <c r="G649" t="s">
        <v>38</v>
      </c>
      <c r="H649" t="s">
        <v>540</v>
      </c>
      <c r="I649" s="2">
        <v>6729</v>
      </c>
      <c r="J649" s="2">
        <f>(0)</f>
        <v>0</v>
      </c>
      <c r="K649" s="2">
        <v>6729</v>
      </c>
      <c r="L649" s="3">
        <v>0.39801966142598577</v>
      </c>
      <c r="M649" s="3">
        <v>0.60567274769666135</v>
      </c>
      <c r="N649" s="2">
        <v>1690620</v>
      </c>
      <c r="O649">
        <f t="shared" si="10"/>
        <v>13</v>
      </c>
    </row>
    <row r="650" spans="1:15" hidden="1" x14ac:dyDescent="0.2">
      <c r="A650" t="s">
        <v>712</v>
      </c>
      <c r="B650" t="s">
        <v>893</v>
      </c>
      <c r="C650" t="s">
        <v>903</v>
      </c>
      <c r="D650" t="s">
        <v>22</v>
      </c>
      <c r="E650">
        <v>40</v>
      </c>
      <c r="F650" t="s">
        <v>69</v>
      </c>
      <c r="G650" t="s">
        <v>904</v>
      </c>
      <c r="H650" t="s">
        <v>209</v>
      </c>
      <c r="I650" s="2">
        <v>6313</v>
      </c>
      <c r="J650" s="2">
        <f>(0)</f>
        <v>0</v>
      </c>
      <c r="K650" s="2">
        <v>6313</v>
      </c>
      <c r="L650" s="3">
        <v>0.37341330399498407</v>
      </c>
      <c r="M650" s="3">
        <v>0.56822886851077781</v>
      </c>
      <c r="N650" s="2">
        <v>1690620</v>
      </c>
      <c r="O650">
        <f t="shared" si="10"/>
        <v>15</v>
      </c>
    </row>
    <row r="651" spans="1:15" hidden="1" x14ac:dyDescent="0.2">
      <c r="A651" t="s">
        <v>712</v>
      </c>
      <c r="B651" t="s">
        <v>893</v>
      </c>
      <c r="C651" t="s">
        <v>905</v>
      </c>
      <c r="D651" t="s">
        <v>22</v>
      </c>
      <c r="E651">
        <v>29</v>
      </c>
      <c r="F651" t="s">
        <v>49</v>
      </c>
      <c r="G651" t="s">
        <v>38</v>
      </c>
      <c r="H651" t="s">
        <v>182</v>
      </c>
      <c r="I651" s="2">
        <v>6995</v>
      </c>
      <c r="J651" s="2">
        <v>2</v>
      </c>
      <c r="K651" s="2">
        <v>6997</v>
      </c>
      <c r="L651" s="3">
        <v>0.41387183400172717</v>
      </c>
      <c r="M651" s="3">
        <v>0.62979524678756726</v>
      </c>
      <c r="N651" s="2">
        <v>1690620</v>
      </c>
      <c r="O651">
        <f t="shared" si="10"/>
        <v>12</v>
      </c>
    </row>
    <row r="652" spans="1:15" hidden="1" x14ac:dyDescent="0.2">
      <c r="A652" t="s">
        <v>712</v>
      </c>
      <c r="B652" t="s">
        <v>893</v>
      </c>
      <c r="C652" t="s">
        <v>906</v>
      </c>
      <c r="D652" t="s">
        <v>22</v>
      </c>
      <c r="E652">
        <v>52</v>
      </c>
      <c r="F652" t="s">
        <v>49</v>
      </c>
      <c r="G652" t="s">
        <v>38</v>
      </c>
      <c r="H652" t="s">
        <v>723</v>
      </c>
      <c r="I652" s="2">
        <v>23033</v>
      </c>
      <c r="J652" s="2">
        <v>12</v>
      </c>
      <c r="K652" s="2">
        <v>23045</v>
      </c>
      <c r="L652" s="3">
        <v>1.363109391820752</v>
      </c>
      <c r="M652" s="3">
        <v>2.0742648938430022</v>
      </c>
      <c r="N652" s="2">
        <v>1690620</v>
      </c>
      <c r="O652">
        <f t="shared" si="10"/>
        <v>3</v>
      </c>
    </row>
    <row r="653" spans="1:15" hidden="1" x14ac:dyDescent="0.2">
      <c r="A653" t="s">
        <v>712</v>
      </c>
      <c r="B653" t="s">
        <v>893</v>
      </c>
      <c r="C653" t="s">
        <v>907</v>
      </c>
      <c r="D653" t="s">
        <v>17</v>
      </c>
      <c r="E653">
        <v>32</v>
      </c>
      <c r="F653" t="s">
        <v>69</v>
      </c>
      <c r="G653" t="s">
        <v>303</v>
      </c>
      <c r="H653" t="s">
        <v>304</v>
      </c>
      <c r="I653" s="2">
        <v>11079</v>
      </c>
      <c r="J653" s="2">
        <v>29</v>
      </c>
      <c r="K653" s="2">
        <v>11108</v>
      </c>
      <c r="L653" s="3">
        <v>0.65703706332588041</v>
      </c>
      <c r="M653" s="3">
        <v>0.9998235817230664</v>
      </c>
      <c r="N653" s="2">
        <v>1690620</v>
      </c>
      <c r="O653">
        <f t="shared" si="10"/>
        <v>9</v>
      </c>
    </row>
    <row r="654" spans="1:15" hidden="1" x14ac:dyDescent="0.2">
      <c r="A654" t="s">
        <v>712</v>
      </c>
      <c r="B654" t="s">
        <v>893</v>
      </c>
      <c r="C654" t="s">
        <v>908</v>
      </c>
      <c r="D654" t="s">
        <v>22</v>
      </c>
      <c r="E654">
        <v>48</v>
      </c>
      <c r="F654" t="s">
        <v>49</v>
      </c>
      <c r="G654" t="s">
        <v>909</v>
      </c>
      <c r="H654" t="s">
        <v>910</v>
      </c>
      <c r="I654" s="2">
        <v>4042</v>
      </c>
      <c r="J654" s="2">
        <v>1</v>
      </c>
      <c r="K654" s="2">
        <v>4043</v>
      </c>
      <c r="L654" s="3">
        <v>0.23914303628254724</v>
      </c>
      <c r="M654" s="3">
        <v>0.36390770083780677</v>
      </c>
      <c r="N654" s="2">
        <v>1690620</v>
      </c>
      <c r="O654">
        <f t="shared" si="10"/>
        <v>17</v>
      </c>
    </row>
    <row r="655" spans="1:15" hidden="1" x14ac:dyDescent="0.2">
      <c r="A655" t="s">
        <v>712</v>
      </c>
      <c r="B655" t="s">
        <v>893</v>
      </c>
      <c r="C655" t="s">
        <v>911</v>
      </c>
      <c r="D655" t="s">
        <v>22</v>
      </c>
      <c r="E655">
        <v>59</v>
      </c>
      <c r="F655" t="s">
        <v>49</v>
      </c>
      <c r="G655" t="s">
        <v>807</v>
      </c>
      <c r="H655" t="s">
        <v>774</v>
      </c>
      <c r="I655" s="2">
        <v>6333</v>
      </c>
      <c r="J655" s="2">
        <v>3</v>
      </c>
      <c r="K655" s="2">
        <v>6336</v>
      </c>
      <c r="L655" s="3">
        <v>0.37477375164140964</v>
      </c>
      <c r="M655" s="3">
        <v>0.57029908298499721</v>
      </c>
      <c r="N655" s="2">
        <v>1690620</v>
      </c>
      <c r="O655">
        <f t="shared" si="10"/>
        <v>14</v>
      </c>
    </row>
    <row r="656" spans="1:15" hidden="1" x14ac:dyDescent="0.2">
      <c r="A656" t="s">
        <v>712</v>
      </c>
      <c r="B656" t="s">
        <v>893</v>
      </c>
      <c r="C656" t="s">
        <v>912</v>
      </c>
      <c r="D656" t="s">
        <v>22</v>
      </c>
      <c r="E656">
        <v>41</v>
      </c>
      <c r="F656" t="s">
        <v>49</v>
      </c>
      <c r="G656" t="s">
        <v>38</v>
      </c>
      <c r="H656" t="s">
        <v>30</v>
      </c>
      <c r="I656" s="2">
        <v>11534</v>
      </c>
      <c r="J656" s="2">
        <f>(0)</f>
        <v>0</v>
      </c>
      <c r="K656" s="2">
        <v>11534</v>
      </c>
      <c r="L656" s="3">
        <v>0.68223491973358885</v>
      </c>
      <c r="M656" s="3">
        <v>1.0381675541586108</v>
      </c>
      <c r="N656" s="2">
        <v>1690620</v>
      </c>
      <c r="O656">
        <f t="shared" si="10"/>
        <v>8</v>
      </c>
    </row>
    <row r="657" spans="1:15" hidden="1" x14ac:dyDescent="0.2">
      <c r="A657" t="s">
        <v>712</v>
      </c>
      <c r="B657" t="s">
        <v>893</v>
      </c>
      <c r="C657" t="s">
        <v>913</v>
      </c>
      <c r="D657" t="s">
        <v>22</v>
      </c>
      <c r="E657">
        <v>39</v>
      </c>
      <c r="F657" t="s">
        <v>49</v>
      </c>
      <c r="G657" t="s">
        <v>729</v>
      </c>
      <c r="H657" t="s">
        <v>324</v>
      </c>
      <c r="I657" s="2">
        <v>3010</v>
      </c>
      <c r="J657" s="2">
        <f>(0)</f>
        <v>0</v>
      </c>
      <c r="K657" s="2">
        <v>3010</v>
      </c>
      <c r="L657" s="3">
        <v>0.17804119198873786</v>
      </c>
      <c r="M657" s="3">
        <v>0.27092806814786013</v>
      </c>
      <c r="N657" s="2">
        <v>1690620</v>
      </c>
      <c r="O657">
        <f t="shared" si="10"/>
        <v>20</v>
      </c>
    </row>
    <row r="658" spans="1:15" hidden="1" x14ac:dyDescent="0.2">
      <c r="A658" t="s">
        <v>712</v>
      </c>
      <c r="B658" t="s">
        <v>893</v>
      </c>
      <c r="C658" t="s">
        <v>914</v>
      </c>
      <c r="D658" t="s">
        <v>22</v>
      </c>
      <c r="E658">
        <v>32</v>
      </c>
      <c r="F658" t="s">
        <v>49</v>
      </c>
      <c r="G658" t="s">
        <v>38</v>
      </c>
      <c r="H658" t="s">
        <v>542</v>
      </c>
      <c r="I658" s="2">
        <v>15389</v>
      </c>
      <c r="J658" s="2">
        <v>3</v>
      </c>
      <c r="K658" s="2">
        <v>15392</v>
      </c>
      <c r="L658" s="3">
        <v>0.91043522494706086</v>
      </c>
      <c r="M658" s="3">
        <v>1.3854235298776953</v>
      </c>
      <c r="N658" s="2">
        <v>1690620</v>
      </c>
      <c r="O658">
        <f t="shared" si="10"/>
        <v>6</v>
      </c>
    </row>
    <row r="659" spans="1:15" hidden="1" x14ac:dyDescent="0.2">
      <c r="A659" t="s">
        <v>712</v>
      </c>
      <c r="B659" t="s">
        <v>893</v>
      </c>
      <c r="C659" t="s">
        <v>915</v>
      </c>
      <c r="D659" t="s">
        <v>22</v>
      </c>
      <c r="E659">
        <v>27</v>
      </c>
      <c r="F659" t="s">
        <v>18</v>
      </c>
      <c r="G659" t="s">
        <v>916</v>
      </c>
      <c r="H659" t="s">
        <v>234</v>
      </c>
      <c r="I659" s="2">
        <v>13693</v>
      </c>
      <c r="J659" s="2">
        <f>(0)</f>
        <v>0</v>
      </c>
      <c r="K659" s="2">
        <v>13693</v>
      </c>
      <c r="L659" s="3">
        <v>0.80993954880458052</v>
      </c>
      <c r="M659" s="3">
        <v>1.2324976867603483</v>
      </c>
      <c r="N659" s="2">
        <v>1690620</v>
      </c>
      <c r="O659">
        <f t="shared" si="10"/>
        <v>7</v>
      </c>
    </row>
    <row r="660" spans="1:15" hidden="1" x14ac:dyDescent="0.2">
      <c r="A660" t="s">
        <v>712</v>
      </c>
      <c r="B660" t="s">
        <v>893</v>
      </c>
      <c r="C660" t="s">
        <v>917</v>
      </c>
      <c r="D660" t="s">
        <v>22</v>
      </c>
      <c r="E660">
        <v>61</v>
      </c>
      <c r="F660" t="s">
        <v>49</v>
      </c>
      <c r="G660" t="s">
        <v>736</v>
      </c>
      <c r="H660" t="s">
        <v>738</v>
      </c>
      <c r="I660" s="2">
        <v>2742</v>
      </c>
      <c r="J660" s="2">
        <v>33</v>
      </c>
      <c r="K660" s="2">
        <v>2775</v>
      </c>
      <c r="L660" s="3">
        <v>0.16414096603612874</v>
      </c>
      <c r="M660" s="3">
        <v>0.24977587678083449</v>
      </c>
      <c r="N660" s="2">
        <v>1690620</v>
      </c>
      <c r="O660">
        <f t="shared" si="10"/>
        <v>21</v>
      </c>
    </row>
    <row r="661" spans="1:15" hidden="1" x14ac:dyDescent="0.2">
      <c r="A661" t="s">
        <v>712</v>
      </c>
      <c r="B661" t="s">
        <v>893</v>
      </c>
      <c r="C661" t="s">
        <v>918</v>
      </c>
      <c r="D661" t="s">
        <v>22</v>
      </c>
      <c r="E661">
        <v>41</v>
      </c>
      <c r="F661" t="s">
        <v>49</v>
      </c>
      <c r="G661" t="s">
        <v>919</v>
      </c>
      <c r="H661" t="s">
        <v>315</v>
      </c>
      <c r="I661" s="2">
        <v>3545</v>
      </c>
      <c r="J661" s="2">
        <f>(0)</f>
        <v>0</v>
      </c>
      <c r="K661" s="2">
        <v>3545</v>
      </c>
      <c r="L661" s="3">
        <v>0.20968638724255007</v>
      </c>
      <c r="M661" s="3">
        <v>0.31908305700470568</v>
      </c>
      <c r="N661" s="2">
        <v>1690620</v>
      </c>
      <c r="O661">
        <f t="shared" si="10"/>
        <v>19</v>
      </c>
    </row>
    <row r="662" spans="1:15" hidden="1" x14ac:dyDescent="0.2">
      <c r="A662" t="s">
        <v>712</v>
      </c>
      <c r="B662" t="s">
        <v>893</v>
      </c>
      <c r="C662" t="s">
        <v>920</v>
      </c>
      <c r="D662" t="s">
        <v>22</v>
      </c>
      <c r="E662">
        <v>26</v>
      </c>
      <c r="F662" t="s">
        <v>49</v>
      </c>
      <c r="G662" t="s">
        <v>38</v>
      </c>
      <c r="H662" t="s">
        <v>104</v>
      </c>
      <c r="I662" s="2">
        <v>20317</v>
      </c>
      <c r="J662" s="2">
        <v>3</v>
      </c>
      <c r="K662" s="2">
        <v>20320</v>
      </c>
      <c r="L662" s="3">
        <v>1.2019259206681572</v>
      </c>
      <c r="M662" s="3">
        <v>1.8289894833104712</v>
      </c>
      <c r="N662" s="2">
        <v>1690620</v>
      </c>
      <c r="O662">
        <f t="shared" si="10"/>
        <v>4</v>
      </c>
    </row>
    <row r="663" spans="1:15" hidden="1" x14ac:dyDescent="0.2">
      <c r="A663" t="s">
        <v>712</v>
      </c>
      <c r="B663" t="s">
        <v>921</v>
      </c>
      <c r="C663" t="s">
        <v>46</v>
      </c>
      <c r="G663" t="s">
        <v>46</v>
      </c>
      <c r="I663" s="2">
        <v>20606</v>
      </c>
      <c r="J663" s="2">
        <v>12</v>
      </c>
      <c r="K663" s="2">
        <v>20618</v>
      </c>
      <c r="L663" s="3">
        <v>1.141993720086915</v>
      </c>
      <c r="M663" s="3">
        <v>1.7626124073619716</v>
      </c>
      <c r="N663" s="2">
        <v>1805439</v>
      </c>
      <c r="O663">
        <f t="shared" si="10"/>
        <v>3</v>
      </c>
    </row>
    <row r="664" spans="1:15" hidden="1" x14ac:dyDescent="0.2">
      <c r="A664" t="s">
        <v>712</v>
      </c>
      <c r="B664" t="s">
        <v>921</v>
      </c>
      <c r="C664" t="s">
        <v>922</v>
      </c>
      <c r="D664" t="s">
        <v>22</v>
      </c>
      <c r="E664">
        <v>50</v>
      </c>
      <c r="F664" t="s">
        <v>49</v>
      </c>
      <c r="G664" t="s">
        <v>798</v>
      </c>
      <c r="H664" t="s">
        <v>799</v>
      </c>
      <c r="I664" s="2">
        <v>481120</v>
      </c>
      <c r="J664" s="2">
        <v>73</v>
      </c>
      <c r="K664" s="2">
        <v>481193</v>
      </c>
      <c r="L664" s="3">
        <v>26.652409746327628</v>
      </c>
      <c r="M664" s="3">
        <v>41.136713169838451</v>
      </c>
      <c r="N664" s="2">
        <v>1805439</v>
      </c>
      <c r="O664">
        <f t="shared" si="10"/>
        <v>2</v>
      </c>
    </row>
    <row r="665" spans="1:15" hidden="1" x14ac:dyDescent="0.2">
      <c r="A665" t="s">
        <v>712</v>
      </c>
      <c r="B665" t="s">
        <v>921</v>
      </c>
      <c r="C665" t="s">
        <v>923</v>
      </c>
      <c r="D665" t="s">
        <v>22</v>
      </c>
      <c r="E665">
        <v>46</v>
      </c>
      <c r="F665" t="s">
        <v>49</v>
      </c>
      <c r="G665" t="s">
        <v>303</v>
      </c>
      <c r="H665" t="s">
        <v>304</v>
      </c>
      <c r="I665" s="2">
        <v>10287</v>
      </c>
      <c r="J665" s="2">
        <v>7</v>
      </c>
      <c r="K665" s="2">
        <v>10294</v>
      </c>
      <c r="L665" s="3">
        <v>0.57016603717987702</v>
      </c>
      <c r="M665" s="3">
        <v>0.88002386853158099</v>
      </c>
      <c r="N665" s="2">
        <v>1805439</v>
      </c>
      <c r="O665">
        <f t="shared" si="10"/>
        <v>4</v>
      </c>
    </row>
    <row r="666" spans="1:15" hidden="1" x14ac:dyDescent="0.2">
      <c r="A666" t="s">
        <v>712</v>
      </c>
      <c r="B666" t="s">
        <v>921</v>
      </c>
      <c r="C666" t="s">
        <v>924</v>
      </c>
      <c r="D666" t="s">
        <v>22</v>
      </c>
      <c r="E666">
        <v>54</v>
      </c>
      <c r="F666" t="s">
        <v>49</v>
      </c>
      <c r="G666" t="s">
        <v>729</v>
      </c>
      <c r="H666" t="s">
        <v>324</v>
      </c>
      <c r="I666" s="2">
        <v>2057</v>
      </c>
      <c r="J666" s="2">
        <v>2</v>
      </c>
      <c r="K666" s="2">
        <v>2059</v>
      </c>
      <c r="L666" s="3">
        <v>0.11404428507415648</v>
      </c>
      <c r="M666" s="3">
        <v>0.17602187150830825</v>
      </c>
      <c r="N666" s="2">
        <v>1805439</v>
      </c>
      <c r="O666">
        <f t="shared" si="10"/>
        <v>11</v>
      </c>
    </row>
    <row r="667" spans="1:15" hidden="1" x14ac:dyDescent="0.2">
      <c r="A667" t="s">
        <v>712</v>
      </c>
      <c r="B667" t="s">
        <v>921</v>
      </c>
      <c r="C667" t="s">
        <v>925</v>
      </c>
      <c r="D667" t="s">
        <v>22</v>
      </c>
      <c r="E667">
        <v>66</v>
      </c>
      <c r="F667" t="s">
        <v>69</v>
      </c>
      <c r="G667" t="s">
        <v>38</v>
      </c>
      <c r="H667" t="s">
        <v>198</v>
      </c>
      <c r="I667" s="2">
        <v>5959</v>
      </c>
      <c r="J667" s="2">
        <f>(0)</f>
        <v>0</v>
      </c>
      <c r="K667" s="2">
        <v>5959</v>
      </c>
      <c r="L667" s="3">
        <v>0.33005822960509884</v>
      </c>
      <c r="M667" s="3">
        <v>0.50942901035357402</v>
      </c>
      <c r="N667" s="2">
        <v>1805439</v>
      </c>
      <c r="O667">
        <f t="shared" si="10"/>
        <v>8</v>
      </c>
    </row>
    <row r="668" spans="1:15" hidden="1" x14ac:dyDescent="0.2">
      <c r="A668" t="s">
        <v>712</v>
      </c>
      <c r="B668" t="s">
        <v>921</v>
      </c>
      <c r="C668" t="s">
        <v>926</v>
      </c>
      <c r="D668" t="s">
        <v>22</v>
      </c>
      <c r="E668">
        <v>31</v>
      </c>
      <c r="F668" t="s">
        <v>49</v>
      </c>
      <c r="G668" t="s">
        <v>38</v>
      </c>
      <c r="H668" t="s">
        <v>168</v>
      </c>
      <c r="I668" s="2">
        <v>1368</v>
      </c>
      <c r="J668" s="2">
        <v>1</v>
      </c>
      <c r="K668" s="2">
        <v>1369</v>
      </c>
      <c r="L668" s="3">
        <v>7.58264333494513E-2</v>
      </c>
      <c r="M668" s="3">
        <v>0.11703445463568431</v>
      </c>
      <c r="N668" s="2">
        <v>1805439</v>
      </c>
      <c r="O668">
        <f t="shared" si="10"/>
        <v>13</v>
      </c>
    </row>
    <row r="669" spans="1:15" hidden="1" x14ac:dyDescent="0.2">
      <c r="A669" t="s">
        <v>712</v>
      </c>
      <c r="B669" t="s">
        <v>921</v>
      </c>
      <c r="C669" t="s">
        <v>927</v>
      </c>
      <c r="D669" t="s">
        <v>22</v>
      </c>
      <c r="E669">
        <v>52</v>
      </c>
      <c r="F669" t="s">
        <v>49</v>
      </c>
      <c r="G669" t="s">
        <v>32</v>
      </c>
      <c r="H669" t="s">
        <v>33</v>
      </c>
      <c r="I669" s="2">
        <v>618004</v>
      </c>
      <c r="J669" s="2">
        <v>430</v>
      </c>
      <c r="K669" s="2">
        <v>618434</v>
      </c>
      <c r="L669" s="3">
        <v>34.253940454371481</v>
      </c>
      <c r="M669" s="3">
        <v>52.869310385803345</v>
      </c>
      <c r="N669" s="2">
        <v>1805439</v>
      </c>
      <c r="O669">
        <f t="shared" si="10"/>
        <v>1</v>
      </c>
    </row>
    <row r="670" spans="1:15" hidden="1" x14ac:dyDescent="0.2">
      <c r="A670" t="s">
        <v>712</v>
      </c>
      <c r="B670" t="s">
        <v>921</v>
      </c>
      <c r="C670" t="s">
        <v>928</v>
      </c>
      <c r="D670" t="s">
        <v>22</v>
      </c>
      <c r="E670">
        <v>60</v>
      </c>
      <c r="F670" t="s">
        <v>69</v>
      </c>
      <c r="G670" t="s">
        <v>694</v>
      </c>
      <c r="H670" t="s">
        <v>315</v>
      </c>
      <c r="I670" s="2">
        <v>7263</v>
      </c>
      <c r="J670" s="2">
        <v>3</v>
      </c>
      <c r="K670" s="2">
        <v>7266</v>
      </c>
      <c r="L670" s="3">
        <v>0.40245059511841719</v>
      </c>
      <c r="M670" s="3">
        <v>0.6211631463717181</v>
      </c>
      <c r="N670" s="2">
        <v>1805439</v>
      </c>
      <c r="O670">
        <f t="shared" si="10"/>
        <v>6</v>
      </c>
    </row>
    <row r="671" spans="1:15" hidden="1" x14ac:dyDescent="0.2">
      <c r="A671" t="s">
        <v>712</v>
      </c>
      <c r="B671" t="s">
        <v>921</v>
      </c>
      <c r="C671" t="s">
        <v>929</v>
      </c>
      <c r="D671" t="s">
        <v>17</v>
      </c>
      <c r="E671">
        <v>28</v>
      </c>
      <c r="F671" t="s">
        <v>49</v>
      </c>
      <c r="G671" t="s">
        <v>38</v>
      </c>
      <c r="H671" t="s">
        <v>540</v>
      </c>
      <c r="I671" s="2">
        <v>7138</v>
      </c>
      <c r="J671" s="2">
        <v>1</v>
      </c>
      <c r="K671" s="2">
        <v>7139</v>
      </c>
      <c r="L671" s="3">
        <v>0.39541629487343521</v>
      </c>
      <c r="M671" s="3">
        <v>0.61030604210675687</v>
      </c>
      <c r="N671" s="2">
        <v>1805439</v>
      </c>
      <c r="O671">
        <f t="shared" si="10"/>
        <v>7</v>
      </c>
    </row>
    <row r="672" spans="1:15" hidden="1" x14ac:dyDescent="0.2">
      <c r="A672" t="s">
        <v>712</v>
      </c>
      <c r="B672" t="s">
        <v>921</v>
      </c>
      <c r="C672" t="s">
        <v>930</v>
      </c>
      <c r="D672" t="s">
        <v>22</v>
      </c>
      <c r="E672">
        <v>69</v>
      </c>
      <c r="F672" t="s">
        <v>49</v>
      </c>
      <c r="G672" t="s">
        <v>38</v>
      </c>
      <c r="H672" t="s">
        <v>201</v>
      </c>
      <c r="I672" s="2">
        <v>8168</v>
      </c>
      <c r="J672" s="2">
        <f>(0)</f>
        <v>0</v>
      </c>
      <c r="K672" s="2">
        <v>8168</v>
      </c>
      <c r="L672" s="3">
        <v>0.45241074331506076</v>
      </c>
      <c r="M672" s="3">
        <v>0.69827423335593097</v>
      </c>
      <c r="N672" s="2">
        <v>1805439</v>
      </c>
      <c r="O672">
        <f t="shared" si="10"/>
        <v>5</v>
      </c>
    </row>
    <row r="673" spans="1:15" hidden="1" x14ac:dyDescent="0.2">
      <c r="A673" t="s">
        <v>712</v>
      </c>
      <c r="B673" t="s">
        <v>921</v>
      </c>
      <c r="C673" t="s">
        <v>931</v>
      </c>
      <c r="D673" t="s">
        <v>22</v>
      </c>
      <c r="E673">
        <v>46</v>
      </c>
      <c r="F673" t="s">
        <v>49</v>
      </c>
      <c r="G673" t="s">
        <v>38</v>
      </c>
      <c r="H673" t="s">
        <v>354</v>
      </c>
      <c r="I673" s="2">
        <v>3036</v>
      </c>
      <c r="J673" s="2">
        <v>1</v>
      </c>
      <c r="K673" s="2">
        <v>3037</v>
      </c>
      <c r="L673" s="3">
        <v>0.16821393577960816</v>
      </c>
      <c r="M673" s="3">
        <v>0.25963012324950568</v>
      </c>
      <c r="N673" s="2">
        <v>1805439</v>
      </c>
      <c r="O673">
        <f t="shared" si="10"/>
        <v>9</v>
      </c>
    </row>
    <row r="674" spans="1:15" hidden="1" x14ac:dyDescent="0.2">
      <c r="A674" t="s">
        <v>712</v>
      </c>
      <c r="B674" t="s">
        <v>921</v>
      </c>
      <c r="C674" t="s">
        <v>932</v>
      </c>
      <c r="D674" t="s">
        <v>22</v>
      </c>
      <c r="E674">
        <v>36</v>
      </c>
      <c r="F674" t="s">
        <v>49</v>
      </c>
      <c r="G674" t="s">
        <v>38</v>
      </c>
      <c r="H674" t="s">
        <v>219</v>
      </c>
      <c r="I674" s="2">
        <v>2143</v>
      </c>
      <c r="J674" s="2">
        <v>2</v>
      </c>
      <c r="K674" s="2">
        <v>2145</v>
      </c>
      <c r="L674" s="3">
        <v>0.11880766949201828</v>
      </c>
      <c r="M674" s="3">
        <v>0.18337392636489616</v>
      </c>
      <c r="N674" s="2">
        <v>1805439</v>
      </c>
      <c r="O674">
        <f t="shared" si="10"/>
        <v>10</v>
      </c>
    </row>
    <row r="675" spans="1:15" hidden="1" x14ac:dyDescent="0.2">
      <c r="A675" t="s">
        <v>712</v>
      </c>
      <c r="B675" t="s">
        <v>921</v>
      </c>
      <c r="C675" t="s">
        <v>933</v>
      </c>
      <c r="D675" t="s">
        <v>22</v>
      </c>
      <c r="E675">
        <v>33</v>
      </c>
      <c r="F675" t="s">
        <v>49</v>
      </c>
      <c r="G675" t="s">
        <v>38</v>
      </c>
      <c r="H675" t="s">
        <v>99</v>
      </c>
      <c r="I675" s="2">
        <v>1949</v>
      </c>
      <c r="J675" s="2">
        <f>(0)</f>
        <v>0</v>
      </c>
      <c r="K675" s="2">
        <v>1949</v>
      </c>
      <c r="L675" s="3">
        <v>0.1079515840745658</v>
      </c>
      <c r="M675" s="3">
        <v>0.16661808041267254</v>
      </c>
      <c r="N675" s="2">
        <v>1805439</v>
      </c>
      <c r="O675">
        <f t="shared" si="10"/>
        <v>12</v>
      </c>
    </row>
    <row r="676" spans="1:15" hidden="1" x14ac:dyDescent="0.2">
      <c r="A676" t="s">
        <v>712</v>
      </c>
      <c r="B676" t="s">
        <v>934</v>
      </c>
      <c r="C676" t="s">
        <v>935</v>
      </c>
      <c r="D676" t="s">
        <v>22</v>
      </c>
      <c r="E676">
        <v>64</v>
      </c>
      <c r="F676" t="s">
        <v>49</v>
      </c>
      <c r="G676" t="s">
        <v>832</v>
      </c>
      <c r="H676" t="s">
        <v>833</v>
      </c>
      <c r="I676" s="2">
        <v>9822</v>
      </c>
      <c r="J676" s="2">
        <f>(0)</f>
        <v>0</v>
      </c>
      <c r="K676" s="2">
        <v>9822</v>
      </c>
      <c r="L676" s="3">
        <v>0.59181116993874017</v>
      </c>
      <c r="M676" s="3">
        <v>0.89156687750078056</v>
      </c>
      <c r="N676" s="2">
        <v>1659651</v>
      </c>
      <c r="O676">
        <f t="shared" si="10"/>
        <v>8</v>
      </c>
    </row>
    <row r="677" spans="1:15" hidden="1" x14ac:dyDescent="0.2">
      <c r="A677" t="s">
        <v>712</v>
      </c>
      <c r="B677" t="s">
        <v>934</v>
      </c>
      <c r="C677" t="s">
        <v>936</v>
      </c>
      <c r="D677" t="s">
        <v>22</v>
      </c>
      <c r="E677">
        <v>42</v>
      </c>
      <c r="F677" t="s">
        <v>49</v>
      </c>
      <c r="G677" t="s">
        <v>38</v>
      </c>
      <c r="H677" t="s">
        <v>70</v>
      </c>
      <c r="I677" s="2">
        <v>8699</v>
      </c>
      <c r="J677" s="2">
        <v>1</v>
      </c>
      <c r="K677" s="2">
        <v>8700</v>
      </c>
      <c r="L677" s="3">
        <v>0.52420659524201174</v>
      </c>
      <c r="M677" s="3">
        <v>0.78972020303978741</v>
      </c>
      <c r="N677" s="2">
        <v>1659651</v>
      </c>
      <c r="O677">
        <f t="shared" si="10"/>
        <v>9</v>
      </c>
    </row>
    <row r="678" spans="1:15" hidden="1" x14ac:dyDescent="0.2">
      <c r="A678" t="s">
        <v>712</v>
      </c>
      <c r="B678" t="s">
        <v>934</v>
      </c>
      <c r="C678" t="s">
        <v>937</v>
      </c>
      <c r="D678" t="s">
        <v>22</v>
      </c>
      <c r="E678">
        <v>75</v>
      </c>
      <c r="F678" t="s">
        <v>49</v>
      </c>
      <c r="G678" t="s">
        <v>38</v>
      </c>
      <c r="H678" t="s">
        <v>270</v>
      </c>
      <c r="I678" s="2">
        <v>4755</v>
      </c>
      <c r="J678" s="2">
        <f>(0)</f>
        <v>0</v>
      </c>
      <c r="K678" s="2">
        <v>4755</v>
      </c>
      <c r="L678" s="3">
        <v>0.28650601843399609</v>
      </c>
      <c r="M678" s="3">
        <v>0.43162293855795281</v>
      </c>
      <c r="N678" s="2">
        <v>1659651</v>
      </c>
      <c r="O678">
        <f t="shared" si="10"/>
        <v>13</v>
      </c>
    </row>
    <row r="679" spans="1:15" hidden="1" x14ac:dyDescent="0.2">
      <c r="A679" t="s">
        <v>712</v>
      </c>
      <c r="B679" t="s">
        <v>934</v>
      </c>
      <c r="C679" t="s">
        <v>938</v>
      </c>
      <c r="D679" t="s">
        <v>22</v>
      </c>
      <c r="E679">
        <v>54</v>
      </c>
      <c r="F679" t="s">
        <v>49</v>
      </c>
      <c r="G679" t="s">
        <v>19</v>
      </c>
      <c r="H679" t="s">
        <v>20</v>
      </c>
      <c r="I679" s="2">
        <v>366820</v>
      </c>
      <c r="J679" s="2">
        <v>197</v>
      </c>
      <c r="K679" s="2">
        <v>367017</v>
      </c>
      <c r="L679" s="3">
        <v>22.114107122521542</v>
      </c>
      <c r="M679" s="3">
        <v>33.315027558511915</v>
      </c>
      <c r="N679" s="2">
        <v>1659651</v>
      </c>
      <c r="O679">
        <f t="shared" si="10"/>
        <v>1</v>
      </c>
    </row>
    <row r="680" spans="1:15" hidden="1" x14ac:dyDescent="0.2">
      <c r="A680" t="s">
        <v>712</v>
      </c>
      <c r="B680" t="s">
        <v>934</v>
      </c>
      <c r="C680" t="s">
        <v>939</v>
      </c>
      <c r="D680" t="s">
        <v>22</v>
      </c>
      <c r="E680">
        <v>55</v>
      </c>
      <c r="F680" t="s">
        <v>49</v>
      </c>
      <c r="G680" t="s">
        <v>940</v>
      </c>
      <c r="H680" t="s">
        <v>941</v>
      </c>
      <c r="I680" s="2">
        <v>294859</v>
      </c>
      <c r="J680" s="2">
        <v>170</v>
      </c>
      <c r="K680" s="2">
        <v>295029</v>
      </c>
      <c r="L680" s="3">
        <v>17.77656868823626</v>
      </c>
      <c r="M680" s="3">
        <v>26.780501354324759</v>
      </c>
      <c r="N680" s="2">
        <v>1659651</v>
      </c>
      <c r="O680">
        <f t="shared" si="10"/>
        <v>3</v>
      </c>
    </row>
    <row r="681" spans="1:15" hidden="1" x14ac:dyDescent="0.2">
      <c r="A681" t="s">
        <v>712</v>
      </c>
      <c r="B681" t="s">
        <v>934</v>
      </c>
      <c r="C681" t="s">
        <v>942</v>
      </c>
      <c r="D681" t="s">
        <v>22</v>
      </c>
      <c r="E681">
        <v>42</v>
      </c>
      <c r="F681" t="s">
        <v>49</v>
      </c>
      <c r="G681" t="s">
        <v>38</v>
      </c>
      <c r="H681" t="s">
        <v>43</v>
      </c>
      <c r="I681" s="2">
        <v>15182</v>
      </c>
      <c r="J681" s="2">
        <v>2</v>
      </c>
      <c r="K681" s="2">
        <v>15184</v>
      </c>
      <c r="L681" s="3">
        <v>0.91489114277640304</v>
      </c>
      <c r="M681" s="3">
        <v>1.3782886853972565</v>
      </c>
      <c r="N681" s="2">
        <v>1659651</v>
      </c>
      <c r="O681">
        <f t="shared" si="10"/>
        <v>5</v>
      </c>
    </row>
    <row r="682" spans="1:15" hidden="1" x14ac:dyDescent="0.2">
      <c r="A682" t="s">
        <v>712</v>
      </c>
      <c r="B682" t="s">
        <v>934</v>
      </c>
      <c r="C682" t="s">
        <v>943</v>
      </c>
      <c r="D682" t="s">
        <v>22</v>
      </c>
      <c r="E682">
        <v>53</v>
      </c>
      <c r="F682" t="s">
        <v>49</v>
      </c>
      <c r="G682" t="s">
        <v>522</v>
      </c>
      <c r="H682" t="s">
        <v>523</v>
      </c>
      <c r="I682" s="2">
        <v>5481</v>
      </c>
      <c r="J682" s="2">
        <v>2</v>
      </c>
      <c r="K682" s="2">
        <v>5483</v>
      </c>
      <c r="L682" s="3">
        <v>0.33037066226574141</v>
      </c>
      <c r="M682" s="3">
        <v>0.49770527278932802</v>
      </c>
      <c r="N682" s="2">
        <v>1659651</v>
      </c>
      <c r="O682">
        <f t="shared" si="10"/>
        <v>12</v>
      </c>
    </row>
    <row r="683" spans="1:15" hidden="1" x14ac:dyDescent="0.2">
      <c r="A683" t="s">
        <v>712</v>
      </c>
      <c r="B683" t="s">
        <v>934</v>
      </c>
      <c r="C683" t="s">
        <v>944</v>
      </c>
      <c r="D683" t="s">
        <v>22</v>
      </c>
      <c r="E683">
        <v>38</v>
      </c>
      <c r="F683" t="s">
        <v>49</v>
      </c>
      <c r="G683" t="s">
        <v>38</v>
      </c>
      <c r="H683" t="s">
        <v>540</v>
      </c>
      <c r="I683" s="2">
        <v>8133</v>
      </c>
      <c r="J683" s="2">
        <f>(0)</f>
        <v>0</v>
      </c>
      <c r="K683" s="2">
        <v>8133</v>
      </c>
      <c r="L683" s="3">
        <v>0.49004278610382546</v>
      </c>
      <c r="M683" s="3">
        <v>0.73825223118650463</v>
      </c>
      <c r="N683" s="2">
        <v>1659651</v>
      </c>
      <c r="O683">
        <f t="shared" si="10"/>
        <v>10</v>
      </c>
    </row>
    <row r="684" spans="1:15" hidden="1" x14ac:dyDescent="0.2">
      <c r="A684" t="s">
        <v>712</v>
      </c>
      <c r="B684" t="s">
        <v>934</v>
      </c>
      <c r="C684" t="s">
        <v>945</v>
      </c>
      <c r="D684" t="s">
        <v>22</v>
      </c>
      <c r="E684">
        <v>59</v>
      </c>
      <c r="F684" t="s">
        <v>69</v>
      </c>
      <c r="G684" t="s">
        <v>694</v>
      </c>
      <c r="H684" t="s">
        <v>315</v>
      </c>
      <c r="I684" s="2">
        <v>4013</v>
      </c>
      <c r="J684" s="2">
        <f>(0)</f>
        <v>0</v>
      </c>
      <c r="K684" s="2">
        <v>4013</v>
      </c>
      <c r="L684" s="3">
        <v>0.24179782375933256</v>
      </c>
      <c r="M684" s="3">
        <v>0.36426979020674333</v>
      </c>
      <c r="N684" s="2">
        <v>1659651</v>
      </c>
      <c r="O684">
        <f t="shared" si="10"/>
        <v>14</v>
      </c>
    </row>
    <row r="685" spans="1:15" hidden="1" x14ac:dyDescent="0.2">
      <c r="A685" t="s">
        <v>712</v>
      </c>
      <c r="B685" t="s">
        <v>934</v>
      </c>
      <c r="C685" t="s">
        <v>946</v>
      </c>
      <c r="D685" t="s">
        <v>22</v>
      </c>
      <c r="E685">
        <v>54</v>
      </c>
      <c r="F685" t="s">
        <v>49</v>
      </c>
      <c r="G685" t="s">
        <v>715</v>
      </c>
      <c r="H685" t="s">
        <v>716</v>
      </c>
      <c r="I685" s="2">
        <v>332325</v>
      </c>
      <c r="J685" s="2">
        <v>226</v>
      </c>
      <c r="K685" s="2">
        <v>332551</v>
      </c>
      <c r="L685" s="3">
        <v>20.037405454520258</v>
      </c>
      <c r="M685" s="3">
        <v>30.18646474035452</v>
      </c>
      <c r="N685" s="2">
        <v>1659651</v>
      </c>
      <c r="O685">
        <f t="shared" si="10"/>
        <v>2</v>
      </c>
    </row>
    <row r="686" spans="1:15" hidden="1" x14ac:dyDescent="0.2">
      <c r="A686" t="s">
        <v>712</v>
      </c>
      <c r="B686" t="s">
        <v>934</v>
      </c>
      <c r="C686" t="s">
        <v>947</v>
      </c>
      <c r="D686" t="s">
        <v>22</v>
      </c>
      <c r="E686">
        <v>46</v>
      </c>
      <c r="F686" t="s">
        <v>69</v>
      </c>
      <c r="G686" t="s">
        <v>303</v>
      </c>
      <c r="H686" t="s">
        <v>304</v>
      </c>
      <c r="I686" s="2">
        <v>6790</v>
      </c>
      <c r="J686" s="2">
        <v>3</v>
      </c>
      <c r="K686" s="2">
        <v>6793</v>
      </c>
      <c r="L686" s="3">
        <v>0.4093029197102282</v>
      </c>
      <c r="M686" s="3">
        <v>0.61661716543095124</v>
      </c>
      <c r="N686" s="2">
        <v>1659651</v>
      </c>
      <c r="O686">
        <f t="shared" si="10"/>
        <v>11</v>
      </c>
    </row>
    <row r="687" spans="1:15" hidden="1" x14ac:dyDescent="0.2">
      <c r="A687" t="s">
        <v>712</v>
      </c>
      <c r="B687" t="s">
        <v>934</v>
      </c>
      <c r="C687" t="s">
        <v>948</v>
      </c>
      <c r="D687" t="s">
        <v>22</v>
      </c>
      <c r="E687">
        <v>43</v>
      </c>
      <c r="F687" t="s">
        <v>49</v>
      </c>
      <c r="G687" t="s">
        <v>38</v>
      </c>
      <c r="H687" t="s">
        <v>556</v>
      </c>
      <c r="I687" s="2">
        <v>10860</v>
      </c>
      <c r="J687" s="2">
        <f>(0)</f>
        <v>0</v>
      </c>
      <c r="K687" s="2">
        <v>10860</v>
      </c>
      <c r="L687" s="3">
        <v>0.65435443957795947</v>
      </c>
      <c r="M687" s="3">
        <v>0.98578866724276915</v>
      </c>
      <c r="N687" s="2">
        <v>1659651</v>
      </c>
      <c r="O687">
        <f t="shared" si="10"/>
        <v>6</v>
      </c>
    </row>
    <row r="688" spans="1:15" hidden="1" x14ac:dyDescent="0.2">
      <c r="A688" t="s">
        <v>712</v>
      </c>
      <c r="B688" t="s">
        <v>934</v>
      </c>
      <c r="C688" t="s">
        <v>949</v>
      </c>
      <c r="D688" t="s">
        <v>22</v>
      </c>
      <c r="E688">
        <v>50</v>
      </c>
      <c r="F688" t="s">
        <v>18</v>
      </c>
      <c r="G688" t="s">
        <v>950</v>
      </c>
      <c r="H688" t="s">
        <v>59</v>
      </c>
      <c r="I688" s="2">
        <v>10273</v>
      </c>
      <c r="J688" s="2">
        <v>2</v>
      </c>
      <c r="K688" s="2">
        <v>10275</v>
      </c>
      <c r="L688" s="3">
        <v>0.61910606507030697</v>
      </c>
      <c r="M688" s="3">
        <v>0.93268679152112821</v>
      </c>
      <c r="N688" s="2">
        <v>1659651</v>
      </c>
      <c r="O688">
        <f t="shared" si="10"/>
        <v>7</v>
      </c>
    </row>
    <row r="689" spans="1:15" hidden="1" x14ac:dyDescent="0.2">
      <c r="A689" t="s">
        <v>712</v>
      </c>
      <c r="B689" t="s">
        <v>934</v>
      </c>
      <c r="C689" t="s">
        <v>951</v>
      </c>
      <c r="D689" t="s">
        <v>22</v>
      </c>
      <c r="E689">
        <v>36</v>
      </c>
      <c r="F689" t="s">
        <v>49</v>
      </c>
      <c r="G689" t="s">
        <v>736</v>
      </c>
      <c r="H689" t="s">
        <v>727</v>
      </c>
      <c r="I689" s="2">
        <v>3260</v>
      </c>
      <c r="J689" s="2">
        <v>6</v>
      </c>
      <c r="K689" s="2">
        <v>3266</v>
      </c>
      <c r="L689" s="3">
        <v>0.19678836092648391</v>
      </c>
      <c r="M689" s="3">
        <v>0.29646277966987883</v>
      </c>
      <c r="N689" s="2">
        <v>1659651</v>
      </c>
      <c r="O689">
        <f t="shared" si="10"/>
        <v>15</v>
      </c>
    </row>
    <row r="690" spans="1:15" hidden="1" x14ac:dyDescent="0.2">
      <c r="A690" t="s">
        <v>712</v>
      </c>
      <c r="B690" t="s">
        <v>934</v>
      </c>
      <c r="C690" t="s">
        <v>46</v>
      </c>
      <c r="G690" t="s">
        <v>46</v>
      </c>
      <c r="I690" s="2">
        <v>19719</v>
      </c>
      <c r="J690" s="2">
        <v>3</v>
      </c>
      <c r="K690" s="2">
        <v>19722</v>
      </c>
      <c r="L690" s="3">
        <v>1.1883221231451673</v>
      </c>
      <c r="M690" s="3">
        <v>1.7902140050977802</v>
      </c>
      <c r="N690" s="2">
        <v>1659651</v>
      </c>
      <c r="O690">
        <f t="shared" si="10"/>
        <v>4</v>
      </c>
    </row>
    <row r="691" spans="1:15" hidden="1" x14ac:dyDescent="0.2">
      <c r="A691" t="s">
        <v>712</v>
      </c>
      <c r="B691" t="s">
        <v>952</v>
      </c>
      <c r="C691" t="s">
        <v>953</v>
      </c>
      <c r="D691" t="s">
        <v>22</v>
      </c>
      <c r="E691">
        <v>30</v>
      </c>
      <c r="F691" t="s">
        <v>49</v>
      </c>
      <c r="G691" t="s">
        <v>726</v>
      </c>
      <c r="H691" t="s">
        <v>727</v>
      </c>
      <c r="I691" s="2">
        <v>2632</v>
      </c>
      <c r="J691" s="2">
        <v>1</v>
      </c>
      <c r="K691" s="2">
        <v>2633</v>
      </c>
      <c r="L691" s="3">
        <v>0.15925213792819803</v>
      </c>
      <c r="M691" s="3">
        <v>0.23544897606969217</v>
      </c>
      <c r="N691" s="2">
        <v>1653353</v>
      </c>
      <c r="O691">
        <f t="shared" si="10"/>
        <v>9</v>
      </c>
    </row>
    <row r="692" spans="1:15" hidden="1" x14ac:dyDescent="0.2">
      <c r="A692" t="s">
        <v>712</v>
      </c>
      <c r="B692" t="s">
        <v>952</v>
      </c>
      <c r="C692" t="s">
        <v>954</v>
      </c>
      <c r="D692" t="s">
        <v>22</v>
      </c>
      <c r="E692">
        <v>49</v>
      </c>
      <c r="F692" t="s">
        <v>49</v>
      </c>
      <c r="G692" t="s">
        <v>782</v>
      </c>
      <c r="H692" t="s">
        <v>456</v>
      </c>
      <c r="I692" s="2">
        <v>2934</v>
      </c>
      <c r="J692" s="2">
        <v>3</v>
      </c>
      <c r="K692" s="2">
        <v>2937</v>
      </c>
      <c r="L692" s="3">
        <v>0.17763901598751144</v>
      </c>
      <c r="M692" s="3">
        <v>0.2626333622167436</v>
      </c>
      <c r="N692" s="2">
        <v>1653353</v>
      </c>
      <c r="O692">
        <f t="shared" si="10"/>
        <v>8</v>
      </c>
    </row>
    <row r="693" spans="1:15" hidden="1" x14ac:dyDescent="0.2">
      <c r="A693" t="s">
        <v>712</v>
      </c>
      <c r="B693" t="s">
        <v>952</v>
      </c>
      <c r="C693" t="s">
        <v>955</v>
      </c>
      <c r="D693" t="s">
        <v>22</v>
      </c>
      <c r="E693">
        <v>68</v>
      </c>
      <c r="F693" t="s">
        <v>49</v>
      </c>
      <c r="G693" t="s">
        <v>19</v>
      </c>
      <c r="H693" t="s">
        <v>20</v>
      </c>
      <c r="I693" s="2">
        <v>502044</v>
      </c>
      <c r="J693" s="2">
        <v>176</v>
      </c>
      <c r="K693" s="2">
        <v>502220</v>
      </c>
      <c r="L693" s="3">
        <v>30.375848351803882</v>
      </c>
      <c r="M693" s="3">
        <v>44.909678982803193</v>
      </c>
      <c r="N693" s="2">
        <v>1653353</v>
      </c>
      <c r="O693">
        <f t="shared" si="10"/>
        <v>2</v>
      </c>
    </row>
    <row r="694" spans="1:15" hidden="1" x14ac:dyDescent="0.2">
      <c r="A694" t="s">
        <v>712</v>
      </c>
      <c r="B694" t="s">
        <v>952</v>
      </c>
      <c r="C694" t="s">
        <v>956</v>
      </c>
      <c r="D694" t="s">
        <v>22</v>
      </c>
      <c r="E694">
        <v>51</v>
      </c>
      <c r="F694" t="s">
        <v>49</v>
      </c>
      <c r="G694" t="s">
        <v>715</v>
      </c>
      <c r="H694" t="s">
        <v>716</v>
      </c>
      <c r="I694" s="2">
        <v>558984</v>
      </c>
      <c r="J694" s="2">
        <v>439</v>
      </c>
      <c r="K694" s="2">
        <v>559423</v>
      </c>
      <c r="L694" s="3">
        <v>33.835666067681856</v>
      </c>
      <c r="M694" s="3">
        <v>50.024904116914328</v>
      </c>
      <c r="N694" s="2">
        <v>1653353</v>
      </c>
      <c r="O694">
        <f t="shared" si="10"/>
        <v>1</v>
      </c>
    </row>
    <row r="695" spans="1:15" hidden="1" x14ac:dyDescent="0.2">
      <c r="A695" t="s">
        <v>712</v>
      </c>
      <c r="B695" t="s">
        <v>952</v>
      </c>
      <c r="C695" t="s">
        <v>957</v>
      </c>
      <c r="D695" t="s">
        <v>22</v>
      </c>
      <c r="E695">
        <v>39</v>
      </c>
      <c r="F695" t="s">
        <v>18</v>
      </c>
      <c r="G695" t="s">
        <v>38</v>
      </c>
      <c r="H695" t="s">
        <v>315</v>
      </c>
      <c r="I695" s="2">
        <v>6225</v>
      </c>
      <c r="J695" s="2">
        <v>22</v>
      </c>
      <c r="K695" s="2">
        <v>6247</v>
      </c>
      <c r="L695" s="3">
        <v>0.37783824748858835</v>
      </c>
      <c r="M695" s="3">
        <v>0.55862125085733649</v>
      </c>
      <c r="N695" s="2">
        <v>1653353</v>
      </c>
      <c r="O695">
        <f t="shared" si="10"/>
        <v>6</v>
      </c>
    </row>
    <row r="696" spans="1:15" hidden="1" x14ac:dyDescent="0.2">
      <c r="A696" t="s">
        <v>712</v>
      </c>
      <c r="B696" t="s">
        <v>952</v>
      </c>
      <c r="C696" t="s">
        <v>958</v>
      </c>
      <c r="D696" t="s">
        <v>22</v>
      </c>
      <c r="E696">
        <v>56</v>
      </c>
      <c r="F696" t="s">
        <v>49</v>
      </c>
      <c r="G696" t="s">
        <v>891</v>
      </c>
      <c r="H696" t="s">
        <v>168</v>
      </c>
      <c r="I696" s="2">
        <v>2306</v>
      </c>
      <c r="J696" s="2">
        <v>3</v>
      </c>
      <c r="K696" s="2">
        <v>2309</v>
      </c>
      <c r="L696" s="3">
        <v>0.13965559683866663</v>
      </c>
      <c r="M696" s="3">
        <v>0.20647614346559787</v>
      </c>
      <c r="N696" s="2">
        <v>1653353</v>
      </c>
      <c r="O696">
        <f t="shared" si="10"/>
        <v>10</v>
      </c>
    </row>
    <row r="697" spans="1:15" hidden="1" x14ac:dyDescent="0.2">
      <c r="A697" t="s">
        <v>712</v>
      </c>
      <c r="B697" t="s">
        <v>952</v>
      </c>
      <c r="C697" t="s">
        <v>959</v>
      </c>
      <c r="D697" t="s">
        <v>22</v>
      </c>
      <c r="E697">
        <v>81</v>
      </c>
      <c r="F697" t="s">
        <v>49</v>
      </c>
      <c r="G697" t="s">
        <v>303</v>
      </c>
      <c r="H697" t="s">
        <v>304</v>
      </c>
      <c r="I697" s="2">
        <v>3981</v>
      </c>
      <c r="J697" s="2">
        <v>33</v>
      </c>
      <c r="K697" s="2">
        <v>4014</v>
      </c>
      <c r="L697" s="3">
        <v>0.24277937016475007</v>
      </c>
      <c r="M697" s="3">
        <v>0.35894120392850148</v>
      </c>
      <c r="N697" s="2">
        <v>1653353</v>
      </c>
      <c r="O697">
        <f t="shared" si="10"/>
        <v>7</v>
      </c>
    </row>
    <row r="698" spans="1:15" hidden="1" x14ac:dyDescent="0.2">
      <c r="A698" t="s">
        <v>712</v>
      </c>
      <c r="B698" t="s">
        <v>952</v>
      </c>
      <c r="C698" t="s">
        <v>960</v>
      </c>
      <c r="D698" t="s">
        <v>22</v>
      </c>
      <c r="E698">
        <v>41</v>
      </c>
      <c r="F698" t="s">
        <v>49</v>
      </c>
      <c r="G698" t="s">
        <v>38</v>
      </c>
      <c r="H698" t="s">
        <v>734</v>
      </c>
      <c r="I698" s="2">
        <v>8112</v>
      </c>
      <c r="J698" s="2">
        <v>7</v>
      </c>
      <c r="K698" s="2">
        <v>8119</v>
      </c>
      <c r="L698" s="3">
        <v>0.49106270711699196</v>
      </c>
      <c r="M698" s="3">
        <v>0.72601983923654789</v>
      </c>
      <c r="N698" s="2">
        <v>1653353</v>
      </c>
      <c r="O698">
        <f t="shared" si="10"/>
        <v>5</v>
      </c>
    </row>
    <row r="699" spans="1:15" hidden="1" x14ac:dyDescent="0.2">
      <c r="A699" t="s">
        <v>712</v>
      </c>
      <c r="B699" t="s">
        <v>952</v>
      </c>
      <c r="C699" t="s">
        <v>961</v>
      </c>
      <c r="D699" t="s">
        <v>22</v>
      </c>
      <c r="E699">
        <v>76</v>
      </c>
      <c r="F699" t="s">
        <v>49</v>
      </c>
      <c r="G699" t="s">
        <v>656</v>
      </c>
      <c r="H699" t="s">
        <v>657</v>
      </c>
      <c r="I699" s="2">
        <v>9234</v>
      </c>
      <c r="J699" s="2">
        <v>14</v>
      </c>
      <c r="K699" s="2">
        <v>9248</v>
      </c>
      <c r="L699" s="3">
        <v>0.55934818517279739</v>
      </c>
      <c r="M699" s="3">
        <v>0.82697764173661725</v>
      </c>
      <c r="N699" s="2">
        <v>1653353</v>
      </c>
      <c r="O699">
        <f t="shared" si="10"/>
        <v>4</v>
      </c>
    </row>
    <row r="700" spans="1:15" hidden="1" x14ac:dyDescent="0.2">
      <c r="A700" t="s">
        <v>712</v>
      </c>
      <c r="B700" t="s">
        <v>952</v>
      </c>
      <c r="C700" t="s">
        <v>46</v>
      </c>
      <c r="G700" t="s">
        <v>46</v>
      </c>
      <c r="I700" s="2">
        <v>20572</v>
      </c>
      <c r="J700" s="2">
        <v>12</v>
      </c>
      <c r="K700" s="2">
        <v>20584</v>
      </c>
      <c r="L700" s="3">
        <v>1.2449851907003526</v>
      </c>
      <c r="M700" s="3">
        <v>1.8406690935885088</v>
      </c>
      <c r="N700" s="2">
        <v>1653353</v>
      </c>
      <c r="O700">
        <f t="shared" si="10"/>
        <v>3</v>
      </c>
    </row>
    <row r="701" spans="1:15" hidden="1" x14ac:dyDescent="0.2">
      <c r="A701" t="s">
        <v>712</v>
      </c>
      <c r="B701" t="s">
        <v>962</v>
      </c>
      <c r="C701" t="s">
        <v>963</v>
      </c>
      <c r="D701" t="s">
        <v>22</v>
      </c>
      <c r="E701">
        <v>43</v>
      </c>
      <c r="F701" t="s">
        <v>49</v>
      </c>
      <c r="G701" t="s">
        <v>715</v>
      </c>
      <c r="H701" t="s">
        <v>716</v>
      </c>
      <c r="I701" s="2">
        <v>632435</v>
      </c>
      <c r="J701" s="2">
        <v>489</v>
      </c>
      <c r="K701" s="2">
        <v>632924</v>
      </c>
      <c r="L701" s="3">
        <v>35.853378892796286</v>
      </c>
      <c r="M701" s="3">
        <v>54.846623321366152</v>
      </c>
      <c r="N701" s="2">
        <v>1765312</v>
      </c>
      <c r="O701">
        <f t="shared" si="10"/>
        <v>1</v>
      </c>
    </row>
    <row r="702" spans="1:15" hidden="1" x14ac:dyDescent="0.2">
      <c r="A702" t="s">
        <v>712</v>
      </c>
      <c r="B702" t="s">
        <v>962</v>
      </c>
      <c r="C702" t="s">
        <v>964</v>
      </c>
      <c r="D702" t="s">
        <v>22</v>
      </c>
      <c r="E702">
        <v>41</v>
      </c>
      <c r="F702" t="s">
        <v>49</v>
      </c>
      <c r="G702" t="s">
        <v>38</v>
      </c>
      <c r="H702" t="s">
        <v>486</v>
      </c>
      <c r="I702" s="2">
        <v>3172</v>
      </c>
      <c r="J702" s="2">
        <v>3</v>
      </c>
      <c r="K702" s="2">
        <v>3175</v>
      </c>
      <c r="L702" s="3">
        <v>0.17985489250625386</v>
      </c>
      <c r="M702" s="3">
        <v>0.27513260525013672</v>
      </c>
      <c r="N702" s="2">
        <v>1765312</v>
      </c>
      <c r="O702">
        <f t="shared" si="10"/>
        <v>15</v>
      </c>
    </row>
    <row r="703" spans="1:15" hidden="1" x14ac:dyDescent="0.2">
      <c r="A703" t="s">
        <v>712</v>
      </c>
      <c r="B703" t="s">
        <v>962</v>
      </c>
      <c r="C703" t="s">
        <v>965</v>
      </c>
      <c r="D703" t="s">
        <v>22</v>
      </c>
      <c r="E703">
        <v>66</v>
      </c>
      <c r="F703" t="s">
        <v>49</v>
      </c>
      <c r="G703" t="s">
        <v>19</v>
      </c>
      <c r="H703" t="s">
        <v>20</v>
      </c>
      <c r="I703" s="2">
        <v>369278</v>
      </c>
      <c r="J703" s="2">
        <v>185</v>
      </c>
      <c r="K703" s="2">
        <v>369463</v>
      </c>
      <c r="L703" s="3">
        <v>20.929048236232461</v>
      </c>
      <c r="M703" s="3">
        <v>32.016163065679137</v>
      </c>
      <c r="N703" s="2">
        <v>1765312</v>
      </c>
      <c r="O703">
        <f t="shared" si="10"/>
        <v>2</v>
      </c>
    </row>
    <row r="704" spans="1:15" hidden="1" x14ac:dyDescent="0.2">
      <c r="A704" t="s">
        <v>712</v>
      </c>
      <c r="B704" t="s">
        <v>962</v>
      </c>
      <c r="C704" t="s">
        <v>966</v>
      </c>
      <c r="D704" t="s">
        <v>22</v>
      </c>
      <c r="E704">
        <v>49</v>
      </c>
      <c r="F704" t="s">
        <v>18</v>
      </c>
      <c r="G704" t="s">
        <v>303</v>
      </c>
      <c r="H704" t="s">
        <v>304</v>
      </c>
      <c r="I704" s="2">
        <v>16478</v>
      </c>
      <c r="J704" s="2">
        <v>59</v>
      </c>
      <c r="K704" s="2">
        <v>16537</v>
      </c>
      <c r="L704" s="3">
        <v>0.93677491570895111</v>
      </c>
      <c r="M704" s="3">
        <v>1.4330292576445702</v>
      </c>
      <c r="N704" s="2">
        <v>1765312</v>
      </c>
      <c r="O704">
        <f t="shared" si="10"/>
        <v>6</v>
      </c>
    </row>
    <row r="705" spans="1:15" hidden="1" x14ac:dyDescent="0.2">
      <c r="A705" t="s">
        <v>712</v>
      </c>
      <c r="B705" t="s">
        <v>962</v>
      </c>
      <c r="C705" t="s">
        <v>967</v>
      </c>
      <c r="D705" t="s">
        <v>22</v>
      </c>
      <c r="E705">
        <v>37</v>
      </c>
      <c r="F705" t="s">
        <v>49</v>
      </c>
      <c r="G705" t="s">
        <v>38</v>
      </c>
      <c r="H705" t="s">
        <v>201</v>
      </c>
      <c r="I705" s="2">
        <v>1404</v>
      </c>
      <c r="J705" s="2">
        <f>(0)</f>
        <v>0</v>
      </c>
      <c r="K705" s="2">
        <v>1404</v>
      </c>
      <c r="L705" s="3">
        <v>7.9532683174419028E-2</v>
      </c>
      <c r="M705" s="3">
        <v>0.12166493788069038</v>
      </c>
      <c r="N705" s="2">
        <v>1765312</v>
      </c>
      <c r="O705">
        <f t="shared" si="10"/>
        <v>17</v>
      </c>
    </row>
    <row r="706" spans="1:15" hidden="1" x14ac:dyDescent="0.2">
      <c r="A706" t="s">
        <v>712</v>
      </c>
      <c r="B706" t="s">
        <v>962</v>
      </c>
      <c r="C706" t="s">
        <v>968</v>
      </c>
      <c r="D706" t="s">
        <v>22</v>
      </c>
      <c r="E706">
        <v>45</v>
      </c>
      <c r="F706" t="s">
        <v>49</v>
      </c>
      <c r="G706" t="s">
        <v>38</v>
      </c>
      <c r="H706" t="s">
        <v>234</v>
      </c>
      <c r="I706" s="2">
        <v>7565</v>
      </c>
      <c r="J706" s="2">
        <f>(0)</f>
        <v>0</v>
      </c>
      <c r="K706" s="2">
        <v>7565</v>
      </c>
      <c r="L706" s="3">
        <v>0.42853614545190877</v>
      </c>
      <c r="M706" s="3">
        <v>0.65555217597394777</v>
      </c>
      <c r="N706" s="2">
        <v>1765312</v>
      </c>
      <c r="O706">
        <f t="shared" si="10"/>
        <v>10</v>
      </c>
    </row>
    <row r="707" spans="1:15" hidden="1" x14ac:dyDescent="0.2">
      <c r="A707" t="s">
        <v>712</v>
      </c>
      <c r="B707" t="s">
        <v>962</v>
      </c>
      <c r="C707" t="s">
        <v>969</v>
      </c>
      <c r="D707" t="s">
        <v>22</v>
      </c>
      <c r="E707">
        <v>46</v>
      </c>
      <c r="F707" t="s">
        <v>49</v>
      </c>
      <c r="G707" t="s">
        <v>38</v>
      </c>
      <c r="H707" t="s">
        <v>456</v>
      </c>
      <c r="I707" s="2">
        <v>4441</v>
      </c>
      <c r="J707" s="2">
        <v>3</v>
      </c>
      <c r="K707" s="2">
        <v>4444</v>
      </c>
      <c r="L707" s="3">
        <v>0.25174020229851723</v>
      </c>
      <c r="M707" s="3">
        <v>0.38509899141152992</v>
      </c>
      <c r="N707" s="2">
        <v>1765312</v>
      </c>
      <c r="O707">
        <f t="shared" ref="O707:O770" si="11">COUNTIFS($A$2:$A$8569,A707,$B$2:$B$8569,B707,$K$2:$K$8569,"&gt;"&amp;K707)+1</f>
        <v>13</v>
      </c>
    </row>
    <row r="708" spans="1:15" hidden="1" x14ac:dyDescent="0.2">
      <c r="A708" t="s">
        <v>712</v>
      </c>
      <c r="B708" t="s">
        <v>962</v>
      </c>
      <c r="C708" t="s">
        <v>970</v>
      </c>
      <c r="D708" t="s">
        <v>22</v>
      </c>
      <c r="E708">
        <v>50</v>
      </c>
      <c r="F708" t="s">
        <v>49</v>
      </c>
      <c r="G708" t="s">
        <v>38</v>
      </c>
      <c r="H708" t="s">
        <v>971</v>
      </c>
      <c r="I708" s="2">
        <v>9078</v>
      </c>
      <c r="J708" s="2">
        <v>1</v>
      </c>
      <c r="K708" s="2">
        <v>9079</v>
      </c>
      <c r="L708" s="3">
        <v>0.51430002175252876</v>
      </c>
      <c r="M708" s="3">
        <v>0.78674926710739879</v>
      </c>
      <c r="N708" s="2">
        <v>1765312</v>
      </c>
      <c r="O708">
        <f t="shared" si="11"/>
        <v>8</v>
      </c>
    </row>
    <row r="709" spans="1:15" hidden="1" x14ac:dyDescent="0.2">
      <c r="A709" t="s">
        <v>712</v>
      </c>
      <c r="B709" t="s">
        <v>962</v>
      </c>
      <c r="C709" t="s">
        <v>972</v>
      </c>
      <c r="D709" t="s">
        <v>22</v>
      </c>
      <c r="E709">
        <v>46</v>
      </c>
      <c r="F709" t="s">
        <v>18</v>
      </c>
      <c r="G709" t="s">
        <v>950</v>
      </c>
      <c r="H709" t="s">
        <v>540</v>
      </c>
      <c r="I709" s="2">
        <v>7948</v>
      </c>
      <c r="J709" s="2">
        <v>15</v>
      </c>
      <c r="K709" s="2">
        <v>7963</v>
      </c>
      <c r="L709" s="3">
        <v>0.45108173512670852</v>
      </c>
      <c r="M709" s="3">
        <v>0.690041239561209</v>
      </c>
      <c r="N709" s="2">
        <v>1765312</v>
      </c>
      <c r="O709">
        <f t="shared" si="11"/>
        <v>9</v>
      </c>
    </row>
    <row r="710" spans="1:15" hidden="1" x14ac:dyDescent="0.2">
      <c r="A710" t="s">
        <v>712</v>
      </c>
      <c r="B710" t="s">
        <v>962</v>
      </c>
      <c r="C710" t="s">
        <v>973</v>
      </c>
      <c r="D710" t="s">
        <v>22</v>
      </c>
      <c r="E710">
        <v>54</v>
      </c>
      <c r="F710" t="s">
        <v>49</v>
      </c>
      <c r="G710" t="s">
        <v>38</v>
      </c>
      <c r="H710" t="s">
        <v>104</v>
      </c>
      <c r="I710" s="2">
        <v>9358</v>
      </c>
      <c r="J710" s="2">
        <v>1</v>
      </c>
      <c r="K710" s="2">
        <v>9359</v>
      </c>
      <c r="L710" s="3">
        <v>0.53016124061922199</v>
      </c>
      <c r="M710" s="3">
        <v>0.81101292993260765</v>
      </c>
      <c r="N710" s="2">
        <v>1765312</v>
      </c>
      <c r="O710">
        <f t="shared" si="11"/>
        <v>7</v>
      </c>
    </row>
    <row r="711" spans="1:15" hidden="1" x14ac:dyDescent="0.2">
      <c r="A711" t="s">
        <v>712</v>
      </c>
      <c r="B711" t="s">
        <v>962</v>
      </c>
      <c r="C711" t="s">
        <v>974</v>
      </c>
      <c r="D711" t="s">
        <v>22</v>
      </c>
      <c r="E711">
        <v>40</v>
      </c>
      <c r="F711" t="s">
        <v>49</v>
      </c>
      <c r="G711" t="s">
        <v>729</v>
      </c>
      <c r="H711" t="s">
        <v>324</v>
      </c>
      <c r="I711" s="2">
        <v>2620</v>
      </c>
      <c r="J711" s="2">
        <v>5</v>
      </c>
      <c r="K711" s="2">
        <v>2625</v>
      </c>
      <c r="L711" s="3">
        <v>0.14869892687524924</v>
      </c>
      <c r="M711" s="3">
        <v>0.2274718389863335</v>
      </c>
      <c r="N711" s="2">
        <v>1765312</v>
      </c>
      <c r="O711">
        <f t="shared" si="11"/>
        <v>16</v>
      </c>
    </row>
    <row r="712" spans="1:15" hidden="1" x14ac:dyDescent="0.2">
      <c r="A712" t="s">
        <v>712</v>
      </c>
      <c r="B712" t="s">
        <v>962</v>
      </c>
      <c r="C712" t="s">
        <v>975</v>
      </c>
      <c r="D712" t="s">
        <v>17</v>
      </c>
      <c r="E712">
        <v>28</v>
      </c>
      <c r="F712" t="s">
        <v>49</v>
      </c>
      <c r="G712" t="s">
        <v>38</v>
      </c>
      <c r="H712" t="s">
        <v>315</v>
      </c>
      <c r="I712" s="2">
        <v>6935</v>
      </c>
      <c r="J712" s="2">
        <v>12</v>
      </c>
      <c r="K712" s="2">
        <v>6947</v>
      </c>
      <c r="L712" s="3">
        <v>0.39352816952470721</v>
      </c>
      <c r="M712" s="3">
        <v>0.60199880588116517</v>
      </c>
      <c r="N712" s="2">
        <v>1765312</v>
      </c>
      <c r="O712">
        <f t="shared" si="11"/>
        <v>12</v>
      </c>
    </row>
    <row r="713" spans="1:15" hidden="1" x14ac:dyDescent="0.2">
      <c r="A713" t="s">
        <v>712</v>
      </c>
      <c r="B713" t="s">
        <v>962</v>
      </c>
      <c r="C713" t="s">
        <v>976</v>
      </c>
      <c r="D713" t="s">
        <v>22</v>
      </c>
      <c r="E713">
        <v>64</v>
      </c>
      <c r="F713" t="s">
        <v>49</v>
      </c>
      <c r="G713" t="s">
        <v>38</v>
      </c>
      <c r="H713" t="s">
        <v>101</v>
      </c>
      <c r="I713" s="2">
        <v>7312</v>
      </c>
      <c r="J713" s="2">
        <v>2</v>
      </c>
      <c r="K713" s="2">
        <v>7314</v>
      </c>
      <c r="L713" s="3">
        <v>0.41431769568212301</v>
      </c>
      <c r="M713" s="3">
        <v>0.63380153536992123</v>
      </c>
      <c r="N713" s="2">
        <v>1765312</v>
      </c>
      <c r="O713">
        <f t="shared" si="11"/>
        <v>11</v>
      </c>
    </row>
    <row r="714" spans="1:15" hidden="1" x14ac:dyDescent="0.2">
      <c r="A714" t="s">
        <v>712</v>
      </c>
      <c r="B714" t="s">
        <v>962</v>
      </c>
      <c r="C714" t="s">
        <v>977</v>
      </c>
      <c r="D714" t="s">
        <v>22</v>
      </c>
      <c r="E714">
        <v>32</v>
      </c>
      <c r="F714" t="s">
        <v>49</v>
      </c>
      <c r="G714" t="s">
        <v>38</v>
      </c>
      <c r="H714" t="s">
        <v>84</v>
      </c>
      <c r="I714" s="2">
        <v>31794</v>
      </c>
      <c r="J714" s="2">
        <v>1</v>
      </c>
      <c r="K714" s="2">
        <v>31795</v>
      </c>
      <c r="L714" s="3">
        <v>1.8010980495232569</v>
      </c>
      <c r="M714" s="3">
        <v>2.7552255697411328</v>
      </c>
      <c r="N714" s="2">
        <v>1765312</v>
      </c>
      <c r="O714">
        <f t="shared" si="11"/>
        <v>3</v>
      </c>
    </row>
    <row r="715" spans="1:15" hidden="1" x14ac:dyDescent="0.2">
      <c r="A715" t="s">
        <v>712</v>
      </c>
      <c r="B715" t="s">
        <v>962</v>
      </c>
      <c r="C715" t="s">
        <v>978</v>
      </c>
      <c r="D715" t="s">
        <v>22</v>
      </c>
      <c r="E715">
        <v>30</v>
      </c>
      <c r="F715" t="s">
        <v>49</v>
      </c>
      <c r="G715" t="s">
        <v>38</v>
      </c>
      <c r="H715" t="s">
        <v>979</v>
      </c>
      <c r="I715" s="2">
        <v>3402</v>
      </c>
      <c r="J715" s="2">
        <v>1</v>
      </c>
      <c r="K715" s="2">
        <v>3403</v>
      </c>
      <c r="L715" s="3">
        <v>0.19277045644056123</v>
      </c>
      <c r="M715" s="3">
        <v>0.29489015926494966</v>
      </c>
      <c r="N715" s="2">
        <v>1765312</v>
      </c>
      <c r="O715">
        <f t="shared" si="11"/>
        <v>14</v>
      </c>
    </row>
    <row r="716" spans="1:15" hidden="1" x14ac:dyDescent="0.2">
      <c r="A716" t="s">
        <v>712</v>
      </c>
      <c r="B716" t="s">
        <v>962</v>
      </c>
      <c r="C716" t="s">
        <v>980</v>
      </c>
      <c r="D716" t="s">
        <v>22</v>
      </c>
      <c r="E716">
        <v>29</v>
      </c>
      <c r="F716" t="s">
        <v>49</v>
      </c>
      <c r="G716" t="s">
        <v>38</v>
      </c>
      <c r="H716" t="s">
        <v>420</v>
      </c>
      <c r="I716" s="2">
        <v>21374</v>
      </c>
      <c r="J716" s="2">
        <f>(0)</f>
        <v>0</v>
      </c>
      <c r="K716" s="2">
        <v>21374</v>
      </c>
      <c r="L716" s="3">
        <v>1.2107774716310771</v>
      </c>
      <c r="M716" s="3">
        <v>1.8521840329500543</v>
      </c>
      <c r="N716" s="2">
        <v>1765312</v>
      </c>
      <c r="O716">
        <f t="shared" si="11"/>
        <v>4</v>
      </c>
    </row>
    <row r="717" spans="1:15" hidden="1" x14ac:dyDescent="0.2">
      <c r="A717" t="s">
        <v>712</v>
      </c>
      <c r="B717" t="s">
        <v>962</v>
      </c>
      <c r="C717" t="s">
        <v>46</v>
      </c>
      <c r="G717" t="s">
        <v>46</v>
      </c>
      <c r="I717" s="2">
        <v>18557</v>
      </c>
      <c r="J717" s="2">
        <v>12</v>
      </c>
      <c r="K717" s="2">
        <v>18569</v>
      </c>
      <c r="L717" s="3">
        <v>1.0518820469129535</v>
      </c>
      <c r="M717" s="3">
        <v>1.6091141250046577</v>
      </c>
      <c r="N717" s="2">
        <v>1765312</v>
      </c>
      <c r="O717">
        <f t="shared" si="11"/>
        <v>5</v>
      </c>
    </row>
    <row r="718" spans="1:15" hidden="1" x14ac:dyDescent="0.2">
      <c r="A718" t="s">
        <v>712</v>
      </c>
      <c r="B718" t="s">
        <v>981</v>
      </c>
      <c r="C718" t="s">
        <v>982</v>
      </c>
      <c r="D718" t="s">
        <v>22</v>
      </c>
      <c r="E718">
        <v>51</v>
      </c>
      <c r="F718" t="s">
        <v>49</v>
      </c>
      <c r="G718" t="s">
        <v>983</v>
      </c>
      <c r="H718" t="s">
        <v>984</v>
      </c>
      <c r="I718" s="2">
        <v>97466</v>
      </c>
      <c r="J718" s="2">
        <v>165</v>
      </c>
      <c r="K718" s="2">
        <v>97631</v>
      </c>
      <c r="L718" s="3">
        <v>5.1796848929084724</v>
      </c>
      <c r="M718" s="3">
        <v>8.5070212921687069</v>
      </c>
      <c r="N718" s="2">
        <v>1884883</v>
      </c>
      <c r="O718">
        <f t="shared" si="11"/>
        <v>3</v>
      </c>
    </row>
    <row r="719" spans="1:15" hidden="1" x14ac:dyDescent="0.2">
      <c r="A719" t="s">
        <v>712</v>
      </c>
      <c r="B719" t="s">
        <v>981</v>
      </c>
      <c r="C719" t="s">
        <v>46</v>
      </c>
      <c r="G719" t="s">
        <v>46</v>
      </c>
      <c r="I719" s="2">
        <v>38429</v>
      </c>
      <c r="J719" s="2">
        <v>21</v>
      </c>
      <c r="K719" s="2">
        <v>38450</v>
      </c>
      <c r="L719" s="3">
        <v>2.0399144137858953</v>
      </c>
      <c r="M719" s="3">
        <v>3.3503187377358294</v>
      </c>
      <c r="N719" s="2">
        <v>1884883</v>
      </c>
      <c r="O719">
        <f t="shared" si="11"/>
        <v>4</v>
      </c>
    </row>
    <row r="720" spans="1:15" hidden="1" x14ac:dyDescent="0.2">
      <c r="A720" t="s">
        <v>712</v>
      </c>
      <c r="B720" t="s">
        <v>981</v>
      </c>
      <c r="C720" t="s">
        <v>985</v>
      </c>
      <c r="D720" t="s">
        <v>22</v>
      </c>
      <c r="E720">
        <v>67</v>
      </c>
      <c r="F720" t="s">
        <v>49</v>
      </c>
      <c r="G720" t="s">
        <v>715</v>
      </c>
      <c r="H720" t="s">
        <v>716</v>
      </c>
      <c r="I720" s="2">
        <v>623460</v>
      </c>
      <c r="J720" s="2">
        <v>874</v>
      </c>
      <c r="K720" s="2">
        <v>624334</v>
      </c>
      <c r="L720" s="3">
        <v>33.123223032941567</v>
      </c>
      <c r="M720" s="3">
        <v>54.400985664643983</v>
      </c>
      <c r="N720" s="2">
        <v>1884883</v>
      </c>
      <c r="O720">
        <f t="shared" si="11"/>
        <v>1</v>
      </c>
    </row>
    <row r="721" spans="1:15" hidden="1" x14ac:dyDescent="0.2">
      <c r="A721" t="s">
        <v>712</v>
      </c>
      <c r="B721" t="s">
        <v>981</v>
      </c>
      <c r="C721" t="s">
        <v>986</v>
      </c>
      <c r="D721" t="s">
        <v>22</v>
      </c>
      <c r="E721">
        <v>43</v>
      </c>
      <c r="F721" t="s">
        <v>49</v>
      </c>
      <c r="G721" t="s">
        <v>38</v>
      </c>
      <c r="H721" t="s">
        <v>168</v>
      </c>
      <c r="I721" s="2">
        <v>3805</v>
      </c>
      <c r="J721" s="2">
        <v>2</v>
      </c>
      <c r="K721" s="2">
        <v>3807</v>
      </c>
      <c r="L721" s="3">
        <v>0.2019754011256932</v>
      </c>
      <c r="M721" s="3">
        <v>0.33172076552822632</v>
      </c>
      <c r="N721" s="2">
        <v>1884883</v>
      </c>
      <c r="O721">
        <f t="shared" si="11"/>
        <v>12</v>
      </c>
    </row>
    <row r="722" spans="1:15" hidden="1" x14ac:dyDescent="0.2">
      <c r="A722" t="s">
        <v>712</v>
      </c>
      <c r="B722" t="s">
        <v>981</v>
      </c>
      <c r="C722" t="s">
        <v>987</v>
      </c>
      <c r="D722" t="s">
        <v>22</v>
      </c>
      <c r="E722">
        <v>57</v>
      </c>
      <c r="F722" t="s">
        <v>49</v>
      </c>
      <c r="G722" t="s">
        <v>38</v>
      </c>
      <c r="H722" t="s">
        <v>101</v>
      </c>
      <c r="I722" s="2">
        <v>17573</v>
      </c>
      <c r="J722" s="2">
        <v>11</v>
      </c>
      <c r="K722" s="2">
        <v>17584</v>
      </c>
      <c r="L722" s="3">
        <v>0.93289610018234548</v>
      </c>
      <c r="M722" s="3">
        <v>1.5321717733250149</v>
      </c>
      <c r="N722" s="2">
        <v>1884883</v>
      </c>
      <c r="O722">
        <f t="shared" si="11"/>
        <v>5</v>
      </c>
    </row>
    <row r="723" spans="1:15" hidden="1" x14ac:dyDescent="0.2">
      <c r="A723" t="s">
        <v>712</v>
      </c>
      <c r="B723" t="s">
        <v>981</v>
      </c>
      <c r="C723" t="s">
        <v>988</v>
      </c>
      <c r="D723" t="s">
        <v>22</v>
      </c>
      <c r="E723">
        <v>34</v>
      </c>
      <c r="F723" t="s">
        <v>49</v>
      </c>
      <c r="G723" t="s">
        <v>694</v>
      </c>
      <c r="H723" t="s">
        <v>315</v>
      </c>
      <c r="I723" s="2">
        <v>3094</v>
      </c>
      <c r="J723" s="2">
        <v>10</v>
      </c>
      <c r="K723" s="2">
        <v>3104</v>
      </c>
      <c r="L723" s="3">
        <v>0.16467865644711105</v>
      </c>
      <c r="M723" s="3">
        <v>0.2704652629891291</v>
      </c>
      <c r="N723" s="2">
        <v>1884883</v>
      </c>
      <c r="O723">
        <f t="shared" si="11"/>
        <v>13</v>
      </c>
    </row>
    <row r="724" spans="1:15" hidden="1" x14ac:dyDescent="0.2">
      <c r="A724" t="s">
        <v>712</v>
      </c>
      <c r="B724" t="s">
        <v>981</v>
      </c>
      <c r="C724" t="s">
        <v>989</v>
      </c>
      <c r="D724" t="s">
        <v>22</v>
      </c>
      <c r="E724">
        <v>71</v>
      </c>
      <c r="F724" t="s">
        <v>49</v>
      </c>
      <c r="G724" t="s">
        <v>798</v>
      </c>
      <c r="H724" t="s">
        <v>799</v>
      </c>
      <c r="I724" s="2">
        <v>322410</v>
      </c>
      <c r="J724" s="2">
        <v>397</v>
      </c>
      <c r="K724" s="2">
        <v>322807</v>
      </c>
      <c r="L724" s="3">
        <v>17.126102787281759</v>
      </c>
      <c r="M724" s="3">
        <v>28.127603141021844</v>
      </c>
      <c r="N724" s="2">
        <v>1884883</v>
      </c>
      <c r="O724">
        <f t="shared" si="11"/>
        <v>2</v>
      </c>
    </row>
    <row r="725" spans="1:15" hidden="1" x14ac:dyDescent="0.2">
      <c r="A725" t="s">
        <v>712</v>
      </c>
      <c r="B725" t="s">
        <v>981</v>
      </c>
      <c r="C725" t="s">
        <v>990</v>
      </c>
      <c r="D725" t="s">
        <v>22</v>
      </c>
      <c r="E725">
        <v>39</v>
      </c>
      <c r="F725" t="s">
        <v>49</v>
      </c>
      <c r="G725" t="s">
        <v>38</v>
      </c>
      <c r="H725" t="s">
        <v>41</v>
      </c>
      <c r="I725" s="2">
        <v>5628</v>
      </c>
      <c r="J725" s="2">
        <v>3</v>
      </c>
      <c r="K725" s="2">
        <v>5631</v>
      </c>
      <c r="L725" s="3">
        <v>0.29874533326471719</v>
      </c>
      <c r="M725" s="3">
        <v>0.49065396130534339</v>
      </c>
      <c r="N725" s="2">
        <v>1884883</v>
      </c>
      <c r="O725">
        <f t="shared" si="11"/>
        <v>9</v>
      </c>
    </row>
    <row r="726" spans="1:15" hidden="1" x14ac:dyDescent="0.2">
      <c r="A726" t="s">
        <v>712</v>
      </c>
      <c r="B726" t="s">
        <v>981</v>
      </c>
      <c r="C726" t="s">
        <v>991</v>
      </c>
      <c r="D726" t="s">
        <v>22</v>
      </c>
      <c r="E726">
        <v>45</v>
      </c>
      <c r="F726" t="s">
        <v>49</v>
      </c>
      <c r="G726" t="s">
        <v>876</v>
      </c>
      <c r="H726" t="s">
        <v>877</v>
      </c>
      <c r="I726" s="2">
        <v>2556</v>
      </c>
      <c r="J726" s="2">
        <v>9</v>
      </c>
      <c r="K726" s="2">
        <v>2565</v>
      </c>
      <c r="L726" s="3">
        <v>0.13608271707050251</v>
      </c>
      <c r="M726" s="3">
        <v>0.22349980656157092</v>
      </c>
      <c r="N726" s="2">
        <v>1884883</v>
      </c>
      <c r="O726">
        <f t="shared" si="11"/>
        <v>14</v>
      </c>
    </row>
    <row r="727" spans="1:15" hidden="1" x14ac:dyDescent="0.2">
      <c r="A727" t="s">
        <v>712</v>
      </c>
      <c r="B727" t="s">
        <v>981</v>
      </c>
      <c r="C727" t="s">
        <v>992</v>
      </c>
      <c r="D727" t="s">
        <v>22</v>
      </c>
      <c r="E727">
        <v>49</v>
      </c>
      <c r="F727" t="s">
        <v>49</v>
      </c>
      <c r="G727" t="s">
        <v>896</v>
      </c>
      <c r="H727" t="s">
        <v>198</v>
      </c>
      <c r="I727" s="2">
        <v>7127</v>
      </c>
      <c r="J727" s="2">
        <v>42</v>
      </c>
      <c r="K727" s="2">
        <v>7169</v>
      </c>
      <c r="L727" s="3">
        <v>0.38034190981615301</v>
      </c>
      <c r="M727" s="3">
        <v>0.62466671081477654</v>
      </c>
      <c r="N727" s="2">
        <v>1884883</v>
      </c>
      <c r="O727">
        <f t="shared" si="11"/>
        <v>7</v>
      </c>
    </row>
    <row r="728" spans="1:15" hidden="1" x14ac:dyDescent="0.2">
      <c r="A728" t="s">
        <v>712</v>
      </c>
      <c r="B728" t="s">
        <v>981</v>
      </c>
      <c r="C728" t="s">
        <v>993</v>
      </c>
      <c r="D728" t="s">
        <v>22</v>
      </c>
      <c r="E728">
        <v>30</v>
      </c>
      <c r="F728" t="s">
        <v>49</v>
      </c>
      <c r="G728" t="s">
        <v>994</v>
      </c>
      <c r="H728" t="s">
        <v>846</v>
      </c>
      <c r="I728" s="2">
        <v>4731</v>
      </c>
      <c r="J728" s="2">
        <v>4</v>
      </c>
      <c r="K728" s="2">
        <v>4735</v>
      </c>
      <c r="L728" s="3">
        <v>0.25120922624905634</v>
      </c>
      <c r="M728" s="3">
        <v>0.41258151425693501</v>
      </c>
      <c r="N728" s="2">
        <v>1884883</v>
      </c>
      <c r="O728">
        <f t="shared" si="11"/>
        <v>10</v>
      </c>
    </row>
    <row r="729" spans="1:15" hidden="1" x14ac:dyDescent="0.2">
      <c r="A729" t="s">
        <v>712</v>
      </c>
      <c r="B729" t="s">
        <v>981</v>
      </c>
      <c r="C729" t="s">
        <v>995</v>
      </c>
      <c r="D729" t="s">
        <v>22</v>
      </c>
      <c r="E729">
        <v>39</v>
      </c>
      <c r="F729" t="s">
        <v>49</v>
      </c>
      <c r="G729" t="s">
        <v>38</v>
      </c>
      <c r="H729" t="s">
        <v>219</v>
      </c>
      <c r="I729" s="2">
        <v>5964</v>
      </c>
      <c r="J729" s="2">
        <v>7</v>
      </c>
      <c r="K729" s="2">
        <v>5971</v>
      </c>
      <c r="L729" s="3">
        <v>0.31678358815905283</v>
      </c>
      <c r="M729" s="3">
        <v>0.5202796666585342</v>
      </c>
      <c r="N729" s="2">
        <v>1884883</v>
      </c>
      <c r="O729">
        <f t="shared" si="11"/>
        <v>8</v>
      </c>
    </row>
    <row r="730" spans="1:15" hidden="1" x14ac:dyDescent="0.2">
      <c r="A730" t="s">
        <v>712</v>
      </c>
      <c r="B730" t="s">
        <v>981</v>
      </c>
      <c r="C730" t="s">
        <v>996</v>
      </c>
      <c r="D730" t="s">
        <v>22</v>
      </c>
      <c r="E730">
        <v>37</v>
      </c>
      <c r="F730" t="s">
        <v>49</v>
      </c>
      <c r="G730" t="s">
        <v>787</v>
      </c>
      <c r="H730" t="s">
        <v>788</v>
      </c>
      <c r="I730" s="2">
        <v>4728</v>
      </c>
      <c r="J730" s="2">
        <v>3</v>
      </c>
      <c r="K730" s="2">
        <v>4731</v>
      </c>
      <c r="L730" s="3">
        <v>0.25099701148559356</v>
      </c>
      <c r="M730" s="3">
        <v>0.4122329765468975</v>
      </c>
      <c r="N730" s="2">
        <v>1884883</v>
      </c>
      <c r="O730">
        <f t="shared" si="11"/>
        <v>11</v>
      </c>
    </row>
    <row r="731" spans="1:15" hidden="1" x14ac:dyDescent="0.2">
      <c r="A731" t="s">
        <v>712</v>
      </c>
      <c r="B731" t="s">
        <v>981</v>
      </c>
      <c r="C731" t="s">
        <v>997</v>
      </c>
      <c r="D731" t="s">
        <v>22</v>
      </c>
      <c r="E731">
        <v>44</v>
      </c>
      <c r="F731" t="s">
        <v>49</v>
      </c>
      <c r="G731" t="s">
        <v>38</v>
      </c>
      <c r="H731" t="s">
        <v>99</v>
      </c>
      <c r="I731" s="2">
        <v>8752</v>
      </c>
      <c r="J731" s="2">
        <v>3</v>
      </c>
      <c r="K731" s="2">
        <v>8755</v>
      </c>
      <c r="L731" s="3">
        <v>0.46448506352914209</v>
      </c>
      <c r="M731" s="3">
        <v>0.76286191284466021</v>
      </c>
      <c r="N731" s="2">
        <v>1884883</v>
      </c>
      <c r="O731">
        <f t="shared" si="11"/>
        <v>6</v>
      </c>
    </row>
    <row r="732" spans="1:15" hidden="1" x14ac:dyDescent="0.2">
      <c r="A732" t="s">
        <v>712</v>
      </c>
      <c r="B732" t="s">
        <v>998</v>
      </c>
      <c r="C732" t="s">
        <v>46</v>
      </c>
      <c r="G732" t="s">
        <v>46</v>
      </c>
      <c r="I732" s="2">
        <v>20444</v>
      </c>
      <c r="J732" s="2">
        <v>24</v>
      </c>
      <c r="K732" s="2">
        <v>20468</v>
      </c>
      <c r="L732" s="3">
        <v>1.2368784108880106</v>
      </c>
      <c r="M732" s="3">
        <v>2.1199158993692455</v>
      </c>
      <c r="N732" s="2">
        <v>1654811</v>
      </c>
      <c r="O732">
        <f t="shared" si="11"/>
        <v>3</v>
      </c>
    </row>
    <row r="733" spans="1:15" hidden="1" x14ac:dyDescent="0.2">
      <c r="A733" t="s">
        <v>712</v>
      </c>
      <c r="B733" t="s">
        <v>998</v>
      </c>
      <c r="C733" t="s">
        <v>999</v>
      </c>
      <c r="D733" t="s">
        <v>22</v>
      </c>
      <c r="E733">
        <v>42</v>
      </c>
      <c r="F733" t="s">
        <v>49</v>
      </c>
      <c r="G733" t="s">
        <v>1000</v>
      </c>
      <c r="H733" t="s">
        <v>70</v>
      </c>
      <c r="I733" s="2">
        <v>4410</v>
      </c>
      <c r="J733" s="2">
        <v>3</v>
      </c>
      <c r="K733" s="2">
        <v>4413</v>
      </c>
      <c r="L733" s="3">
        <v>0.2666769800297436</v>
      </c>
      <c r="M733" s="3">
        <v>0.45706414226678127</v>
      </c>
      <c r="N733" s="2">
        <v>1654811</v>
      </c>
      <c r="O733">
        <f t="shared" si="11"/>
        <v>6</v>
      </c>
    </row>
    <row r="734" spans="1:15" hidden="1" x14ac:dyDescent="0.2">
      <c r="A734" t="s">
        <v>712</v>
      </c>
      <c r="B734" t="s">
        <v>998</v>
      </c>
      <c r="C734" t="s">
        <v>676</v>
      </c>
      <c r="D734" t="s">
        <v>22</v>
      </c>
      <c r="E734">
        <v>69</v>
      </c>
      <c r="F734" t="s">
        <v>49</v>
      </c>
      <c r="G734" t="s">
        <v>38</v>
      </c>
      <c r="H734" t="s">
        <v>270</v>
      </c>
      <c r="I734" s="2">
        <v>2562</v>
      </c>
      <c r="J734" s="2">
        <v>2</v>
      </c>
      <c r="K734" s="2">
        <v>2564</v>
      </c>
      <c r="L734" s="3">
        <v>0.15494216560078461</v>
      </c>
      <c r="M734" s="3">
        <v>0.265559134550652</v>
      </c>
      <c r="N734" s="2">
        <v>1654811</v>
      </c>
      <c r="O734">
        <f t="shared" si="11"/>
        <v>9</v>
      </c>
    </row>
    <row r="735" spans="1:15" hidden="1" x14ac:dyDescent="0.2">
      <c r="A735" t="s">
        <v>712</v>
      </c>
      <c r="B735" t="s">
        <v>998</v>
      </c>
      <c r="C735" t="s">
        <v>1001</v>
      </c>
      <c r="D735" t="s">
        <v>22</v>
      </c>
      <c r="E735">
        <v>49</v>
      </c>
      <c r="F735" t="s">
        <v>49</v>
      </c>
      <c r="G735" t="s">
        <v>32</v>
      </c>
      <c r="H735" t="s">
        <v>33</v>
      </c>
      <c r="I735" s="2">
        <v>585013</v>
      </c>
      <c r="J735" s="2">
        <v>1655</v>
      </c>
      <c r="K735" s="2">
        <v>586668</v>
      </c>
      <c r="L735" s="3">
        <v>35.452266150031633</v>
      </c>
      <c r="M735" s="3">
        <v>60.762498575882177</v>
      </c>
      <c r="N735" s="2">
        <v>1654811</v>
      </c>
      <c r="O735">
        <f t="shared" si="11"/>
        <v>1</v>
      </c>
    </row>
    <row r="736" spans="1:15" hidden="1" x14ac:dyDescent="0.2">
      <c r="A736" t="s">
        <v>712</v>
      </c>
      <c r="B736" t="s">
        <v>998</v>
      </c>
      <c r="C736" t="s">
        <v>1002</v>
      </c>
      <c r="D736" t="s">
        <v>22</v>
      </c>
      <c r="E736">
        <v>44</v>
      </c>
      <c r="F736" t="s">
        <v>49</v>
      </c>
      <c r="G736" t="s">
        <v>38</v>
      </c>
      <c r="H736" t="s">
        <v>99</v>
      </c>
      <c r="I736" s="2">
        <v>2767</v>
      </c>
      <c r="J736" s="2">
        <v>2</v>
      </c>
      <c r="K736" s="2">
        <v>2769</v>
      </c>
      <c r="L736" s="3">
        <v>0.16733028726543395</v>
      </c>
      <c r="M736" s="3">
        <v>0.28679143665006057</v>
      </c>
      <c r="N736" s="2">
        <v>1654811</v>
      </c>
      <c r="O736">
        <f t="shared" si="11"/>
        <v>8</v>
      </c>
    </row>
    <row r="737" spans="1:15" hidden="1" x14ac:dyDescent="0.2">
      <c r="A737" t="s">
        <v>712</v>
      </c>
      <c r="B737" t="s">
        <v>998</v>
      </c>
      <c r="C737" t="s">
        <v>1003</v>
      </c>
      <c r="D737" t="s">
        <v>22</v>
      </c>
      <c r="E737">
        <v>67</v>
      </c>
      <c r="F737" t="s">
        <v>49</v>
      </c>
      <c r="G737" t="s">
        <v>798</v>
      </c>
      <c r="H737" t="s">
        <v>799</v>
      </c>
      <c r="I737" s="2">
        <v>317485</v>
      </c>
      <c r="J737" s="2">
        <v>1204</v>
      </c>
      <c r="K737" s="2">
        <v>318689</v>
      </c>
      <c r="L737" s="3">
        <v>19.258332220416712</v>
      </c>
      <c r="M737" s="3">
        <v>33.007322554919163</v>
      </c>
      <c r="N737" s="2">
        <v>1654811</v>
      </c>
      <c r="O737">
        <f t="shared" si="11"/>
        <v>2</v>
      </c>
    </row>
    <row r="738" spans="1:15" hidden="1" x14ac:dyDescent="0.2">
      <c r="A738" t="s">
        <v>712</v>
      </c>
      <c r="B738" t="s">
        <v>998</v>
      </c>
      <c r="C738" t="s">
        <v>1004</v>
      </c>
      <c r="D738" t="s">
        <v>22</v>
      </c>
      <c r="E738">
        <v>64</v>
      </c>
      <c r="F738" t="s">
        <v>49</v>
      </c>
      <c r="G738" t="s">
        <v>303</v>
      </c>
      <c r="H738" t="s">
        <v>304</v>
      </c>
      <c r="I738" s="2">
        <v>11243</v>
      </c>
      <c r="J738" s="2">
        <v>12</v>
      </c>
      <c r="K738" s="2">
        <v>11255</v>
      </c>
      <c r="L738" s="3">
        <v>0.68013809432013683</v>
      </c>
      <c r="M738" s="3">
        <v>1.1657051713602138</v>
      </c>
      <c r="N738" s="2">
        <v>1654811</v>
      </c>
      <c r="O738">
        <f t="shared" si="11"/>
        <v>5</v>
      </c>
    </row>
    <row r="739" spans="1:15" hidden="1" x14ac:dyDescent="0.2">
      <c r="A739" t="s">
        <v>712</v>
      </c>
      <c r="B739" t="s">
        <v>998</v>
      </c>
      <c r="C739" t="s">
        <v>1005</v>
      </c>
      <c r="D739" t="s">
        <v>22</v>
      </c>
      <c r="E739">
        <v>58</v>
      </c>
      <c r="F739" t="s">
        <v>49</v>
      </c>
      <c r="G739" t="s">
        <v>38</v>
      </c>
      <c r="H739" t="s">
        <v>41</v>
      </c>
      <c r="I739" s="2">
        <v>13768</v>
      </c>
      <c r="J739" s="2">
        <v>6</v>
      </c>
      <c r="K739" s="2">
        <v>13774</v>
      </c>
      <c r="L739" s="3">
        <v>0.83236091614087659</v>
      </c>
      <c r="M739" s="3">
        <v>1.4266035566695323</v>
      </c>
      <c r="N739" s="2">
        <v>1654811</v>
      </c>
      <c r="O739">
        <f t="shared" si="11"/>
        <v>4</v>
      </c>
    </row>
    <row r="740" spans="1:15" hidden="1" x14ac:dyDescent="0.2">
      <c r="A740" t="s">
        <v>712</v>
      </c>
      <c r="B740" t="s">
        <v>998</v>
      </c>
      <c r="C740" t="s">
        <v>1006</v>
      </c>
      <c r="D740" t="s">
        <v>22</v>
      </c>
      <c r="E740">
        <v>45</v>
      </c>
      <c r="F740" t="s">
        <v>49</v>
      </c>
      <c r="G740" t="s">
        <v>38</v>
      </c>
      <c r="H740" t="s">
        <v>168</v>
      </c>
      <c r="I740" s="2">
        <v>4390</v>
      </c>
      <c r="J740" s="2">
        <v>6</v>
      </c>
      <c r="K740" s="2">
        <v>4396</v>
      </c>
      <c r="L740" s="3">
        <v>0.26564967237950438</v>
      </c>
      <c r="M740" s="3">
        <v>0.45530341477561076</v>
      </c>
      <c r="N740" s="2">
        <v>1654811</v>
      </c>
      <c r="O740">
        <f t="shared" si="11"/>
        <v>7</v>
      </c>
    </row>
    <row r="741" spans="1:15" hidden="1" x14ac:dyDescent="0.2">
      <c r="A741" t="s">
        <v>712</v>
      </c>
      <c r="B741" t="s">
        <v>1007</v>
      </c>
      <c r="C741" t="s">
        <v>46</v>
      </c>
      <c r="G741" t="s">
        <v>46</v>
      </c>
      <c r="I741" s="2">
        <v>9105</v>
      </c>
      <c r="J741" s="2">
        <v>66</v>
      </c>
      <c r="K741" s="2">
        <v>9171</v>
      </c>
      <c r="L741" s="3">
        <v>0.52994620794624603</v>
      </c>
      <c r="M741" s="3">
        <v>0.86640900815960586</v>
      </c>
      <c r="N741" s="2">
        <v>1730553</v>
      </c>
      <c r="O741">
        <f t="shared" si="11"/>
        <v>5</v>
      </c>
    </row>
    <row r="742" spans="1:15" hidden="1" x14ac:dyDescent="0.2">
      <c r="A742" t="s">
        <v>712</v>
      </c>
      <c r="B742" t="s">
        <v>1007</v>
      </c>
      <c r="C742" t="s">
        <v>1008</v>
      </c>
      <c r="D742" t="s">
        <v>22</v>
      </c>
      <c r="E742">
        <v>30</v>
      </c>
      <c r="F742" t="s">
        <v>49</v>
      </c>
      <c r="G742" t="s">
        <v>38</v>
      </c>
      <c r="H742" t="s">
        <v>349</v>
      </c>
      <c r="I742" s="2">
        <v>2620</v>
      </c>
      <c r="J742" s="2">
        <v>1</v>
      </c>
      <c r="K742" s="2">
        <v>2621</v>
      </c>
      <c r="L742" s="3">
        <v>0.15145447726824895</v>
      </c>
      <c r="M742" s="3">
        <v>0.24761291139312255</v>
      </c>
      <c r="N742" s="2">
        <v>1730553</v>
      </c>
      <c r="O742">
        <f t="shared" si="11"/>
        <v>18</v>
      </c>
    </row>
    <row r="743" spans="1:15" hidden="1" x14ac:dyDescent="0.2">
      <c r="A743" t="s">
        <v>712</v>
      </c>
      <c r="B743" t="s">
        <v>1007</v>
      </c>
      <c r="C743" t="s">
        <v>1009</v>
      </c>
      <c r="D743" t="s">
        <v>22</v>
      </c>
      <c r="E743">
        <v>50</v>
      </c>
      <c r="F743" t="s">
        <v>49</v>
      </c>
      <c r="G743" t="s">
        <v>32</v>
      </c>
      <c r="H743" t="s">
        <v>33</v>
      </c>
      <c r="I743" s="2">
        <v>664074</v>
      </c>
      <c r="J743" s="2">
        <v>2804</v>
      </c>
      <c r="K743" s="2">
        <v>666878</v>
      </c>
      <c r="L743" s="3">
        <v>38.53554326276052</v>
      </c>
      <c r="M743" s="3">
        <v>63.001756247242582</v>
      </c>
      <c r="N743" s="2">
        <v>1730553</v>
      </c>
      <c r="O743">
        <f t="shared" si="11"/>
        <v>1</v>
      </c>
    </row>
    <row r="744" spans="1:15" hidden="1" x14ac:dyDescent="0.2">
      <c r="A744" t="s">
        <v>712</v>
      </c>
      <c r="B744" t="s">
        <v>1007</v>
      </c>
      <c r="C744" t="s">
        <v>1010</v>
      </c>
      <c r="D744" t="s">
        <v>22</v>
      </c>
      <c r="E744">
        <v>69</v>
      </c>
      <c r="F744" t="s">
        <v>49</v>
      </c>
      <c r="G744" t="s">
        <v>769</v>
      </c>
      <c r="H744" t="s">
        <v>770</v>
      </c>
      <c r="I744" s="2">
        <v>7702</v>
      </c>
      <c r="J744" s="2">
        <v>7</v>
      </c>
      <c r="K744" s="2">
        <v>7709</v>
      </c>
      <c r="L744" s="3">
        <v>0.44546454225903509</v>
      </c>
      <c r="M744" s="3">
        <v>0.72828994045386564</v>
      </c>
      <c r="N744" s="2">
        <v>1730553</v>
      </c>
      <c r="O744">
        <f t="shared" si="11"/>
        <v>9</v>
      </c>
    </row>
    <row r="745" spans="1:15" hidden="1" x14ac:dyDescent="0.2">
      <c r="A745" t="s">
        <v>712</v>
      </c>
      <c r="B745" t="s">
        <v>1007</v>
      </c>
      <c r="C745" t="s">
        <v>1011</v>
      </c>
      <c r="D745" t="s">
        <v>22</v>
      </c>
      <c r="E745">
        <v>45</v>
      </c>
      <c r="F745" t="s">
        <v>49</v>
      </c>
      <c r="G745" t="s">
        <v>38</v>
      </c>
      <c r="H745" t="s">
        <v>439</v>
      </c>
      <c r="I745" s="2">
        <v>2142</v>
      </c>
      <c r="J745" s="2">
        <v>5</v>
      </c>
      <c r="K745" s="2">
        <v>2147</v>
      </c>
      <c r="L745" s="3">
        <v>0.12406438866651295</v>
      </c>
      <c r="M745" s="3">
        <v>0.20283285797826561</v>
      </c>
      <c r="N745" s="2">
        <v>1730553</v>
      </c>
      <c r="O745">
        <f t="shared" si="11"/>
        <v>22</v>
      </c>
    </row>
    <row r="746" spans="1:15" hidden="1" x14ac:dyDescent="0.2">
      <c r="A746" t="s">
        <v>712</v>
      </c>
      <c r="B746" t="s">
        <v>1007</v>
      </c>
      <c r="C746" t="s">
        <v>1012</v>
      </c>
      <c r="D746" t="s">
        <v>22</v>
      </c>
      <c r="E746">
        <v>40</v>
      </c>
      <c r="F746" t="s">
        <v>49</v>
      </c>
      <c r="G746" t="s">
        <v>1013</v>
      </c>
      <c r="H746" t="s">
        <v>1014</v>
      </c>
      <c r="I746" s="2">
        <v>15838</v>
      </c>
      <c r="J746" s="2">
        <v>5</v>
      </c>
      <c r="K746" s="2">
        <v>15843</v>
      </c>
      <c r="L746" s="3">
        <v>0.91548770826435244</v>
      </c>
      <c r="M746" s="3">
        <v>1.4967307726826558</v>
      </c>
      <c r="N746" s="2">
        <v>1730553</v>
      </c>
      <c r="O746">
        <f t="shared" si="11"/>
        <v>4</v>
      </c>
    </row>
    <row r="747" spans="1:15" hidden="1" x14ac:dyDescent="0.2">
      <c r="A747" t="s">
        <v>712</v>
      </c>
      <c r="B747" t="s">
        <v>1007</v>
      </c>
      <c r="C747" t="s">
        <v>1015</v>
      </c>
      <c r="D747" t="s">
        <v>22</v>
      </c>
      <c r="E747">
        <v>41</v>
      </c>
      <c r="F747" t="s">
        <v>49</v>
      </c>
      <c r="G747" t="s">
        <v>1016</v>
      </c>
      <c r="H747" t="s">
        <v>201</v>
      </c>
      <c r="I747" s="2">
        <v>3424</v>
      </c>
      <c r="J747" s="2">
        <v>10</v>
      </c>
      <c r="K747" s="2">
        <v>3434</v>
      </c>
      <c r="L747" s="3">
        <v>0.19843367986996066</v>
      </c>
      <c r="M747" s="3">
        <v>0.32441920554138992</v>
      </c>
      <c r="N747" s="2">
        <v>1730553</v>
      </c>
      <c r="O747">
        <f t="shared" si="11"/>
        <v>15</v>
      </c>
    </row>
    <row r="748" spans="1:15" hidden="1" x14ac:dyDescent="0.2">
      <c r="A748" t="s">
        <v>712</v>
      </c>
      <c r="B748" t="s">
        <v>1007</v>
      </c>
      <c r="C748" t="s">
        <v>1017</v>
      </c>
      <c r="D748" t="s">
        <v>22</v>
      </c>
      <c r="E748">
        <v>41</v>
      </c>
      <c r="F748" t="s">
        <v>49</v>
      </c>
      <c r="G748" t="s">
        <v>854</v>
      </c>
      <c r="H748" t="s">
        <v>135</v>
      </c>
      <c r="I748" s="2">
        <v>255837</v>
      </c>
      <c r="J748" s="2">
        <v>1053</v>
      </c>
      <c r="K748" s="2">
        <v>256890</v>
      </c>
      <c r="L748" s="3">
        <v>14.844387892193996</v>
      </c>
      <c r="M748" s="3">
        <v>24.269088442494947</v>
      </c>
      <c r="N748" s="2">
        <v>1730553</v>
      </c>
      <c r="O748">
        <f t="shared" si="11"/>
        <v>2</v>
      </c>
    </row>
    <row r="749" spans="1:15" hidden="1" x14ac:dyDescent="0.2">
      <c r="A749" t="s">
        <v>712</v>
      </c>
      <c r="B749" t="s">
        <v>1007</v>
      </c>
      <c r="C749" t="s">
        <v>1018</v>
      </c>
      <c r="D749" t="s">
        <v>22</v>
      </c>
      <c r="E749">
        <v>26</v>
      </c>
      <c r="F749" t="s">
        <v>69</v>
      </c>
      <c r="G749" t="s">
        <v>1019</v>
      </c>
      <c r="H749" t="s">
        <v>36</v>
      </c>
      <c r="I749" s="2">
        <v>3317</v>
      </c>
      <c r="J749" s="2">
        <v>6</v>
      </c>
      <c r="K749" s="2">
        <v>3323</v>
      </c>
      <c r="L749" s="3">
        <v>0.19201954519740222</v>
      </c>
      <c r="M749" s="3">
        <v>0.3139327373366449</v>
      </c>
      <c r="N749" s="2">
        <v>1730553</v>
      </c>
      <c r="O749">
        <f t="shared" si="11"/>
        <v>16</v>
      </c>
    </row>
    <row r="750" spans="1:15" hidden="1" x14ac:dyDescent="0.2">
      <c r="A750" t="s">
        <v>712</v>
      </c>
      <c r="B750" t="s">
        <v>1007</v>
      </c>
      <c r="C750" t="s">
        <v>1020</v>
      </c>
      <c r="D750" t="s">
        <v>22</v>
      </c>
      <c r="E750">
        <v>34</v>
      </c>
      <c r="F750" t="s">
        <v>49</v>
      </c>
      <c r="G750" t="s">
        <v>38</v>
      </c>
      <c r="H750" t="s">
        <v>270</v>
      </c>
      <c r="I750" s="2">
        <v>1582</v>
      </c>
      <c r="J750" s="2">
        <v>7</v>
      </c>
      <c r="K750" s="2">
        <v>1589</v>
      </c>
      <c r="L750" s="3">
        <v>9.1820360312570612E-2</v>
      </c>
      <c r="M750" s="3">
        <v>0.150117098894953</v>
      </c>
      <c r="N750" s="2">
        <v>1730553</v>
      </c>
      <c r="O750">
        <f t="shared" si="11"/>
        <v>23</v>
      </c>
    </row>
    <row r="751" spans="1:15" hidden="1" x14ac:dyDescent="0.2">
      <c r="A751" t="s">
        <v>712</v>
      </c>
      <c r="B751" t="s">
        <v>1007</v>
      </c>
      <c r="C751" t="s">
        <v>1021</v>
      </c>
      <c r="D751" t="s">
        <v>22</v>
      </c>
      <c r="E751">
        <v>62</v>
      </c>
      <c r="F751" t="s">
        <v>49</v>
      </c>
      <c r="G751" t="s">
        <v>144</v>
      </c>
      <c r="H751" t="s">
        <v>145</v>
      </c>
      <c r="I751" s="2">
        <v>2536</v>
      </c>
      <c r="J751" s="2">
        <v>7</v>
      </c>
      <c r="K751" s="2">
        <v>2543</v>
      </c>
      <c r="L751" s="3">
        <v>0.14694724749834301</v>
      </c>
      <c r="M751" s="3">
        <v>0.24024404184384232</v>
      </c>
      <c r="N751" s="2">
        <v>1730553</v>
      </c>
      <c r="O751">
        <f t="shared" si="11"/>
        <v>20</v>
      </c>
    </row>
    <row r="752" spans="1:15" hidden="1" x14ac:dyDescent="0.2">
      <c r="A752" t="s">
        <v>712</v>
      </c>
      <c r="B752" t="s">
        <v>1007</v>
      </c>
      <c r="C752" t="s">
        <v>1022</v>
      </c>
      <c r="D752" t="s">
        <v>22</v>
      </c>
      <c r="E752">
        <v>55</v>
      </c>
      <c r="F752" t="s">
        <v>49</v>
      </c>
      <c r="G752" t="s">
        <v>1023</v>
      </c>
      <c r="H752" t="s">
        <v>219</v>
      </c>
      <c r="I752" s="2">
        <v>3190</v>
      </c>
      <c r="J752" s="2">
        <v>5</v>
      </c>
      <c r="K752" s="2">
        <v>3195</v>
      </c>
      <c r="L752" s="3">
        <v>0.1846230655749925</v>
      </c>
      <c r="M752" s="3">
        <v>0.30184023346090294</v>
      </c>
      <c r="N752" s="2">
        <v>1730553</v>
      </c>
      <c r="O752">
        <f t="shared" si="11"/>
        <v>17</v>
      </c>
    </row>
    <row r="753" spans="1:15" hidden="1" x14ac:dyDescent="0.2">
      <c r="A753" t="s">
        <v>712</v>
      </c>
      <c r="B753" t="s">
        <v>1007</v>
      </c>
      <c r="C753" t="s">
        <v>1024</v>
      </c>
      <c r="D753" t="s">
        <v>22</v>
      </c>
      <c r="E753">
        <v>26</v>
      </c>
      <c r="F753" t="s">
        <v>49</v>
      </c>
      <c r="G753" t="s">
        <v>762</v>
      </c>
      <c r="H753" t="s">
        <v>168</v>
      </c>
      <c r="I753" s="2">
        <v>2564</v>
      </c>
      <c r="J753" s="2">
        <v>8</v>
      </c>
      <c r="K753" s="2">
        <v>2572</v>
      </c>
      <c r="L753" s="3">
        <v>0.14862301241279521</v>
      </c>
      <c r="M753" s="3">
        <v>0.24298374975319009</v>
      </c>
      <c r="N753" s="2">
        <v>1730553</v>
      </c>
      <c r="O753">
        <f t="shared" si="11"/>
        <v>19</v>
      </c>
    </row>
    <row r="754" spans="1:15" hidden="1" x14ac:dyDescent="0.2">
      <c r="A754" t="s">
        <v>712</v>
      </c>
      <c r="B754" t="s">
        <v>1007</v>
      </c>
      <c r="C754" t="s">
        <v>1025</v>
      </c>
      <c r="D754" t="s">
        <v>22</v>
      </c>
      <c r="E754">
        <v>49</v>
      </c>
      <c r="F754" t="s">
        <v>49</v>
      </c>
      <c r="G754" t="s">
        <v>38</v>
      </c>
      <c r="H754" t="s">
        <v>819</v>
      </c>
      <c r="I754" s="2">
        <v>2310</v>
      </c>
      <c r="J754" s="2">
        <v>4</v>
      </c>
      <c r="K754" s="2">
        <v>2314</v>
      </c>
      <c r="L754" s="3">
        <v>0.13371448317387563</v>
      </c>
      <c r="M754" s="3">
        <v>0.21860979662864771</v>
      </c>
      <c r="N754" s="2">
        <v>1730553</v>
      </c>
      <c r="O754">
        <f t="shared" si="11"/>
        <v>21</v>
      </c>
    </row>
    <row r="755" spans="1:15" hidden="1" x14ac:dyDescent="0.2">
      <c r="A755" t="s">
        <v>712</v>
      </c>
      <c r="B755" t="s">
        <v>1007</v>
      </c>
      <c r="C755" t="s">
        <v>1026</v>
      </c>
      <c r="D755" t="s">
        <v>17</v>
      </c>
      <c r="E755">
        <v>47</v>
      </c>
      <c r="F755" t="s">
        <v>49</v>
      </c>
      <c r="G755" t="s">
        <v>303</v>
      </c>
      <c r="H755" t="s">
        <v>304</v>
      </c>
      <c r="I755" s="2">
        <v>9010</v>
      </c>
      <c r="J755" s="2">
        <v>85</v>
      </c>
      <c r="K755" s="2">
        <v>9095</v>
      </c>
      <c r="L755" s="3">
        <v>0.52555454817044034</v>
      </c>
      <c r="M755" s="3">
        <v>0.85922908398338416</v>
      </c>
      <c r="N755" s="2">
        <v>1730553</v>
      </c>
      <c r="O755">
        <f t="shared" si="11"/>
        <v>6</v>
      </c>
    </row>
    <row r="756" spans="1:15" hidden="1" x14ac:dyDescent="0.2">
      <c r="A756" t="s">
        <v>712</v>
      </c>
      <c r="B756" t="s">
        <v>1007</v>
      </c>
      <c r="C756" t="s">
        <v>1027</v>
      </c>
      <c r="D756" t="s">
        <v>22</v>
      </c>
      <c r="E756">
        <v>64</v>
      </c>
      <c r="F756" t="s">
        <v>49</v>
      </c>
      <c r="G756" t="s">
        <v>385</v>
      </c>
      <c r="H756" t="s">
        <v>99</v>
      </c>
      <c r="I756" s="2">
        <v>6107</v>
      </c>
      <c r="J756" s="2">
        <v>9</v>
      </c>
      <c r="K756" s="2">
        <v>6116</v>
      </c>
      <c r="L756" s="3">
        <v>0.35341304195826417</v>
      </c>
      <c r="M756" s="3">
        <v>0.57779495081279575</v>
      </c>
      <c r="N756" s="2">
        <v>1730553</v>
      </c>
      <c r="O756">
        <f t="shared" si="11"/>
        <v>11</v>
      </c>
    </row>
    <row r="757" spans="1:15" hidden="1" x14ac:dyDescent="0.2">
      <c r="A757" t="s">
        <v>712</v>
      </c>
      <c r="B757" t="s">
        <v>1007</v>
      </c>
      <c r="C757" t="s">
        <v>1028</v>
      </c>
      <c r="D757" t="s">
        <v>22</v>
      </c>
      <c r="E757">
        <v>43</v>
      </c>
      <c r="F757" t="s">
        <v>49</v>
      </c>
      <c r="G757" t="s">
        <v>736</v>
      </c>
      <c r="H757" t="s">
        <v>727</v>
      </c>
      <c r="I757" s="2">
        <v>4316</v>
      </c>
      <c r="J757" s="2">
        <v>5</v>
      </c>
      <c r="K757" s="2">
        <v>4321</v>
      </c>
      <c r="L757" s="3">
        <v>0.24968897225337797</v>
      </c>
      <c r="M757" s="3">
        <v>0.40821647849282061</v>
      </c>
      <c r="N757" s="2">
        <v>1730553</v>
      </c>
      <c r="O757">
        <f t="shared" si="11"/>
        <v>14</v>
      </c>
    </row>
    <row r="758" spans="1:15" hidden="1" x14ac:dyDescent="0.2">
      <c r="A758" t="s">
        <v>712</v>
      </c>
      <c r="B758" t="s">
        <v>1007</v>
      </c>
      <c r="C758" t="s">
        <v>1029</v>
      </c>
      <c r="D758" t="s">
        <v>22</v>
      </c>
      <c r="E758">
        <v>39</v>
      </c>
      <c r="F758" t="s">
        <v>49</v>
      </c>
      <c r="G758" t="s">
        <v>694</v>
      </c>
      <c r="H758" t="s">
        <v>315</v>
      </c>
      <c r="I758" s="2">
        <v>4614</v>
      </c>
      <c r="J758" s="2">
        <v>22</v>
      </c>
      <c r="K758" s="2">
        <v>4636</v>
      </c>
      <c r="L758" s="3">
        <v>0.2678912463241519</v>
      </c>
      <c r="M758" s="3">
        <v>0.4379753747495293</v>
      </c>
      <c r="N758" s="2">
        <v>1730553</v>
      </c>
      <c r="O758">
        <f t="shared" si="11"/>
        <v>13</v>
      </c>
    </row>
    <row r="759" spans="1:15" hidden="1" x14ac:dyDescent="0.2">
      <c r="A759" t="s">
        <v>712</v>
      </c>
      <c r="B759" t="s">
        <v>1007</v>
      </c>
      <c r="C759" t="s">
        <v>1030</v>
      </c>
      <c r="D759" t="s">
        <v>22</v>
      </c>
      <c r="E759">
        <v>58</v>
      </c>
      <c r="F759" t="s">
        <v>49</v>
      </c>
      <c r="G759" t="s">
        <v>731</v>
      </c>
      <c r="H759" t="s">
        <v>43</v>
      </c>
      <c r="I759" s="2">
        <v>7255</v>
      </c>
      <c r="J759" s="2">
        <v>3</v>
      </c>
      <c r="K759" s="2">
        <v>7258</v>
      </c>
      <c r="L759" s="3">
        <v>0.41940350858945091</v>
      </c>
      <c r="M759" s="3">
        <v>0.68568275882918117</v>
      </c>
      <c r="N759" s="2">
        <v>1730553</v>
      </c>
      <c r="O759">
        <f t="shared" si="11"/>
        <v>10</v>
      </c>
    </row>
    <row r="760" spans="1:15" hidden="1" x14ac:dyDescent="0.2">
      <c r="A760" t="s">
        <v>712</v>
      </c>
      <c r="B760" t="s">
        <v>1007</v>
      </c>
      <c r="C760" t="s">
        <v>1031</v>
      </c>
      <c r="D760" t="s">
        <v>22</v>
      </c>
      <c r="E760">
        <v>70</v>
      </c>
      <c r="F760" t="s">
        <v>49</v>
      </c>
      <c r="G760" t="s">
        <v>571</v>
      </c>
      <c r="H760" t="s">
        <v>70</v>
      </c>
      <c r="I760" s="2">
        <v>24525</v>
      </c>
      <c r="J760" s="2">
        <v>1</v>
      </c>
      <c r="K760" s="2">
        <v>24526</v>
      </c>
      <c r="L760" s="3">
        <v>1.4172348376501616</v>
      </c>
      <c r="M760" s="3">
        <v>2.3170371098159954</v>
      </c>
      <c r="N760" s="2">
        <v>1730553</v>
      </c>
      <c r="O760">
        <f t="shared" si="11"/>
        <v>3</v>
      </c>
    </row>
    <row r="761" spans="1:15" hidden="1" x14ac:dyDescent="0.2">
      <c r="A761" t="s">
        <v>712</v>
      </c>
      <c r="B761" t="s">
        <v>1007</v>
      </c>
      <c r="C761" t="s">
        <v>1032</v>
      </c>
      <c r="D761" t="s">
        <v>22</v>
      </c>
      <c r="E761">
        <v>49</v>
      </c>
      <c r="F761" t="s">
        <v>49</v>
      </c>
      <c r="G761" t="s">
        <v>1033</v>
      </c>
      <c r="H761" t="s">
        <v>184</v>
      </c>
      <c r="I761" s="2">
        <v>5672</v>
      </c>
      <c r="J761" s="2">
        <v>2</v>
      </c>
      <c r="K761" s="2">
        <v>5674</v>
      </c>
      <c r="L761" s="3">
        <v>0.32787207326213069</v>
      </c>
      <c r="M761" s="3">
        <v>0.53603802336687434</v>
      </c>
      <c r="N761" s="2">
        <v>1730553</v>
      </c>
      <c r="O761">
        <f t="shared" si="11"/>
        <v>12</v>
      </c>
    </row>
    <row r="762" spans="1:15" hidden="1" x14ac:dyDescent="0.2">
      <c r="A762" t="s">
        <v>712</v>
      </c>
      <c r="B762" t="s">
        <v>1007</v>
      </c>
      <c r="C762" t="s">
        <v>1034</v>
      </c>
      <c r="D762" t="s">
        <v>17</v>
      </c>
      <c r="E762">
        <v>57</v>
      </c>
      <c r="F762" t="s">
        <v>49</v>
      </c>
      <c r="G762" t="s">
        <v>807</v>
      </c>
      <c r="H762" t="s">
        <v>774</v>
      </c>
      <c r="I762" s="2">
        <v>7991</v>
      </c>
      <c r="J762" s="2">
        <v>4</v>
      </c>
      <c r="K762" s="2">
        <v>7995</v>
      </c>
      <c r="L762" s="3">
        <v>0.46199105141535685</v>
      </c>
      <c r="M762" s="3">
        <v>0.75530912880122669</v>
      </c>
      <c r="N762" s="2">
        <v>1730553</v>
      </c>
      <c r="O762">
        <f t="shared" si="11"/>
        <v>8</v>
      </c>
    </row>
    <row r="763" spans="1:15" hidden="1" x14ac:dyDescent="0.2">
      <c r="A763" t="s">
        <v>712</v>
      </c>
      <c r="B763" t="s">
        <v>1007</v>
      </c>
      <c r="C763" t="s">
        <v>1035</v>
      </c>
      <c r="D763" t="s">
        <v>22</v>
      </c>
      <c r="E763">
        <v>34</v>
      </c>
      <c r="F763" t="s">
        <v>49</v>
      </c>
      <c r="G763" t="s">
        <v>729</v>
      </c>
      <c r="H763" t="s">
        <v>324</v>
      </c>
      <c r="I763" s="2">
        <v>8233</v>
      </c>
      <c r="J763" s="2">
        <v>3</v>
      </c>
      <c r="K763" s="2">
        <v>8236</v>
      </c>
      <c r="L763" s="3">
        <v>0.47591723570442507</v>
      </c>
      <c r="M763" s="3">
        <v>0.77807704625477203</v>
      </c>
      <c r="N763" s="2">
        <v>1730553</v>
      </c>
      <c r="O763">
        <f t="shared" si="11"/>
        <v>7</v>
      </c>
    </row>
    <row r="764" spans="1:15" hidden="1" x14ac:dyDescent="0.2">
      <c r="A764" t="s">
        <v>712</v>
      </c>
      <c r="B764" t="s">
        <v>1036</v>
      </c>
      <c r="C764" t="s">
        <v>46</v>
      </c>
      <c r="G764" t="s">
        <v>46</v>
      </c>
      <c r="I764" s="2">
        <v>9176</v>
      </c>
      <c r="J764" s="2">
        <v>41</v>
      </c>
      <c r="K764" s="2">
        <v>9217</v>
      </c>
      <c r="L764" s="3">
        <v>0.53093837900486351</v>
      </c>
      <c r="M764" s="3">
        <v>0.85759399153850524</v>
      </c>
      <c r="N764" s="2">
        <v>1735983</v>
      </c>
      <c r="O764">
        <f t="shared" si="11"/>
        <v>9</v>
      </c>
    </row>
    <row r="765" spans="1:15" hidden="1" x14ac:dyDescent="0.2">
      <c r="A765" t="s">
        <v>712</v>
      </c>
      <c r="B765" t="s">
        <v>1036</v>
      </c>
      <c r="C765" t="s">
        <v>1037</v>
      </c>
      <c r="D765" t="s">
        <v>22</v>
      </c>
      <c r="E765">
        <v>72</v>
      </c>
      <c r="F765" t="s">
        <v>49</v>
      </c>
      <c r="G765" t="s">
        <v>798</v>
      </c>
      <c r="H765" t="s">
        <v>799</v>
      </c>
      <c r="I765" s="2">
        <v>332707</v>
      </c>
      <c r="J765" s="2">
        <v>924</v>
      </c>
      <c r="K765" s="2">
        <v>333631</v>
      </c>
      <c r="L765" s="3">
        <v>19.218563776258176</v>
      </c>
      <c r="M765" s="3">
        <v>31.042632200388741</v>
      </c>
      <c r="N765" s="2">
        <v>1735983</v>
      </c>
      <c r="O765">
        <f t="shared" si="11"/>
        <v>2</v>
      </c>
    </row>
    <row r="766" spans="1:15" hidden="1" x14ac:dyDescent="0.2">
      <c r="A766" t="s">
        <v>712</v>
      </c>
      <c r="B766" t="s">
        <v>1036</v>
      </c>
      <c r="C766" t="s">
        <v>1038</v>
      </c>
      <c r="D766" t="s">
        <v>17</v>
      </c>
      <c r="E766">
        <v>48</v>
      </c>
      <c r="F766" t="s">
        <v>49</v>
      </c>
      <c r="G766" t="s">
        <v>1039</v>
      </c>
      <c r="H766" t="s">
        <v>1040</v>
      </c>
      <c r="I766" s="2">
        <v>566707</v>
      </c>
      <c r="J766" s="2">
        <v>1508</v>
      </c>
      <c r="K766" s="2">
        <v>568215</v>
      </c>
      <c r="L766" s="3">
        <v>32.731599330177772</v>
      </c>
      <c r="M766" s="3">
        <v>52.869455343609815</v>
      </c>
      <c r="N766" s="2">
        <v>1735983</v>
      </c>
      <c r="O766">
        <f t="shared" si="11"/>
        <v>1</v>
      </c>
    </row>
    <row r="767" spans="1:15" hidden="1" x14ac:dyDescent="0.2">
      <c r="A767" t="s">
        <v>712</v>
      </c>
      <c r="B767" t="s">
        <v>1036</v>
      </c>
      <c r="C767" t="s">
        <v>1041</v>
      </c>
      <c r="D767" t="s">
        <v>22</v>
      </c>
      <c r="E767">
        <v>43</v>
      </c>
      <c r="F767" t="s">
        <v>69</v>
      </c>
      <c r="G767" t="s">
        <v>385</v>
      </c>
      <c r="H767" t="s">
        <v>1042</v>
      </c>
      <c r="I767" s="2">
        <v>3318</v>
      </c>
      <c r="J767" s="2">
        <v>9</v>
      </c>
      <c r="K767" s="2">
        <v>3327</v>
      </c>
      <c r="L767" s="3">
        <v>0.19164934218825874</v>
      </c>
      <c r="M767" s="3">
        <v>0.30956007484524323</v>
      </c>
      <c r="N767" s="2">
        <v>1735983</v>
      </c>
      <c r="O767">
        <f t="shared" si="11"/>
        <v>18</v>
      </c>
    </row>
    <row r="768" spans="1:15" hidden="1" x14ac:dyDescent="0.2">
      <c r="A768" t="s">
        <v>712</v>
      </c>
      <c r="B768" t="s">
        <v>1036</v>
      </c>
      <c r="C768" t="s">
        <v>1043</v>
      </c>
      <c r="D768" t="s">
        <v>22</v>
      </c>
      <c r="E768">
        <v>39</v>
      </c>
      <c r="F768" t="s">
        <v>49</v>
      </c>
      <c r="G768" t="s">
        <v>1044</v>
      </c>
      <c r="H768" t="s">
        <v>214</v>
      </c>
      <c r="I768" s="2">
        <v>4530</v>
      </c>
      <c r="J768" s="2">
        <v>1</v>
      </c>
      <c r="K768" s="2">
        <v>4531</v>
      </c>
      <c r="L768" s="3">
        <v>0.26100486007063434</v>
      </c>
      <c r="M768" s="3">
        <v>0.42158602318118338</v>
      </c>
      <c r="N768" s="2">
        <v>1735983</v>
      </c>
      <c r="O768">
        <f t="shared" si="11"/>
        <v>15</v>
      </c>
    </row>
    <row r="769" spans="1:15" hidden="1" x14ac:dyDescent="0.2">
      <c r="A769" t="s">
        <v>712</v>
      </c>
      <c r="B769" t="s">
        <v>1036</v>
      </c>
      <c r="C769" t="s">
        <v>1045</v>
      </c>
      <c r="D769" t="s">
        <v>17</v>
      </c>
      <c r="E769">
        <v>32</v>
      </c>
      <c r="F769" t="s">
        <v>49</v>
      </c>
      <c r="G769" t="s">
        <v>1046</v>
      </c>
      <c r="H769" t="s">
        <v>1047</v>
      </c>
      <c r="I769" s="2">
        <v>2380</v>
      </c>
      <c r="J769" s="2">
        <v>4</v>
      </c>
      <c r="K769" s="2">
        <v>2384</v>
      </c>
      <c r="L769" s="3">
        <v>0.13732853374716225</v>
      </c>
      <c r="M769" s="3">
        <v>0.22181882128976849</v>
      </c>
      <c r="N769" s="2">
        <v>1735983</v>
      </c>
      <c r="O769">
        <f t="shared" si="11"/>
        <v>22</v>
      </c>
    </row>
    <row r="770" spans="1:15" hidden="1" x14ac:dyDescent="0.2">
      <c r="A770" t="s">
        <v>712</v>
      </c>
      <c r="B770" t="s">
        <v>1036</v>
      </c>
      <c r="C770" t="s">
        <v>1048</v>
      </c>
      <c r="D770" t="s">
        <v>22</v>
      </c>
      <c r="E770">
        <v>36</v>
      </c>
      <c r="F770" t="s">
        <v>49</v>
      </c>
      <c r="G770" t="s">
        <v>38</v>
      </c>
      <c r="H770" t="s">
        <v>727</v>
      </c>
      <c r="I770" s="2">
        <v>21855</v>
      </c>
      <c r="J770" s="2">
        <v>2</v>
      </c>
      <c r="K770" s="2">
        <v>21857</v>
      </c>
      <c r="L770" s="3">
        <v>1.2590561082683414</v>
      </c>
      <c r="M770" s="3">
        <v>2.0336803594507007</v>
      </c>
      <c r="N770" s="2">
        <v>1735983</v>
      </c>
      <c r="O770">
        <f t="shared" si="11"/>
        <v>4</v>
      </c>
    </row>
    <row r="771" spans="1:15" hidden="1" x14ac:dyDescent="0.2">
      <c r="A771" t="s">
        <v>712</v>
      </c>
      <c r="B771" t="s">
        <v>1036</v>
      </c>
      <c r="C771" t="s">
        <v>1049</v>
      </c>
      <c r="D771" t="s">
        <v>17</v>
      </c>
      <c r="E771">
        <v>42</v>
      </c>
      <c r="F771" t="s">
        <v>49</v>
      </c>
      <c r="G771" t="s">
        <v>1050</v>
      </c>
      <c r="H771" t="s">
        <v>273</v>
      </c>
      <c r="I771" s="2">
        <v>5747</v>
      </c>
      <c r="J771" s="2">
        <v>4</v>
      </c>
      <c r="K771" s="2">
        <v>5751</v>
      </c>
      <c r="L771" s="3">
        <v>0.33128204596473582</v>
      </c>
      <c r="M771" s="3">
        <v>0.53510068843853131</v>
      </c>
      <c r="N771" s="2">
        <v>1735983</v>
      </c>
      <c r="O771">
        <f t="shared" ref="O771:O834" si="12">COUNTIFS($A$2:$A$8569,A771,$B$2:$B$8569,B771,$K$2:$K$8569,"&gt;"&amp;K771)+1</f>
        <v>13</v>
      </c>
    </row>
    <row r="772" spans="1:15" hidden="1" x14ac:dyDescent="0.2">
      <c r="A772" t="s">
        <v>712</v>
      </c>
      <c r="B772" t="s">
        <v>1036</v>
      </c>
      <c r="C772" t="s">
        <v>1051</v>
      </c>
      <c r="D772" t="s">
        <v>22</v>
      </c>
      <c r="E772">
        <v>30</v>
      </c>
      <c r="F772" t="s">
        <v>49</v>
      </c>
      <c r="G772" t="s">
        <v>38</v>
      </c>
      <c r="H772" t="s">
        <v>70</v>
      </c>
      <c r="I772" s="2">
        <v>6662</v>
      </c>
      <c r="J772" s="2">
        <v>1</v>
      </c>
      <c r="K772" s="2">
        <v>6663</v>
      </c>
      <c r="L772" s="3">
        <v>0.38381712263311335</v>
      </c>
      <c r="M772" s="3">
        <v>0.61995755295877841</v>
      </c>
      <c r="N772" s="2">
        <v>1735983</v>
      </c>
      <c r="O772">
        <f t="shared" si="12"/>
        <v>11</v>
      </c>
    </row>
    <row r="773" spans="1:15" hidden="1" x14ac:dyDescent="0.2">
      <c r="A773" t="s">
        <v>712</v>
      </c>
      <c r="B773" t="s">
        <v>1036</v>
      </c>
      <c r="C773" t="s">
        <v>1052</v>
      </c>
      <c r="D773" t="s">
        <v>17</v>
      </c>
      <c r="E773">
        <v>46</v>
      </c>
      <c r="F773" t="s">
        <v>69</v>
      </c>
      <c r="G773" t="s">
        <v>769</v>
      </c>
      <c r="H773" t="s">
        <v>770</v>
      </c>
      <c r="I773" s="2">
        <v>3764</v>
      </c>
      <c r="J773" s="2">
        <v>3</v>
      </c>
      <c r="K773" s="2">
        <v>3767</v>
      </c>
      <c r="L773" s="3">
        <v>0.2169952125107216</v>
      </c>
      <c r="M773" s="3">
        <v>0.35049979018395888</v>
      </c>
      <c r="N773" s="2">
        <v>1735983</v>
      </c>
      <c r="O773">
        <f t="shared" si="12"/>
        <v>17</v>
      </c>
    </row>
    <row r="774" spans="1:15" hidden="1" x14ac:dyDescent="0.2">
      <c r="A774" t="s">
        <v>712</v>
      </c>
      <c r="B774" t="s">
        <v>1036</v>
      </c>
      <c r="C774" t="s">
        <v>1053</v>
      </c>
      <c r="D774" t="s">
        <v>22</v>
      </c>
      <c r="E774">
        <v>45</v>
      </c>
      <c r="F774" t="s">
        <v>49</v>
      </c>
      <c r="G774" t="s">
        <v>38</v>
      </c>
      <c r="H774" t="s">
        <v>219</v>
      </c>
      <c r="I774" s="2">
        <v>8849</v>
      </c>
      <c r="J774" s="2">
        <v>4</v>
      </c>
      <c r="K774" s="2">
        <v>8853</v>
      </c>
      <c r="L774" s="3">
        <v>0.50997043173809875</v>
      </c>
      <c r="M774" s="3">
        <v>0.82372568157647685</v>
      </c>
      <c r="N774" s="2">
        <v>1735983</v>
      </c>
      <c r="O774">
        <f t="shared" si="12"/>
        <v>10</v>
      </c>
    </row>
    <row r="775" spans="1:15" hidden="1" x14ac:dyDescent="0.2">
      <c r="A775" t="s">
        <v>712</v>
      </c>
      <c r="B775" t="s">
        <v>1036</v>
      </c>
      <c r="C775" t="s">
        <v>1054</v>
      </c>
      <c r="D775" t="s">
        <v>22</v>
      </c>
      <c r="E775">
        <v>46</v>
      </c>
      <c r="F775" t="s">
        <v>49</v>
      </c>
      <c r="G775" t="s">
        <v>303</v>
      </c>
      <c r="H775" t="s">
        <v>304</v>
      </c>
      <c r="I775" s="2">
        <v>14269</v>
      </c>
      <c r="J775" s="2">
        <v>82</v>
      </c>
      <c r="K775" s="2">
        <v>14351</v>
      </c>
      <c r="L775" s="3">
        <v>0.82667860226741852</v>
      </c>
      <c r="M775" s="3">
        <v>1.3352860336952468</v>
      </c>
      <c r="N775" s="2">
        <v>1735983</v>
      </c>
      <c r="O775">
        <f t="shared" si="12"/>
        <v>6</v>
      </c>
    </row>
    <row r="776" spans="1:15" hidden="1" x14ac:dyDescent="0.2">
      <c r="A776" t="s">
        <v>712</v>
      </c>
      <c r="B776" t="s">
        <v>1036</v>
      </c>
      <c r="C776" t="s">
        <v>1055</v>
      </c>
      <c r="D776" t="s">
        <v>22</v>
      </c>
      <c r="E776">
        <v>38</v>
      </c>
      <c r="F776" t="s">
        <v>49</v>
      </c>
      <c r="G776" t="s">
        <v>1056</v>
      </c>
      <c r="H776" t="s">
        <v>168</v>
      </c>
      <c r="I776" s="2">
        <v>2714</v>
      </c>
      <c r="J776" s="2">
        <v>4</v>
      </c>
      <c r="K776" s="2">
        <v>2718</v>
      </c>
      <c r="L776" s="3">
        <v>0.15656835349194087</v>
      </c>
      <c r="M776" s="3">
        <v>0.25289578702415721</v>
      </c>
      <c r="N776" s="2">
        <v>1735983</v>
      </c>
      <c r="O776">
        <f t="shared" si="12"/>
        <v>20</v>
      </c>
    </row>
    <row r="777" spans="1:15" hidden="1" x14ac:dyDescent="0.2">
      <c r="A777" t="s">
        <v>712</v>
      </c>
      <c r="B777" t="s">
        <v>1036</v>
      </c>
      <c r="C777" t="s">
        <v>1015</v>
      </c>
      <c r="D777" t="s">
        <v>22</v>
      </c>
      <c r="E777">
        <v>46</v>
      </c>
      <c r="F777" t="s">
        <v>49</v>
      </c>
      <c r="G777" t="s">
        <v>38</v>
      </c>
      <c r="H777" t="s">
        <v>336</v>
      </c>
      <c r="I777" s="2">
        <v>11979</v>
      </c>
      <c r="J777" s="2">
        <v>2</v>
      </c>
      <c r="K777" s="2">
        <v>11981</v>
      </c>
      <c r="L777" s="3">
        <v>0.69015652803051641</v>
      </c>
      <c r="M777" s="3">
        <v>1.1147698397117098</v>
      </c>
      <c r="N777" s="2">
        <v>1735983</v>
      </c>
      <c r="O777">
        <f t="shared" si="12"/>
        <v>7</v>
      </c>
    </row>
    <row r="778" spans="1:15" hidden="1" x14ac:dyDescent="0.2">
      <c r="A778" t="s">
        <v>712</v>
      </c>
      <c r="B778" t="s">
        <v>1036</v>
      </c>
      <c r="C778" t="s">
        <v>1057</v>
      </c>
      <c r="D778" t="s">
        <v>22</v>
      </c>
      <c r="E778">
        <v>49</v>
      </c>
      <c r="F778" t="s">
        <v>49</v>
      </c>
      <c r="G778" t="s">
        <v>1058</v>
      </c>
      <c r="H778" t="s">
        <v>389</v>
      </c>
      <c r="I778" s="2">
        <v>3975</v>
      </c>
      <c r="J778" s="2">
        <v>3</v>
      </c>
      <c r="K778" s="2">
        <v>3978</v>
      </c>
      <c r="L778" s="3">
        <v>0.22914970941535717</v>
      </c>
      <c r="M778" s="3">
        <v>0.37013224458502481</v>
      </c>
      <c r="N778" s="2">
        <v>1735983</v>
      </c>
      <c r="O778">
        <f t="shared" si="12"/>
        <v>16</v>
      </c>
    </row>
    <row r="779" spans="1:15" hidden="1" x14ac:dyDescent="0.2">
      <c r="A779" t="s">
        <v>712</v>
      </c>
      <c r="B779" t="s">
        <v>1036</v>
      </c>
      <c r="C779" t="s">
        <v>1059</v>
      </c>
      <c r="D779" t="s">
        <v>22</v>
      </c>
      <c r="E779">
        <v>55</v>
      </c>
      <c r="F779" t="s">
        <v>49</v>
      </c>
      <c r="G779" t="s">
        <v>38</v>
      </c>
      <c r="H779" t="s">
        <v>816</v>
      </c>
      <c r="I779" s="2">
        <v>9212</v>
      </c>
      <c r="J779" s="2">
        <v>6</v>
      </c>
      <c r="K779" s="2">
        <v>9218</v>
      </c>
      <c r="L779" s="3">
        <v>0.53099598325559638</v>
      </c>
      <c r="M779" s="3">
        <v>0.85768703634609322</v>
      </c>
      <c r="N779" s="2">
        <v>1735983</v>
      </c>
      <c r="O779">
        <f t="shared" si="12"/>
        <v>8</v>
      </c>
    </row>
    <row r="780" spans="1:15" hidden="1" x14ac:dyDescent="0.2">
      <c r="A780" t="s">
        <v>712</v>
      </c>
      <c r="B780" t="s">
        <v>1036</v>
      </c>
      <c r="C780" t="s">
        <v>1060</v>
      </c>
      <c r="D780" t="s">
        <v>22</v>
      </c>
      <c r="E780">
        <v>37</v>
      </c>
      <c r="F780" t="s">
        <v>49</v>
      </c>
      <c r="G780" t="s">
        <v>782</v>
      </c>
      <c r="H780" t="s">
        <v>456</v>
      </c>
      <c r="I780" s="2">
        <v>6512</v>
      </c>
      <c r="J780" s="2">
        <v>6</v>
      </c>
      <c r="K780" s="2">
        <v>6518</v>
      </c>
      <c r="L780" s="3">
        <v>0.37546450627684719</v>
      </c>
      <c r="M780" s="3">
        <v>0.60646605585851976</v>
      </c>
      <c r="N780" s="2">
        <v>1735983</v>
      </c>
      <c r="O780">
        <f t="shared" si="12"/>
        <v>12</v>
      </c>
    </row>
    <row r="781" spans="1:15" hidden="1" x14ac:dyDescent="0.2">
      <c r="A781" t="s">
        <v>712</v>
      </c>
      <c r="B781" t="s">
        <v>1036</v>
      </c>
      <c r="C781" t="s">
        <v>1061</v>
      </c>
      <c r="D781" t="s">
        <v>17</v>
      </c>
      <c r="E781">
        <v>34</v>
      </c>
      <c r="F781" t="s">
        <v>49</v>
      </c>
      <c r="G781" t="s">
        <v>38</v>
      </c>
      <c r="H781" t="s">
        <v>276</v>
      </c>
      <c r="I781" s="2">
        <v>3249</v>
      </c>
      <c r="J781" s="2">
        <v>5</v>
      </c>
      <c r="K781" s="2">
        <v>3254</v>
      </c>
      <c r="L781" s="3">
        <v>0.18744423188475925</v>
      </c>
      <c r="M781" s="3">
        <v>0.30276780389131991</v>
      </c>
      <c r="N781" s="2">
        <v>1735983</v>
      </c>
      <c r="O781">
        <f t="shared" si="12"/>
        <v>19</v>
      </c>
    </row>
    <row r="782" spans="1:15" hidden="1" x14ac:dyDescent="0.2">
      <c r="A782" t="s">
        <v>712</v>
      </c>
      <c r="B782" t="s">
        <v>1036</v>
      </c>
      <c r="C782" t="s">
        <v>1062</v>
      </c>
      <c r="D782" t="s">
        <v>17</v>
      </c>
      <c r="E782">
        <v>29</v>
      </c>
      <c r="F782" t="s">
        <v>49</v>
      </c>
      <c r="G782" t="s">
        <v>38</v>
      </c>
      <c r="H782" t="s">
        <v>734</v>
      </c>
      <c r="I782" s="2">
        <v>2684</v>
      </c>
      <c r="J782" s="2">
        <v>7</v>
      </c>
      <c r="K782" s="2">
        <v>2691</v>
      </c>
      <c r="L782" s="3">
        <v>0.15501303872215338</v>
      </c>
      <c r="M782" s="3">
        <v>0.25038357721928145</v>
      </c>
      <c r="N782" s="2">
        <v>1735983</v>
      </c>
      <c r="O782">
        <f t="shared" si="12"/>
        <v>21</v>
      </c>
    </row>
    <row r="783" spans="1:15" hidden="1" x14ac:dyDescent="0.2">
      <c r="A783" t="s">
        <v>712</v>
      </c>
      <c r="B783" t="s">
        <v>1036</v>
      </c>
      <c r="C783" t="s">
        <v>1063</v>
      </c>
      <c r="D783" t="s">
        <v>22</v>
      </c>
      <c r="E783">
        <v>46</v>
      </c>
      <c r="F783" t="s">
        <v>49</v>
      </c>
      <c r="G783" t="s">
        <v>38</v>
      </c>
      <c r="H783" t="s">
        <v>540</v>
      </c>
      <c r="I783" s="2">
        <v>5535</v>
      </c>
      <c r="J783" s="2">
        <f>(0)</f>
        <v>0</v>
      </c>
      <c r="K783" s="2">
        <v>5535</v>
      </c>
      <c r="L783" s="3">
        <v>0.31883952780643587</v>
      </c>
      <c r="M783" s="3">
        <v>0.51500300999952553</v>
      </c>
      <c r="N783" s="2">
        <v>1735983</v>
      </c>
      <c r="O783">
        <f t="shared" si="12"/>
        <v>14</v>
      </c>
    </row>
    <row r="784" spans="1:15" hidden="1" x14ac:dyDescent="0.2">
      <c r="A784" t="s">
        <v>712</v>
      </c>
      <c r="B784" t="s">
        <v>1036</v>
      </c>
      <c r="C784" t="s">
        <v>1064</v>
      </c>
      <c r="D784" t="s">
        <v>17</v>
      </c>
      <c r="E784">
        <v>26</v>
      </c>
      <c r="F784" t="s">
        <v>49</v>
      </c>
      <c r="G784" t="s">
        <v>38</v>
      </c>
      <c r="H784" t="s">
        <v>201</v>
      </c>
      <c r="I784" s="2">
        <v>27496</v>
      </c>
      <c r="J784" s="2">
        <v>1</v>
      </c>
      <c r="K784" s="2">
        <v>27497</v>
      </c>
      <c r="L784" s="3">
        <v>1.5839440824017286</v>
      </c>
      <c r="M784" s="3">
        <v>2.5584530742469651</v>
      </c>
      <c r="N784" s="2">
        <v>1735983</v>
      </c>
      <c r="O784">
        <f t="shared" si="12"/>
        <v>3</v>
      </c>
    </row>
    <row r="785" spans="1:15" hidden="1" x14ac:dyDescent="0.2">
      <c r="A785" t="s">
        <v>712</v>
      </c>
      <c r="B785" t="s">
        <v>1036</v>
      </c>
      <c r="C785" t="s">
        <v>1065</v>
      </c>
      <c r="D785" t="s">
        <v>22</v>
      </c>
      <c r="E785">
        <v>49</v>
      </c>
      <c r="F785" t="s">
        <v>49</v>
      </c>
      <c r="G785" t="s">
        <v>784</v>
      </c>
      <c r="H785" t="s">
        <v>135</v>
      </c>
      <c r="I785" s="2">
        <v>2047</v>
      </c>
      <c r="J785" s="2">
        <v>8</v>
      </c>
      <c r="K785" s="2">
        <v>2055</v>
      </c>
      <c r="L785" s="3">
        <v>0.11837673525604803</v>
      </c>
      <c r="M785" s="3">
        <v>0.19120707959331976</v>
      </c>
      <c r="N785" s="2">
        <v>1735983</v>
      </c>
      <c r="O785">
        <f t="shared" si="12"/>
        <v>23</v>
      </c>
    </row>
    <row r="786" spans="1:15" hidden="1" x14ac:dyDescent="0.2">
      <c r="A786" t="s">
        <v>712</v>
      </c>
      <c r="B786" t="s">
        <v>1036</v>
      </c>
      <c r="C786" t="s">
        <v>1066</v>
      </c>
      <c r="D786" t="s">
        <v>17</v>
      </c>
      <c r="E786">
        <v>37</v>
      </c>
      <c r="F786" t="s">
        <v>49</v>
      </c>
      <c r="G786" t="s">
        <v>38</v>
      </c>
      <c r="H786" t="s">
        <v>315</v>
      </c>
      <c r="I786" s="2">
        <v>16734</v>
      </c>
      <c r="J786" s="2">
        <v>4</v>
      </c>
      <c r="K786" s="2">
        <v>16738</v>
      </c>
      <c r="L786" s="3">
        <v>0.96417994876677948</v>
      </c>
      <c r="M786" s="3">
        <v>1.5573839894077792</v>
      </c>
      <c r="N786" s="2">
        <v>1735983</v>
      </c>
      <c r="O786">
        <f t="shared" si="12"/>
        <v>5</v>
      </c>
    </row>
    <row r="787" spans="1:15" hidden="1" x14ac:dyDescent="0.2">
      <c r="A787" t="s">
        <v>712</v>
      </c>
      <c r="B787" t="s">
        <v>1067</v>
      </c>
      <c r="C787" t="s">
        <v>46</v>
      </c>
      <c r="G787" t="s">
        <v>46</v>
      </c>
      <c r="I787" s="2">
        <v>51565</v>
      </c>
      <c r="J787" s="2">
        <v>95</v>
      </c>
      <c r="K787" s="2">
        <v>51660</v>
      </c>
      <c r="L787" s="3">
        <v>2.8083504664819077</v>
      </c>
      <c r="M787" s="3">
        <v>5.0348129146947151</v>
      </c>
      <c r="N787" s="2">
        <v>1839514</v>
      </c>
      <c r="O787">
        <f t="shared" si="12"/>
        <v>3</v>
      </c>
    </row>
    <row r="788" spans="1:15" hidden="1" x14ac:dyDescent="0.2">
      <c r="A788" t="s">
        <v>712</v>
      </c>
      <c r="B788" t="s">
        <v>1067</v>
      </c>
      <c r="C788" t="s">
        <v>1068</v>
      </c>
      <c r="D788" t="s">
        <v>22</v>
      </c>
      <c r="E788">
        <v>29</v>
      </c>
      <c r="F788" t="s">
        <v>69</v>
      </c>
      <c r="G788" t="s">
        <v>38</v>
      </c>
      <c r="H788" t="s">
        <v>1069</v>
      </c>
      <c r="I788" s="2">
        <v>10086</v>
      </c>
      <c r="J788" s="2">
        <v>3</v>
      </c>
      <c r="K788" s="2">
        <v>10089</v>
      </c>
      <c r="L788" s="3">
        <v>0.54846008239132726</v>
      </c>
      <c r="M788" s="3">
        <v>0.98327966504752184</v>
      </c>
      <c r="N788" s="2">
        <v>1839514</v>
      </c>
      <c r="O788">
        <f t="shared" si="12"/>
        <v>8</v>
      </c>
    </row>
    <row r="789" spans="1:15" hidden="1" x14ac:dyDescent="0.2">
      <c r="A789" t="s">
        <v>712</v>
      </c>
      <c r="B789" t="s">
        <v>1067</v>
      </c>
      <c r="C789" t="s">
        <v>1070</v>
      </c>
      <c r="D789" t="s">
        <v>22</v>
      </c>
      <c r="E789">
        <v>37</v>
      </c>
      <c r="F789" t="s">
        <v>69</v>
      </c>
      <c r="G789" t="s">
        <v>1071</v>
      </c>
      <c r="H789" t="s">
        <v>746</v>
      </c>
      <c r="I789" s="2">
        <v>3741</v>
      </c>
      <c r="J789" s="2">
        <v>3</v>
      </c>
      <c r="K789" s="2">
        <v>3744</v>
      </c>
      <c r="L789" s="3">
        <v>0.20353201987046579</v>
      </c>
      <c r="M789" s="3">
        <v>0.36489236454930335</v>
      </c>
      <c r="N789" s="2">
        <v>1839514</v>
      </c>
      <c r="O789">
        <f t="shared" si="12"/>
        <v>14</v>
      </c>
    </row>
    <row r="790" spans="1:15" hidden="1" x14ac:dyDescent="0.2">
      <c r="A790" t="s">
        <v>712</v>
      </c>
      <c r="B790" t="s">
        <v>1067</v>
      </c>
      <c r="C790" t="s">
        <v>1072</v>
      </c>
      <c r="D790" t="s">
        <v>22</v>
      </c>
      <c r="E790">
        <v>61</v>
      </c>
      <c r="F790" t="s">
        <v>69</v>
      </c>
      <c r="G790" t="s">
        <v>715</v>
      </c>
      <c r="H790" t="s">
        <v>716</v>
      </c>
      <c r="I790" s="2">
        <v>562424</v>
      </c>
      <c r="J790" s="2">
        <v>5726</v>
      </c>
      <c r="K790" s="2">
        <v>568150</v>
      </c>
      <c r="L790" s="3">
        <v>30.885875290973598</v>
      </c>
      <c r="M790" s="3">
        <v>55.372221399221878</v>
      </c>
      <c r="N790" s="2">
        <v>1839514</v>
      </c>
      <c r="O790">
        <f t="shared" si="12"/>
        <v>1</v>
      </c>
    </row>
    <row r="791" spans="1:15" hidden="1" x14ac:dyDescent="0.2">
      <c r="A791" t="s">
        <v>712</v>
      </c>
      <c r="B791" t="s">
        <v>1067</v>
      </c>
      <c r="C791" t="s">
        <v>1073</v>
      </c>
      <c r="D791" t="s">
        <v>22</v>
      </c>
      <c r="E791">
        <v>66</v>
      </c>
      <c r="F791" t="s">
        <v>69</v>
      </c>
      <c r="G791" t="s">
        <v>38</v>
      </c>
      <c r="H791" t="s">
        <v>201</v>
      </c>
      <c r="I791" s="2">
        <v>4209</v>
      </c>
      <c r="J791" s="2">
        <v>6</v>
      </c>
      <c r="K791" s="2">
        <v>4215</v>
      </c>
      <c r="L791" s="3">
        <v>0.22913660890865739</v>
      </c>
      <c r="M791" s="3">
        <v>0.41079629182032951</v>
      </c>
      <c r="N791" s="2">
        <v>1839514</v>
      </c>
      <c r="O791">
        <f t="shared" si="12"/>
        <v>13</v>
      </c>
    </row>
    <row r="792" spans="1:15" hidden="1" x14ac:dyDescent="0.2">
      <c r="A792" t="s">
        <v>712</v>
      </c>
      <c r="B792" t="s">
        <v>1067</v>
      </c>
      <c r="C792" t="s">
        <v>1074</v>
      </c>
      <c r="D792" t="s">
        <v>22</v>
      </c>
      <c r="E792">
        <v>64</v>
      </c>
      <c r="F792" t="s">
        <v>69</v>
      </c>
      <c r="G792" t="s">
        <v>38</v>
      </c>
      <c r="H792" t="s">
        <v>198</v>
      </c>
      <c r="I792" s="2">
        <v>4957</v>
      </c>
      <c r="J792" s="2">
        <v>14</v>
      </c>
      <c r="K792" s="2">
        <v>4971</v>
      </c>
      <c r="L792" s="3">
        <v>0.27023442061327063</v>
      </c>
      <c r="M792" s="3">
        <v>0.48447648081586187</v>
      </c>
      <c r="N792" s="2">
        <v>1839514</v>
      </c>
      <c r="O792">
        <f t="shared" si="12"/>
        <v>11</v>
      </c>
    </row>
    <row r="793" spans="1:15" hidden="1" x14ac:dyDescent="0.2">
      <c r="A793" t="s">
        <v>712</v>
      </c>
      <c r="B793" t="s">
        <v>1067</v>
      </c>
      <c r="C793" t="s">
        <v>1075</v>
      </c>
      <c r="D793" t="s">
        <v>22</v>
      </c>
      <c r="E793">
        <v>40</v>
      </c>
      <c r="F793" t="s">
        <v>69</v>
      </c>
      <c r="G793" t="s">
        <v>38</v>
      </c>
      <c r="H793" t="s">
        <v>456</v>
      </c>
      <c r="I793" s="2">
        <v>15550</v>
      </c>
      <c r="J793" s="2">
        <v>50</v>
      </c>
      <c r="K793" s="2">
        <v>15600</v>
      </c>
      <c r="L793" s="3">
        <v>0.84805008279360738</v>
      </c>
      <c r="M793" s="3">
        <v>1.520384852288764</v>
      </c>
      <c r="N793" s="2">
        <v>1839514</v>
      </c>
      <c r="O793">
        <f t="shared" si="12"/>
        <v>5</v>
      </c>
    </row>
    <row r="794" spans="1:15" hidden="1" x14ac:dyDescent="0.2">
      <c r="A794" t="s">
        <v>712</v>
      </c>
      <c r="B794" t="s">
        <v>1067</v>
      </c>
      <c r="C794" t="s">
        <v>1076</v>
      </c>
      <c r="D794" t="s">
        <v>22</v>
      </c>
      <c r="E794">
        <v>46</v>
      </c>
      <c r="F794" t="s">
        <v>69</v>
      </c>
      <c r="G794" t="s">
        <v>736</v>
      </c>
      <c r="H794" t="s">
        <v>727</v>
      </c>
      <c r="I794" s="2">
        <v>7500</v>
      </c>
      <c r="J794" s="2">
        <v>73</v>
      </c>
      <c r="K794" s="2">
        <v>7573</v>
      </c>
      <c r="L794" s="3">
        <v>0.4116848254484608</v>
      </c>
      <c r="M794" s="3">
        <v>0.73806887733223137</v>
      </c>
      <c r="N794" s="2">
        <v>1839514</v>
      </c>
      <c r="O794">
        <f t="shared" si="12"/>
        <v>10</v>
      </c>
    </row>
    <row r="795" spans="1:15" hidden="1" x14ac:dyDescent="0.2">
      <c r="A795" t="s">
        <v>712</v>
      </c>
      <c r="B795" t="s">
        <v>1067</v>
      </c>
      <c r="C795" t="s">
        <v>1077</v>
      </c>
      <c r="D795" t="s">
        <v>22</v>
      </c>
      <c r="E795">
        <v>33</v>
      </c>
      <c r="F795" t="s">
        <v>69</v>
      </c>
      <c r="G795" t="s">
        <v>38</v>
      </c>
      <c r="H795" t="s">
        <v>315</v>
      </c>
      <c r="I795" s="2">
        <v>4836</v>
      </c>
      <c r="J795" s="2">
        <v>50</v>
      </c>
      <c r="K795" s="2">
        <v>4886</v>
      </c>
      <c r="L795" s="3">
        <v>0.26561363490574141</v>
      </c>
      <c r="M795" s="3">
        <v>0.4761923325822372</v>
      </c>
      <c r="N795" s="2">
        <v>1839514</v>
      </c>
      <c r="O795">
        <f t="shared" si="12"/>
        <v>12</v>
      </c>
    </row>
    <row r="796" spans="1:15" hidden="1" x14ac:dyDescent="0.2">
      <c r="A796" t="s">
        <v>712</v>
      </c>
      <c r="B796" t="s">
        <v>1067</v>
      </c>
      <c r="C796" t="s">
        <v>1078</v>
      </c>
      <c r="D796" t="s">
        <v>22</v>
      </c>
      <c r="E796">
        <v>39</v>
      </c>
      <c r="F796" t="s">
        <v>69</v>
      </c>
      <c r="G796" t="s">
        <v>38</v>
      </c>
      <c r="H796" t="s">
        <v>813</v>
      </c>
      <c r="I796" s="2">
        <v>9673</v>
      </c>
      <c r="J796" s="2">
        <v>3</v>
      </c>
      <c r="K796" s="2">
        <v>9676</v>
      </c>
      <c r="L796" s="3">
        <v>0.52600850007121447</v>
      </c>
      <c r="M796" s="3">
        <v>0.94302845068885122</v>
      </c>
      <c r="N796" s="2">
        <v>1839514</v>
      </c>
      <c r="O796">
        <f t="shared" si="12"/>
        <v>9</v>
      </c>
    </row>
    <row r="797" spans="1:15" hidden="1" x14ac:dyDescent="0.2">
      <c r="A797" t="s">
        <v>712</v>
      </c>
      <c r="B797" t="s">
        <v>1067</v>
      </c>
      <c r="C797" t="s">
        <v>1079</v>
      </c>
      <c r="D797" t="s">
        <v>22</v>
      </c>
      <c r="E797">
        <v>44</v>
      </c>
      <c r="F797" t="s">
        <v>69</v>
      </c>
      <c r="G797" t="s">
        <v>38</v>
      </c>
      <c r="H797" t="s">
        <v>43</v>
      </c>
      <c r="I797" s="2">
        <v>12766</v>
      </c>
      <c r="J797" s="2">
        <v>7</v>
      </c>
      <c r="K797" s="2">
        <v>12773</v>
      </c>
      <c r="L797" s="3">
        <v>0.69436818637966335</v>
      </c>
      <c r="M797" s="3">
        <v>1.2448638280951527</v>
      </c>
      <c r="N797" s="2">
        <v>1839514</v>
      </c>
      <c r="O797">
        <f t="shared" si="12"/>
        <v>7</v>
      </c>
    </row>
    <row r="798" spans="1:15" hidden="1" x14ac:dyDescent="0.2">
      <c r="A798" t="s">
        <v>712</v>
      </c>
      <c r="B798" t="s">
        <v>1067</v>
      </c>
      <c r="C798" t="s">
        <v>1080</v>
      </c>
      <c r="D798" t="s">
        <v>22</v>
      </c>
      <c r="E798">
        <v>29</v>
      </c>
      <c r="F798" t="s">
        <v>69</v>
      </c>
      <c r="G798" t="s">
        <v>303</v>
      </c>
      <c r="H798" t="s">
        <v>304</v>
      </c>
      <c r="I798" s="2">
        <v>35690</v>
      </c>
      <c r="J798" s="2">
        <v>326</v>
      </c>
      <c r="K798" s="2">
        <v>36016</v>
      </c>
      <c r="L798" s="3">
        <v>1.9579084475573438</v>
      </c>
      <c r="M798" s="3">
        <v>3.5101397974379562</v>
      </c>
      <c r="N798" s="2">
        <v>1839514</v>
      </c>
      <c r="O798">
        <f t="shared" si="12"/>
        <v>4</v>
      </c>
    </row>
    <row r="799" spans="1:15" hidden="1" x14ac:dyDescent="0.2">
      <c r="A799" t="s">
        <v>712</v>
      </c>
      <c r="B799" t="s">
        <v>1067</v>
      </c>
      <c r="C799" t="s">
        <v>1081</v>
      </c>
      <c r="D799" t="s">
        <v>22</v>
      </c>
      <c r="E799">
        <v>41</v>
      </c>
      <c r="F799" t="s">
        <v>69</v>
      </c>
      <c r="G799" t="s">
        <v>798</v>
      </c>
      <c r="H799" t="s">
        <v>799</v>
      </c>
      <c r="I799" s="2">
        <v>278606</v>
      </c>
      <c r="J799" s="2">
        <v>3110</v>
      </c>
      <c r="K799" s="2">
        <v>281716</v>
      </c>
      <c r="L799" s="3">
        <v>15.314697251556661</v>
      </c>
      <c r="M799" s="3">
        <v>27.456201220985989</v>
      </c>
      <c r="N799" s="2">
        <v>1839514</v>
      </c>
      <c r="O799">
        <f t="shared" si="12"/>
        <v>2</v>
      </c>
    </row>
    <row r="800" spans="1:15" hidden="1" x14ac:dyDescent="0.2">
      <c r="A800" t="s">
        <v>712</v>
      </c>
      <c r="B800" t="s">
        <v>1067</v>
      </c>
      <c r="C800" t="s">
        <v>1081</v>
      </c>
      <c r="D800" t="s">
        <v>22</v>
      </c>
      <c r="E800">
        <v>46</v>
      </c>
      <c r="F800" t="s">
        <v>69</v>
      </c>
      <c r="G800" t="s">
        <v>38</v>
      </c>
      <c r="H800" t="s">
        <v>168</v>
      </c>
      <c r="I800" s="2">
        <v>13791</v>
      </c>
      <c r="J800" s="2">
        <v>16</v>
      </c>
      <c r="K800" s="2">
        <v>13807</v>
      </c>
      <c r="L800" s="3">
        <v>0.75057868545713702</v>
      </c>
      <c r="M800" s="3">
        <v>1.3456380548430105</v>
      </c>
      <c r="N800" s="2">
        <v>1839514</v>
      </c>
      <c r="O800">
        <f t="shared" si="12"/>
        <v>6</v>
      </c>
    </row>
    <row r="801" spans="1:15" hidden="1" x14ac:dyDescent="0.2">
      <c r="A801" t="s">
        <v>712</v>
      </c>
      <c r="B801" t="s">
        <v>1082</v>
      </c>
      <c r="C801" t="s">
        <v>46</v>
      </c>
      <c r="G801" t="s">
        <v>46</v>
      </c>
      <c r="I801" s="2">
        <v>8464</v>
      </c>
      <c r="J801" s="2">
        <v>22</v>
      </c>
      <c r="K801" s="2">
        <v>8486</v>
      </c>
      <c r="L801" s="3">
        <v>0.47156207298376096</v>
      </c>
      <c r="M801" s="3">
        <v>0.86165405899375547</v>
      </c>
      <c r="N801" s="2">
        <v>1799551</v>
      </c>
      <c r="O801">
        <f t="shared" si="12"/>
        <v>7</v>
      </c>
    </row>
    <row r="802" spans="1:15" hidden="1" x14ac:dyDescent="0.2">
      <c r="A802" t="s">
        <v>712</v>
      </c>
      <c r="B802" t="s">
        <v>1082</v>
      </c>
      <c r="C802" t="s">
        <v>1083</v>
      </c>
      <c r="D802" t="s">
        <v>22</v>
      </c>
      <c r="E802">
        <v>33</v>
      </c>
      <c r="F802" t="s">
        <v>49</v>
      </c>
      <c r="G802" t="s">
        <v>38</v>
      </c>
      <c r="H802" t="s">
        <v>182</v>
      </c>
      <c r="I802" s="2">
        <v>2352</v>
      </c>
      <c r="J802" s="2">
        <v>2</v>
      </c>
      <c r="K802" s="2">
        <v>2354</v>
      </c>
      <c r="L802" s="3">
        <v>0.13081040770725585</v>
      </c>
      <c r="M802" s="3">
        <v>0.23902117073666043</v>
      </c>
      <c r="N802" s="2">
        <v>1799551</v>
      </c>
      <c r="O802">
        <f t="shared" si="12"/>
        <v>18</v>
      </c>
    </row>
    <row r="803" spans="1:15" hidden="1" x14ac:dyDescent="0.2">
      <c r="A803" t="s">
        <v>712</v>
      </c>
      <c r="B803" t="s">
        <v>1082</v>
      </c>
      <c r="C803" t="s">
        <v>1084</v>
      </c>
      <c r="D803" t="s">
        <v>22</v>
      </c>
      <c r="E803">
        <v>61</v>
      </c>
      <c r="F803" t="s">
        <v>49</v>
      </c>
      <c r="G803" t="s">
        <v>736</v>
      </c>
      <c r="H803" t="s">
        <v>727</v>
      </c>
      <c r="I803" s="2">
        <v>2686</v>
      </c>
      <c r="J803" s="2">
        <v>15</v>
      </c>
      <c r="K803" s="2">
        <v>2701</v>
      </c>
      <c r="L803" s="3">
        <v>0.15009299541941296</v>
      </c>
      <c r="M803" s="3">
        <v>0.27425496268467281</v>
      </c>
      <c r="N803" s="2">
        <v>1799551</v>
      </c>
      <c r="O803">
        <f t="shared" si="12"/>
        <v>16</v>
      </c>
    </row>
    <row r="804" spans="1:15" hidden="1" x14ac:dyDescent="0.2">
      <c r="A804" t="s">
        <v>712</v>
      </c>
      <c r="B804" t="s">
        <v>1082</v>
      </c>
      <c r="C804" t="s">
        <v>1085</v>
      </c>
      <c r="D804" t="s">
        <v>22</v>
      </c>
      <c r="E804">
        <v>58</v>
      </c>
      <c r="F804" t="s">
        <v>49</v>
      </c>
      <c r="G804" t="s">
        <v>1086</v>
      </c>
      <c r="H804" t="s">
        <v>209</v>
      </c>
      <c r="I804" s="2">
        <v>2754</v>
      </c>
      <c r="J804" s="2">
        <v>2</v>
      </c>
      <c r="K804" s="2">
        <v>2756</v>
      </c>
      <c r="L804" s="3">
        <v>0.1531493133564984</v>
      </c>
      <c r="M804" s="3">
        <v>0.27983956947758543</v>
      </c>
      <c r="N804" s="2">
        <v>1799551</v>
      </c>
      <c r="O804">
        <f t="shared" si="12"/>
        <v>15</v>
      </c>
    </row>
    <row r="805" spans="1:15" hidden="1" x14ac:dyDescent="0.2">
      <c r="A805" t="s">
        <v>712</v>
      </c>
      <c r="B805" t="s">
        <v>1082</v>
      </c>
      <c r="C805" t="s">
        <v>1087</v>
      </c>
      <c r="D805" t="s">
        <v>22</v>
      </c>
      <c r="E805">
        <v>54</v>
      </c>
      <c r="F805" t="s">
        <v>49</v>
      </c>
      <c r="G805" t="s">
        <v>114</v>
      </c>
      <c r="H805" t="s">
        <v>115</v>
      </c>
      <c r="I805" s="2">
        <v>74554</v>
      </c>
      <c r="J805" s="2">
        <v>90</v>
      </c>
      <c r="K805" s="2">
        <v>74644</v>
      </c>
      <c r="L805" s="3">
        <v>4.1479235653782522</v>
      </c>
      <c r="M805" s="3">
        <v>7.5792252627303647</v>
      </c>
      <c r="N805" s="2">
        <v>1799551</v>
      </c>
      <c r="O805">
        <f t="shared" si="12"/>
        <v>3</v>
      </c>
    </row>
    <row r="806" spans="1:15" hidden="1" x14ac:dyDescent="0.2">
      <c r="A806" t="s">
        <v>712</v>
      </c>
      <c r="B806" t="s">
        <v>1082</v>
      </c>
      <c r="C806" t="s">
        <v>1088</v>
      </c>
      <c r="D806" t="s">
        <v>22</v>
      </c>
      <c r="E806">
        <v>41</v>
      </c>
      <c r="F806" t="s">
        <v>49</v>
      </c>
      <c r="G806" t="s">
        <v>38</v>
      </c>
      <c r="H806" t="s">
        <v>315</v>
      </c>
      <c r="I806" s="2">
        <v>3573</v>
      </c>
      <c r="J806" s="2">
        <f>(0)</f>
        <v>0</v>
      </c>
      <c r="K806" s="2">
        <v>3573</v>
      </c>
      <c r="L806" s="3">
        <v>0.1985495270764763</v>
      </c>
      <c r="M806" s="3">
        <v>0.36279636492866935</v>
      </c>
      <c r="N806" s="2">
        <v>1799551</v>
      </c>
      <c r="O806">
        <f t="shared" si="12"/>
        <v>14</v>
      </c>
    </row>
    <row r="807" spans="1:15" hidden="1" x14ac:dyDescent="0.2">
      <c r="A807" t="s">
        <v>712</v>
      </c>
      <c r="B807" t="s">
        <v>1082</v>
      </c>
      <c r="C807" t="s">
        <v>1089</v>
      </c>
      <c r="D807" t="s">
        <v>17</v>
      </c>
      <c r="E807">
        <v>33</v>
      </c>
      <c r="F807" t="s">
        <v>49</v>
      </c>
      <c r="G807" t="s">
        <v>715</v>
      </c>
      <c r="H807" t="s">
        <v>716</v>
      </c>
      <c r="I807" s="2">
        <v>447171</v>
      </c>
      <c r="J807" s="2">
        <v>1302</v>
      </c>
      <c r="K807" s="2">
        <v>448473</v>
      </c>
      <c r="L807" s="3">
        <v>24.921383167245608</v>
      </c>
      <c r="M807" s="3">
        <v>45.537188404325526</v>
      </c>
      <c r="N807" s="2">
        <v>1799551</v>
      </c>
      <c r="O807">
        <f t="shared" si="12"/>
        <v>1</v>
      </c>
    </row>
    <row r="808" spans="1:15" hidden="1" x14ac:dyDescent="0.2">
      <c r="A808" t="s">
        <v>712</v>
      </c>
      <c r="B808" t="s">
        <v>1082</v>
      </c>
      <c r="C808" t="s">
        <v>1090</v>
      </c>
      <c r="D808" t="s">
        <v>22</v>
      </c>
      <c r="E808">
        <v>55</v>
      </c>
      <c r="F808" t="s">
        <v>49</v>
      </c>
      <c r="G808" t="s">
        <v>38</v>
      </c>
      <c r="H808" t="s">
        <v>70</v>
      </c>
      <c r="I808" s="2">
        <v>5260</v>
      </c>
      <c r="J808" s="2">
        <f>(0)</f>
        <v>0</v>
      </c>
      <c r="K808" s="2">
        <v>5260</v>
      </c>
      <c r="L808" s="3">
        <v>0.29229513361944176</v>
      </c>
      <c r="M808" s="3">
        <v>0.53409148601309842</v>
      </c>
      <c r="N808" s="2">
        <v>1799551</v>
      </c>
      <c r="O808">
        <f t="shared" si="12"/>
        <v>12</v>
      </c>
    </row>
    <row r="809" spans="1:15" hidden="1" x14ac:dyDescent="0.2">
      <c r="A809" t="s">
        <v>712</v>
      </c>
      <c r="B809" t="s">
        <v>1082</v>
      </c>
      <c r="C809" t="s">
        <v>1091</v>
      </c>
      <c r="D809" t="s">
        <v>22</v>
      </c>
      <c r="E809">
        <v>33</v>
      </c>
      <c r="F809" t="s">
        <v>49</v>
      </c>
      <c r="G809" t="s">
        <v>38</v>
      </c>
      <c r="H809" t="s">
        <v>219</v>
      </c>
      <c r="I809" s="2">
        <v>6043</v>
      </c>
      <c r="J809" s="2">
        <v>8</v>
      </c>
      <c r="K809" s="2">
        <v>6051</v>
      </c>
      <c r="L809" s="3">
        <v>0.33625054249643382</v>
      </c>
      <c r="M809" s="3">
        <v>0.61440828552571458</v>
      </c>
      <c r="N809" s="2">
        <v>1799551</v>
      </c>
      <c r="O809">
        <f t="shared" si="12"/>
        <v>10</v>
      </c>
    </row>
    <row r="810" spans="1:15" hidden="1" x14ac:dyDescent="0.2">
      <c r="A810" t="s">
        <v>712</v>
      </c>
      <c r="B810" t="s">
        <v>1082</v>
      </c>
      <c r="C810" t="s">
        <v>1092</v>
      </c>
      <c r="D810" t="s">
        <v>22</v>
      </c>
      <c r="E810">
        <v>49</v>
      </c>
      <c r="F810" t="s">
        <v>18</v>
      </c>
      <c r="G810" t="s">
        <v>1093</v>
      </c>
      <c r="H810" t="s">
        <v>654</v>
      </c>
      <c r="I810" s="2">
        <v>2062</v>
      </c>
      <c r="J810" s="2">
        <v>7</v>
      </c>
      <c r="K810" s="2">
        <v>2069</v>
      </c>
      <c r="L810" s="3">
        <v>0.11497312385144962</v>
      </c>
      <c r="M810" s="3">
        <v>0.21008275371884044</v>
      </c>
      <c r="N810" s="2">
        <v>1799551</v>
      </c>
      <c r="O810">
        <f t="shared" si="12"/>
        <v>20</v>
      </c>
    </row>
    <row r="811" spans="1:15" hidden="1" x14ac:dyDescent="0.2">
      <c r="A811" t="s">
        <v>712</v>
      </c>
      <c r="B811" t="s">
        <v>1082</v>
      </c>
      <c r="C811" t="s">
        <v>1094</v>
      </c>
      <c r="D811" t="s">
        <v>22</v>
      </c>
      <c r="E811">
        <v>41</v>
      </c>
      <c r="F811" t="s">
        <v>49</v>
      </c>
      <c r="G811" t="s">
        <v>303</v>
      </c>
      <c r="H811" t="s">
        <v>304</v>
      </c>
      <c r="I811" s="2">
        <v>8433</v>
      </c>
      <c r="J811" s="2">
        <v>34</v>
      </c>
      <c r="K811" s="2">
        <v>8467</v>
      </c>
      <c r="L811" s="3">
        <v>0.47050625406004049</v>
      </c>
      <c r="M811" s="3">
        <v>0.85972483119256748</v>
      </c>
      <c r="N811" s="2">
        <v>1799551</v>
      </c>
      <c r="O811">
        <f t="shared" si="12"/>
        <v>8</v>
      </c>
    </row>
    <row r="812" spans="1:15" hidden="1" x14ac:dyDescent="0.2">
      <c r="A812" t="s">
        <v>712</v>
      </c>
      <c r="B812" t="s">
        <v>1082</v>
      </c>
      <c r="C812" t="s">
        <v>1095</v>
      </c>
      <c r="D812" t="s">
        <v>17</v>
      </c>
      <c r="E812">
        <v>46</v>
      </c>
      <c r="F812" t="s">
        <v>49</v>
      </c>
      <c r="G812" t="s">
        <v>798</v>
      </c>
      <c r="H812" t="s">
        <v>799</v>
      </c>
      <c r="I812" s="2">
        <v>330363</v>
      </c>
      <c r="J812" s="2">
        <v>1152</v>
      </c>
      <c r="K812" s="2">
        <v>331515</v>
      </c>
      <c r="L812" s="3">
        <v>18.42209528932495</v>
      </c>
      <c r="M812" s="3">
        <v>33.661471290044169</v>
      </c>
      <c r="N812" s="2">
        <v>1799551</v>
      </c>
      <c r="O812">
        <f t="shared" si="12"/>
        <v>2</v>
      </c>
    </row>
    <row r="813" spans="1:15" hidden="1" x14ac:dyDescent="0.2">
      <c r="A813" t="s">
        <v>712</v>
      </c>
      <c r="B813" t="s">
        <v>1082</v>
      </c>
      <c r="C813" t="s">
        <v>1096</v>
      </c>
      <c r="D813" t="s">
        <v>22</v>
      </c>
      <c r="E813">
        <v>38</v>
      </c>
      <c r="F813" t="s">
        <v>49</v>
      </c>
      <c r="G813" t="s">
        <v>38</v>
      </c>
      <c r="H813" t="s">
        <v>201</v>
      </c>
      <c r="I813" s="2">
        <v>5964</v>
      </c>
      <c r="J813" s="2">
        <f>(0)</f>
        <v>0</v>
      </c>
      <c r="K813" s="2">
        <v>5964</v>
      </c>
      <c r="L813" s="3">
        <v>0.33141600321413506</v>
      </c>
      <c r="M813" s="3">
        <v>0.60557445296238011</v>
      </c>
      <c r="N813" s="2">
        <v>1799551</v>
      </c>
      <c r="O813">
        <f t="shared" si="12"/>
        <v>11</v>
      </c>
    </row>
    <row r="814" spans="1:15" hidden="1" x14ac:dyDescent="0.2">
      <c r="A814" t="s">
        <v>712</v>
      </c>
      <c r="B814" t="s">
        <v>1082</v>
      </c>
      <c r="C814" t="s">
        <v>1097</v>
      </c>
      <c r="D814" t="s">
        <v>17</v>
      </c>
      <c r="E814">
        <v>47</v>
      </c>
      <c r="F814" t="s">
        <v>49</v>
      </c>
      <c r="G814" t="s">
        <v>38</v>
      </c>
      <c r="H814" t="s">
        <v>540</v>
      </c>
      <c r="I814" s="2">
        <v>12927</v>
      </c>
      <c r="J814" s="2">
        <v>1</v>
      </c>
      <c r="K814" s="2">
        <v>12928</v>
      </c>
      <c r="L814" s="3">
        <v>0.71840142346618685</v>
      </c>
      <c r="M814" s="3">
        <v>1.3126872112504442</v>
      </c>
      <c r="N814" s="2">
        <v>1799551</v>
      </c>
      <c r="O814">
        <f t="shared" si="12"/>
        <v>6</v>
      </c>
    </row>
    <row r="815" spans="1:15" hidden="1" x14ac:dyDescent="0.2">
      <c r="A815" t="s">
        <v>712</v>
      </c>
      <c r="B815" t="s">
        <v>1082</v>
      </c>
      <c r="C815" t="s">
        <v>1098</v>
      </c>
      <c r="D815" t="s">
        <v>22</v>
      </c>
      <c r="E815">
        <v>43</v>
      </c>
      <c r="F815" t="s">
        <v>49</v>
      </c>
      <c r="G815" t="s">
        <v>38</v>
      </c>
      <c r="H815" t="s">
        <v>813</v>
      </c>
      <c r="I815" s="2">
        <v>36458</v>
      </c>
      <c r="J815" s="2">
        <v>1</v>
      </c>
      <c r="K815" s="2">
        <v>36459</v>
      </c>
      <c r="L815" s="3">
        <v>2.0260053757854042</v>
      </c>
      <c r="M815" s="3">
        <v>3.7019850738691171</v>
      </c>
      <c r="N815" s="2">
        <v>1799551</v>
      </c>
      <c r="O815">
        <f t="shared" si="12"/>
        <v>4</v>
      </c>
    </row>
    <row r="816" spans="1:15" hidden="1" x14ac:dyDescent="0.2">
      <c r="A816" t="s">
        <v>712</v>
      </c>
      <c r="B816" t="s">
        <v>1082</v>
      </c>
      <c r="C816" t="s">
        <v>1099</v>
      </c>
      <c r="D816" t="s">
        <v>22</v>
      </c>
      <c r="E816">
        <v>26</v>
      </c>
      <c r="F816" t="s">
        <v>49</v>
      </c>
      <c r="G816" t="s">
        <v>1100</v>
      </c>
      <c r="H816" t="s">
        <v>351</v>
      </c>
      <c r="I816" s="2">
        <v>2360</v>
      </c>
      <c r="J816" s="2">
        <v>4</v>
      </c>
      <c r="K816" s="2">
        <v>2364</v>
      </c>
      <c r="L816" s="3">
        <v>0.13136610187763503</v>
      </c>
      <c r="M816" s="3">
        <v>0.24003655378991726</v>
      </c>
      <c r="N816" s="2">
        <v>1799551</v>
      </c>
      <c r="O816">
        <f t="shared" si="12"/>
        <v>17</v>
      </c>
    </row>
    <row r="817" spans="1:15" hidden="1" x14ac:dyDescent="0.2">
      <c r="A817" t="s">
        <v>712</v>
      </c>
      <c r="B817" t="s">
        <v>1082</v>
      </c>
      <c r="C817" t="s">
        <v>1101</v>
      </c>
      <c r="D817" t="s">
        <v>22</v>
      </c>
      <c r="E817">
        <v>41</v>
      </c>
      <c r="F817" t="s">
        <v>18</v>
      </c>
      <c r="G817" t="s">
        <v>38</v>
      </c>
      <c r="H817" t="s">
        <v>734</v>
      </c>
      <c r="I817" s="2">
        <v>7668</v>
      </c>
      <c r="J817" s="2">
        <v>3</v>
      </c>
      <c r="K817" s="2">
        <v>7671</v>
      </c>
      <c r="L817" s="3">
        <v>0.42627299809785879</v>
      </c>
      <c r="M817" s="3">
        <v>0.77890034015332288</v>
      </c>
      <c r="N817" s="2">
        <v>1799551</v>
      </c>
      <c r="O817">
        <f t="shared" si="12"/>
        <v>9</v>
      </c>
    </row>
    <row r="818" spans="1:15" hidden="1" x14ac:dyDescent="0.2">
      <c r="A818" t="s">
        <v>712</v>
      </c>
      <c r="B818" t="s">
        <v>1082</v>
      </c>
      <c r="C818" t="s">
        <v>1102</v>
      </c>
      <c r="D818" t="s">
        <v>22</v>
      </c>
      <c r="E818">
        <v>46</v>
      </c>
      <c r="F818" t="s">
        <v>49</v>
      </c>
      <c r="G818" t="s">
        <v>38</v>
      </c>
      <c r="H818" t="s">
        <v>276</v>
      </c>
      <c r="I818" s="2">
        <v>17352</v>
      </c>
      <c r="J818" s="2">
        <v>1</v>
      </c>
      <c r="K818" s="2">
        <v>17353</v>
      </c>
      <c r="L818" s="3">
        <v>0.96429609385896808</v>
      </c>
      <c r="M818" s="3">
        <v>1.7619942123165964</v>
      </c>
      <c r="N818" s="2">
        <v>1799551</v>
      </c>
      <c r="O818">
        <f t="shared" si="12"/>
        <v>5</v>
      </c>
    </row>
    <row r="819" spans="1:15" hidden="1" x14ac:dyDescent="0.2">
      <c r="A819" t="s">
        <v>712</v>
      </c>
      <c r="B819" t="s">
        <v>1082</v>
      </c>
      <c r="C819" t="s">
        <v>1103</v>
      </c>
      <c r="D819" t="s">
        <v>17</v>
      </c>
      <c r="E819">
        <v>31</v>
      </c>
      <c r="F819" t="s">
        <v>49</v>
      </c>
      <c r="G819" t="s">
        <v>1071</v>
      </c>
      <c r="H819" t="s">
        <v>746</v>
      </c>
      <c r="I819" s="2">
        <v>2103</v>
      </c>
      <c r="J819" s="2">
        <v>4</v>
      </c>
      <c r="K819" s="2">
        <v>2107</v>
      </c>
      <c r="L819" s="3">
        <v>0.11708476169889044</v>
      </c>
      <c r="M819" s="3">
        <v>0.21394120932121644</v>
      </c>
      <c r="N819" s="2">
        <v>1799551</v>
      </c>
      <c r="O819">
        <f t="shared" si="12"/>
        <v>19</v>
      </c>
    </row>
    <row r="820" spans="1:15" hidden="1" x14ac:dyDescent="0.2">
      <c r="A820" t="s">
        <v>712</v>
      </c>
      <c r="B820" t="s">
        <v>1082</v>
      </c>
      <c r="C820" t="s">
        <v>1104</v>
      </c>
      <c r="D820" t="s">
        <v>22</v>
      </c>
      <c r="E820">
        <v>46</v>
      </c>
      <c r="F820" t="s">
        <v>49</v>
      </c>
      <c r="G820" t="s">
        <v>1105</v>
      </c>
      <c r="H820" t="s">
        <v>168</v>
      </c>
      <c r="I820" s="2">
        <v>3604</v>
      </c>
      <c r="J820" s="2">
        <v>11</v>
      </c>
      <c r="K820" s="2">
        <v>3615</v>
      </c>
      <c r="L820" s="3">
        <v>0.20088344259206881</v>
      </c>
      <c r="M820" s="3">
        <v>0.36706097375234809</v>
      </c>
      <c r="N820" s="2">
        <v>1799551</v>
      </c>
      <c r="O820">
        <f t="shared" si="12"/>
        <v>13</v>
      </c>
    </row>
    <row r="821" spans="1:15" hidden="1" x14ac:dyDescent="0.2">
      <c r="A821" t="s">
        <v>712</v>
      </c>
      <c r="B821" t="s">
        <v>1106</v>
      </c>
      <c r="C821" t="s">
        <v>46</v>
      </c>
      <c r="G821" t="s">
        <v>46</v>
      </c>
      <c r="I821" s="2">
        <v>22149</v>
      </c>
      <c r="J821" s="2">
        <v>19</v>
      </c>
      <c r="K821" s="2">
        <v>22168</v>
      </c>
      <c r="L821" s="3">
        <v>1.226263547092326</v>
      </c>
      <c r="M821" s="3">
        <v>2.2783402484509074</v>
      </c>
      <c r="N821" s="2">
        <v>1807768</v>
      </c>
      <c r="O821">
        <f t="shared" si="12"/>
        <v>4</v>
      </c>
    </row>
    <row r="822" spans="1:15" hidden="1" x14ac:dyDescent="0.2">
      <c r="A822" t="s">
        <v>712</v>
      </c>
      <c r="B822" t="s">
        <v>1106</v>
      </c>
      <c r="C822" t="s">
        <v>1107</v>
      </c>
      <c r="D822" t="s">
        <v>22</v>
      </c>
      <c r="E822">
        <v>36</v>
      </c>
      <c r="F822" t="s">
        <v>49</v>
      </c>
      <c r="G822" t="s">
        <v>798</v>
      </c>
      <c r="H822" t="s">
        <v>799</v>
      </c>
      <c r="I822" s="2">
        <v>314803</v>
      </c>
      <c r="J822" s="2">
        <v>777</v>
      </c>
      <c r="K822" s="2">
        <v>315580</v>
      </c>
      <c r="L822" s="3">
        <v>17.456886060600695</v>
      </c>
      <c r="M822" s="3">
        <v>32.434076849789669</v>
      </c>
      <c r="N822" s="2">
        <v>1807768</v>
      </c>
      <c r="O822">
        <f t="shared" si="12"/>
        <v>2</v>
      </c>
    </row>
    <row r="823" spans="1:15" hidden="1" x14ac:dyDescent="0.2">
      <c r="A823" t="s">
        <v>712</v>
      </c>
      <c r="B823" t="s">
        <v>1106</v>
      </c>
      <c r="C823" t="s">
        <v>1108</v>
      </c>
      <c r="D823" t="s">
        <v>22</v>
      </c>
      <c r="E823">
        <v>67</v>
      </c>
      <c r="F823" t="s">
        <v>49</v>
      </c>
      <c r="G823" t="s">
        <v>38</v>
      </c>
      <c r="H823" t="s">
        <v>230</v>
      </c>
      <c r="I823" s="2">
        <v>13135</v>
      </c>
      <c r="J823" s="2">
        <v>2</v>
      </c>
      <c r="K823" s="2">
        <v>13137</v>
      </c>
      <c r="L823" s="3">
        <v>0.72669723106062278</v>
      </c>
      <c r="M823" s="3">
        <v>1.3501694263758377</v>
      </c>
      <c r="N823" s="2">
        <v>1807768</v>
      </c>
      <c r="O823">
        <f t="shared" si="12"/>
        <v>6</v>
      </c>
    </row>
    <row r="824" spans="1:15" hidden="1" x14ac:dyDescent="0.2">
      <c r="A824" t="s">
        <v>712</v>
      </c>
      <c r="B824" t="s">
        <v>1106</v>
      </c>
      <c r="C824" t="s">
        <v>1109</v>
      </c>
      <c r="D824" t="s">
        <v>22</v>
      </c>
      <c r="E824">
        <v>55</v>
      </c>
      <c r="F824" t="s">
        <v>49</v>
      </c>
      <c r="G824" t="s">
        <v>32</v>
      </c>
      <c r="H824" t="s">
        <v>33</v>
      </c>
      <c r="I824" s="2">
        <v>543523</v>
      </c>
      <c r="J824" s="2">
        <v>2829</v>
      </c>
      <c r="K824" s="2">
        <v>546352</v>
      </c>
      <c r="L824" s="3">
        <v>30.222462174349808</v>
      </c>
      <c r="M824" s="3">
        <v>56.151919497548278</v>
      </c>
      <c r="N824" s="2">
        <v>1807768</v>
      </c>
      <c r="O824">
        <f t="shared" si="12"/>
        <v>1</v>
      </c>
    </row>
    <row r="825" spans="1:15" hidden="1" x14ac:dyDescent="0.2">
      <c r="A825" t="s">
        <v>712</v>
      </c>
      <c r="B825" t="s">
        <v>1106</v>
      </c>
      <c r="C825" t="s">
        <v>1110</v>
      </c>
      <c r="D825" t="s">
        <v>22</v>
      </c>
      <c r="E825">
        <v>47</v>
      </c>
      <c r="F825" t="s">
        <v>49</v>
      </c>
      <c r="G825" t="s">
        <v>38</v>
      </c>
      <c r="H825" t="s">
        <v>456</v>
      </c>
      <c r="I825" s="2">
        <v>20495</v>
      </c>
      <c r="J825" s="2">
        <v>2</v>
      </c>
      <c r="K825" s="2">
        <v>20497</v>
      </c>
      <c r="L825" s="3">
        <v>1.1338291196657979</v>
      </c>
      <c r="M825" s="3">
        <v>2.1066014107045405</v>
      </c>
      <c r="N825" s="2">
        <v>1807768</v>
      </c>
      <c r="O825">
        <f t="shared" si="12"/>
        <v>5</v>
      </c>
    </row>
    <row r="826" spans="1:15" hidden="1" x14ac:dyDescent="0.2">
      <c r="A826" t="s">
        <v>712</v>
      </c>
      <c r="B826" t="s">
        <v>1106</v>
      </c>
      <c r="C826" t="s">
        <v>1111</v>
      </c>
      <c r="D826" t="s">
        <v>22</v>
      </c>
      <c r="E826">
        <v>55</v>
      </c>
      <c r="F826" t="s">
        <v>49</v>
      </c>
      <c r="G826" t="s">
        <v>1112</v>
      </c>
      <c r="H826" t="s">
        <v>1113</v>
      </c>
      <c r="I826" s="2">
        <v>8001</v>
      </c>
      <c r="J826" s="2">
        <v>5</v>
      </c>
      <c r="K826" s="2">
        <v>8006</v>
      </c>
      <c r="L826" s="3">
        <v>0.44286656252350964</v>
      </c>
      <c r="M826" s="3">
        <v>0.82282533512711853</v>
      </c>
      <c r="N826" s="2">
        <v>1807768</v>
      </c>
      <c r="O826">
        <f t="shared" si="12"/>
        <v>7</v>
      </c>
    </row>
    <row r="827" spans="1:15" hidden="1" x14ac:dyDescent="0.2">
      <c r="A827" t="s">
        <v>712</v>
      </c>
      <c r="B827" t="s">
        <v>1106</v>
      </c>
      <c r="C827" t="s">
        <v>1114</v>
      </c>
      <c r="D827" t="s">
        <v>22</v>
      </c>
      <c r="E827">
        <v>45</v>
      </c>
      <c r="F827" t="s">
        <v>49</v>
      </c>
      <c r="G827" t="s">
        <v>1115</v>
      </c>
      <c r="H827" t="s">
        <v>30</v>
      </c>
      <c r="I827" s="2">
        <v>2896</v>
      </c>
      <c r="J827" s="2">
        <v>4</v>
      </c>
      <c r="K827" s="2">
        <v>2900</v>
      </c>
      <c r="L827" s="3">
        <v>0.16041881480366948</v>
      </c>
      <c r="M827" s="3">
        <v>0.29805064599908121</v>
      </c>
      <c r="N827" s="2">
        <v>1807768</v>
      </c>
      <c r="O827">
        <f t="shared" si="12"/>
        <v>11</v>
      </c>
    </row>
    <row r="828" spans="1:15" hidden="1" x14ac:dyDescent="0.2">
      <c r="A828" t="s">
        <v>712</v>
      </c>
      <c r="B828" t="s">
        <v>1106</v>
      </c>
      <c r="C828" t="s">
        <v>1116</v>
      </c>
      <c r="D828" t="s">
        <v>22</v>
      </c>
      <c r="E828">
        <v>51</v>
      </c>
      <c r="F828" t="s">
        <v>49</v>
      </c>
      <c r="G828" t="s">
        <v>303</v>
      </c>
      <c r="H828" t="s">
        <v>304</v>
      </c>
      <c r="I828" s="2">
        <v>24913</v>
      </c>
      <c r="J828" s="2">
        <v>126</v>
      </c>
      <c r="K828" s="2">
        <v>25039</v>
      </c>
      <c r="L828" s="3">
        <v>1.3850781737479587</v>
      </c>
      <c r="M828" s="3">
        <v>2.5734103879899979</v>
      </c>
      <c r="N828" s="2">
        <v>1807768</v>
      </c>
      <c r="O828">
        <f t="shared" si="12"/>
        <v>3</v>
      </c>
    </row>
    <row r="829" spans="1:15" hidden="1" x14ac:dyDescent="0.2">
      <c r="A829" t="s">
        <v>712</v>
      </c>
      <c r="B829" t="s">
        <v>1106</v>
      </c>
      <c r="C829" t="s">
        <v>1117</v>
      </c>
      <c r="D829" t="s">
        <v>22</v>
      </c>
      <c r="E829">
        <v>46</v>
      </c>
      <c r="F829" t="s">
        <v>49</v>
      </c>
      <c r="G829" t="s">
        <v>38</v>
      </c>
      <c r="H829" t="s">
        <v>540</v>
      </c>
      <c r="I829" s="2">
        <v>7055</v>
      </c>
      <c r="J829" s="2">
        <v>2</v>
      </c>
      <c r="K829" s="2">
        <v>7057</v>
      </c>
      <c r="L829" s="3">
        <v>0.39037088829982608</v>
      </c>
      <c r="M829" s="3">
        <v>0.72529083062603994</v>
      </c>
      <c r="N829" s="2">
        <v>1807768</v>
      </c>
      <c r="O829">
        <f t="shared" si="12"/>
        <v>8</v>
      </c>
    </row>
    <row r="830" spans="1:15" hidden="1" x14ac:dyDescent="0.2">
      <c r="A830" t="s">
        <v>712</v>
      </c>
      <c r="B830" t="s">
        <v>1106</v>
      </c>
      <c r="C830" t="s">
        <v>1118</v>
      </c>
      <c r="D830" t="s">
        <v>22</v>
      </c>
      <c r="E830">
        <v>68</v>
      </c>
      <c r="F830" t="s">
        <v>49</v>
      </c>
      <c r="G830" t="s">
        <v>1119</v>
      </c>
      <c r="H830" t="s">
        <v>420</v>
      </c>
      <c r="I830" s="2">
        <v>2633</v>
      </c>
      <c r="J830" s="2">
        <v>7</v>
      </c>
      <c r="K830" s="2">
        <v>2640</v>
      </c>
      <c r="L830" s="3">
        <v>0.14603643830403015</v>
      </c>
      <c r="M830" s="3">
        <v>0.27132886394399114</v>
      </c>
      <c r="N830" s="2">
        <v>1807768</v>
      </c>
      <c r="O830">
        <f t="shared" si="12"/>
        <v>12</v>
      </c>
    </row>
    <row r="831" spans="1:15" hidden="1" x14ac:dyDescent="0.2">
      <c r="A831" t="s">
        <v>712</v>
      </c>
      <c r="B831" t="s">
        <v>1106</v>
      </c>
      <c r="C831" t="s">
        <v>1120</v>
      </c>
      <c r="D831" t="s">
        <v>17</v>
      </c>
      <c r="E831">
        <v>38</v>
      </c>
      <c r="F831" t="s">
        <v>49</v>
      </c>
      <c r="G831" t="s">
        <v>38</v>
      </c>
      <c r="H831" t="s">
        <v>97</v>
      </c>
      <c r="I831" s="2">
        <v>6003</v>
      </c>
      <c r="J831" s="2">
        <v>23</v>
      </c>
      <c r="K831" s="2">
        <v>6026</v>
      </c>
      <c r="L831" s="3">
        <v>0.33333923379548702</v>
      </c>
      <c r="M831" s="3">
        <v>0.61932868716912526</v>
      </c>
      <c r="N831" s="2">
        <v>1807768</v>
      </c>
      <c r="O831">
        <f t="shared" si="12"/>
        <v>9</v>
      </c>
    </row>
    <row r="832" spans="1:15" hidden="1" x14ac:dyDescent="0.2">
      <c r="A832" t="s">
        <v>712</v>
      </c>
      <c r="B832" t="s">
        <v>1106</v>
      </c>
      <c r="C832" t="s">
        <v>1121</v>
      </c>
      <c r="D832" t="s">
        <v>22</v>
      </c>
      <c r="E832">
        <v>60</v>
      </c>
      <c r="F832" t="s">
        <v>49</v>
      </c>
      <c r="G832" t="s">
        <v>1122</v>
      </c>
      <c r="H832" t="s">
        <v>727</v>
      </c>
      <c r="I832" s="2">
        <v>3285</v>
      </c>
      <c r="J832" s="2">
        <v>16</v>
      </c>
      <c r="K832" s="2">
        <v>3301</v>
      </c>
      <c r="L832" s="3">
        <v>0.18260086471272863</v>
      </c>
      <c r="M832" s="3">
        <v>0.33926385601481623</v>
      </c>
      <c r="N832" s="2">
        <v>1807768</v>
      </c>
      <c r="O832">
        <f t="shared" si="12"/>
        <v>10</v>
      </c>
    </row>
    <row r="833" spans="1:15" hidden="1" x14ac:dyDescent="0.2">
      <c r="A833" t="s">
        <v>712</v>
      </c>
      <c r="B833" t="s">
        <v>1123</v>
      </c>
      <c r="C833" t="s">
        <v>46</v>
      </c>
      <c r="G833" t="s">
        <v>46</v>
      </c>
      <c r="I833" s="2">
        <v>28227</v>
      </c>
      <c r="J833" s="2">
        <v>59</v>
      </c>
      <c r="K833" s="2">
        <v>28286</v>
      </c>
      <c r="L833" s="3">
        <v>1.6965631490841522</v>
      </c>
      <c r="M833" s="3">
        <v>2.9976208517244851</v>
      </c>
      <c r="N833" s="2">
        <v>1667253</v>
      </c>
      <c r="O833">
        <f t="shared" si="12"/>
        <v>3</v>
      </c>
    </row>
    <row r="834" spans="1:15" hidden="1" x14ac:dyDescent="0.2">
      <c r="A834" t="s">
        <v>712</v>
      </c>
      <c r="B834" t="s">
        <v>1123</v>
      </c>
      <c r="C834" t="s">
        <v>1124</v>
      </c>
      <c r="D834" t="s">
        <v>22</v>
      </c>
      <c r="E834">
        <v>39</v>
      </c>
      <c r="F834" t="s">
        <v>49</v>
      </c>
      <c r="G834" t="s">
        <v>38</v>
      </c>
      <c r="H834" t="s">
        <v>214</v>
      </c>
      <c r="I834" s="2">
        <v>6201</v>
      </c>
      <c r="J834" s="2">
        <v>4</v>
      </c>
      <c r="K834" s="2">
        <v>6205</v>
      </c>
      <c r="L834" s="3">
        <v>0.37216907092085</v>
      </c>
      <c r="M834" s="3">
        <v>0.65757750777594681</v>
      </c>
      <c r="N834" s="2">
        <v>1667253</v>
      </c>
      <c r="O834">
        <f t="shared" si="12"/>
        <v>6</v>
      </c>
    </row>
    <row r="835" spans="1:15" hidden="1" x14ac:dyDescent="0.2">
      <c r="A835" t="s">
        <v>712</v>
      </c>
      <c r="B835" t="s">
        <v>1123</v>
      </c>
      <c r="C835" t="s">
        <v>1125</v>
      </c>
      <c r="D835" t="s">
        <v>22</v>
      </c>
      <c r="E835">
        <v>58</v>
      </c>
      <c r="F835" t="s">
        <v>49</v>
      </c>
      <c r="G835" t="s">
        <v>32</v>
      </c>
      <c r="H835" t="s">
        <v>33</v>
      </c>
      <c r="I835" s="2">
        <v>496992</v>
      </c>
      <c r="J835" s="2">
        <v>2994</v>
      </c>
      <c r="K835" s="2">
        <v>499986</v>
      </c>
      <c r="L835" s="3">
        <v>29.98861000699954</v>
      </c>
      <c r="M835" s="3">
        <v>52.98622849361233</v>
      </c>
      <c r="N835" s="2">
        <v>1667253</v>
      </c>
      <c r="O835">
        <f t="shared" ref="O835:O898" si="13">COUNTIFS($A$2:$A$8569,A835,$B$2:$B$8569,B835,$K$2:$K$8569,"&gt;"&amp;K835)+1</f>
        <v>1</v>
      </c>
    </row>
    <row r="836" spans="1:15" hidden="1" x14ac:dyDescent="0.2">
      <c r="A836" t="s">
        <v>712</v>
      </c>
      <c r="B836" t="s">
        <v>1123</v>
      </c>
      <c r="C836" t="s">
        <v>1126</v>
      </c>
      <c r="D836" t="s">
        <v>22</v>
      </c>
      <c r="E836">
        <v>41</v>
      </c>
      <c r="F836" t="s">
        <v>49</v>
      </c>
      <c r="G836" t="s">
        <v>1013</v>
      </c>
      <c r="H836" t="s">
        <v>1014</v>
      </c>
      <c r="I836" s="2">
        <v>2522</v>
      </c>
      <c r="J836" s="2">
        <v>8</v>
      </c>
      <c r="K836" s="2">
        <v>2530</v>
      </c>
      <c r="L836" s="3">
        <v>0.1517466155406528</v>
      </c>
      <c r="M836" s="3">
        <v>0.26811782347673574</v>
      </c>
      <c r="N836" s="2">
        <v>1667253</v>
      </c>
      <c r="O836">
        <f t="shared" si="13"/>
        <v>9</v>
      </c>
    </row>
    <row r="837" spans="1:15" hidden="1" x14ac:dyDescent="0.2">
      <c r="A837" t="s">
        <v>712</v>
      </c>
      <c r="B837" t="s">
        <v>1123</v>
      </c>
      <c r="C837" t="s">
        <v>1127</v>
      </c>
      <c r="D837" t="s">
        <v>22</v>
      </c>
      <c r="E837">
        <v>61</v>
      </c>
      <c r="F837" t="s">
        <v>49</v>
      </c>
      <c r="G837" t="s">
        <v>798</v>
      </c>
      <c r="H837" t="s">
        <v>799</v>
      </c>
      <c r="I837" s="2">
        <v>360461</v>
      </c>
      <c r="J837" s="2">
        <v>1114</v>
      </c>
      <c r="K837" s="2">
        <v>361575</v>
      </c>
      <c r="L837" s="3">
        <v>21.686870558937365</v>
      </c>
      <c r="M837" s="3">
        <v>38.318064040948904</v>
      </c>
      <c r="N837" s="2">
        <v>1667253</v>
      </c>
      <c r="O837">
        <f t="shared" si="13"/>
        <v>2</v>
      </c>
    </row>
    <row r="838" spans="1:15" hidden="1" x14ac:dyDescent="0.2">
      <c r="A838" t="s">
        <v>712</v>
      </c>
      <c r="B838" t="s">
        <v>1123</v>
      </c>
      <c r="C838" t="s">
        <v>1128</v>
      </c>
      <c r="D838" t="s">
        <v>22</v>
      </c>
      <c r="E838">
        <v>42</v>
      </c>
      <c r="F838" t="s">
        <v>49</v>
      </c>
      <c r="G838" t="s">
        <v>38</v>
      </c>
      <c r="H838" t="s">
        <v>770</v>
      </c>
      <c r="I838" s="2">
        <v>4837</v>
      </c>
      <c r="J838" s="2">
        <v>3</v>
      </c>
      <c r="K838" s="2">
        <v>4840</v>
      </c>
      <c r="L838" s="3">
        <v>0.29029787320820533</v>
      </c>
      <c r="M838" s="3">
        <v>0.51292105360766838</v>
      </c>
      <c r="N838" s="2">
        <v>1667253</v>
      </c>
      <c r="O838">
        <f t="shared" si="13"/>
        <v>7</v>
      </c>
    </row>
    <row r="839" spans="1:15" hidden="1" x14ac:dyDescent="0.2">
      <c r="A839" t="s">
        <v>712</v>
      </c>
      <c r="B839" t="s">
        <v>1123</v>
      </c>
      <c r="C839" t="s">
        <v>1129</v>
      </c>
      <c r="D839" t="s">
        <v>22</v>
      </c>
      <c r="E839">
        <v>49</v>
      </c>
      <c r="F839" t="s">
        <v>49</v>
      </c>
      <c r="G839" t="s">
        <v>38</v>
      </c>
      <c r="H839" t="s">
        <v>120</v>
      </c>
      <c r="I839" s="2">
        <v>2598</v>
      </c>
      <c r="J839" s="2">
        <v>13</v>
      </c>
      <c r="K839" s="2">
        <v>2611</v>
      </c>
      <c r="L839" s="3">
        <v>0.15660490639393063</v>
      </c>
      <c r="M839" s="3">
        <v>0.27670183284496325</v>
      </c>
      <c r="N839" s="2">
        <v>1667253</v>
      </c>
      <c r="O839">
        <f t="shared" si="13"/>
        <v>8</v>
      </c>
    </row>
    <row r="840" spans="1:15" hidden="1" x14ac:dyDescent="0.2">
      <c r="A840" t="s">
        <v>712</v>
      </c>
      <c r="B840" t="s">
        <v>1123</v>
      </c>
      <c r="C840" t="s">
        <v>1130</v>
      </c>
      <c r="D840" t="s">
        <v>22</v>
      </c>
      <c r="E840">
        <v>32</v>
      </c>
      <c r="F840" t="s">
        <v>49</v>
      </c>
      <c r="G840" t="s">
        <v>729</v>
      </c>
      <c r="H840" t="s">
        <v>324</v>
      </c>
      <c r="I840" s="2">
        <v>1498</v>
      </c>
      <c r="J840" s="2">
        <v>15</v>
      </c>
      <c r="K840" s="2">
        <v>1513</v>
      </c>
      <c r="L840" s="3">
        <v>9.0748074827275774E-2</v>
      </c>
      <c r="M840" s="3">
        <v>0.16034081696454594</v>
      </c>
      <c r="N840" s="2">
        <v>1667253</v>
      </c>
      <c r="O840">
        <f t="shared" si="13"/>
        <v>13</v>
      </c>
    </row>
    <row r="841" spans="1:15" hidden="1" x14ac:dyDescent="0.2">
      <c r="A841" t="s">
        <v>712</v>
      </c>
      <c r="B841" t="s">
        <v>1123</v>
      </c>
      <c r="C841" t="s">
        <v>1131</v>
      </c>
      <c r="D841" t="s">
        <v>22</v>
      </c>
      <c r="E841">
        <v>39</v>
      </c>
      <c r="F841" t="s">
        <v>49</v>
      </c>
      <c r="G841" t="s">
        <v>1132</v>
      </c>
      <c r="H841" t="s">
        <v>321</v>
      </c>
      <c r="I841" s="2">
        <v>1928</v>
      </c>
      <c r="J841" s="2">
        <v>3</v>
      </c>
      <c r="K841" s="2">
        <v>1931</v>
      </c>
      <c r="L841" s="3">
        <v>0.11581925478616623</v>
      </c>
      <c r="M841" s="3">
        <v>0.20463854432157183</v>
      </c>
      <c r="N841" s="2">
        <v>1667253</v>
      </c>
      <c r="O841">
        <f t="shared" si="13"/>
        <v>11</v>
      </c>
    </row>
    <row r="842" spans="1:15" hidden="1" x14ac:dyDescent="0.2">
      <c r="A842" t="s">
        <v>712</v>
      </c>
      <c r="B842" t="s">
        <v>1123</v>
      </c>
      <c r="C842" t="s">
        <v>1133</v>
      </c>
      <c r="D842" t="s">
        <v>22</v>
      </c>
      <c r="E842">
        <v>53</v>
      </c>
      <c r="F842" t="s">
        <v>49</v>
      </c>
      <c r="G842" t="s">
        <v>38</v>
      </c>
      <c r="H842" t="s">
        <v>198</v>
      </c>
      <c r="I842" s="2">
        <v>14617</v>
      </c>
      <c r="J842" s="2">
        <v>1</v>
      </c>
      <c r="K842" s="2">
        <v>14618</v>
      </c>
      <c r="L842" s="3">
        <v>0.87677155176808796</v>
      </c>
      <c r="M842" s="3">
        <v>1.5491487524043175</v>
      </c>
      <c r="N842" s="2">
        <v>1667253</v>
      </c>
      <c r="O842">
        <f t="shared" si="13"/>
        <v>5</v>
      </c>
    </row>
    <row r="843" spans="1:15" hidden="1" x14ac:dyDescent="0.2">
      <c r="A843" t="s">
        <v>712</v>
      </c>
      <c r="B843" t="s">
        <v>1123</v>
      </c>
      <c r="C843" t="s">
        <v>825</v>
      </c>
      <c r="D843" t="s">
        <v>22</v>
      </c>
      <c r="E843">
        <v>58</v>
      </c>
      <c r="F843" t="s">
        <v>49</v>
      </c>
      <c r="G843" t="s">
        <v>909</v>
      </c>
      <c r="H843" t="s">
        <v>910</v>
      </c>
      <c r="I843" s="2">
        <v>2027</v>
      </c>
      <c r="J843" s="2">
        <v>2</v>
      </c>
      <c r="K843" s="2">
        <v>2029</v>
      </c>
      <c r="L843" s="3">
        <v>0.12169718692963814</v>
      </c>
      <c r="M843" s="3">
        <v>0.21502413590288411</v>
      </c>
      <c r="N843" s="2">
        <v>1667253</v>
      </c>
      <c r="O843">
        <f t="shared" si="13"/>
        <v>10</v>
      </c>
    </row>
    <row r="844" spans="1:15" hidden="1" x14ac:dyDescent="0.2">
      <c r="A844" t="s">
        <v>712</v>
      </c>
      <c r="B844" t="s">
        <v>1123</v>
      </c>
      <c r="C844" t="s">
        <v>1134</v>
      </c>
      <c r="D844" t="s">
        <v>22</v>
      </c>
      <c r="E844">
        <v>44</v>
      </c>
      <c r="F844" t="s">
        <v>69</v>
      </c>
      <c r="G844" t="s">
        <v>303</v>
      </c>
      <c r="H844" t="s">
        <v>304</v>
      </c>
      <c r="I844" s="2">
        <v>15196</v>
      </c>
      <c r="J844" s="2">
        <v>87</v>
      </c>
      <c r="K844" s="2">
        <v>15283</v>
      </c>
      <c r="L844" s="3">
        <v>0.91665751988450461</v>
      </c>
      <c r="M844" s="3">
        <v>1.6196224095632223</v>
      </c>
      <c r="N844" s="2">
        <v>1667253</v>
      </c>
      <c r="O844">
        <f t="shared" si="13"/>
        <v>4</v>
      </c>
    </row>
    <row r="845" spans="1:15" hidden="1" x14ac:dyDescent="0.2">
      <c r="A845" t="s">
        <v>712</v>
      </c>
      <c r="B845" t="s">
        <v>1123</v>
      </c>
      <c r="C845" t="s">
        <v>1135</v>
      </c>
      <c r="D845" t="s">
        <v>22</v>
      </c>
      <c r="E845">
        <v>31</v>
      </c>
      <c r="F845" t="s">
        <v>49</v>
      </c>
      <c r="G845" t="s">
        <v>1136</v>
      </c>
      <c r="H845" t="s">
        <v>540</v>
      </c>
      <c r="I845" s="2">
        <v>1604</v>
      </c>
      <c r="J845" s="2">
        <v>9</v>
      </c>
      <c r="K845" s="2">
        <v>1613</v>
      </c>
      <c r="L845" s="3">
        <v>9.6745964769594059E-2</v>
      </c>
      <c r="M845" s="3">
        <v>0.17093835939445642</v>
      </c>
      <c r="N845" s="2">
        <v>1667253</v>
      </c>
      <c r="O845">
        <f t="shared" si="13"/>
        <v>12</v>
      </c>
    </row>
    <row r="846" spans="1:15" hidden="1" x14ac:dyDescent="0.2">
      <c r="A846" t="s">
        <v>712</v>
      </c>
      <c r="B846" t="s">
        <v>1137</v>
      </c>
      <c r="C846" t="s">
        <v>46</v>
      </c>
      <c r="G846" t="s">
        <v>46</v>
      </c>
      <c r="I846" s="2">
        <v>25194</v>
      </c>
      <c r="J846" s="2">
        <v>62</v>
      </c>
      <c r="K846" s="2">
        <v>25256</v>
      </c>
      <c r="L846" s="3">
        <v>1.3849042367453652</v>
      </c>
      <c r="M846" s="3">
        <v>2.5063512226103524</v>
      </c>
      <c r="N846" s="2">
        <v>1823664</v>
      </c>
      <c r="O846">
        <f t="shared" si="13"/>
        <v>4</v>
      </c>
    </row>
    <row r="847" spans="1:15" hidden="1" x14ac:dyDescent="0.2">
      <c r="A847" t="s">
        <v>712</v>
      </c>
      <c r="B847" t="s">
        <v>1137</v>
      </c>
      <c r="C847" t="s">
        <v>1138</v>
      </c>
      <c r="D847" t="s">
        <v>22</v>
      </c>
      <c r="E847">
        <v>49</v>
      </c>
      <c r="F847" t="s">
        <v>69</v>
      </c>
      <c r="G847" t="s">
        <v>798</v>
      </c>
      <c r="H847" t="s">
        <v>799</v>
      </c>
      <c r="I847" s="2">
        <v>335283</v>
      </c>
      <c r="J847" s="2">
        <v>578</v>
      </c>
      <c r="K847" s="2">
        <v>335861</v>
      </c>
      <c r="L847" s="3">
        <v>18.416824590494741</v>
      </c>
      <c r="M847" s="3">
        <v>33.330124642743733</v>
      </c>
      <c r="N847" s="2">
        <v>1823664</v>
      </c>
      <c r="O847">
        <f t="shared" si="13"/>
        <v>2</v>
      </c>
    </row>
    <row r="848" spans="1:15" hidden="1" x14ac:dyDescent="0.2">
      <c r="A848" t="s">
        <v>712</v>
      </c>
      <c r="B848" t="s">
        <v>1137</v>
      </c>
      <c r="C848" t="s">
        <v>1139</v>
      </c>
      <c r="D848" t="s">
        <v>22</v>
      </c>
      <c r="E848">
        <v>47</v>
      </c>
      <c r="F848" t="s">
        <v>69</v>
      </c>
      <c r="G848" t="s">
        <v>1071</v>
      </c>
      <c r="H848" t="s">
        <v>746</v>
      </c>
      <c r="I848" s="2">
        <v>5580</v>
      </c>
      <c r="J848" s="2">
        <v>9</v>
      </c>
      <c r="K848" s="2">
        <v>5589</v>
      </c>
      <c r="L848" s="3">
        <v>0.30647092885531546</v>
      </c>
      <c r="M848" s="3">
        <v>0.5546403620196888</v>
      </c>
      <c r="N848" s="2">
        <v>1823664</v>
      </c>
      <c r="O848">
        <f t="shared" si="13"/>
        <v>10</v>
      </c>
    </row>
    <row r="849" spans="1:15" hidden="1" x14ac:dyDescent="0.2">
      <c r="A849" t="s">
        <v>712</v>
      </c>
      <c r="B849" t="s">
        <v>1137</v>
      </c>
      <c r="C849" t="s">
        <v>1140</v>
      </c>
      <c r="D849" t="s">
        <v>22</v>
      </c>
      <c r="E849">
        <v>66</v>
      </c>
      <c r="F849" t="s">
        <v>69</v>
      </c>
      <c r="G849" t="s">
        <v>1039</v>
      </c>
      <c r="H849" t="s">
        <v>1040</v>
      </c>
      <c r="I849" s="2">
        <v>539665</v>
      </c>
      <c r="J849" s="2">
        <v>1645</v>
      </c>
      <c r="K849" s="2">
        <v>541310</v>
      </c>
      <c r="L849" s="3">
        <v>29.682551171707068</v>
      </c>
      <c r="M849" s="3">
        <v>53.718442362654805</v>
      </c>
      <c r="N849" s="2">
        <v>1823664</v>
      </c>
      <c r="O849">
        <f t="shared" si="13"/>
        <v>1</v>
      </c>
    </row>
    <row r="850" spans="1:15" hidden="1" x14ac:dyDescent="0.2">
      <c r="A850" t="s">
        <v>712</v>
      </c>
      <c r="B850" t="s">
        <v>1137</v>
      </c>
      <c r="C850" t="s">
        <v>1141</v>
      </c>
      <c r="D850" t="s">
        <v>22</v>
      </c>
      <c r="E850">
        <v>47</v>
      </c>
      <c r="F850" t="s">
        <v>69</v>
      </c>
      <c r="G850" t="s">
        <v>303</v>
      </c>
      <c r="H850" t="s">
        <v>304</v>
      </c>
      <c r="I850" s="2">
        <v>14424</v>
      </c>
      <c r="J850" s="2">
        <v>155</v>
      </c>
      <c r="K850" s="2">
        <v>14579</v>
      </c>
      <c r="L850" s="3">
        <v>0.79943454496003652</v>
      </c>
      <c r="M850" s="3">
        <v>1.4467886630676405</v>
      </c>
      <c r="N850" s="2">
        <v>1823664</v>
      </c>
      <c r="O850">
        <f t="shared" si="13"/>
        <v>6</v>
      </c>
    </row>
    <row r="851" spans="1:15" hidden="1" x14ac:dyDescent="0.2">
      <c r="A851" t="s">
        <v>712</v>
      </c>
      <c r="B851" t="s">
        <v>1137</v>
      </c>
      <c r="C851" t="s">
        <v>1142</v>
      </c>
      <c r="D851" t="s">
        <v>22</v>
      </c>
      <c r="E851">
        <v>32</v>
      </c>
      <c r="F851" t="s">
        <v>69</v>
      </c>
      <c r="G851" t="s">
        <v>38</v>
      </c>
      <c r="H851" t="s">
        <v>142</v>
      </c>
      <c r="I851" s="2">
        <v>30784</v>
      </c>
      <c r="J851" s="2">
        <v>13</v>
      </c>
      <c r="K851" s="2">
        <v>30797</v>
      </c>
      <c r="L851" s="3">
        <v>1.6887431017994541</v>
      </c>
      <c r="M851" s="3">
        <v>3.0562281676722769</v>
      </c>
      <c r="N851" s="2">
        <v>1823664</v>
      </c>
      <c r="O851">
        <f t="shared" si="13"/>
        <v>3</v>
      </c>
    </row>
    <row r="852" spans="1:15" hidden="1" x14ac:dyDescent="0.2">
      <c r="A852" t="s">
        <v>712</v>
      </c>
      <c r="B852" t="s">
        <v>1137</v>
      </c>
      <c r="C852" t="s">
        <v>1143</v>
      </c>
      <c r="D852" t="s">
        <v>22</v>
      </c>
      <c r="E852">
        <v>33</v>
      </c>
      <c r="F852" t="s">
        <v>69</v>
      </c>
      <c r="G852" t="s">
        <v>38</v>
      </c>
      <c r="H852" t="s">
        <v>168</v>
      </c>
      <c r="I852" s="2">
        <v>18324</v>
      </c>
      <c r="J852" s="2">
        <v>22</v>
      </c>
      <c r="K852" s="2">
        <v>18346</v>
      </c>
      <c r="L852" s="3">
        <v>1.0059967186937946</v>
      </c>
      <c r="M852" s="3">
        <v>1.820617656398857</v>
      </c>
      <c r="N852" s="2">
        <v>1823664</v>
      </c>
      <c r="O852">
        <f t="shared" si="13"/>
        <v>5</v>
      </c>
    </row>
    <row r="853" spans="1:15" hidden="1" x14ac:dyDescent="0.2">
      <c r="A853" t="s">
        <v>712</v>
      </c>
      <c r="B853" t="s">
        <v>1137</v>
      </c>
      <c r="C853" t="s">
        <v>1144</v>
      </c>
      <c r="D853" t="s">
        <v>22</v>
      </c>
      <c r="E853">
        <v>45</v>
      </c>
      <c r="F853" t="s">
        <v>69</v>
      </c>
      <c r="G853" t="s">
        <v>385</v>
      </c>
      <c r="H853" t="s">
        <v>1042</v>
      </c>
      <c r="I853" s="2">
        <v>3441</v>
      </c>
      <c r="J853" s="2">
        <v>12</v>
      </c>
      <c r="K853" s="2">
        <v>3453</v>
      </c>
      <c r="L853" s="3">
        <v>0.18934408970073435</v>
      </c>
      <c r="M853" s="3">
        <v>0.34266830739917437</v>
      </c>
      <c r="N853" s="2">
        <v>1823664</v>
      </c>
      <c r="O853">
        <f t="shared" si="13"/>
        <v>12</v>
      </c>
    </row>
    <row r="854" spans="1:15" hidden="1" x14ac:dyDescent="0.2">
      <c r="A854" t="s">
        <v>712</v>
      </c>
      <c r="B854" t="s">
        <v>1137</v>
      </c>
      <c r="C854" t="s">
        <v>1145</v>
      </c>
      <c r="D854" t="s">
        <v>22</v>
      </c>
      <c r="E854">
        <v>41</v>
      </c>
      <c r="F854" t="s">
        <v>69</v>
      </c>
      <c r="G854" t="s">
        <v>769</v>
      </c>
      <c r="H854" t="s">
        <v>770</v>
      </c>
      <c r="I854" s="2">
        <v>11195</v>
      </c>
      <c r="J854" s="2">
        <v>4</v>
      </c>
      <c r="K854" s="2">
        <v>11199</v>
      </c>
      <c r="L854" s="3">
        <v>0.61409338562366744</v>
      </c>
      <c r="M854" s="3">
        <v>1.1113647189583995</v>
      </c>
      <c r="N854" s="2">
        <v>1823664</v>
      </c>
      <c r="O854">
        <f t="shared" si="13"/>
        <v>7</v>
      </c>
    </row>
    <row r="855" spans="1:15" hidden="1" x14ac:dyDescent="0.2">
      <c r="A855" t="s">
        <v>712</v>
      </c>
      <c r="B855" t="s">
        <v>1137</v>
      </c>
      <c r="C855" t="s">
        <v>1146</v>
      </c>
      <c r="D855" t="s">
        <v>17</v>
      </c>
      <c r="E855">
        <v>30</v>
      </c>
      <c r="F855" t="s">
        <v>69</v>
      </c>
      <c r="G855" t="s">
        <v>1147</v>
      </c>
      <c r="H855" t="s">
        <v>1148</v>
      </c>
      <c r="I855" s="2">
        <v>6776</v>
      </c>
      <c r="J855" s="2">
        <v>25</v>
      </c>
      <c r="K855" s="2">
        <v>6801</v>
      </c>
      <c r="L855" s="3">
        <v>0.3729305398362856</v>
      </c>
      <c r="M855" s="3">
        <v>0.67491664020323905</v>
      </c>
      <c r="N855" s="2">
        <v>1823664</v>
      </c>
      <c r="O855">
        <f t="shared" si="13"/>
        <v>9</v>
      </c>
    </row>
    <row r="856" spans="1:15" hidden="1" x14ac:dyDescent="0.2">
      <c r="A856" t="s">
        <v>712</v>
      </c>
      <c r="B856" t="s">
        <v>1137</v>
      </c>
      <c r="C856" t="s">
        <v>1149</v>
      </c>
      <c r="D856" t="s">
        <v>17</v>
      </c>
      <c r="E856">
        <v>32</v>
      </c>
      <c r="F856" t="s">
        <v>69</v>
      </c>
      <c r="G856" t="s">
        <v>38</v>
      </c>
      <c r="H856" t="s">
        <v>43</v>
      </c>
      <c r="I856" s="2">
        <v>8716</v>
      </c>
      <c r="J856" s="2">
        <v>35</v>
      </c>
      <c r="K856" s="2">
        <v>8751</v>
      </c>
      <c r="L856" s="3">
        <v>0.47985813176111392</v>
      </c>
      <c r="M856" s="3">
        <v>0.86843045411241671</v>
      </c>
      <c r="N856" s="2">
        <v>1823664</v>
      </c>
      <c r="O856">
        <f t="shared" si="13"/>
        <v>8</v>
      </c>
    </row>
    <row r="857" spans="1:15" hidden="1" x14ac:dyDescent="0.2">
      <c r="A857" t="s">
        <v>712</v>
      </c>
      <c r="B857" t="s">
        <v>1137</v>
      </c>
      <c r="C857" t="s">
        <v>1150</v>
      </c>
      <c r="D857" t="s">
        <v>22</v>
      </c>
      <c r="E857">
        <v>67</v>
      </c>
      <c r="F857" t="s">
        <v>69</v>
      </c>
      <c r="G857" t="s">
        <v>656</v>
      </c>
      <c r="H857" t="s">
        <v>657</v>
      </c>
      <c r="I857" s="2">
        <v>4704</v>
      </c>
      <c r="J857" s="2">
        <v>171</v>
      </c>
      <c r="K857" s="2">
        <v>4875</v>
      </c>
      <c r="L857" s="3">
        <v>0.26731897981207065</v>
      </c>
      <c r="M857" s="3">
        <v>0.48378453477294375</v>
      </c>
      <c r="N857" s="2">
        <v>1823664</v>
      </c>
      <c r="O857">
        <f t="shared" si="13"/>
        <v>11</v>
      </c>
    </row>
    <row r="858" spans="1:15" hidden="1" x14ac:dyDescent="0.2">
      <c r="A858" t="s">
        <v>712</v>
      </c>
      <c r="B858" t="s">
        <v>1151</v>
      </c>
      <c r="C858" t="s">
        <v>46</v>
      </c>
      <c r="G858" t="s">
        <v>46</v>
      </c>
      <c r="I858" s="2">
        <v>14405</v>
      </c>
      <c r="J858" s="2">
        <v>29</v>
      </c>
      <c r="K858" s="2">
        <v>14434</v>
      </c>
      <c r="L858" s="3">
        <v>0.89524282081498485</v>
      </c>
      <c r="M858" s="3">
        <v>1.4882529679480174</v>
      </c>
      <c r="N858" s="2">
        <v>1612300</v>
      </c>
      <c r="O858">
        <f t="shared" si="13"/>
        <v>6</v>
      </c>
    </row>
    <row r="859" spans="1:15" hidden="1" x14ac:dyDescent="0.2">
      <c r="A859" t="s">
        <v>712</v>
      </c>
      <c r="B859" t="s">
        <v>1151</v>
      </c>
      <c r="C859" t="s">
        <v>1152</v>
      </c>
      <c r="D859" t="s">
        <v>22</v>
      </c>
      <c r="E859">
        <v>42</v>
      </c>
      <c r="F859" t="s">
        <v>49</v>
      </c>
      <c r="G859" t="s">
        <v>38</v>
      </c>
      <c r="H859" t="s">
        <v>41</v>
      </c>
      <c r="I859" s="2">
        <v>13933</v>
      </c>
      <c r="J859" s="2">
        <v>1</v>
      </c>
      <c r="K859" s="2">
        <v>13934</v>
      </c>
      <c r="L859" s="3">
        <v>0.86423122247720652</v>
      </c>
      <c r="M859" s="3">
        <v>1.4366992417477951</v>
      </c>
      <c r="N859" s="2">
        <v>1612300</v>
      </c>
      <c r="O859">
        <f t="shared" si="13"/>
        <v>7</v>
      </c>
    </row>
    <row r="860" spans="1:15" hidden="1" x14ac:dyDescent="0.2">
      <c r="A860" t="s">
        <v>712</v>
      </c>
      <c r="B860" t="s">
        <v>1151</v>
      </c>
      <c r="C860" t="s">
        <v>1153</v>
      </c>
      <c r="D860" t="s">
        <v>22</v>
      </c>
      <c r="E860">
        <v>30</v>
      </c>
      <c r="F860" t="s">
        <v>49</v>
      </c>
      <c r="G860" t="s">
        <v>38</v>
      </c>
      <c r="H860" t="s">
        <v>540</v>
      </c>
      <c r="I860" s="2">
        <v>4940</v>
      </c>
      <c r="J860" s="2">
        <v>2</v>
      </c>
      <c r="K860" s="2">
        <v>4942</v>
      </c>
      <c r="L860" s="3">
        <v>0.30651863797060103</v>
      </c>
      <c r="M860" s="3">
        <v>0.50955702976299722</v>
      </c>
      <c r="N860" s="2">
        <v>1612300</v>
      </c>
      <c r="O860">
        <f t="shared" si="13"/>
        <v>13</v>
      </c>
    </row>
    <row r="861" spans="1:15" hidden="1" x14ac:dyDescent="0.2">
      <c r="A861" t="s">
        <v>712</v>
      </c>
      <c r="B861" t="s">
        <v>1151</v>
      </c>
      <c r="C861" t="s">
        <v>1154</v>
      </c>
      <c r="D861" t="s">
        <v>22</v>
      </c>
      <c r="E861">
        <v>57</v>
      </c>
      <c r="F861" t="s">
        <v>49</v>
      </c>
      <c r="G861" t="s">
        <v>729</v>
      </c>
      <c r="H861" t="s">
        <v>324</v>
      </c>
      <c r="I861" s="2">
        <v>4237</v>
      </c>
      <c r="J861" s="2">
        <v>4</v>
      </c>
      <c r="K861" s="2">
        <v>4241</v>
      </c>
      <c r="L861" s="3">
        <v>0.26304037710103578</v>
      </c>
      <c r="M861" s="3">
        <v>0.43727870563028554</v>
      </c>
      <c r="N861" s="2">
        <v>1612300</v>
      </c>
      <c r="O861">
        <f t="shared" si="13"/>
        <v>15</v>
      </c>
    </row>
    <row r="862" spans="1:15" hidden="1" x14ac:dyDescent="0.2">
      <c r="A862" t="s">
        <v>712</v>
      </c>
      <c r="B862" t="s">
        <v>1151</v>
      </c>
      <c r="C862" t="s">
        <v>1155</v>
      </c>
      <c r="D862" t="s">
        <v>22</v>
      </c>
      <c r="E862">
        <v>45</v>
      </c>
      <c r="F862" t="s">
        <v>49</v>
      </c>
      <c r="G862" t="s">
        <v>1071</v>
      </c>
      <c r="H862" t="s">
        <v>746</v>
      </c>
      <c r="I862" s="2">
        <v>2363</v>
      </c>
      <c r="J862" s="2">
        <v>4</v>
      </c>
      <c r="K862" s="2">
        <v>2367</v>
      </c>
      <c r="L862" s="3">
        <v>0.14680890653104262</v>
      </c>
      <c r="M862" s="3">
        <v>0.24405533983185237</v>
      </c>
      <c r="N862" s="2">
        <v>1612300</v>
      </c>
      <c r="O862">
        <f t="shared" si="13"/>
        <v>16</v>
      </c>
    </row>
    <row r="863" spans="1:15" hidden="1" x14ac:dyDescent="0.2">
      <c r="A863" t="s">
        <v>712</v>
      </c>
      <c r="B863" t="s">
        <v>1151</v>
      </c>
      <c r="C863" t="s">
        <v>1156</v>
      </c>
      <c r="D863" t="s">
        <v>22</v>
      </c>
      <c r="E863">
        <v>49</v>
      </c>
      <c r="F863" t="s">
        <v>49</v>
      </c>
      <c r="G863" t="s">
        <v>376</v>
      </c>
      <c r="H863" t="s">
        <v>377</v>
      </c>
      <c r="I863" s="2">
        <v>27482</v>
      </c>
      <c r="J863" s="2">
        <v>95</v>
      </c>
      <c r="K863" s="2">
        <v>27577</v>
      </c>
      <c r="L863" s="3">
        <v>1.710413694721826</v>
      </c>
      <c r="M863" s="3">
        <v>2.8433942148470606</v>
      </c>
      <c r="N863" s="2">
        <v>1612300</v>
      </c>
      <c r="O863">
        <f t="shared" si="13"/>
        <v>3</v>
      </c>
    </row>
    <row r="864" spans="1:15" hidden="1" x14ac:dyDescent="0.2">
      <c r="A864" t="s">
        <v>712</v>
      </c>
      <c r="B864" t="s">
        <v>1151</v>
      </c>
      <c r="C864" t="s">
        <v>1157</v>
      </c>
      <c r="D864" t="s">
        <v>22</v>
      </c>
      <c r="E864">
        <v>53</v>
      </c>
      <c r="F864" t="s">
        <v>49</v>
      </c>
      <c r="G864" t="s">
        <v>32</v>
      </c>
      <c r="H864" t="s">
        <v>33</v>
      </c>
      <c r="I864" s="2">
        <v>542341</v>
      </c>
      <c r="J864" s="2">
        <v>1565</v>
      </c>
      <c r="K864" s="2">
        <v>543906</v>
      </c>
      <c r="L864" s="3">
        <v>33.734788811015321</v>
      </c>
      <c r="M864" s="3">
        <v>56.080762005316217</v>
      </c>
      <c r="N864" s="2">
        <v>1612300</v>
      </c>
      <c r="O864">
        <f t="shared" si="13"/>
        <v>1</v>
      </c>
    </row>
    <row r="865" spans="1:15" hidden="1" x14ac:dyDescent="0.2">
      <c r="A865" t="s">
        <v>712</v>
      </c>
      <c r="B865" t="s">
        <v>1151</v>
      </c>
      <c r="C865" t="s">
        <v>1158</v>
      </c>
      <c r="D865" t="s">
        <v>22</v>
      </c>
      <c r="E865">
        <v>37</v>
      </c>
      <c r="F865" t="s">
        <v>49</v>
      </c>
      <c r="G865" t="s">
        <v>1159</v>
      </c>
      <c r="H865" t="s">
        <v>723</v>
      </c>
      <c r="I865" s="2">
        <v>2362</v>
      </c>
      <c r="J865" s="2">
        <v>2</v>
      </c>
      <c r="K865" s="2">
        <v>2364</v>
      </c>
      <c r="L865" s="3">
        <v>0.14662283694101594</v>
      </c>
      <c r="M865" s="3">
        <v>0.24374601747465105</v>
      </c>
      <c r="N865" s="2">
        <v>1612300</v>
      </c>
      <c r="O865">
        <f t="shared" si="13"/>
        <v>17</v>
      </c>
    </row>
    <row r="866" spans="1:15" hidden="1" x14ac:dyDescent="0.2">
      <c r="A866" t="s">
        <v>712</v>
      </c>
      <c r="B866" t="s">
        <v>1151</v>
      </c>
      <c r="C866" t="s">
        <v>1160</v>
      </c>
      <c r="D866" t="s">
        <v>22</v>
      </c>
      <c r="E866">
        <v>25</v>
      </c>
      <c r="F866" t="s">
        <v>49</v>
      </c>
      <c r="G866" t="s">
        <v>994</v>
      </c>
      <c r="H866" t="s">
        <v>846</v>
      </c>
      <c r="I866" s="2">
        <v>7534</v>
      </c>
      <c r="J866" s="2">
        <v>1</v>
      </c>
      <c r="K866" s="2">
        <v>7535</v>
      </c>
      <c r="L866" s="3">
        <v>0.46734478695031939</v>
      </c>
      <c r="M866" s="3">
        <v>0.77691465383735003</v>
      </c>
      <c r="N866" s="2">
        <v>1612300</v>
      </c>
      <c r="O866">
        <f t="shared" si="13"/>
        <v>10</v>
      </c>
    </row>
    <row r="867" spans="1:15" hidden="1" x14ac:dyDescent="0.2">
      <c r="A867" t="s">
        <v>712</v>
      </c>
      <c r="B867" t="s">
        <v>1151</v>
      </c>
      <c r="C867" t="s">
        <v>1161</v>
      </c>
      <c r="D867" t="s">
        <v>22</v>
      </c>
      <c r="E867">
        <v>64</v>
      </c>
      <c r="F867" t="s">
        <v>49</v>
      </c>
      <c r="G867" t="s">
        <v>764</v>
      </c>
      <c r="H867" t="s">
        <v>542</v>
      </c>
      <c r="I867" s="2">
        <v>10050</v>
      </c>
      <c r="J867" s="2">
        <v>1</v>
      </c>
      <c r="K867" s="2">
        <v>10051</v>
      </c>
      <c r="L867" s="3">
        <v>0.62339514978601995</v>
      </c>
      <c r="M867" s="3">
        <v>1.0363330040768688</v>
      </c>
      <c r="N867" s="2">
        <v>1612300</v>
      </c>
      <c r="O867">
        <f t="shared" si="13"/>
        <v>8</v>
      </c>
    </row>
    <row r="868" spans="1:15" hidden="1" x14ac:dyDescent="0.2">
      <c r="A868" t="s">
        <v>712</v>
      </c>
      <c r="B868" t="s">
        <v>1151</v>
      </c>
      <c r="C868" t="s">
        <v>1162</v>
      </c>
      <c r="D868" t="s">
        <v>22</v>
      </c>
      <c r="E868">
        <v>41</v>
      </c>
      <c r="F868" t="s">
        <v>49</v>
      </c>
      <c r="G868" t="s">
        <v>303</v>
      </c>
      <c r="H868" t="s">
        <v>304</v>
      </c>
      <c r="I868" s="2">
        <v>9655</v>
      </c>
      <c r="J868" s="2">
        <v>44</v>
      </c>
      <c r="K868" s="2">
        <v>9699</v>
      </c>
      <c r="L868" s="3">
        <v>0.60156298455622403</v>
      </c>
      <c r="M868" s="3">
        <v>1.0000391808319122</v>
      </c>
      <c r="N868" s="2">
        <v>1612300</v>
      </c>
      <c r="O868">
        <f t="shared" si="13"/>
        <v>9</v>
      </c>
    </row>
    <row r="869" spans="1:15" hidden="1" x14ac:dyDescent="0.2">
      <c r="A869" t="s">
        <v>712</v>
      </c>
      <c r="B869" t="s">
        <v>1151</v>
      </c>
      <c r="C869" t="s">
        <v>1163</v>
      </c>
      <c r="D869" t="s">
        <v>22</v>
      </c>
      <c r="E869">
        <v>43</v>
      </c>
      <c r="F869" t="s">
        <v>49</v>
      </c>
      <c r="G869" t="s">
        <v>1147</v>
      </c>
      <c r="H869" t="s">
        <v>1148</v>
      </c>
      <c r="I869" s="2">
        <v>1840</v>
      </c>
      <c r="J869" s="2">
        <v>2</v>
      </c>
      <c r="K869" s="2">
        <v>1842</v>
      </c>
      <c r="L869" s="3">
        <v>0.11424672827637537</v>
      </c>
      <c r="M869" s="3">
        <v>0.18992392732161895</v>
      </c>
      <c r="N869" s="2">
        <v>1612300</v>
      </c>
      <c r="O869">
        <f t="shared" si="13"/>
        <v>19</v>
      </c>
    </row>
    <row r="870" spans="1:15" hidden="1" x14ac:dyDescent="0.2">
      <c r="A870" t="s">
        <v>712</v>
      </c>
      <c r="B870" t="s">
        <v>1151</v>
      </c>
      <c r="C870" t="s">
        <v>1164</v>
      </c>
      <c r="D870" t="s">
        <v>22</v>
      </c>
      <c r="E870">
        <v>46</v>
      </c>
      <c r="F870" t="s">
        <v>49</v>
      </c>
      <c r="G870" t="s">
        <v>868</v>
      </c>
      <c r="H870" t="s">
        <v>738</v>
      </c>
      <c r="I870" s="2">
        <v>2181</v>
      </c>
      <c r="J870" s="2">
        <v>5</v>
      </c>
      <c r="K870" s="2">
        <v>2186</v>
      </c>
      <c r="L870" s="3">
        <v>0.13558270793276686</v>
      </c>
      <c r="M870" s="3">
        <v>0.22539289094737192</v>
      </c>
      <c r="N870" s="2">
        <v>1612300</v>
      </c>
      <c r="O870">
        <f t="shared" si="13"/>
        <v>18</v>
      </c>
    </row>
    <row r="871" spans="1:15" hidden="1" x14ac:dyDescent="0.2">
      <c r="A871" t="s">
        <v>712</v>
      </c>
      <c r="B871" t="s">
        <v>1151</v>
      </c>
      <c r="C871" t="s">
        <v>1165</v>
      </c>
      <c r="D871" t="s">
        <v>22</v>
      </c>
      <c r="E871">
        <v>51</v>
      </c>
      <c r="F871" t="s">
        <v>49</v>
      </c>
      <c r="G871" t="s">
        <v>38</v>
      </c>
      <c r="H871" t="s">
        <v>270</v>
      </c>
      <c r="I871" s="2">
        <v>16357</v>
      </c>
      <c r="J871" s="2">
        <v>2</v>
      </c>
      <c r="K871" s="2">
        <v>16359</v>
      </c>
      <c r="L871" s="3">
        <v>1.0146374744154314</v>
      </c>
      <c r="M871" s="3">
        <v>1.6867348138188731</v>
      </c>
      <c r="N871" s="2">
        <v>1612300</v>
      </c>
      <c r="O871">
        <f t="shared" si="13"/>
        <v>5</v>
      </c>
    </row>
    <row r="872" spans="1:15" hidden="1" x14ac:dyDescent="0.2">
      <c r="A872" t="s">
        <v>712</v>
      </c>
      <c r="B872" t="s">
        <v>1151</v>
      </c>
      <c r="C872" t="s">
        <v>1166</v>
      </c>
      <c r="D872" t="s">
        <v>22</v>
      </c>
      <c r="E872">
        <v>42</v>
      </c>
      <c r="F872" t="s">
        <v>49</v>
      </c>
      <c r="G872" t="s">
        <v>38</v>
      </c>
      <c r="H872" t="s">
        <v>70</v>
      </c>
      <c r="I872" s="2">
        <v>6073</v>
      </c>
      <c r="J872" s="2">
        <v>1</v>
      </c>
      <c r="K872" s="2">
        <v>6074</v>
      </c>
      <c r="L872" s="3">
        <v>0.37672889660733111</v>
      </c>
      <c r="M872" s="3">
        <v>0.62627466588030045</v>
      </c>
      <c r="N872" s="2">
        <v>1612300</v>
      </c>
      <c r="O872">
        <f t="shared" si="13"/>
        <v>12</v>
      </c>
    </row>
    <row r="873" spans="1:15" hidden="1" x14ac:dyDescent="0.2">
      <c r="A873" t="s">
        <v>712</v>
      </c>
      <c r="B873" t="s">
        <v>1151</v>
      </c>
      <c r="C873" t="s">
        <v>1167</v>
      </c>
      <c r="D873" t="s">
        <v>17</v>
      </c>
      <c r="E873">
        <v>31</v>
      </c>
      <c r="F873" t="s">
        <v>49</v>
      </c>
      <c r="G873" t="s">
        <v>38</v>
      </c>
      <c r="H873" t="s">
        <v>43</v>
      </c>
      <c r="I873" s="2">
        <v>23582</v>
      </c>
      <c r="J873" s="2">
        <v>8</v>
      </c>
      <c r="K873" s="2">
        <v>23590</v>
      </c>
      <c r="L873" s="3">
        <v>1.4631272095763816</v>
      </c>
      <c r="M873" s="3">
        <v>2.4323048021264881</v>
      </c>
      <c r="N873" s="2">
        <v>1612300</v>
      </c>
      <c r="O873">
        <f t="shared" si="13"/>
        <v>4</v>
      </c>
    </row>
    <row r="874" spans="1:15" hidden="1" x14ac:dyDescent="0.2">
      <c r="A874" t="s">
        <v>712</v>
      </c>
      <c r="B874" t="s">
        <v>1151</v>
      </c>
      <c r="C874" t="s">
        <v>1168</v>
      </c>
      <c r="D874" t="s">
        <v>22</v>
      </c>
      <c r="E874">
        <v>56</v>
      </c>
      <c r="F874" t="s">
        <v>49</v>
      </c>
      <c r="G874" t="s">
        <v>743</v>
      </c>
      <c r="H874" t="s">
        <v>27</v>
      </c>
      <c r="I874" s="2">
        <v>265891</v>
      </c>
      <c r="J874" s="2">
        <v>737</v>
      </c>
      <c r="K874" s="2">
        <v>266628</v>
      </c>
      <c r="L874" s="3">
        <v>16.537120883210321</v>
      </c>
      <c r="M874" s="3">
        <v>27.491333818625741</v>
      </c>
      <c r="N874" s="2">
        <v>1612300</v>
      </c>
      <c r="O874">
        <f t="shared" si="13"/>
        <v>2</v>
      </c>
    </row>
    <row r="875" spans="1:15" hidden="1" x14ac:dyDescent="0.2">
      <c r="A875" t="s">
        <v>712</v>
      </c>
      <c r="B875" t="s">
        <v>1151</v>
      </c>
      <c r="C875" t="s">
        <v>1169</v>
      </c>
      <c r="D875" t="s">
        <v>22</v>
      </c>
      <c r="E875">
        <v>64</v>
      </c>
      <c r="F875" t="s">
        <v>49</v>
      </c>
      <c r="G875" t="s">
        <v>769</v>
      </c>
      <c r="H875" t="s">
        <v>770</v>
      </c>
      <c r="I875" s="2">
        <v>4722</v>
      </c>
      <c r="J875" s="2">
        <v>2</v>
      </c>
      <c r="K875" s="2">
        <v>4724</v>
      </c>
      <c r="L875" s="3">
        <v>0.2929975810953297</v>
      </c>
      <c r="M875" s="3">
        <v>0.48707960513970033</v>
      </c>
      <c r="N875" s="2">
        <v>1612300</v>
      </c>
      <c r="O875">
        <f t="shared" si="13"/>
        <v>14</v>
      </c>
    </row>
    <row r="876" spans="1:15" hidden="1" x14ac:dyDescent="0.2">
      <c r="A876" t="s">
        <v>712</v>
      </c>
      <c r="B876" t="s">
        <v>1151</v>
      </c>
      <c r="C876" t="s">
        <v>1170</v>
      </c>
      <c r="D876" t="s">
        <v>22</v>
      </c>
      <c r="E876">
        <v>26</v>
      </c>
      <c r="F876" t="s">
        <v>49</v>
      </c>
      <c r="G876" t="s">
        <v>38</v>
      </c>
      <c r="H876" t="s">
        <v>727</v>
      </c>
      <c r="I876" s="2">
        <v>6831</v>
      </c>
      <c r="J876" s="2">
        <f>(0)</f>
        <v>0</v>
      </c>
      <c r="K876" s="2">
        <v>6831</v>
      </c>
      <c r="L876" s="3">
        <v>0.42368045649072755</v>
      </c>
      <c r="M876" s="3">
        <v>0.70432700734743703</v>
      </c>
      <c r="N876" s="2">
        <v>1612300</v>
      </c>
      <c r="O876">
        <f t="shared" si="13"/>
        <v>11</v>
      </c>
    </row>
    <row r="877" spans="1:15" hidden="1" x14ac:dyDescent="0.2">
      <c r="A877" t="s">
        <v>712</v>
      </c>
      <c r="B877" t="s">
        <v>1171</v>
      </c>
      <c r="C877" t="s">
        <v>46</v>
      </c>
      <c r="G877" t="s">
        <v>46</v>
      </c>
      <c r="I877" s="2">
        <v>35380</v>
      </c>
      <c r="J877" s="2">
        <v>37</v>
      </c>
      <c r="K877" s="2">
        <v>35417</v>
      </c>
      <c r="L877" s="3">
        <v>2.1093726735079183</v>
      </c>
      <c r="M877" s="3">
        <v>3.4730346322850916</v>
      </c>
      <c r="N877" s="2">
        <v>1679030</v>
      </c>
      <c r="O877">
        <f t="shared" si="13"/>
        <v>3</v>
      </c>
    </row>
    <row r="878" spans="1:15" hidden="1" x14ac:dyDescent="0.2">
      <c r="A878" t="s">
        <v>712</v>
      </c>
      <c r="B878" t="s">
        <v>1171</v>
      </c>
      <c r="C878" t="s">
        <v>1172</v>
      </c>
      <c r="D878" t="s">
        <v>22</v>
      </c>
      <c r="E878">
        <v>37</v>
      </c>
      <c r="F878" t="s">
        <v>69</v>
      </c>
      <c r="G878" t="s">
        <v>38</v>
      </c>
      <c r="H878" t="s">
        <v>540</v>
      </c>
      <c r="I878" s="2">
        <v>22170</v>
      </c>
      <c r="J878" s="2">
        <v>17</v>
      </c>
      <c r="K878" s="2">
        <v>22187</v>
      </c>
      <c r="L878" s="3">
        <v>1.3214177233283502</v>
      </c>
      <c r="M878" s="3">
        <v>2.1756845409410546</v>
      </c>
      <c r="N878" s="2">
        <v>1679030</v>
      </c>
      <c r="O878">
        <f t="shared" si="13"/>
        <v>5</v>
      </c>
    </row>
    <row r="879" spans="1:15" hidden="1" x14ac:dyDescent="0.2">
      <c r="A879" t="s">
        <v>712</v>
      </c>
      <c r="B879" t="s">
        <v>1171</v>
      </c>
      <c r="C879" t="s">
        <v>1173</v>
      </c>
      <c r="D879" t="s">
        <v>17</v>
      </c>
      <c r="E879">
        <v>25</v>
      </c>
      <c r="F879" t="s">
        <v>69</v>
      </c>
      <c r="G879" t="s">
        <v>876</v>
      </c>
      <c r="H879" t="s">
        <v>877</v>
      </c>
      <c r="I879" s="2">
        <v>14099</v>
      </c>
      <c r="J879" s="2">
        <v>15</v>
      </c>
      <c r="K879" s="2">
        <v>14114</v>
      </c>
      <c r="L879" s="3">
        <v>0.84060439658612418</v>
      </c>
      <c r="M879" s="3">
        <v>1.3840362198964278</v>
      </c>
      <c r="N879" s="2">
        <v>1679030</v>
      </c>
      <c r="O879">
        <f t="shared" si="13"/>
        <v>6</v>
      </c>
    </row>
    <row r="880" spans="1:15" hidden="1" x14ac:dyDescent="0.2">
      <c r="A880" t="s">
        <v>712</v>
      </c>
      <c r="B880" t="s">
        <v>1171</v>
      </c>
      <c r="C880" t="s">
        <v>1174</v>
      </c>
      <c r="D880" t="s">
        <v>22</v>
      </c>
      <c r="E880">
        <v>64</v>
      </c>
      <c r="F880" t="s">
        <v>69</v>
      </c>
      <c r="G880" t="s">
        <v>19</v>
      </c>
      <c r="H880" t="s">
        <v>20</v>
      </c>
      <c r="I880" s="2">
        <v>310016</v>
      </c>
      <c r="J880" s="2">
        <v>784</v>
      </c>
      <c r="K880" s="2">
        <v>310800</v>
      </c>
      <c r="L880" s="3">
        <v>18.510687718504137</v>
      </c>
      <c r="M880" s="3">
        <v>30.477430717288488</v>
      </c>
      <c r="N880" s="2">
        <v>1679030</v>
      </c>
      <c r="O880">
        <f t="shared" si="13"/>
        <v>2</v>
      </c>
    </row>
    <row r="881" spans="1:15" hidden="1" x14ac:dyDescent="0.2">
      <c r="A881" t="s">
        <v>712</v>
      </c>
      <c r="B881" t="s">
        <v>1171</v>
      </c>
      <c r="C881" t="s">
        <v>1175</v>
      </c>
      <c r="D881" t="s">
        <v>22</v>
      </c>
      <c r="E881">
        <v>58</v>
      </c>
      <c r="F881" t="s">
        <v>69</v>
      </c>
      <c r="G881" t="s">
        <v>1039</v>
      </c>
      <c r="H881" t="s">
        <v>1040</v>
      </c>
      <c r="I881" s="2">
        <v>561460</v>
      </c>
      <c r="J881" s="2">
        <v>983</v>
      </c>
      <c r="K881" s="2">
        <v>562443</v>
      </c>
      <c r="L881" s="3">
        <v>33.498091159776777</v>
      </c>
      <c r="M881" s="3">
        <v>55.153853168995781</v>
      </c>
      <c r="N881" s="2">
        <v>1679030</v>
      </c>
      <c r="O881">
        <f t="shared" si="13"/>
        <v>1</v>
      </c>
    </row>
    <row r="882" spans="1:15" hidden="1" x14ac:dyDescent="0.2">
      <c r="A882" t="s">
        <v>712</v>
      </c>
      <c r="B882" t="s">
        <v>1171</v>
      </c>
      <c r="C882" t="s">
        <v>1176</v>
      </c>
      <c r="D882" t="s">
        <v>22</v>
      </c>
      <c r="E882">
        <v>46</v>
      </c>
      <c r="F882" t="s">
        <v>69</v>
      </c>
      <c r="G882" t="s">
        <v>1177</v>
      </c>
      <c r="H882" t="s">
        <v>135</v>
      </c>
      <c r="I882" s="2">
        <v>29392</v>
      </c>
      <c r="J882" s="2">
        <f>(0)</f>
        <v>0</v>
      </c>
      <c r="K882" s="2">
        <v>29392</v>
      </c>
      <c r="L882" s="3">
        <v>1.7505345348207</v>
      </c>
      <c r="M882" s="3">
        <v>2.8822157131355963</v>
      </c>
      <c r="N882" s="2">
        <v>1679030</v>
      </c>
      <c r="O882">
        <f t="shared" si="13"/>
        <v>4</v>
      </c>
    </row>
    <row r="883" spans="1:15" hidden="1" x14ac:dyDescent="0.2">
      <c r="A883" t="s">
        <v>712</v>
      </c>
      <c r="B883" t="s">
        <v>1171</v>
      </c>
      <c r="C883" t="s">
        <v>1178</v>
      </c>
      <c r="D883" t="s">
        <v>22</v>
      </c>
      <c r="E883">
        <v>40</v>
      </c>
      <c r="F883" t="s">
        <v>69</v>
      </c>
      <c r="G883" t="s">
        <v>303</v>
      </c>
      <c r="H883" t="s">
        <v>304</v>
      </c>
      <c r="I883" s="2">
        <v>11681</v>
      </c>
      <c r="J883" s="2">
        <v>37</v>
      </c>
      <c r="K883" s="2">
        <v>11718</v>
      </c>
      <c r="L883" s="3">
        <v>0.69790295587333162</v>
      </c>
      <c r="M883" s="3">
        <v>1.1490815094761471</v>
      </c>
      <c r="N883" s="2">
        <v>1679030</v>
      </c>
      <c r="O883">
        <f t="shared" si="13"/>
        <v>7</v>
      </c>
    </row>
    <row r="884" spans="1:15" hidden="1" x14ac:dyDescent="0.2">
      <c r="A884" t="s">
        <v>712</v>
      </c>
      <c r="B884" t="s">
        <v>1171</v>
      </c>
      <c r="C884" t="s">
        <v>1179</v>
      </c>
      <c r="D884" t="s">
        <v>22</v>
      </c>
      <c r="E884">
        <v>26</v>
      </c>
      <c r="F884" t="s">
        <v>69</v>
      </c>
      <c r="G884" t="s">
        <v>807</v>
      </c>
      <c r="H884" t="s">
        <v>774</v>
      </c>
      <c r="I884" s="2">
        <v>5138</v>
      </c>
      <c r="J884" s="2">
        <v>4</v>
      </c>
      <c r="K884" s="2">
        <v>5142</v>
      </c>
      <c r="L884" s="3">
        <v>0.30624825047795456</v>
      </c>
      <c r="M884" s="3">
        <v>0.50423085182849881</v>
      </c>
      <c r="N884" s="2">
        <v>1679030</v>
      </c>
      <c r="O884">
        <f t="shared" si="13"/>
        <v>12</v>
      </c>
    </row>
    <row r="885" spans="1:15" hidden="1" x14ac:dyDescent="0.2">
      <c r="A885" t="s">
        <v>712</v>
      </c>
      <c r="B885" t="s">
        <v>1171</v>
      </c>
      <c r="C885" t="s">
        <v>1180</v>
      </c>
      <c r="D885" t="s">
        <v>22</v>
      </c>
      <c r="E885">
        <v>51</v>
      </c>
      <c r="F885" t="s">
        <v>69</v>
      </c>
      <c r="G885" t="s">
        <v>571</v>
      </c>
      <c r="H885" t="s">
        <v>70</v>
      </c>
      <c r="I885" s="2">
        <v>5466</v>
      </c>
      <c r="J885" s="2">
        <v>1</v>
      </c>
      <c r="K885" s="2">
        <v>5467</v>
      </c>
      <c r="L885" s="3">
        <v>0.32560466459801196</v>
      </c>
      <c r="M885" s="3">
        <v>0.53610075203158358</v>
      </c>
      <c r="N885" s="2">
        <v>1679030</v>
      </c>
      <c r="O885">
        <f t="shared" si="13"/>
        <v>11</v>
      </c>
    </row>
    <row r="886" spans="1:15" hidden="1" x14ac:dyDescent="0.2">
      <c r="A886" t="s">
        <v>712</v>
      </c>
      <c r="B886" t="s">
        <v>1171</v>
      </c>
      <c r="C886" t="s">
        <v>1181</v>
      </c>
      <c r="D886" t="s">
        <v>22</v>
      </c>
      <c r="E886">
        <v>51</v>
      </c>
      <c r="F886" t="s">
        <v>69</v>
      </c>
      <c r="G886" t="s">
        <v>1019</v>
      </c>
      <c r="H886" t="s">
        <v>36</v>
      </c>
      <c r="I886" s="2">
        <v>5517</v>
      </c>
      <c r="J886" s="2">
        <v>7</v>
      </c>
      <c r="K886" s="2">
        <v>5524</v>
      </c>
      <c r="L886" s="3">
        <v>0.32899948184368355</v>
      </c>
      <c r="M886" s="3">
        <v>0.54169024222104767</v>
      </c>
      <c r="N886" s="2">
        <v>1679030</v>
      </c>
      <c r="O886">
        <f t="shared" si="13"/>
        <v>10</v>
      </c>
    </row>
    <row r="887" spans="1:15" hidden="1" x14ac:dyDescent="0.2">
      <c r="A887" t="s">
        <v>712</v>
      </c>
      <c r="B887" t="s">
        <v>1171</v>
      </c>
      <c r="C887" t="s">
        <v>1182</v>
      </c>
      <c r="D887" t="s">
        <v>22</v>
      </c>
      <c r="E887">
        <v>30</v>
      </c>
      <c r="F887" t="s">
        <v>69</v>
      </c>
      <c r="G887" t="s">
        <v>1013</v>
      </c>
      <c r="H887" t="s">
        <v>1014</v>
      </c>
      <c r="I887" s="2">
        <v>6304</v>
      </c>
      <c r="J887" s="2">
        <v>5</v>
      </c>
      <c r="K887" s="2">
        <v>6309</v>
      </c>
      <c r="L887" s="3">
        <v>0.37575266671828378</v>
      </c>
      <c r="M887" s="3">
        <v>0.61866830886542179</v>
      </c>
      <c r="N887" s="2">
        <v>1679030</v>
      </c>
      <c r="O887">
        <f t="shared" si="13"/>
        <v>9</v>
      </c>
    </row>
    <row r="888" spans="1:15" hidden="1" x14ac:dyDescent="0.2">
      <c r="A888" t="s">
        <v>712</v>
      </c>
      <c r="B888" t="s">
        <v>1171</v>
      </c>
      <c r="C888" t="s">
        <v>1183</v>
      </c>
      <c r="D888" t="s">
        <v>22</v>
      </c>
      <c r="E888">
        <v>32</v>
      </c>
      <c r="F888" t="s">
        <v>69</v>
      </c>
      <c r="G888" t="s">
        <v>909</v>
      </c>
      <c r="H888" t="s">
        <v>910</v>
      </c>
      <c r="I888" s="2">
        <v>10510</v>
      </c>
      <c r="J888" s="2">
        <v>2</v>
      </c>
      <c r="K888" s="2">
        <v>10512</v>
      </c>
      <c r="L888" s="3">
        <v>0.62607576993859548</v>
      </c>
      <c r="M888" s="3">
        <v>1.030819664414854</v>
      </c>
      <c r="N888" s="2">
        <v>1679030</v>
      </c>
      <c r="O888">
        <f t="shared" si="13"/>
        <v>8</v>
      </c>
    </row>
    <row r="889" spans="1:15" hidden="1" x14ac:dyDescent="0.2">
      <c r="A889" t="s">
        <v>712</v>
      </c>
      <c r="B889" t="s">
        <v>1184</v>
      </c>
      <c r="C889" t="s">
        <v>46</v>
      </c>
      <c r="G889" t="s">
        <v>46</v>
      </c>
      <c r="I889" s="2">
        <v>20408</v>
      </c>
      <c r="J889" s="2">
        <v>37</v>
      </c>
      <c r="K889" s="2">
        <v>20445</v>
      </c>
      <c r="L889" s="3">
        <v>1.0439740561340944</v>
      </c>
      <c r="M889" s="3">
        <v>1.6669343654275612</v>
      </c>
      <c r="N889" s="2">
        <v>1958382</v>
      </c>
      <c r="O889">
        <f t="shared" si="13"/>
        <v>4</v>
      </c>
    </row>
    <row r="890" spans="1:15" hidden="1" x14ac:dyDescent="0.2">
      <c r="A890" t="s">
        <v>712</v>
      </c>
      <c r="B890" t="s">
        <v>1184</v>
      </c>
      <c r="C890" t="s">
        <v>1185</v>
      </c>
      <c r="D890" t="s">
        <v>22</v>
      </c>
      <c r="E890">
        <v>57</v>
      </c>
      <c r="F890" t="s">
        <v>49</v>
      </c>
      <c r="G890" t="s">
        <v>766</v>
      </c>
      <c r="H890" t="s">
        <v>767</v>
      </c>
      <c r="I890" s="2">
        <v>4165</v>
      </c>
      <c r="J890" s="2">
        <v>7</v>
      </c>
      <c r="K890" s="2">
        <v>4172</v>
      </c>
      <c r="L890" s="3">
        <v>0.21303300377556572</v>
      </c>
      <c r="M890" s="3">
        <v>0.34015408034061068</v>
      </c>
      <c r="N890" s="2">
        <v>1958382</v>
      </c>
      <c r="O890">
        <f t="shared" si="13"/>
        <v>8</v>
      </c>
    </row>
    <row r="891" spans="1:15" hidden="1" x14ac:dyDescent="0.2">
      <c r="A891" t="s">
        <v>712</v>
      </c>
      <c r="B891" t="s">
        <v>1184</v>
      </c>
      <c r="C891" t="s">
        <v>1186</v>
      </c>
      <c r="D891" t="s">
        <v>22</v>
      </c>
      <c r="E891">
        <v>41</v>
      </c>
      <c r="F891" t="s">
        <v>49</v>
      </c>
      <c r="G891" t="s">
        <v>38</v>
      </c>
      <c r="H891" t="s">
        <v>738</v>
      </c>
      <c r="I891" s="2">
        <v>10017</v>
      </c>
      <c r="J891" s="2">
        <v>2</v>
      </c>
      <c r="K891" s="2">
        <v>10019</v>
      </c>
      <c r="L891" s="3">
        <v>0.51159579693849311</v>
      </c>
      <c r="M891" s="3">
        <v>0.81687529504615963</v>
      </c>
      <c r="N891" s="2">
        <v>1958382</v>
      </c>
      <c r="O891">
        <f t="shared" si="13"/>
        <v>6</v>
      </c>
    </row>
    <row r="892" spans="1:15" hidden="1" x14ac:dyDescent="0.2">
      <c r="A892" t="s">
        <v>712</v>
      </c>
      <c r="B892" t="s">
        <v>1184</v>
      </c>
      <c r="C892" t="s">
        <v>1187</v>
      </c>
      <c r="D892" t="s">
        <v>22</v>
      </c>
      <c r="E892">
        <v>66</v>
      </c>
      <c r="F892" t="s">
        <v>49</v>
      </c>
      <c r="G892" t="s">
        <v>32</v>
      </c>
      <c r="H892" t="s">
        <v>33</v>
      </c>
      <c r="I892" s="2">
        <v>687577</v>
      </c>
      <c r="J892" s="2">
        <v>4616</v>
      </c>
      <c r="K892" s="2">
        <v>692193</v>
      </c>
      <c r="L892" s="3">
        <v>35.345147167406566</v>
      </c>
      <c r="M892" s="3">
        <v>56.43630712684763</v>
      </c>
      <c r="N892" s="2">
        <v>1958382</v>
      </c>
      <c r="O892">
        <f t="shared" si="13"/>
        <v>1</v>
      </c>
    </row>
    <row r="893" spans="1:15" hidden="1" x14ac:dyDescent="0.2">
      <c r="A893" t="s">
        <v>712</v>
      </c>
      <c r="B893" t="s">
        <v>1184</v>
      </c>
      <c r="C893" t="s">
        <v>1188</v>
      </c>
      <c r="D893" t="s">
        <v>22</v>
      </c>
      <c r="E893">
        <v>27</v>
      </c>
      <c r="F893" t="s">
        <v>49</v>
      </c>
      <c r="G893" t="s">
        <v>38</v>
      </c>
      <c r="H893" t="s">
        <v>41</v>
      </c>
      <c r="I893" s="2">
        <v>18636</v>
      </c>
      <c r="J893" s="2">
        <v>2</v>
      </c>
      <c r="K893" s="2">
        <v>18638</v>
      </c>
      <c r="L893" s="3">
        <v>0.95170400871740035</v>
      </c>
      <c r="M893" s="3">
        <v>1.5196049255484905</v>
      </c>
      <c r="N893" s="2">
        <v>1958382</v>
      </c>
      <c r="O893">
        <f t="shared" si="13"/>
        <v>5</v>
      </c>
    </row>
    <row r="894" spans="1:15" hidden="1" x14ac:dyDescent="0.2">
      <c r="A894" t="s">
        <v>712</v>
      </c>
      <c r="B894" t="s">
        <v>1184</v>
      </c>
      <c r="C894" t="s">
        <v>1189</v>
      </c>
      <c r="D894" t="s">
        <v>22</v>
      </c>
      <c r="E894">
        <v>57</v>
      </c>
      <c r="F894" t="s">
        <v>69</v>
      </c>
      <c r="G894" t="s">
        <v>694</v>
      </c>
      <c r="H894" t="s">
        <v>315</v>
      </c>
      <c r="I894" s="2">
        <v>3180</v>
      </c>
      <c r="J894" s="2">
        <v>14</v>
      </c>
      <c r="K894" s="2">
        <v>3194</v>
      </c>
      <c r="L894" s="3">
        <v>0.16309381928551223</v>
      </c>
      <c r="M894" s="3">
        <v>0.2604151803949929</v>
      </c>
      <c r="N894" s="2">
        <v>1958382</v>
      </c>
      <c r="O894">
        <f t="shared" si="13"/>
        <v>9</v>
      </c>
    </row>
    <row r="895" spans="1:15" hidden="1" x14ac:dyDescent="0.2">
      <c r="A895" t="s">
        <v>712</v>
      </c>
      <c r="B895" t="s">
        <v>1184</v>
      </c>
      <c r="C895" t="s">
        <v>1190</v>
      </c>
      <c r="D895" t="s">
        <v>22</v>
      </c>
      <c r="E895">
        <v>59</v>
      </c>
      <c r="F895" t="s">
        <v>49</v>
      </c>
      <c r="G895" t="s">
        <v>798</v>
      </c>
      <c r="H895" t="s">
        <v>799</v>
      </c>
      <c r="I895" s="2">
        <v>196800</v>
      </c>
      <c r="J895" s="2">
        <v>1433</v>
      </c>
      <c r="K895" s="2">
        <v>198233</v>
      </c>
      <c r="L895" s="3">
        <v>10.122284620671554</v>
      </c>
      <c r="M895" s="3">
        <v>16.162455371083478</v>
      </c>
      <c r="N895" s="2">
        <v>1958382</v>
      </c>
      <c r="O895">
        <f t="shared" si="13"/>
        <v>3</v>
      </c>
    </row>
    <row r="896" spans="1:15" hidden="1" x14ac:dyDescent="0.2">
      <c r="A896" t="s">
        <v>712</v>
      </c>
      <c r="B896" t="s">
        <v>1184</v>
      </c>
      <c r="C896" t="s">
        <v>1191</v>
      </c>
      <c r="D896" t="s">
        <v>22</v>
      </c>
      <c r="E896">
        <v>29</v>
      </c>
      <c r="F896" t="s">
        <v>49</v>
      </c>
      <c r="G896" t="s">
        <v>1192</v>
      </c>
      <c r="H896" t="s">
        <v>270</v>
      </c>
      <c r="I896" s="2">
        <v>1881</v>
      </c>
      <c r="J896" s="2">
        <v>5</v>
      </c>
      <c r="K896" s="2">
        <v>1886</v>
      </c>
      <c r="L896" s="3">
        <v>9.6303989722127753E-2</v>
      </c>
      <c r="M896" s="3">
        <v>0.15377051666404404</v>
      </c>
      <c r="N896" s="2">
        <v>1958382</v>
      </c>
      <c r="O896">
        <f t="shared" si="13"/>
        <v>11</v>
      </c>
    </row>
    <row r="897" spans="1:15" hidden="1" x14ac:dyDescent="0.2">
      <c r="A897" t="s">
        <v>712</v>
      </c>
      <c r="B897" t="s">
        <v>1184</v>
      </c>
      <c r="C897" t="s">
        <v>1193</v>
      </c>
      <c r="D897" t="s">
        <v>22</v>
      </c>
      <c r="E897">
        <v>31</v>
      </c>
      <c r="F897" t="s">
        <v>49</v>
      </c>
      <c r="G897" t="s">
        <v>38</v>
      </c>
      <c r="H897" t="s">
        <v>654</v>
      </c>
      <c r="I897" s="2">
        <v>2558</v>
      </c>
      <c r="J897" s="2">
        <v>2</v>
      </c>
      <c r="K897" s="2">
        <v>2560</v>
      </c>
      <c r="L897" s="3">
        <v>0.13072015572038551</v>
      </c>
      <c r="M897" s="3">
        <v>0.2087235008801446</v>
      </c>
      <c r="N897" s="2">
        <v>1958382</v>
      </c>
      <c r="O897">
        <f t="shared" si="13"/>
        <v>10</v>
      </c>
    </row>
    <row r="898" spans="1:15" hidden="1" x14ac:dyDescent="0.2">
      <c r="A898" t="s">
        <v>712</v>
      </c>
      <c r="B898" t="s">
        <v>1184</v>
      </c>
      <c r="C898" t="s">
        <v>1194</v>
      </c>
      <c r="D898" t="s">
        <v>22</v>
      </c>
      <c r="E898">
        <v>32</v>
      </c>
      <c r="F898" t="s">
        <v>49</v>
      </c>
      <c r="G898" t="s">
        <v>401</v>
      </c>
      <c r="H898" t="s">
        <v>402</v>
      </c>
      <c r="I898" s="2">
        <v>267917</v>
      </c>
      <c r="J898" s="2">
        <v>2059</v>
      </c>
      <c r="K898" s="2">
        <v>269976</v>
      </c>
      <c r="L898" s="3">
        <v>13.78566592217453</v>
      </c>
      <c r="M898" s="3">
        <v>22.011849950632001</v>
      </c>
      <c r="N898" s="2">
        <v>1958382</v>
      </c>
      <c r="O898">
        <f t="shared" si="13"/>
        <v>2</v>
      </c>
    </row>
    <row r="899" spans="1:15" hidden="1" x14ac:dyDescent="0.2">
      <c r="A899" t="s">
        <v>712</v>
      </c>
      <c r="B899" t="s">
        <v>1184</v>
      </c>
      <c r="C899" t="s">
        <v>1195</v>
      </c>
      <c r="D899" t="s">
        <v>22</v>
      </c>
      <c r="E899">
        <v>78</v>
      </c>
      <c r="F899" t="s">
        <v>49</v>
      </c>
      <c r="G899" t="s">
        <v>38</v>
      </c>
      <c r="H899" t="s">
        <v>540</v>
      </c>
      <c r="I899" s="2">
        <v>4277</v>
      </c>
      <c r="J899" s="2">
        <v>1</v>
      </c>
      <c r="K899" s="2">
        <v>4278</v>
      </c>
      <c r="L899" s="3">
        <v>0.21844563522336294</v>
      </c>
      <c r="M899" s="3">
        <v>0.34879653779892911</v>
      </c>
      <c r="N899" s="2">
        <v>1958382</v>
      </c>
      <c r="O899">
        <f t="shared" ref="O899:O962" si="14">COUNTIFS($A$2:$A$8569,A899,$B$2:$B$8569,B899,$K$2:$K$8569,"&gt;"&amp;K899)+1</f>
        <v>7</v>
      </c>
    </row>
    <row r="900" spans="1:15" hidden="1" x14ac:dyDescent="0.2">
      <c r="A900" t="s">
        <v>712</v>
      </c>
      <c r="B900" t="s">
        <v>1196</v>
      </c>
      <c r="C900" t="s">
        <v>46</v>
      </c>
      <c r="G900" t="s">
        <v>46</v>
      </c>
      <c r="I900" s="2">
        <v>7572</v>
      </c>
      <c r="J900" s="2">
        <v>24</v>
      </c>
      <c r="K900" s="2">
        <v>7596</v>
      </c>
      <c r="L900" s="3">
        <v>0.45309922013965193</v>
      </c>
      <c r="M900" s="3">
        <v>0.78518850829688724</v>
      </c>
      <c r="N900" s="2">
        <v>1676454</v>
      </c>
      <c r="O900">
        <f t="shared" si="14"/>
        <v>11</v>
      </c>
    </row>
    <row r="901" spans="1:15" hidden="1" x14ac:dyDescent="0.2">
      <c r="A901" t="s">
        <v>712</v>
      </c>
      <c r="B901" t="s">
        <v>1196</v>
      </c>
      <c r="C901" t="s">
        <v>1197</v>
      </c>
      <c r="D901" t="s">
        <v>22</v>
      </c>
      <c r="E901">
        <v>48</v>
      </c>
      <c r="F901" t="s">
        <v>49</v>
      </c>
      <c r="G901" t="s">
        <v>719</v>
      </c>
      <c r="H901" t="s">
        <v>198</v>
      </c>
      <c r="I901" s="2">
        <v>5073</v>
      </c>
      <c r="J901" s="2">
        <v>16</v>
      </c>
      <c r="K901" s="2">
        <v>5089</v>
      </c>
      <c r="L901" s="3">
        <v>0.30355738958539868</v>
      </c>
      <c r="M901" s="3">
        <v>0.52604322258068181</v>
      </c>
      <c r="N901" s="2">
        <v>1676454</v>
      </c>
      <c r="O901">
        <f t="shared" si="14"/>
        <v>16</v>
      </c>
    </row>
    <row r="902" spans="1:15" hidden="1" x14ac:dyDescent="0.2">
      <c r="A902" t="s">
        <v>712</v>
      </c>
      <c r="B902" t="s">
        <v>1196</v>
      </c>
      <c r="C902" t="s">
        <v>1198</v>
      </c>
      <c r="D902" t="s">
        <v>22</v>
      </c>
      <c r="E902">
        <v>40</v>
      </c>
      <c r="F902" t="s">
        <v>49</v>
      </c>
      <c r="G902" t="s">
        <v>854</v>
      </c>
      <c r="H902" t="s">
        <v>135</v>
      </c>
      <c r="I902" s="2">
        <v>261409</v>
      </c>
      <c r="J902" s="2">
        <v>214</v>
      </c>
      <c r="K902" s="2">
        <v>261623</v>
      </c>
      <c r="L902" s="3">
        <v>15.605736870799912</v>
      </c>
      <c r="M902" s="3">
        <v>27.043624684854734</v>
      </c>
      <c r="N902" s="2">
        <v>1676454</v>
      </c>
      <c r="O902">
        <f t="shared" si="14"/>
        <v>2</v>
      </c>
    </row>
    <row r="903" spans="1:15" hidden="1" x14ac:dyDescent="0.2">
      <c r="A903" t="s">
        <v>712</v>
      </c>
      <c r="B903" t="s">
        <v>1196</v>
      </c>
      <c r="C903" t="s">
        <v>1199</v>
      </c>
      <c r="D903" t="s">
        <v>17</v>
      </c>
      <c r="E903">
        <v>51</v>
      </c>
      <c r="F903" t="s">
        <v>49</v>
      </c>
      <c r="G903" t="s">
        <v>900</v>
      </c>
      <c r="H903" t="s">
        <v>336</v>
      </c>
      <c r="I903" s="2">
        <v>8216</v>
      </c>
      <c r="J903" s="2">
        <v>37</v>
      </c>
      <c r="K903" s="2">
        <v>8253</v>
      </c>
      <c r="L903" s="3">
        <v>0.49228908159722845</v>
      </c>
      <c r="M903" s="3">
        <v>0.85310173235574116</v>
      </c>
      <c r="N903" s="2">
        <v>1676454</v>
      </c>
      <c r="O903">
        <f t="shared" si="14"/>
        <v>8</v>
      </c>
    </row>
    <row r="904" spans="1:15" hidden="1" x14ac:dyDescent="0.2">
      <c r="A904" t="s">
        <v>712</v>
      </c>
      <c r="B904" t="s">
        <v>1196</v>
      </c>
      <c r="C904" t="s">
        <v>1200</v>
      </c>
      <c r="D904" t="s">
        <v>22</v>
      </c>
      <c r="E904">
        <v>33</v>
      </c>
      <c r="F904" t="s">
        <v>49</v>
      </c>
      <c r="G904" t="s">
        <v>1050</v>
      </c>
      <c r="H904" t="s">
        <v>273</v>
      </c>
      <c r="I904" s="2">
        <v>5918</v>
      </c>
      <c r="J904" s="2">
        <v>9</v>
      </c>
      <c r="K904" s="2">
        <v>5927</v>
      </c>
      <c r="L904" s="3">
        <v>0.35354384910054198</v>
      </c>
      <c r="M904" s="3">
        <v>0.61266617807736323</v>
      </c>
      <c r="N904" s="2">
        <v>1676454</v>
      </c>
      <c r="O904">
        <f t="shared" si="14"/>
        <v>15</v>
      </c>
    </row>
    <row r="905" spans="1:15" hidden="1" x14ac:dyDescent="0.2">
      <c r="A905" t="s">
        <v>712</v>
      </c>
      <c r="B905" t="s">
        <v>1196</v>
      </c>
      <c r="C905" t="s">
        <v>1201</v>
      </c>
      <c r="D905" t="s">
        <v>22</v>
      </c>
      <c r="E905">
        <v>27</v>
      </c>
      <c r="F905" t="s">
        <v>49</v>
      </c>
      <c r="G905" t="s">
        <v>38</v>
      </c>
      <c r="H905" t="s">
        <v>168</v>
      </c>
      <c r="I905" s="2">
        <v>20445</v>
      </c>
      <c r="J905" s="2">
        <v>4</v>
      </c>
      <c r="K905" s="2">
        <v>20449</v>
      </c>
      <c r="L905" s="3">
        <v>1.2197769816529414</v>
      </c>
      <c r="M905" s="3">
        <v>2.1137861777465834</v>
      </c>
      <c r="N905" s="2">
        <v>1676454</v>
      </c>
      <c r="O905">
        <f t="shared" si="14"/>
        <v>4</v>
      </c>
    </row>
    <row r="906" spans="1:15" hidden="1" x14ac:dyDescent="0.2">
      <c r="A906" t="s">
        <v>712</v>
      </c>
      <c r="B906" t="s">
        <v>1196</v>
      </c>
      <c r="C906" t="s">
        <v>1202</v>
      </c>
      <c r="D906" t="s">
        <v>22</v>
      </c>
      <c r="E906">
        <v>47</v>
      </c>
      <c r="F906" t="s">
        <v>49</v>
      </c>
      <c r="G906" t="s">
        <v>38</v>
      </c>
      <c r="H906" t="s">
        <v>201</v>
      </c>
      <c r="I906" s="2">
        <v>1953</v>
      </c>
      <c r="J906" s="2">
        <v>1</v>
      </c>
      <c r="K906" s="2">
        <v>1954</v>
      </c>
      <c r="L906" s="3">
        <v>0.11655553925130066</v>
      </c>
      <c r="M906" s="3">
        <v>0.20198240458295388</v>
      </c>
      <c r="N906" s="2">
        <v>1676454</v>
      </c>
      <c r="O906">
        <f t="shared" si="14"/>
        <v>21</v>
      </c>
    </row>
    <row r="907" spans="1:15" hidden="1" x14ac:dyDescent="0.2">
      <c r="A907" t="s">
        <v>712</v>
      </c>
      <c r="B907" t="s">
        <v>1196</v>
      </c>
      <c r="C907" t="s">
        <v>1203</v>
      </c>
      <c r="D907" t="s">
        <v>22</v>
      </c>
      <c r="E907">
        <v>47</v>
      </c>
      <c r="F907" t="s">
        <v>49</v>
      </c>
      <c r="G907" t="s">
        <v>782</v>
      </c>
      <c r="H907" t="s">
        <v>456</v>
      </c>
      <c r="I907" s="2">
        <v>5933</v>
      </c>
      <c r="J907" s="2">
        <v>67</v>
      </c>
      <c r="K907" s="2">
        <v>6000</v>
      </c>
      <c r="L907" s="3">
        <v>0.35789827815138381</v>
      </c>
      <c r="M907" s="3">
        <v>0.62021209186168025</v>
      </c>
      <c r="N907" s="2">
        <v>1676454</v>
      </c>
      <c r="O907">
        <f t="shared" si="14"/>
        <v>14</v>
      </c>
    </row>
    <row r="908" spans="1:15" hidden="1" x14ac:dyDescent="0.2">
      <c r="A908" t="s">
        <v>712</v>
      </c>
      <c r="B908" t="s">
        <v>1196</v>
      </c>
      <c r="C908" t="s">
        <v>1204</v>
      </c>
      <c r="D908" t="s">
        <v>22</v>
      </c>
      <c r="E908">
        <v>44</v>
      </c>
      <c r="F908" t="s">
        <v>49</v>
      </c>
      <c r="G908" t="s">
        <v>38</v>
      </c>
      <c r="H908" t="s">
        <v>70</v>
      </c>
      <c r="I908" s="2">
        <v>16073</v>
      </c>
      <c r="J908" s="2">
        <v>24</v>
      </c>
      <c r="K908" s="2">
        <v>16097</v>
      </c>
      <c r="L908" s="3">
        <v>0.96018143056713756</v>
      </c>
      <c r="M908" s="3">
        <v>1.6639256737829111</v>
      </c>
      <c r="N908" s="2">
        <v>1676454</v>
      </c>
      <c r="O908">
        <f t="shared" si="14"/>
        <v>6</v>
      </c>
    </row>
    <row r="909" spans="1:15" hidden="1" x14ac:dyDescent="0.2">
      <c r="A909" t="s">
        <v>712</v>
      </c>
      <c r="B909" t="s">
        <v>1196</v>
      </c>
      <c r="C909" t="s">
        <v>1205</v>
      </c>
      <c r="D909" t="s">
        <v>22</v>
      </c>
      <c r="E909">
        <v>37</v>
      </c>
      <c r="F909" t="s">
        <v>49</v>
      </c>
      <c r="G909" t="s">
        <v>736</v>
      </c>
      <c r="H909" t="s">
        <v>727</v>
      </c>
      <c r="I909" s="2">
        <v>3821</v>
      </c>
      <c r="J909" s="2">
        <v>86</v>
      </c>
      <c r="K909" s="2">
        <v>3907</v>
      </c>
      <c r="L909" s="3">
        <v>0.23305142878957608</v>
      </c>
      <c r="M909" s="3">
        <v>0.4038614404839308</v>
      </c>
      <c r="N909" s="2">
        <v>1676454</v>
      </c>
      <c r="O909">
        <f t="shared" si="14"/>
        <v>19</v>
      </c>
    </row>
    <row r="910" spans="1:15" hidden="1" x14ac:dyDescent="0.2">
      <c r="A910" t="s">
        <v>712</v>
      </c>
      <c r="B910" t="s">
        <v>1196</v>
      </c>
      <c r="C910" t="s">
        <v>1206</v>
      </c>
      <c r="D910" t="s">
        <v>22</v>
      </c>
      <c r="E910">
        <v>35</v>
      </c>
      <c r="F910" t="s">
        <v>69</v>
      </c>
      <c r="G910" t="s">
        <v>694</v>
      </c>
      <c r="H910" t="s">
        <v>315</v>
      </c>
      <c r="I910" s="2">
        <v>16686</v>
      </c>
      <c r="J910" s="2">
        <v>6</v>
      </c>
      <c r="K910" s="2">
        <v>16692</v>
      </c>
      <c r="L910" s="3">
        <v>0.99567300981714979</v>
      </c>
      <c r="M910" s="3">
        <v>1.7254300395591944</v>
      </c>
      <c r="N910" s="2">
        <v>1676454</v>
      </c>
      <c r="O910">
        <f t="shared" si="14"/>
        <v>5</v>
      </c>
    </row>
    <row r="911" spans="1:15" hidden="1" x14ac:dyDescent="0.2">
      <c r="A911" t="s">
        <v>712</v>
      </c>
      <c r="B911" t="s">
        <v>1196</v>
      </c>
      <c r="C911" t="s">
        <v>1207</v>
      </c>
      <c r="D911" t="s">
        <v>22</v>
      </c>
      <c r="E911">
        <v>52</v>
      </c>
      <c r="F911" t="s">
        <v>49</v>
      </c>
      <c r="G911" t="s">
        <v>1039</v>
      </c>
      <c r="H911" t="s">
        <v>1040</v>
      </c>
      <c r="I911" s="2">
        <v>509138</v>
      </c>
      <c r="J911" s="2">
        <v>1055</v>
      </c>
      <c r="K911" s="2">
        <v>510193</v>
      </c>
      <c r="L911" s="3">
        <v>30.432866037481492</v>
      </c>
      <c r="M911" s="3">
        <v>52.737977963864381</v>
      </c>
      <c r="N911" s="2">
        <v>1676454</v>
      </c>
      <c r="O911">
        <f t="shared" si="14"/>
        <v>1</v>
      </c>
    </row>
    <row r="912" spans="1:15" hidden="1" x14ac:dyDescent="0.2">
      <c r="A912" t="s">
        <v>712</v>
      </c>
      <c r="B912" t="s">
        <v>1196</v>
      </c>
      <c r="C912" t="s">
        <v>1208</v>
      </c>
      <c r="D912" t="s">
        <v>22</v>
      </c>
      <c r="E912">
        <v>38</v>
      </c>
      <c r="F912" t="s">
        <v>49</v>
      </c>
      <c r="G912" t="s">
        <v>876</v>
      </c>
      <c r="H912" t="s">
        <v>877</v>
      </c>
      <c r="I912" s="2">
        <v>10744</v>
      </c>
      <c r="J912" s="2">
        <v>3</v>
      </c>
      <c r="K912" s="2">
        <v>10747</v>
      </c>
      <c r="L912" s="3">
        <v>0.64105546588215356</v>
      </c>
      <c r="M912" s="3">
        <v>1.1109032252062465</v>
      </c>
      <c r="N912" s="2">
        <v>1676454</v>
      </c>
      <c r="O912">
        <f t="shared" si="14"/>
        <v>7</v>
      </c>
    </row>
    <row r="913" spans="1:15" hidden="1" x14ac:dyDescent="0.2">
      <c r="A913" t="s">
        <v>712</v>
      </c>
      <c r="B913" t="s">
        <v>1196</v>
      </c>
      <c r="C913" t="s">
        <v>1209</v>
      </c>
      <c r="D913" t="s">
        <v>22</v>
      </c>
      <c r="E913">
        <v>44</v>
      </c>
      <c r="F913" t="s">
        <v>49</v>
      </c>
      <c r="G913" t="s">
        <v>303</v>
      </c>
      <c r="H913" t="s">
        <v>304</v>
      </c>
      <c r="I913" s="2">
        <v>7984</v>
      </c>
      <c r="J913" s="2">
        <v>106</v>
      </c>
      <c r="K913" s="2">
        <v>8090</v>
      </c>
      <c r="L913" s="3">
        <v>0.48256617837411581</v>
      </c>
      <c r="M913" s="3">
        <v>0.83625263719349896</v>
      </c>
      <c r="N913" s="2">
        <v>1676454</v>
      </c>
      <c r="O913">
        <f t="shared" si="14"/>
        <v>9</v>
      </c>
    </row>
    <row r="914" spans="1:15" hidden="1" x14ac:dyDescent="0.2">
      <c r="A914" t="s">
        <v>712</v>
      </c>
      <c r="B914" t="s">
        <v>1196</v>
      </c>
      <c r="C914" t="s">
        <v>765</v>
      </c>
      <c r="D914" t="s">
        <v>17</v>
      </c>
      <c r="E914">
        <v>32</v>
      </c>
      <c r="F914" t="s">
        <v>49</v>
      </c>
      <c r="G914" t="s">
        <v>38</v>
      </c>
      <c r="H914" t="s">
        <v>219</v>
      </c>
      <c r="I914" s="2">
        <v>4097</v>
      </c>
      <c r="J914" s="2">
        <v>11</v>
      </c>
      <c r="K914" s="2">
        <v>4108</v>
      </c>
      <c r="L914" s="3">
        <v>0.24504102110764744</v>
      </c>
      <c r="M914" s="3">
        <v>0.4246385455612971</v>
      </c>
      <c r="N914" s="2">
        <v>1676454</v>
      </c>
      <c r="O914">
        <f t="shared" si="14"/>
        <v>18</v>
      </c>
    </row>
    <row r="915" spans="1:15" hidden="1" x14ac:dyDescent="0.2">
      <c r="A915" t="s">
        <v>712</v>
      </c>
      <c r="B915" t="s">
        <v>1196</v>
      </c>
      <c r="C915" t="s">
        <v>1210</v>
      </c>
      <c r="D915" t="s">
        <v>22</v>
      </c>
      <c r="E915">
        <v>27</v>
      </c>
      <c r="F915" t="s">
        <v>49</v>
      </c>
      <c r="G915" t="s">
        <v>38</v>
      </c>
      <c r="H915" t="s">
        <v>276</v>
      </c>
      <c r="I915" s="2">
        <v>4483</v>
      </c>
      <c r="J915" s="2">
        <v>10</v>
      </c>
      <c r="K915" s="2">
        <v>4493</v>
      </c>
      <c r="L915" s="3">
        <v>0.26800616062236127</v>
      </c>
      <c r="M915" s="3">
        <v>0.46443548812242158</v>
      </c>
      <c r="N915" s="2">
        <v>1676454</v>
      </c>
      <c r="O915">
        <f t="shared" si="14"/>
        <v>17</v>
      </c>
    </row>
    <row r="916" spans="1:15" hidden="1" x14ac:dyDescent="0.2">
      <c r="A916" t="s">
        <v>712</v>
      </c>
      <c r="B916" t="s">
        <v>1196</v>
      </c>
      <c r="C916" t="s">
        <v>1211</v>
      </c>
      <c r="D916" t="s">
        <v>22</v>
      </c>
      <c r="E916">
        <v>76</v>
      </c>
      <c r="F916" t="s">
        <v>49</v>
      </c>
      <c r="G916" t="s">
        <v>1212</v>
      </c>
      <c r="H916" t="s">
        <v>734</v>
      </c>
      <c r="I916" s="2">
        <v>2821</v>
      </c>
      <c r="J916" s="2">
        <v>9</v>
      </c>
      <c r="K916" s="2">
        <v>2830</v>
      </c>
      <c r="L916" s="3">
        <v>0.16880868786140268</v>
      </c>
      <c r="M916" s="3">
        <v>0.29253336999475921</v>
      </c>
      <c r="N916" s="2">
        <v>1676454</v>
      </c>
      <c r="O916">
        <f t="shared" si="14"/>
        <v>20</v>
      </c>
    </row>
    <row r="917" spans="1:15" hidden="1" x14ac:dyDescent="0.2">
      <c r="A917" t="s">
        <v>712</v>
      </c>
      <c r="B917" t="s">
        <v>1196</v>
      </c>
      <c r="C917" t="s">
        <v>1213</v>
      </c>
      <c r="D917" t="s">
        <v>22</v>
      </c>
      <c r="E917">
        <v>54</v>
      </c>
      <c r="F917" t="s">
        <v>49</v>
      </c>
      <c r="G917" t="s">
        <v>38</v>
      </c>
      <c r="H917" t="s">
        <v>45</v>
      </c>
      <c r="I917" s="2">
        <v>6619</v>
      </c>
      <c r="J917" s="2">
        <v>9</v>
      </c>
      <c r="K917" s="2">
        <v>6628</v>
      </c>
      <c r="L917" s="3">
        <v>0.39535829793122862</v>
      </c>
      <c r="M917" s="3">
        <v>0.68512762414320283</v>
      </c>
      <c r="N917" s="2">
        <v>1676454</v>
      </c>
      <c r="O917">
        <f t="shared" si="14"/>
        <v>12</v>
      </c>
    </row>
    <row r="918" spans="1:15" hidden="1" x14ac:dyDescent="0.2">
      <c r="A918" t="s">
        <v>712</v>
      </c>
      <c r="B918" t="s">
        <v>1196</v>
      </c>
      <c r="C918" t="s">
        <v>1214</v>
      </c>
      <c r="D918" t="s">
        <v>22</v>
      </c>
      <c r="E918">
        <v>31</v>
      </c>
      <c r="F918" t="s">
        <v>49</v>
      </c>
      <c r="G918" t="s">
        <v>38</v>
      </c>
      <c r="H918" t="s">
        <v>540</v>
      </c>
      <c r="I918" s="2">
        <v>51847</v>
      </c>
      <c r="J918" s="2">
        <f>(0)</f>
        <v>0</v>
      </c>
      <c r="K918" s="2">
        <v>51847</v>
      </c>
      <c r="L918" s="3">
        <v>3.0926586712191328</v>
      </c>
      <c r="M918" s="3">
        <v>5.3593560544587557</v>
      </c>
      <c r="N918" s="2">
        <v>1676454</v>
      </c>
      <c r="O918">
        <f t="shared" si="14"/>
        <v>3</v>
      </c>
    </row>
    <row r="919" spans="1:15" hidden="1" x14ac:dyDescent="0.2">
      <c r="A919" t="s">
        <v>712</v>
      </c>
      <c r="B919" t="s">
        <v>1196</v>
      </c>
      <c r="C919" t="s">
        <v>1215</v>
      </c>
      <c r="D919" t="s">
        <v>22</v>
      </c>
      <c r="E919">
        <v>37</v>
      </c>
      <c r="F919" t="s">
        <v>69</v>
      </c>
      <c r="G919" t="s">
        <v>38</v>
      </c>
      <c r="H919" t="s">
        <v>124</v>
      </c>
      <c r="I919" s="2">
        <v>6527</v>
      </c>
      <c r="J919" s="2">
        <f>(0)</f>
        <v>0</v>
      </c>
      <c r="K919" s="2">
        <v>6527</v>
      </c>
      <c r="L919" s="3">
        <v>0.38933367691568038</v>
      </c>
      <c r="M919" s="3">
        <v>0.67468738726353128</v>
      </c>
      <c r="N919" s="2">
        <v>1676454</v>
      </c>
      <c r="O919">
        <f t="shared" si="14"/>
        <v>13</v>
      </c>
    </row>
    <row r="920" spans="1:15" hidden="1" x14ac:dyDescent="0.2">
      <c r="A920" t="s">
        <v>712</v>
      </c>
      <c r="B920" t="s">
        <v>1196</v>
      </c>
      <c r="C920" t="s">
        <v>1216</v>
      </c>
      <c r="D920" t="s">
        <v>22</v>
      </c>
      <c r="E920">
        <v>58</v>
      </c>
      <c r="F920" t="s">
        <v>49</v>
      </c>
      <c r="G920" t="s">
        <v>888</v>
      </c>
      <c r="H920" t="s">
        <v>43</v>
      </c>
      <c r="I920" s="2">
        <v>7753</v>
      </c>
      <c r="J920" s="2">
        <v>10</v>
      </c>
      <c r="K920" s="2">
        <v>7763</v>
      </c>
      <c r="L920" s="3">
        <v>0.46306072221486544</v>
      </c>
      <c r="M920" s="3">
        <v>0.80245107818703743</v>
      </c>
      <c r="N920" s="2">
        <v>1676454</v>
      </c>
      <c r="O920">
        <f t="shared" si="14"/>
        <v>10</v>
      </c>
    </row>
    <row r="921" spans="1:15" hidden="1" x14ac:dyDescent="0.2">
      <c r="A921" t="s">
        <v>712</v>
      </c>
      <c r="B921" t="s">
        <v>1217</v>
      </c>
      <c r="C921" t="s">
        <v>1218</v>
      </c>
      <c r="D921" t="s">
        <v>22</v>
      </c>
      <c r="E921">
        <v>67</v>
      </c>
      <c r="F921" t="s">
        <v>49</v>
      </c>
      <c r="G921" t="s">
        <v>303</v>
      </c>
      <c r="H921" t="s">
        <v>304</v>
      </c>
      <c r="I921" s="2">
        <v>9489</v>
      </c>
      <c r="J921" s="2">
        <v>83</v>
      </c>
      <c r="K921" s="2">
        <v>9572</v>
      </c>
      <c r="L921" s="3">
        <v>0.52483249443475777</v>
      </c>
      <c r="M921" s="3">
        <v>0.91757718212162398</v>
      </c>
      <c r="N921" s="2">
        <v>1823820</v>
      </c>
      <c r="O921">
        <f t="shared" si="14"/>
        <v>5</v>
      </c>
    </row>
    <row r="922" spans="1:15" hidden="1" x14ac:dyDescent="0.2">
      <c r="A922" t="s">
        <v>712</v>
      </c>
      <c r="B922" t="s">
        <v>1217</v>
      </c>
      <c r="C922" t="s">
        <v>1219</v>
      </c>
      <c r="D922" t="s">
        <v>22</v>
      </c>
      <c r="E922">
        <v>39</v>
      </c>
      <c r="F922" t="s">
        <v>49</v>
      </c>
      <c r="G922" t="s">
        <v>385</v>
      </c>
      <c r="H922" t="s">
        <v>39</v>
      </c>
      <c r="I922" s="2">
        <v>7380</v>
      </c>
      <c r="J922" s="2">
        <v>16</v>
      </c>
      <c r="K922" s="2">
        <v>7396</v>
      </c>
      <c r="L922" s="3">
        <v>0.4055224748056277</v>
      </c>
      <c r="M922" s="3">
        <v>0.70898462588503253</v>
      </c>
      <c r="N922" s="2">
        <v>1823820</v>
      </c>
      <c r="O922">
        <f t="shared" si="14"/>
        <v>7</v>
      </c>
    </row>
    <row r="923" spans="1:15" hidden="1" x14ac:dyDescent="0.2">
      <c r="A923" t="s">
        <v>712</v>
      </c>
      <c r="B923" t="s">
        <v>1217</v>
      </c>
      <c r="C923" t="s">
        <v>1220</v>
      </c>
      <c r="D923" t="s">
        <v>22</v>
      </c>
      <c r="E923">
        <v>43</v>
      </c>
      <c r="F923" t="s">
        <v>49</v>
      </c>
      <c r="G923" t="s">
        <v>798</v>
      </c>
      <c r="H923" t="s">
        <v>799</v>
      </c>
      <c r="I923" s="2">
        <v>339999</v>
      </c>
      <c r="J923" s="2">
        <v>625</v>
      </c>
      <c r="K923" s="2">
        <v>340624</v>
      </c>
      <c r="L923" s="3">
        <v>18.676404469739339</v>
      </c>
      <c r="M923" s="3">
        <v>32.652403895005854</v>
      </c>
      <c r="N923" s="2">
        <v>1823820</v>
      </c>
      <c r="O923">
        <f t="shared" si="14"/>
        <v>2</v>
      </c>
    </row>
    <row r="924" spans="1:15" hidden="1" x14ac:dyDescent="0.2">
      <c r="A924" t="s">
        <v>712</v>
      </c>
      <c r="B924" t="s">
        <v>1217</v>
      </c>
      <c r="C924" t="s">
        <v>1221</v>
      </c>
      <c r="D924" t="s">
        <v>22</v>
      </c>
      <c r="E924">
        <v>43</v>
      </c>
      <c r="F924" t="s">
        <v>49</v>
      </c>
      <c r="G924" t="s">
        <v>38</v>
      </c>
      <c r="H924" t="s">
        <v>270</v>
      </c>
      <c r="I924" s="2">
        <v>9615</v>
      </c>
      <c r="J924" s="2">
        <v>5</v>
      </c>
      <c r="K924" s="2">
        <v>9620</v>
      </c>
      <c r="L924" s="3">
        <v>0.52746433310304741</v>
      </c>
      <c r="M924" s="3">
        <v>0.92217848850919582</v>
      </c>
      <c r="N924" s="2">
        <v>1823820</v>
      </c>
      <c r="O924">
        <f t="shared" si="14"/>
        <v>4</v>
      </c>
    </row>
    <row r="925" spans="1:15" hidden="1" x14ac:dyDescent="0.2">
      <c r="A925" t="s">
        <v>712</v>
      </c>
      <c r="B925" t="s">
        <v>1217</v>
      </c>
      <c r="C925" t="s">
        <v>1222</v>
      </c>
      <c r="D925" t="s">
        <v>22</v>
      </c>
      <c r="E925">
        <v>68</v>
      </c>
      <c r="F925" t="s">
        <v>69</v>
      </c>
      <c r="G925" t="s">
        <v>1223</v>
      </c>
      <c r="H925" t="s">
        <v>1224</v>
      </c>
      <c r="I925" s="2">
        <v>4722</v>
      </c>
      <c r="J925" s="2">
        <v>42</v>
      </c>
      <c r="K925" s="2">
        <v>4764</v>
      </c>
      <c r="L925" s="3">
        <v>0.26120998782774618</v>
      </c>
      <c r="M925" s="3">
        <v>0.4566796589665082</v>
      </c>
      <c r="N925" s="2">
        <v>1823820</v>
      </c>
      <c r="O925">
        <f t="shared" si="14"/>
        <v>10</v>
      </c>
    </row>
    <row r="926" spans="1:15" hidden="1" x14ac:dyDescent="0.2">
      <c r="A926" t="s">
        <v>712</v>
      </c>
      <c r="B926" t="s">
        <v>1217</v>
      </c>
      <c r="C926" t="s">
        <v>1225</v>
      </c>
      <c r="D926" t="s">
        <v>22</v>
      </c>
      <c r="E926">
        <v>41</v>
      </c>
      <c r="F926" t="s">
        <v>49</v>
      </c>
      <c r="G926" t="s">
        <v>715</v>
      </c>
      <c r="H926" t="s">
        <v>716</v>
      </c>
      <c r="I926" s="2">
        <v>616724</v>
      </c>
      <c r="J926" s="2">
        <v>1530</v>
      </c>
      <c r="K926" s="2">
        <v>618254</v>
      </c>
      <c r="L926" s="3">
        <v>33.89884966718207</v>
      </c>
      <c r="M926" s="3">
        <v>59.266168319622082</v>
      </c>
      <c r="N926" s="2">
        <v>1823820</v>
      </c>
      <c r="O926">
        <f t="shared" si="14"/>
        <v>1</v>
      </c>
    </row>
    <row r="927" spans="1:15" hidden="1" x14ac:dyDescent="0.2">
      <c r="A927" t="s">
        <v>712</v>
      </c>
      <c r="B927" t="s">
        <v>1217</v>
      </c>
      <c r="C927" t="s">
        <v>1226</v>
      </c>
      <c r="D927" t="s">
        <v>22</v>
      </c>
      <c r="E927">
        <v>53</v>
      </c>
      <c r="F927" t="s">
        <v>49</v>
      </c>
      <c r="G927" t="s">
        <v>38</v>
      </c>
      <c r="H927" t="s">
        <v>30</v>
      </c>
      <c r="I927" s="2">
        <v>7839</v>
      </c>
      <c r="J927" s="2">
        <v>11</v>
      </c>
      <c r="K927" s="2">
        <v>7850</v>
      </c>
      <c r="L927" s="3">
        <v>0.43041528220986724</v>
      </c>
      <c r="M927" s="3">
        <v>0.75250531546748312</v>
      </c>
      <c r="N927" s="2">
        <v>1823820</v>
      </c>
      <c r="O927">
        <f t="shared" si="14"/>
        <v>6</v>
      </c>
    </row>
    <row r="928" spans="1:15" hidden="1" x14ac:dyDescent="0.2">
      <c r="A928" t="s">
        <v>712</v>
      </c>
      <c r="B928" t="s">
        <v>1217</v>
      </c>
      <c r="C928" t="s">
        <v>1227</v>
      </c>
      <c r="D928" t="s">
        <v>22</v>
      </c>
      <c r="E928">
        <v>47</v>
      </c>
      <c r="F928" t="s">
        <v>49</v>
      </c>
      <c r="G928" t="s">
        <v>832</v>
      </c>
      <c r="H928" t="s">
        <v>833</v>
      </c>
      <c r="I928" s="2">
        <v>7270</v>
      </c>
      <c r="J928" s="2">
        <v>46</v>
      </c>
      <c r="K928" s="2">
        <v>7316</v>
      </c>
      <c r="L928" s="3">
        <v>0.40113607702514503</v>
      </c>
      <c r="M928" s="3">
        <v>0.70131578190574606</v>
      </c>
      <c r="N928" s="2">
        <v>1823820</v>
      </c>
      <c r="O928">
        <f t="shared" si="14"/>
        <v>8</v>
      </c>
    </row>
    <row r="929" spans="1:15" hidden="1" x14ac:dyDescent="0.2">
      <c r="A929" t="s">
        <v>712</v>
      </c>
      <c r="B929" t="s">
        <v>1217</v>
      </c>
      <c r="C929" t="s">
        <v>1228</v>
      </c>
      <c r="D929" t="s">
        <v>22</v>
      </c>
      <c r="E929">
        <v>37</v>
      </c>
      <c r="F929" t="s">
        <v>49</v>
      </c>
      <c r="G929" t="s">
        <v>38</v>
      </c>
      <c r="H929" t="s">
        <v>230</v>
      </c>
      <c r="I929" s="2">
        <v>5530</v>
      </c>
      <c r="J929" s="2">
        <v>25</v>
      </c>
      <c r="K929" s="2">
        <v>5555</v>
      </c>
      <c r="L929" s="3">
        <v>0.3045804958822691</v>
      </c>
      <c r="M929" s="3">
        <v>0.53250535381170305</v>
      </c>
      <c r="N929" s="2">
        <v>1823820</v>
      </c>
      <c r="O929">
        <f t="shared" si="14"/>
        <v>9</v>
      </c>
    </row>
    <row r="930" spans="1:15" hidden="1" x14ac:dyDescent="0.2">
      <c r="A930" t="s">
        <v>712</v>
      </c>
      <c r="B930" t="s">
        <v>1217</v>
      </c>
      <c r="C930" t="s">
        <v>46</v>
      </c>
      <c r="G930" t="s">
        <v>46</v>
      </c>
      <c r="I930" s="2">
        <v>31528</v>
      </c>
      <c r="J930" s="2">
        <v>39</v>
      </c>
      <c r="K930" s="2">
        <v>31567</v>
      </c>
      <c r="L930" s="3">
        <v>1.7308177342062265</v>
      </c>
      <c r="M930" s="3">
        <v>3.0260299736766929</v>
      </c>
      <c r="N930" s="2">
        <v>1823820</v>
      </c>
      <c r="O930">
        <f t="shared" si="14"/>
        <v>3</v>
      </c>
    </row>
    <row r="931" spans="1:15" hidden="1" x14ac:dyDescent="0.2">
      <c r="A931" t="s">
        <v>712</v>
      </c>
      <c r="B931" t="s">
        <v>1229</v>
      </c>
      <c r="C931" t="s">
        <v>1230</v>
      </c>
      <c r="D931" t="s">
        <v>22</v>
      </c>
      <c r="E931">
        <v>50</v>
      </c>
      <c r="F931" t="s">
        <v>49</v>
      </c>
      <c r="G931" t="s">
        <v>303</v>
      </c>
      <c r="H931" t="s">
        <v>304</v>
      </c>
      <c r="I931" s="2">
        <v>11931</v>
      </c>
      <c r="J931" s="2">
        <v>29</v>
      </c>
      <c r="K931" s="2">
        <v>11960</v>
      </c>
      <c r="L931" s="3">
        <v>0.70378028873822074</v>
      </c>
      <c r="M931" s="3">
        <v>1.2009720241801056</v>
      </c>
      <c r="N931" s="2">
        <v>1699394</v>
      </c>
      <c r="O931">
        <f t="shared" si="14"/>
        <v>7</v>
      </c>
    </row>
    <row r="932" spans="1:15" hidden="1" x14ac:dyDescent="0.2">
      <c r="A932" t="s">
        <v>712</v>
      </c>
      <c r="B932" t="s">
        <v>1229</v>
      </c>
      <c r="C932" t="s">
        <v>1231</v>
      </c>
      <c r="D932" t="s">
        <v>22</v>
      </c>
      <c r="E932">
        <v>58</v>
      </c>
      <c r="F932" t="s">
        <v>49</v>
      </c>
      <c r="G932" t="s">
        <v>715</v>
      </c>
      <c r="H932" t="s">
        <v>716</v>
      </c>
      <c r="I932" s="2">
        <v>476948</v>
      </c>
      <c r="J932" s="2">
        <v>840</v>
      </c>
      <c r="K932" s="2">
        <v>477788</v>
      </c>
      <c r="L932" s="3">
        <v>28.115198712011459</v>
      </c>
      <c r="M932" s="3">
        <v>47.977426545900023</v>
      </c>
      <c r="N932" s="2">
        <v>1699394</v>
      </c>
      <c r="O932">
        <f t="shared" si="14"/>
        <v>1</v>
      </c>
    </row>
    <row r="933" spans="1:15" hidden="1" x14ac:dyDescent="0.2">
      <c r="A933" t="s">
        <v>712</v>
      </c>
      <c r="B933" t="s">
        <v>1229</v>
      </c>
      <c r="C933" t="s">
        <v>1232</v>
      </c>
      <c r="D933" t="s">
        <v>22</v>
      </c>
      <c r="E933">
        <v>68</v>
      </c>
      <c r="F933" t="s">
        <v>49</v>
      </c>
      <c r="G933" t="s">
        <v>38</v>
      </c>
      <c r="H933" t="s">
        <v>201</v>
      </c>
      <c r="I933" s="2">
        <v>1886</v>
      </c>
      <c r="J933" s="2">
        <v>3</v>
      </c>
      <c r="K933" s="2">
        <v>1889</v>
      </c>
      <c r="L933" s="3">
        <v>0.11115727135673069</v>
      </c>
      <c r="M933" s="3">
        <v>0.1896852971301187</v>
      </c>
      <c r="N933" s="2">
        <v>1699394</v>
      </c>
      <c r="O933">
        <f t="shared" si="14"/>
        <v>20</v>
      </c>
    </row>
    <row r="934" spans="1:15" hidden="1" x14ac:dyDescent="0.2">
      <c r="A934" t="s">
        <v>712</v>
      </c>
      <c r="B934" t="s">
        <v>1229</v>
      </c>
      <c r="C934" t="s">
        <v>1233</v>
      </c>
      <c r="D934" t="s">
        <v>22</v>
      </c>
      <c r="E934">
        <v>65</v>
      </c>
      <c r="F934" t="s">
        <v>49</v>
      </c>
      <c r="G934" t="s">
        <v>798</v>
      </c>
      <c r="H934" t="s">
        <v>799</v>
      </c>
      <c r="I934" s="2">
        <v>276856</v>
      </c>
      <c r="J934" s="2">
        <v>400</v>
      </c>
      <c r="K934" s="2">
        <v>277256</v>
      </c>
      <c r="L934" s="3">
        <v>16.314992285485296</v>
      </c>
      <c r="M934" s="3">
        <v>27.84086116522403</v>
      </c>
      <c r="N934" s="2">
        <v>1699394</v>
      </c>
      <c r="O934">
        <f t="shared" si="14"/>
        <v>2</v>
      </c>
    </row>
    <row r="935" spans="1:15" hidden="1" x14ac:dyDescent="0.2">
      <c r="A935" t="s">
        <v>712</v>
      </c>
      <c r="B935" t="s">
        <v>1229</v>
      </c>
      <c r="C935" t="s">
        <v>1234</v>
      </c>
      <c r="D935" t="s">
        <v>22</v>
      </c>
      <c r="E935">
        <v>50</v>
      </c>
      <c r="F935" t="s">
        <v>49</v>
      </c>
      <c r="G935" t="s">
        <v>38</v>
      </c>
      <c r="H935" t="s">
        <v>242</v>
      </c>
      <c r="I935" s="2">
        <v>7361</v>
      </c>
      <c r="J935" s="2">
        <v>1</v>
      </c>
      <c r="K935" s="2">
        <v>7362</v>
      </c>
      <c r="L935" s="3">
        <v>0.43321325131193827</v>
      </c>
      <c r="M935" s="3">
        <v>0.73926053862992791</v>
      </c>
      <c r="N935" s="2">
        <v>1699394</v>
      </c>
      <c r="O935">
        <f t="shared" si="14"/>
        <v>8</v>
      </c>
    </row>
    <row r="936" spans="1:15" hidden="1" x14ac:dyDescent="0.2">
      <c r="A936" t="s">
        <v>712</v>
      </c>
      <c r="B936" t="s">
        <v>1229</v>
      </c>
      <c r="C936" t="s">
        <v>1235</v>
      </c>
      <c r="D936" t="s">
        <v>22</v>
      </c>
      <c r="E936">
        <v>46</v>
      </c>
      <c r="F936" t="s">
        <v>49</v>
      </c>
      <c r="G936" t="s">
        <v>38</v>
      </c>
      <c r="H936" t="s">
        <v>276</v>
      </c>
      <c r="I936" s="2">
        <v>17021</v>
      </c>
      <c r="J936" s="2">
        <v>4</v>
      </c>
      <c r="K936" s="2">
        <v>17025</v>
      </c>
      <c r="L936" s="3">
        <v>1.0018277103485125</v>
      </c>
      <c r="M936" s="3">
        <v>1.7095776514771153</v>
      </c>
      <c r="N936" s="2">
        <v>1699394</v>
      </c>
      <c r="O936">
        <f t="shared" si="14"/>
        <v>5</v>
      </c>
    </row>
    <row r="937" spans="1:15" hidden="1" x14ac:dyDescent="0.2">
      <c r="A937" t="s">
        <v>712</v>
      </c>
      <c r="B937" t="s">
        <v>1229</v>
      </c>
      <c r="C937" t="s">
        <v>1236</v>
      </c>
      <c r="D937" t="s">
        <v>17</v>
      </c>
      <c r="E937">
        <v>61</v>
      </c>
      <c r="F937" t="s">
        <v>49</v>
      </c>
      <c r="G937" t="s">
        <v>38</v>
      </c>
      <c r="H937" t="s">
        <v>70</v>
      </c>
      <c r="I937" s="2">
        <v>103448</v>
      </c>
      <c r="J937" s="2">
        <v>281</v>
      </c>
      <c r="K937" s="2">
        <v>103729</v>
      </c>
      <c r="L937" s="3">
        <v>6.1038817366661293</v>
      </c>
      <c r="M937" s="3">
        <v>10.41602233245637</v>
      </c>
      <c r="N937" s="2">
        <v>1699394</v>
      </c>
      <c r="O937">
        <f t="shared" si="14"/>
        <v>3</v>
      </c>
    </row>
    <row r="938" spans="1:15" hidden="1" x14ac:dyDescent="0.2">
      <c r="A938" t="s">
        <v>712</v>
      </c>
      <c r="B938" t="s">
        <v>1229</v>
      </c>
      <c r="C938" t="s">
        <v>1237</v>
      </c>
      <c r="D938" t="s">
        <v>17</v>
      </c>
      <c r="E938">
        <v>43</v>
      </c>
      <c r="F938" t="s">
        <v>69</v>
      </c>
      <c r="G938" t="s">
        <v>1223</v>
      </c>
      <c r="H938" t="s">
        <v>168</v>
      </c>
      <c r="I938" s="2">
        <v>2282</v>
      </c>
      <c r="J938" s="2">
        <v>49</v>
      </c>
      <c r="K938" s="2">
        <v>2331</v>
      </c>
      <c r="L938" s="3">
        <v>0.13716654289705624</v>
      </c>
      <c r="M938" s="3">
        <v>0.23406904584981825</v>
      </c>
      <c r="N938" s="2">
        <v>1699394</v>
      </c>
      <c r="O938">
        <f t="shared" si="14"/>
        <v>17</v>
      </c>
    </row>
    <row r="939" spans="1:15" hidden="1" x14ac:dyDescent="0.2">
      <c r="A939" t="s">
        <v>712</v>
      </c>
      <c r="B939" t="s">
        <v>1229</v>
      </c>
      <c r="C939" t="s">
        <v>1238</v>
      </c>
      <c r="D939" t="s">
        <v>22</v>
      </c>
      <c r="E939">
        <v>26</v>
      </c>
      <c r="F939" t="s">
        <v>49</v>
      </c>
      <c r="G939" t="s">
        <v>1019</v>
      </c>
      <c r="H939" t="s">
        <v>36</v>
      </c>
      <c r="I939" s="2">
        <v>2128</v>
      </c>
      <c r="J939" s="2">
        <v>3</v>
      </c>
      <c r="K939" s="2">
        <v>2131</v>
      </c>
      <c r="L939" s="3">
        <v>0.12539764174758766</v>
      </c>
      <c r="M939" s="3">
        <v>0.21398590163275966</v>
      </c>
      <c r="N939" s="2">
        <v>1699394</v>
      </c>
      <c r="O939">
        <f t="shared" si="14"/>
        <v>18</v>
      </c>
    </row>
    <row r="940" spans="1:15" hidden="1" x14ac:dyDescent="0.2">
      <c r="A940" t="s">
        <v>712</v>
      </c>
      <c r="B940" t="s">
        <v>1229</v>
      </c>
      <c r="C940" t="s">
        <v>1239</v>
      </c>
      <c r="D940" t="s">
        <v>22</v>
      </c>
      <c r="E940">
        <v>42</v>
      </c>
      <c r="F940" t="s">
        <v>49</v>
      </c>
      <c r="G940" t="s">
        <v>38</v>
      </c>
      <c r="H940" t="s">
        <v>540</v>
      </c>
      <c r="I940" s="2">
        <v>4082</v>
      </c>
      <c r="J940" s="2">
        <v>2</v>
      </c>
      <c r="K940" s="2">
        <v>4084</v>
      </c>
      <c r="L940" s="3">
        <v>0.24032096147214832</v>
      </c>
      <c r="M940" s="3">
        <v>0.4100978049123371</v>
      </c>
      <c r="N940" s="2">
        <v>1699394</v>
      </c>
      <c r="O940">
        <f t="shared" si="14"/>
        <v>11</v>
      </c>
    </row>
    <row r="941" spans="1:15" hidden="1" x14ac:dyDescent="0.2">
      <c r="A941" t="s">
        <v>712</v>
      </c>
      <c r="B941" t="s">
        <v>1229</v>
      </c>
      <c r="C941" t="s">
        <v>1240</v>
      </c>
      <c r="D941" t="s">
        <v>22</v>
      </c>
      <c r="E941">
        <v>44</v>
      </c>
      <c r="F941" t="s">
        <v>49</v>
      </c>
      <c r="G941" t="s">
        <v>38</v>
      </c>
      <c r="H941" t="s">
        <v>59</v>
      </c>
      <c r="I941" s="2">
        <v>44394</v>
      </c>
      <c r="J941" s="2">
        <v>4</v>
      </c>
      <c r="K941" s="2">
        <v>44398</v>
      </c>
      <c r="L941" s="3">
        <v>2.6125783661705291</v>
      </c>
      <c r="M941" s="3">
        <v>4.458257184744844</v>
      </c>
      <c r="N941" s="2">
        <v>1699394</v>
      </c>
      <c r="O941">
        <f t="shared" si="14"/>
        <v>4</v>
      </c>
    </row>
    <row r="942" spans="1:15" hidden="1" x14ac:dyDescent="0.2">
      <c r="A942" t="s">
        <v>712</v>
      </c>
      <c r="B942" t="s">
        <v>1229</v>
      </c>
      <c r="C942" t="s">
        <v>1241</v>
      </c>
      <c r="D942" t="s">
        <v>22</v>
      </c>
      <c r="E942">
        <v>42</v>
      </c>
      <c r="F942" t="s">
        <v>49</v>
      </c>
      <c r="G942" t="s">
        <v>950</v>
      </c>
      <c r="H942" t="s">
        <v>219</v>
      </c>
      <c r="I942" s="2">
        <v>3933</v>
      </c>
      <c r="J942" s="2">
        <v>5</v>
      </c>
      <c r="K942" s="2">
        <v>3938</v>
      </c>
      <c r="L942" s="3">
        <v>0.23172966363303624</v>
      </c>
      <c r="M942" s="3">
        <v>0.39543710963388429</v>
      </c>
      <c r="N942" s="2">
        <v>1699394</v>
      </c>
      <c r="O942">
        <f t="shared" si="14"/>
        <v>12</v>
      </c>
    </row>
    <row r="943" spans="1:15" hidden="1" x14ac:dyDescent="0.2">
      <c r="A943" t="s">
        <v>712</v>
      </c>
      <c r="B943" t="s">
        <v>1229</v>
      </c>
      <c r="C943" t="s">
        <v>1242</v>
      </c>
      <c r="D943" t="s">
        <v>22</v>
      </c>
      <c r="E943">
        <v>38</v>
      </c>
      <c r="F943" t="s">
        <v>49</v>
      </c>
      <c r="G943" t="s">
        <v>38</v>
      </c>
      <c r="H943" t="s">
        <v>354</v>
      </c>
      <c r="I943" s="2">
        <v>14228</v>
      </c>
      <c r="J943" s="2">
        <v>1</v>
      </c>
      <c r="K943" s="2">
        <v>14229</v>
      </c>
      <c r="L943" s="3">
        <v>0.83729847227894183</v>
      </c>
      <c r="M943" s="3">
        <v>1.4288152953226358</v>
      </c>
      <c r="N943" s="2">
        <v>1699394</v>
      </c>
      <c r="O943">
        <f t="shared" si="14"/>
        <v>6</v>
      </c>
    </row>
    <row r="944" spans="1:15" hidden="1" x14ac:dyDescent="0.2">
      <c r="A944" t="s">
        <v>712</v>
      </c>
      <c r="B944" t="s">
        <v>1229</v>
      </c>
      <c r="C944" t="s">
        <v>1243</v>
      </c>
      <c r="D944" t="s">
        <v>22</v>
      </c>
      <c r="E944">
        <v>50</v>
      </c>
      <c r="F944" t="s">
        <v>49</v>
      </c>
      <c r="G944" t="s">
        <v>38</v>
      </c>
      <c r="H944" t="s">
        <v>734</v>
      </c>
      <c r="I944" s="2">
        <v>1877</v>
      </c>
      <c r="J944" s="2">
        <v>1</v>
      </c>
      <c r="K944" s="2">
        <v>1878</v>
      </c>
      <c r="L944" s="3">
        <v>0.11050998179350992</v>
      </c>
      <c r="M944" s="3">
        <v>0.18858072419818045</v>
      </c>
      <c r="N944" s="2">
        <v>1699394</v>
      </c>
      <c r="O944">
        <f t="shared" si="14"/>
        <v>21</v>
      </c>
    </row>
    <row r="945" spans="1:15" hidden="1" x14ac:dyDescent="0.2">
      <c r="A945" t="s">
        <v>712</v>
      </c>
      <c r="B945" t="s">
        <v>1229</v>
      </c>
      <c r="C945" t="s">
        <v>1244</v>
      </c>
      <c r="D945" t="s">
        <v>22</v>
      </c>
      <c r="E945">
        <v>43</v>
      </c>
      <c r="F945" t="s">
        <v>49</v>
      </c>
      <c r="G945" t="s">
        <v>38</v>
      </c>
      <c r="H945" t="s">
        <v>45</v>
      </c>
      <c r="I945" s="2">
        <v>1998</v>
      </c>
      <c r="J945" s="2">
        <v>1</v>
      </c>
      <c r="K945" s="2">
        <v>1999</v>
      </c>
      <c r="L945" s="3">
        <v>0.1176301669889384</v>
      </c>
      <c r="M945" s="3">
        <v>0.20073102644950092</v>
      </c>
      <c r="N945" s="2">
        <v>1699394</v>
      </c>
      <c r="O945">
        <f t="shared" si="14"/>
        <v>19</v>
      </c>
    </row>
    <row r="946" spans="1:15" hidden="1" x14ac:dyDescent="0.2">
      <c r="A946" t="s">
        <v>712</v>
      </c>
      <c r="B946" t="s">
        <v>1229</v>
      </c>
      <c r="C946" t="s">
        <v>1245</v>
      </c>
      <c r="D946" t="s">
        <v>22</v>
      </c>
      <c r="E946">
        <v>25</v>
      </c>
      <c r="F946" t="s">
        <v>49</v>
      </c>
      <c r="G946" t="s">
        <v>38</v>
      </c>
      <c r="H946" t="s">
        <v>193</v>
      </c>
      <c r="I946" s="2">
        <v>2381</v>
      </c>
      <c r="J946" s="2">
        <v>1</v>
      </c>
      <c r="K946" s="2">
        <v>2382</v>
      </c>
      <c r="L946" s="3">
        <v>0.14016761269017075</v>
      </c>
      <c r="M946" s="3">
        <v>0.23919024762516816</v>
      </c>
      <c r="N946" s="2">
        <v>1699394</v>
      </c>
      <c r="O946">
        <f t="shared" si="14"/>
        <v>16</v>
      </c>
    </row>
    <row r="947" spans="1:15" hidden="1" x14ac:dyDescent="0.2">
      <c r="A947" t="s">
        <v>712</v>
      </c>
      <c r="B947" t="s">
        <v>1229</v>
      </c>
      <c r="C947" t="s">
        <v>1246</v>
      </c>
      <c r="D947" t="s">
        <v>22</v>
      </c>
      <c r="E947">
        <v>32</v>
      </c>
      <c r="F947" t="s">
        <v>49</v>
      </c>
      <c r="G947" t="s">
        <v>38</v>
      </c>
      <c r="H947" t="s">
        <v>79</v>
      </c>
      <c r="I947" s="2">
        <v>5786</v>
      </c>
      <c r="J947" s="2">
        <f>(0)</f>
        <v>0</v>
      </c>
      <c r="K947" s="2">
        <v>5786</v>
      </c>
      <c r="L947" s="3">
        <v>0.34047431025412589</v>
      </c>
      <c r="M947" s="3">
        <v>0.58100536219950594</v>
      </c>
      <c r="N947" s="2">
        <v>1699394</v>
      </c>
      <c r="O947">
        <f t="shared" si="14"/>
        <v>10</v>
      </c>
    </row>
    <row r="948" spans="1:15" hidden="1" x14ac:dyDescent="0.2">
      <c r="A948" t="s">
        <v>712</v>
      </c>
      <c r="B948" t="s">
        <v>1229</v>
      </c>
      <c r="C948" t="s">
        <v>1247</v>
      </c>
      <c r="D948" t="s">
        <v>22</v>
      </c>
      <c r="E948">
        <v>35</v>
      </c>
      <c r="F948" t="s">
        <v>49</v>
      </c>
      <c r="G948" t="s">
        <v>38</v>
      </c>
      <c r="H948" t="s">
        <v>727</v>
      </c>
      <c r="I948" s="2">
        <v>2759</v>
      </c>
      <c r="J948" s="2">
        <v>2</v>
      </c>
      <c r="K948" s="2">
        <v>2761</v>
      </c>
      <c r="L948" s="3">
        <v>0.16246968036841367</v>
      </c>
      <c r="M948" s="3">
        <v>0.27724780591649428</v>
      </c>
      <c r="N948" s="2">
        <v>1699394</v>
      </c>
      <c r="O948">
        <f t="shared" si="14"/>
        <v>14</v>
      </c>
    </row>
    <row r="949" spans="1:15" hidden="1" x14ac:dyDescent="0.2">
      <c r="A949" t="s">
        <v>712</v>
      </c>
      <c r="B949" t="s">
        <v>1229</v>
      </c>
      <c r="C949" t="s">
        <v>1248</v>
      </c>
      <c r="D949" t="s">
        <v>22</v>
      </c>
      <c r="E949">
        <v>34</v>
      </c>
      <c r="F949" t="s">
        <v>49</v>
      </c>
      <c r="G949" t="s">
        <v>38</v>
      </c>
      <c r="H949" t="s">
        <v>99</v>
      </c>
      <c r="I949" s="2">
        <v>3660</v>
      </c>
      <c r="J949" s="2">
        <v>13</v>
      </c>
      <c r="K949" s="2">
        <v>3673</v>
      </c>
      <c r="L949" s="3">
        <v>0.21613586960999037</v>
      </c>
      <c r="M949" s="3">
        <v>0.36882694354628159</v>
      </c>
      <c r="N949" s="2">
        <v>1699394</v>
      </c>
      <c r="O949">
        <f t="shared" si="14"/>
        <v>13</v>
      </c>
    </row>
    <row r="950" spans="1:15" hidden="1" x14ac:dyDescent="0.2">
      <c r="A950" t="s">
        <v>712</v>
      </c>
      <c r="B950" t="s">
        <v>1229</v>
      </c>
      <c r="C950" t="s">
        <v>1249</v>
      </c>
      <c r="D950" t="s">
        <v>22</v>
      </c>
      <c r="E950">
        <v>54</v>
      </c>
      <c r="F950" t="s">
        <v>49</v>
      </c>
      <c r="G950" t="s">
        <v>868</v>
      </c>
      <c r="H950" t="s">
        <v>738</v>
      </c>
      <c r="I950" s="2">
        <v>2570</v>
      </c>
      <c r="J950" s="2">
        <v>12</v>
      </c>
      <c r="K950" s="2">
        <v>2582</v>
      </c>
      <c r="L950" s="3">
        <v>0.1519365138396393</v>
      </c>
      <c r="M950" s="3">
        <v>0.25927339184222681</v>
      </c>
      <c r="N950" s="2">
        <v>1699394</v>
      </c>
      <c r="O950">
        <f t="shared" si="14"/>
        <v>15</v>
      </c>
    </row>
    <row r="951" spans="1:15" hidden="1" x14ac:dyDescent="0.2">
      <c r="A951" t="s">
        <v>712</v>
      </c>
      <c r="B951" t="s">
        <v>1229</v>
      </c>
      <c r="C951" t="s">
        <v>46</v>
      </c>
      <c r="G951" t="s">
        <v>46</v>
      </c>
      <c r="I951" s="2">
        <v>6591</v>
      </c>
      <c r="J951" s="2">
        <v>34</v>
      </c>
      <c r="K951" s="2">
        <v>6625</v>
      </c>
      <c r="L951" s="3">
        <v>0.38984485057614654</v>
      </c>
      <c r="M951" s="3">
        <v>0.66525415219006689</v>
      </c>
      <c r="N951" s="2">
        <v>1699394</v>
      </c>
      <c r="O951">
        <f t="shared" si="14"/>
        <v>9</v>
      </c>
    </row>
    <row r="952" spans="1:15" hidden="1" x14ac:dyDescent="0.2">
      <c r="A952" t="s">
        <v>712</v>
      </c>
      <c r="B952" t="s">
        <v>1250</v>
      </c>
      <c r="C952" t="s">
        <v>46</v>
      </c>
      <c r="G952" t="s">
        <v>46</v>
      </c>
      <c r="I952" s="2">
        <v>9651</v>
      </c>
      <c r="J952" s="2">
        <v>91</v>
      </c>
      <c r="K952" s="2">
        <v>9742</v>
      </c>
      <c r="L952" s="3">
        <v>0.51598893023132641</v>
      </c>
      <c r="M952" s="3">
        <v>0.93994737761242553</v>
      </c>
      <c r="N952" s="2">
        <v>1888025</v>
      </c>
      <c r="O952">
        <f t="shared" si="14"/>
        <v>8</v>
      </c>
    </row>
    <row r="953" spans="1:15" hidden="1" x14ac:dyDescent="0.2">
      <c r="A953" t="s">
        <v>712</v>
      </c>
      <c r="B953" t="s">
        <v>1250</v>
      </c>
      <c r="C953" t="s">
        <v>1251</v>
      </c>
      <c r="D953" t="s">
        <v>22</v>
      </c>
      <c r="E953">
        <v>35</v>
      </c>
      <c r="F953" t="s">
        <v>49</v>
      </c>
      <c r="G953" t="s">
        <v>38</v>
      </c>
      <c r="H953" t="s">
        <v>209</v>
      </c>
      <c r="I953" s="2">
        <v>4742</v>
      </c>
      <c r="J953" s="2">
        <v>1</v>
      </c>
      <c r="K953" s="2">
        <v>4743</v>
      </c>
      <c r="L953" s="3">
        <v>0.25121489387057905</v>
      </c>
      <c r="M953" s="3">
        <v>0.45762373352655866</v>
      </c>
      <c r="N953" s="2">
        <v>1888025</v>
      </c>
      <c r="O953">
        <f t="shared" si="14"/>
        <v>14</v>
      </c>
    </row>
    <row r="954" spans="1:15" hidden="1" x14ac:dyDescent="0.2">
      <c r="A954" t="s">
        <v>712</v>
      </c>
      <c r="B954" t="s">
        <v>1250</v>
      </c>
      <c r="C954" t="s">
        <v>1252</v>
      </c>
      <c r="D954" t="s">
        <v>17</v>
      </c>
      <c r="E954">
        <v>48</v>
      </c>
      <c r="F954" t="s">
        <v>49</v>
      </c>
      <c r="G954" t="s">
        <v>19</v>
      </c>
      <c r="H954" t="s">
        <v>20</v>
      </c>
      <c r="I954" s="2">
        <v>359303</v>
      </c>
      <c r="J954" s="2">
        <v>1522</v>
      </c>
      <c r="K954" s="2">
        <v>360825</v>
      </c>
      <c r="L954" s="3">
        <v>19.111240582089749</v>
      </c>
      <c r="M954" s="3">
        <v>34.813848545165619</v>
      </c>
      <c r="N954" s="2">
        <v>1888025</v>
      </c>
      <c r="O954">
        <f t="shared" si="14"/>
        <v>2</v>
      </c>
    </row>
    <row r="955" spans="1:15" hidden="1" x14ac:dyDescent="0.2">
      <c r="A955" t="s">
        <v>712</v>
      </c>
      <c r="B955" t="s">
        <v>1250</v>
      </c>
      <c r="C955" t="s">
        <v>1253</v>
      </c>
      <c r="D955" t="s">
        <v>22</v>
      </c>
      <c r="E955">
        <v>41</v>
      </c>
      <c r="F955" t="s">
        <v>49</v>
      </c>
      <c r="G955" t="s">
        <v>385</v>
      </c>
      <c r="H955" t="s">
        <v>39</v>
      </c>
      <c r="I955" s="2">
        <v>4297</v>
      </c>
      <c r="J955" s="2">
        <v>10</v>
      </c>
      <c r="K955" s="2">
        <v>4307</v>
      </c>
      <c r="L955" s="3">
        <v>0.22812197931701117</v>
      </c>
      <c r="M955" s="3">
        <v>0.41555669835523684</v>
      </c>
      <c r="N955" s="2">
        <v>1888025</v>
      </c>
      <c r="O955">
        <f t="shared" si="14"/>
        <v>17</v>
      </c>
    </row>
    <row r="956" spans="1:15" hidden="1" x14ac:dyDescent="0.2">
      <c r="A956" t="s">
        <v>712</v>
      </c>
      <c r="B956" t="s">
        <v>1250</v>
      </c>
      <c r="C956" t="s">
        <v>1254</v>
      </c>
      <c r="D956" t="s">
        <v>22</v>
      </c>
      <c r="E956">
        <v>31</v>
      </c>
      <c r="F956" t="s">
        <v>49</v>
      </c>
      <c r="G956" t="s">
        <v>807</v>
      </c>
      <c r="H956" t="s">
        <v>774</v>
      </c>
      <c r="I956" s="2">
        <v>3552</v>
      </c>
      <c r="J956" s="2">
        <v>4</v>
      </c>
      <c r="K956" s="2">
        <v>3556</v>
      </c>
      <c r="L956" s="3">
        <v>0.18834496365249401</v>
      </c>
      <c r="M956" s="3">
        <v>0.34309719511289116</v>
      </c>
      <c r="N956" s="2">
        <v>1888025</v>
      </c>
      <c r="O956">
        <f t="shared" si="14"/>
        <v>18</v>
      </c>
    </row>
    <row r="957" spans="1:15" hidden="1" x14ac:dyDescent="0.2">
      <c r="A957" t="s">
        <v>712</v>
      </c>
      <c r="B957" t="s">
        <v>1250</v>
      </c>
      <c r="C957" t="s">
        <v>1255</v>
      </c>
      <c r="D957" t="s">
        <v>22</v>
      </c>
      <c r="E957">
        <v>65</v>
      </c>
      <c r="F957" t="s">
        <v>49</v>
      </c>
      <c r="G957" t="s">
        <v>715</v>
      </c>
      <c r="H957" t="s">
        <v>716</v>
      </c>
      <c r="I957" s="2">
        <v>525519</v>
      </c>
      <c r="J957" s="2">
        <v>3243</v>
      </c>
      <c r="K957" s="2">
        <v>528762</v>
      </c>
      <c r="L957" s="3">
        <v>28.006091021040508</v>
      </c>
      <c r="M957" s="3">
        <v>51.017086356097451</v>
      </c>
      <c r="N957" s="2">
        <v>1888025</v>
      </c>
      <c r="O957">
        <f t="shared" si="14"/>
        <v>1</v>
      </c>
    </row>
    <row r="958" spans="1:15" hidden="1" x14ac:dyDescent="0.2">
      <c r="A958" t="s">
        <v>712</v>
      </c>
      <c r="B958" t="s">
        <v>1250</v>
      </c>
      <c r="C958" t="s">
        <v>1256</v>
      </c>
      <c r="D958" t="s">
        <v>22</v>
      </c>
      <c r="E958">
        <v>50</v>
      </c>
      <c r="F958" t="s">
        <v>49</v>
      </c>
      <c r="G958" t="s">
        <v>38</v>
      </c>
      <c r="H958" t="s">
        <v>99</v>
      </c>
      <c r="I958" s="2">
        <v>15890</v>
      </c>
      <c r="J958" s="2">
        <v>3</v>
      </c>
      <c r="K958" s="2">
        <v>15893</v>
      </c>
      <c r="L958" s="3">
        <v>0.84177910779783105</v>
      </c>
      <c r="M958" s="3">
        <v>1.5334206192151796</v>
      </c>
      <c r="N958" s="2">
        <v>1888025</v>
      </c>
      <c r="O958">
        <f t="shared" si="14"/>
        <v>4</v>
      </c>
    </row>
    <row r="959" spans="1:15" hidden="1" x14ac:dyDescent="0.2">
      <c r="A959" t="s">
        <v>712</v>
      </c>
      <c r="B959" t="s">
        <v>1250</v>
      </c>
      <c r="C959" t="s">
        <v>1257</v>
      </c>
      <c r="D959" t="s">
        <v>22</v>
      </c>
      <c r="E959">
        <v>45</v>
      </c>
      <c r="F959" t="s">
        <v>69</v>
      </c>
      <c r="G959" t="s">
        <v>1258</v>
      </c>
      <c r="H959" t="s">
        <v>41</v>
      </c>
      <c r="I959" s="2">
        <v>4442</v>
      </c>
      <c r="J959" s="2">
        <v>8</v>
      </c>
      <c r="K959" s="2">
        <v>4450</v>
      </c>
      <c r="L959" s="3">
        <v>0.23569603156737862</v>
      </c>
      <c r="M959" s="3">
        <v>0.42935391401922546</v>
      </c>
      <c r="N959" s="2">
        <v>1888025</v>
      </c>
      <c r="O959">
        <f t="shared" si="14"/>
        <v>15</v>
      </c>
    </row>
    <row r="960" spans="1:15" hidden="1" x14ac:dyDescent="0.2">
      <c r="A960" t="s">
        <v>712</v>
      </c>
      <c r="B960" t="s">
        <v>1250</v>
      </c>
      <c r="C960" t="s">
        <v>1259</v>
      </c>
      <c r="D960" t="s">
        <v>22</v>
      </c>
      <c r="E960">
        <v>44</v>
      </c>
      <c r="F960" t="s">
        <v>49</v>
      </c>
      <c r="G960" t="s">
        <v>736</v>
      </c>
      <c r="H960" t="s">
        <v>59</v>
      </c>
      <c r="I960" s="2">
        <v>8504</v>
      </c>
      <c r="J960" s="2">
        <v>127</v>
      </c>
      <c r="K960" s="2">
        <v>8631</v>
      </c>
      <c r="L960" s="3">
        <v>0.45714437044001005</v>
      </c>
      <c r="M960" s="3">
        <v>0.83275362514605278</v>
      </c>
      <c r="N960" s="2">
        <v>1888025</v>
      </c>
      <c r="O960">
        <f t="shared" si="14"/>
        <v>11</v>
      </c>
    </row>
    <row r="961" spans="1:15" hidden="1" x14ac:dyDescent="0.2">
      <c r="A961" t="s">
        <v>712</v>
      </c>
      <c r="B961" t="s">
        <v>1250</v>
      </c>
      <c r="C961" t="s">
        <v>1260</v>
      </c>
      <c r="D961" t="s">
        <v>22</v>
      </c>
      <c r="E961">
        <v>42</v>
      </c>
      <c r="F961" t="s">
        <v>69</v>
      </c>
      <c r="G961" t="s">
        <v>38</v>
      </c>
      <c r="H961" t="s">
        <v>168</v>
      </c>
      <c r="I961" s="2">
        <v>11044</v>
      </c>
      <c r="J961" s="2">
        <v>10</v>
      </c>
      <c r="K961" s="2">
        <v>11054</v>
      </c>
      <c r="L961" s="3">
        <v>0.5854795354934389</v>
      </c>
      <c r="M961" s="3">
        <v>1.0665344192288804</v>
      </c>
      <c r="N961" s="2">
        <v>1888025</v>
      </c>
      <c r="O961">
        <f t="shared" si="14"/>
        <v>6</v>
      </c>
    </row>
    <row r="962" spans="1:15" hidden="1" x14ac:dyDescent="0.2">
      <c r="A962" t="s">
        <v>712</v>
      </c>
      <c r="B962" t="s">
        <v>1250</v>
      </c>
      <c r="C962" t="s">
        <v>1261</v>
      </c>
      <c r="D962" t="s">
        <v>22</v>
      </c>
      <c r="E962">
        <v>46</v>
      </c>
      <c r="F962" t="s">
        <v>49</v>
      </c>
      <c r="G962" t="s">
        <v>38</v>
      </c>
      <c r="H962" t="s">
        <v>734</v>
      </c>
      <c r="I962" s="2">
        <v>12364</v>
      </c>
      <c r="J962" s="2">
        <v>6</v>
      </c>
      <c r="K962" s="2">
        <v>12370</v>
      </c>
      <c r="L962" s="3">
        <v>0.65518200235696022</v>
      </c>
      <c r="M962" s="3">
        <v>1.1935073969478243</v>
      </c>
      <c r="N962" s="2">
        <v>1888025</v>
      </c>
      <c r="O962">
        <f t="shared" si="14"/>
        <v>5</v>
      </c>
    </row>
    <row r="963" spans="1:15" hidden="1" x14ac:dyDescent="0.2">
      <c r="A963" t="s">
        <v>712</v>
      </c>
      <c r="B963" t="s">
        <v>1250</v>
      </c>
      <c r="C963" t="s">
        <v>1262</v>
      </c>
      <c r="D963" t="s">
        <v>22</v>
      </c>
      <c r="E963">
        <v>31</v>
      </c>
      <c r="F963" t="s">
        <v>49</v>
      </c>
      <c r="G963" t="s">
        <v>868</v>
      </c>
      <c r="H963" t="s">
        <v>738</v>
      </c>
      <c r="I963" s="2">
        <v>2416</v>
      </c>
      <c r="J963" s="2">
        <v>3</v>
      </c>
      <c r="K963" s="2">
        <v>2419</v>
      </c>
      <c r="L963" s="3">
        <v>0.12812330345201997</v>
      </c>
      <c r="M963" s="3">
        <v>0.23339485798033849</v>
      </c>
      <c r="N963" s="2">
        <v>1888025</v>
      </c>
      <c r="O963">
        <f t="shared" ref="O963:O1026" si="15">COUNTIFS($A$2:$A$8569,A963,$B$2:$B$8569,B963,$K$2:$K$8569,"&gt;"&amp;K963)+1</f>
        <v>20</v>
      </c>
    </row>
    <row r="964" spans="1:15" hidden="1" x14ac:dyDescent="0.2">
      <c r="A964" t="s">
        <v>712</v>
      </c>
      <c r="B964" t="s">
        <v>1250</v>
      </c>
      <c r="C964" t="s">
        <v>1263</v>
      </c>
      <c r="D964" t="s">
        <v>22</v>
      </c>
      <c r="E964">
        <v>51</v>
      </c>
      <c r="F964" t="s">
        <v>49</v>
      </c>
      <c r="G964" t="s">
        <v>1115</v>
      </c>
      <c r="H964" t="s">
        <v>30</v>
      </c>
      <c r="I964" s="2">
        <v>3267</v>
      </c>
      <c r="J964" s="2">
        <v>4</v>
      </c>
      <c r="K964" s="2">
        <v>3271</v>
      </c>
      <c r="L964" s="3">
        <v>0.17324982455211133</v>
      </c>
      <c r="M964" s="3">
        <v>0.31559924781053622</v>
      </c>
      <c r="N964" s="2">
        <v>1888025</v>
      </c>
      <c r="O964">
        <f t="shared" si="15"/>
        <v>19</v>
      </c>
    </row>
    <row r="965" spans="1:15" hidden="1" x14ac:dyDescent="0.2">
      <c r="A965" t="s">
        <v>712</v>
      </c>
      <c r="B965" t="s">
        <v>1250</v>
      </c>
      <c r="C965" t="s">
        <v>1264</v>
      </c>
      <c r="D965" t="s">
        <v>22</v>
      </c>
      <c r="E965">
        <v>38</v>
      </c>
      <c r="F965" t="s">
        <v>49</v>
      </c>
      <c r="G965" t="s">
        <v>38</v>
      </c>
      <c r="H965" t="s">
        <v>198</v>
      </c>
      <c r="I965" s="2">
        <v>18639</v>
      </c>
      <c r="J965" s="2">
        <v>7</v>
      </c>
      <c r="K965" s="2">
        <v>18646</v>
      </c>
      <c r="L965" s="3">
        <v>0.98759285496749249</v>
      </c>
      <c r="M965" s="3">
        <v>1.7990411417533654</v>
      </c>
      <c r="N965" s="2">
        <v>1888025</v>
      </c>
      <c r="O965">
        <f t="shared" si="15"/>
        <v>3</v>
      </c>
    </row>
    <row r="966" spans="1:15" hidden="1" x14ac:dyDescent="0.2">
      <c r="A966" t="s">
        <v>712</v>
      </c>
      <c r="B966" t="s">
        <v>1250</v>
      </c>
      <c r="C966" t="s">
        <v>1265</v>
      </c>
      <c r="D966" t="s">
        <v>22</v>
      </c>
      <c r="E966">
        <v>33</v>
      </c>
      <c r="F966" t="s">
        <v>69</v>
      </c>
      <c r="G966" t="s">
        <v>38</v>
      </c>
      <c r="H966" t="s">
        <v>336</v>
      </c>
      <c r="I966" s="2">
        <v>7447</v>
      </c>
      <c r="J966" s="2">
        <v>3</v>
      </c>
      <c r="K966" s="2">
        <v>7450</v>
      </c>
      <c r="L966" s="3">
        <v>0.39459223262403836</v>
      </c>
      <c r="M966" s="3">
        <v>0.71880599088611896</v>
      </c>
      <c r="N966" s="2">
        <v>1888025</v>
      </c>
      <c r="O966">
        <f t="shared" si="15"/>
        <v>12</v>
      </c>
    </row>
    <row r="967" spans="1:15" hidden="1" x14ac:dyDescent="0.2">
      <c r="A967" t="s">
        <v>712</v>
      </c>
      <c r="B967" t="s">
        <v>1250</v>
      </c>
      <c r="C967" t="s">
        <v>1266</v>
      </c>
      <c r="D967" t="s">
        <v>22</v>
      </c>
      <c r="E967">
        <v>34</v>
      </c>
      <c r="F967" t="s">
        <v>69</v>
      </c>
      <c r="G967" t="s">
        <v>303</v>
      </c>
      <c r="H967" t="s">
        <v>304</v>
      </c>
      <c r="I967" s="2">
        <v>10477</v>
      </c>
      <c r="J967" s="2">
        <v>135</v>
      </c>
      <c r="K967" s="2">
        <v>10612</v>
      </c>
      <c r="L967" s="3">
        <v>0.56206882853775775</v>
      </c>
      <c r="M967" s="3">
        <v>1.0238884799038248</v>
      </c>
      <c r="N967" s="2">
        <v>1888025</v>
      </c>
      <c r="O967">
        <f t="shared" si="15"/>
        <v>7</v>
      </c>
    </row>
    <row r="968" spans="1:15" hidden="1" x14ac:dyDescent="0.2">
      <c r="A968" t="s">
        <v>712</v>
      </c>
      <c r="B968" t="s">
        <v>1250</v>
      </c>
      <c r="C968" t="s">
        <v>963</v>
      </c>
      <c r="D968" t="s">
        <v>22</v>
      </c>
      <c r="E968">
        <v>32</v>
      </c>
      <c r="F968" t="s">
        <v>49</v>
      </c>
      <c r="G968" t="s">
        <v>694</v>
      </c>
      <c r="H968" t="s">
        <v>315</v>
      </c>
      <c r="I968" s="2">
        <v>4393</v>
      </c>
      <c r="J968" s="2">
        <v>14</v>
      </c>
      <c r="K968" s="2">
        <v>4407</v>
      </c>
      <c r="L968" s="3">
        <v>0.23341851935223318</v>
      </c>
      <c r="M968" s="3">
        <v>0.42520510091746661</v>
      </c>
      <c r="N968" s="2">
        <v>1888025</v>
      </c>
      <c r="O968">
        <f t="shared" si="15"/>
        <v>16</v>
      </c>
    </row>
    <row r="969" spans="1:15" hidden="1" x14ac:dyDescent="0.2">
      <c r="A969" t="s">
        <v>712</v>
      </c>
      <c r="B969" t="s">
        <v>1250</v>
      </c>
      <c r="C969" t="s">
        <v>1267</v>
      </c>
      <c r="D969" t="s">
        <v>22</v>
      </c>
      <c r="E969">
        <v>36</v>
      </c>
      <c r="F969" t="s">
        <v>49</v>
      </c>
      <c r="G969" t="s">
        <v>950</v>
      </c>
      <c r="H969" t="s">
        <v>1268</v>
      </c>
      <c r="I969" s="2">
        <v>8661</v>
      </c>
      <c r="J969" s="2">
        <v>16</v>
      </c>
      <c r="K969" s="2">
        <v>8677</v>
      </c>
      <c r="L969" s="3">
        <v>0.45958077885621224</v>
      </c>
      <c r="M969" s="3">
        <v>0.83719189032467833</v>
      </c>
      <c r="N969" s="2">
        <v>1888025</v>
      </c>
      <c r="O969">
        <f t="shared" si="15"/>
        <v>10</v>
      </c>
    </row>
    <row r="970" spans="1:15" hidden="1" x14ac:dyDescent="0.2">
      <c r="A970" t="s">
        <v>712</v>
      </c>
      <c r="B970" t="s">
        <v>1250</v>
      </c>
      <c r="C970" t="s">
        <v>1269</v>
      </c>
      <c r="D970" t="s">
        <v>22</v>
      </c>
      <c r="E970">
        <v>53</v>
      </c>
      <c r="F970" t="s">
        <v>49</v>
      </c>
      <c r="G970" t="s">
        <v>731</v>
      </c>
      <c r="H970" t="s">
        <v>43</v>
      </c>
      <c r="I970" s="2">
        <v>9264</v>
      </c>
      <c r="J970" s="2">
        <v>27</v>
      </c>
      <c r="K970" s="2">
        <v>9291</v>
      </c>
      <c r="L970" s="3">
        <v>0.49210153467247519</v>
      </c>
      <c r="M970" s="3">
        <v>0.8964330820567693</v>
      </c>
      <c r="N970" s="2">
        <v>1888025</v>
      </c>
      <c r="O970">
        <f t="shared" si="15"/>
        <v>9</v>
      </c>
    </row>
    <row r="971" spans="1:15" hidden="1" x14ac:dyDescent="0.2">
      <c r="A971" t="s">
        <v>712</v>
      </c>
      <c r="B971" t="s">
        <v>1250</v>
      </c>
      <c r="C971" t="s">
        <v>1270</v>
      </c>
      <c r="D971" t="s">
        <v>22</v>
      </c>
      <c r="E971">
        <v>41</v>
      </c>
      <c r="F971" t="s">
        <v>18</v>
      </c>
      <c r="G971" t="s">
        <v>726</v>
      </c>
      <c r="H971" t="s">
        <v>727</v>
      </c>
      <c r="I971" s="2">
        <v>7149</v>
      </c>
      <c r="J971" s="2">
        <v>13</v>
      </c>
      <c r="K971" s="2">
        <v>7162</v>
      </c>
      <c r="L971" s="3">
        <v>0.37933819732259899</v>
      </c>
      <c r="M971" s="3">
        <v>0.69101859150689715</v>
      </c>
      <c r="N971" s="2">
        <v>1888025</v>
      </c>
      <c r="O971">
        <f t="shared" si="15"/>
        <v>13</v>
      </c>
    </row>
    <row r="972" spans="1:15" hidden="1" x14ac:dyDescent="0.2">
      <c r="A972" t="s">
        <v>712</v>
      </c>
      <c r="B972" t="s">
        <v>1271</v>
      </c>
      <c r="C972" t="s">
        <v>46</v>
      </c>
      <c r="G972" t="s">
        <v>46</v>
      </c>
      <c r="I972" s="2">
        <v>8372</v>
      </c>
      <c r="J972" s="2">
        <v>54</v>
      </c>
      <c r="K972" s="2">
        <v>8426</v>
      </c>
      <c r="L972" s="3">
        <v>0.39842841599406853</v>
      </c>
      <c r="M972" s="3">
        <v>0.81657256603034856</v>
      </c>
      <c r="N972" s="2">
        <v>2114809</v>
      </c>
      <c r="O972">
        <f t="shared" si="15"/>
        <v>10</v>
      </c>
    </row>
    <row r="973" spans="1:15" hidden="1" x14ac:dyDescent="0.2">
      <c r="A973" t="s">
        <v>712</v>
      </c>
      <c r="B973" t="s">
        <v>1271</v>
      </c>
      <c r="C973" t="s">
        <v>1272</v>
      </c>
      <c r="D973" t="s">
        <v>22</v>
      </c>
      <c r="E973">
        <v>49</v>
      </c>
      <c r="F973" t="s">
        <v>49</v>
      </c>
      <c r="G973" t="s">
        <v>1019</v>
      </c>
      <c r="H973" t="s">
        <v>36</v>
      </c>
      <c r="I973" s="2">
        <v>6182</v>
      </c>
      <c r="J973" s="2">
        <v>5</v>
      </c>
      <c r="K973" s="2">
        <v>6187</v>
      </c>
      <c r="L973" s="3">
        <v>0.29255597077561141</v>
      </c>
      <c r="M973" s="3">
        <v>0.59958870947421872</v>
      </c>
      <c r="N973" s="2">
        <v>2114809</v>
      </c>
      <c r="O973">
        <f t="shared" si="15"/>
        <v>15</v>
      </c>
    </row>
    <row r="974" spans="1:15" hidden="1" x14ac:dyDescent="0.2">
      <c r="A974" t="s">
        <v>712</v>
      </c>
      <c r="B974" t="s">
        <v>1271</v>
      </c>
      <c r="C974" t="s">
        <v>1273</v>
      </c>
      <c r="D974" t="s">
        <v>22</v>
      </c>
      <c r="E974">
        <v>30</v>
      </c>
      <c r="F974" t="s">
        <v>49</v>
      </c>
      <c r="G974" t="s">
        <v>38</v>
      </c>
      <c r="H974" t="s">
        <v>45</v>
      </c>
      <c r="I974" s="2">
        <v>5052</v>
      </c>
      <c r="J974" s="2">
        <v>6</v>
      </c>
      <c r="K974" s="2">
        <v>5058</v>
      </c>
      <c r="L974" s="3">
        <v>0.2391705350223117</v>
      </c>
      <c r="M974" s="3">
        <v>0.4901761261549375</v>
      </c>
      <c r="N974" s="2">
        <v>2114809</v>
      </c>
      <c r="O974">
        <f t="shared" si="15"/>
        <v>18</v>
      </c>
    </row>
    <row r="975" spans="1:15" hidden="1" x14ac:dyDescent="0.2">
      <c r="A975" t="s">
        <v>712</v>
      </c>
      <c r="B975" t="s">
        <v>1271</v>
      </c>
      <c r="C975" t="s">
        <v>1274</v>
      </c>
      <c r="D975" t="s">
        <v>22</v>
      </c>
      <c r="E975">
        <v>31</v>
      </c>
      <c r="F975" t="s">
        <v>49</v>
      </c>
      <c r="G975" t="s">
        <v>38</v>
      </c>
      <c r="H975" t="s">
        <v>124</v>
      </c>
      <c r="I975" s="2">
        <v>6321</v>
      </c>
      <c r="J975" s="2">
        <v>4</v>
      </c>
      <c r="K975" s="2">
        <v>6325</v>
      </c>
      <c r="L975" s="3">
        <v>0.29908138276317153</v>
      </c>
      <c r="M975" s="3">
        <v>0.61296243533609729</v>
      </c>
      <c r="N975" s="2">
        <v>2114809</v>
      </c>
      <c r="O975">
        <f t="shared" si="15"/>
        <v>14</v>
      </c>
    </row>
    <row r="976" spans="1:15" hidden="1" x14ac:dyDescent="0.2">
      <c r="A976" t="s">
        <v>712</v>
      </c>
      <c r="B976" t="s">
        <v>1271</v>
      </c>
      <c r="C976" t="s">
        <v>1275</v>
      </c>
      <c r="D976" t="s">
        <v>22</v>
      </c>
      <c r="E976">
        <v>45</v>
      </c>
      <c r="F976" t="s">
        <v>49</v>
      </c>
      <c r="G976" t="s">
        <v>38</v>
      </c>
      <c r="H976" t="s">
        <v>349</v>
      </c>
      <c r="I976" s="2">
        <v>9073</v>
      </c>
      <c r="J976" s="2">
        <v>2</v>
      </c>
      <c r="K976" s="2">
        <v>9075</v>
      </c>
      <c r="L976" s="3">
        <v>0.42911676657324604</v>
      </c>
      <c r="M976" s="3">
        <v>0.87946784200396566</v>
      </c>
      <c r="N976" s="2">
        <v>2114809</v>
      </c>
      <c r="O976">
        <f t="shared" si="15"/>
        <v>9</v>
      </c>
    </row>
    <row r="977" spans="1:15" hidden="1" x14ac:dyDescent="0.2">
      <c r="A977" t="s">
        <v>712</v>
      </c>
      <c r="B977" t="s">
        <v>1271</v>
      </c>
      <c r="C977" t="s">
        <v>1276</v>
      </c>
      <c r="D977" t="s">
        <v>22</v>
      </c>
      <c r="E977">
        <v>36</v>
      </c>
      <c r="F977" t="s">
        <v>69</v>
      </c>
      <c r="G977" t="s">
        <v>722</v>
      </c>
      <c r="H977" t="s">
        <v>723</v>
      </c>
      <c r="I977" s="2">
        <v>4433</v>
      </c>
      <c r="J977" s="2">
        <v>1</v>
      </c>
      <c r="K977" s="2">
        <v>4434</v>
      </c>
      <c r="L977" s="3">
        <v>0.20966432429595297</v>
      </c>
      <c r="M977" s="3">
        <v>0.42970362660557399</v>
      </c>
      <c r="N977" s="2">
        <v>2114809</v>
      </c>
      <c r="O977">
        <f t="shared" si="15"/>
        <v>21</v>
      </c>
    </row>
    <row r="978" spans="1:15" hidden="1" x14ac:dyDescent="0.2">
      <c r="A978" t="s">
        <v>712</v>
      </c>
      <c r="B978" t="s">
        <v>1271</v>
      </c>
      <c r="C978" t="s">
        <v>1277</v>
      </c>
      <c r="D978" t="s">
        <v>22</v>
      </c>
      <c r="E978">
        <v>61</v>
      </c>
      <c r="F978" t="s">
        <v>69</v>
      </c>
      <c r="G978" t="s">
        <v>731</v>
      </c>
      <c r="H978" t="s">
        <v>198</v>
      </c>
      <c r="I978" s="2">
        <v>21268</v>
      </c>
      <c r="J978" s="2">
        <v>8</v>
      </c>
      <c r="K978" s="2">
        <v>21276</v>
      </c>
      <c r="L978" s="3">
        <v>1.0060483003429626</v>
      </c>
      <c r="M978" s="3">
        <v>2.06187964809657</v>
      </c>
      <c r="N978" s="2">
        <v>2114809</v>
      </c>
      <c r="O978">
        <f t="shared" si="15"/>
        <v>3</v>
      </c>
    </row>
    <row r="979" spans="1:15" hidden="1" x14ac:dyDescent="0.2">
      <c r="A979" t="s">
        <v>712</v>
      </c>
      <c r="B979" t="s">
        <v>1271</v>
      </c>
      <c r="C979" t="s">
        <v>1278</v>
      </c>
      <c r="D979" t="s">
        <v>17</v>
      </c>
      <c r="E979">
        <v>36</v>
      </c>
      <c r="F979" t="s">
        <v>49</v>
      </c>
      <c r="G979" t="s">
        <v>38</v>
      </c>
      <c r="H979" t="s">
        <v>1268</v>
      </c>
      <c r="I979" s="2">
        <v>2397</v>
      </c>
      <c r="J979" s="2">
        <v>2</v>
      </c>
      <c r="K979" s="2">
        <v>2399</v>
      </c>
      <c r="L979" s="3">
        <v>0.11343814027649779</v>
      </c>
      <c r="M979" s="3">
        <v>0.23248962567135137</v>
      </c>
      <c r="N979" s="2">
        <v>2114809</v>
      </c>
      <c r="O979">
        <f t="shared" si="15"/>
        <v>31</v>
      </c>
    </row>
    <row r="980" spans="1:15" hidden="1" x14ac:dyDescent="0.2">
      <c r="A980" t="s">
        <v>712</v>
      </c>
      <c r="B980" t="s">
        <v>1271</v>
      </c>
      <c r="C980" t="s">
        <v>1279</v>
      </c>
      <c r="D980" t="s">
        <v>22</v>
      </c>
      <c r="E980">
        <v>76</v>
      </c>
      <c r="F980" t="s">
        <v>49</v>
      </c>
      <c r="G980" t="s">
        <v>1280</v>
      </c>
      <c r="H980" t="s">
        <v>193</v>
      </c>
      <c r="I980" s="2">
        <v>6513</v>
      </c>
      <c r="J980" s="2">
        <v>1</v>
      </c>
      <c r="K980" s="2">
        <v>6514</v>
      </c>
      <c r="L980" s="3">
        <v>0.30801836005048211</v>
      </c>
      <c r="M980" s="3">
        <v>0.63127862510345256</v>
      </c>
      <c r="N980" s="2">
        <v>2114809</v>
      </c>
      <c r="O980">
        <f t="shared" si="15"/>
        <v>12</v>
      </c>
    </row>
    <row r="981" spans="1:15" hidden="1" x14ac:dyDescent="0.2">
      <c r="A981" t="s">
        <v>712</v>
      </c>
      <c r="B981" t="s">
        <v>1271</v>
      </c>
      <c r="C981" t="s">
        <v>1281</v>
      </c>
      <c r="D981" t="s">
        <v>22</v>
      </c>
      <c r="E981">
        <v>33</v>
      </c>
      <c r="F981" t="s">
        <v>69</v>
      </c>
      <c r="G981" t="s">
        <v>38</v>
      </c>
      <c r="H981" t="s">
        <v>39</v>
      </c>
      <c r="I981" s="2">
        <v>11960</v>
      </c>
      <c r="J981" s="2">
        <v>4</v>
      </c>
      <c r="K981" s="2">
        <v>11964</v>
      </c>
      <c r="L981" s="3">
        <v>0.56572484796499356</v>
      </c>
      <c r="M981" s="3">
        <v>1.1594438855906826</v>
      </c>
      <c r="N981" s="2">
        <v>2114809</v>
      </c>
      <c r="O981">
        <f t="shared" si="15"/>
        <v>6</v>
      </c>
    </row>
    <row r="982" spans="1:15" hidden="1" x14ac:dyDescent="0.2">
      <c r="A982" t="s">
        <v>712</v>
      </c>
      <c r="B982" t="s">
        <v>1271</v>
      </c>
      <c r="C982" t="s">
        <v>1282</v>
      </c>
      <c r="D982" t="s">
        <v>22</v>
      </c>
      <c r="E982">
        <v>72</v>
      </c>
      <c r="F982" t="s">
        <v>49</v>
      </c>
      <c r="G982" t="s">
        <v>38</v>
      </c>
      <c r="H982" t="s">
        <v>734</v>
      </c>
      <c r="I982" s="2">
        <v>2226</v>
      </c>
      <c r="J982" s="2">
        <v>5</v>
      </c>
      <c r="K982" s="2">
        <v>2231</v>
      </c>
      <c r="L982" s="3">
        <v>0.10549416046555504</v>
      </c>
      <c r="M982" s="3">
        <v>0.21620856810036887</v>
      </c>
      <c r="N982" s="2">
        <v>2114809</v>
      </c>
      <c r="O982">
        <f t="shared" si="15"/>
        <v>33</v>
      </c>
    </row>
    <row r="983" spans="1:15" hidden="1" x14ac:dyDescent="0.2">
      <c r="A983" t="s">
        <v>712</v>
      </c>
      <c r="B983" t="s">
        <v>1271</v>
      </c>
      <c r="C983" t="s">
        <v>1283</v>
      </c>
      <c r="D983" t="s">
        <v>22</v>
      </c>
      <c r="E983">
        <v>37</v>
      </c>
      <c r="F983" t="s">
        <v>49</v>
      </c>
      <c r="G983" t="s">
        <v>776</v>
      </c>
      <c r="H983" t="s">
        <v>104</v>
      </c>
      <c r="I983" s="2">
        <v>4767</v>
      </c>
      <c r="J983" s="2">
        <v>1</v>
      </c>
      <c r="K983" s="2">
        <v>4768</v>
      </c>
      <c r="L983" s="3">
        <v>0.2254577127296129</v>
      </c>
      <c r="M983" s="3">
        <v>0.46207191963359873</v>
      </c>
      <c r="N983" s="2">
        <v>2114809</v>
      </c>
      <c r="O983">
        <f t="shared" si="15"/>
        <v>19</v>
      </c>
    </row>
    <row r="984" spans="1:15" hidden="1" x14ac:dyDescent="0.2">
      <c r="A984" t="s">
        <v>712</v>
      </c>
      <c r="B984" t="s">
        <v>1271</v>
      </c>
      <c r="C984" t="s">
        <v>1284</v>
      </c>
      <c r="D984" t="s">
        <v>22</v>
      </c>
      <c r="E984">
        <v>37</v>
      </c>
      <c r="F984" t="s">
        <v>49</v>
      </c>
      <c r="G984" t="s">
        <v>38</v>
      </c>
      <c r="H984" t="s">
        <v>1285</v>
      </c>
      <c r="I984" s="2">
        <v>2901</v>
      </c>
      <c r="J984" s="2">
        <f>(0)</f>
        <v>0</v>
      </c>
      <c r="K984" s="2">
        <v>2901</v>
      </c>
      <c r="L984" s="3">
        <v>0.13717550852110047</v>
      </c>
      <c r="M984" s="3">
        <v>0.28113897627035855</v>
      </c>
      <c r="N984" s="2">
        <v>2114809</v>
      </c>
      <c r="O984">
        <f t="shared" si="15"/>
        <v>29</v>
      </c>
    </row>
    <row r="985" spans="1:15" hidden="1" x14ac:dyDescent="0.2">
      <c r="A985" t="s">
        <v>712</v>
      </c>
      <c r="B985" t="s">
        <v>1271</v>
      </c>
      <c r="C985" t="s">
        <v>1286</v>
      </c>
      <c r="D985" t="s">
        <v>22</v>
      </c>
      <c r="E985">
        <v>72</v>
      </c>
      <c r="F985" t="s">
        <v>49</v>
      </c>
      <c r="G985" t="s">
        <v>534</v>
      </c>
      <c r="H985" t="s">
        <v>535</v>
      </c>
      <c r="I985" s="2">
        <v>4412</v>
      </c>
      <c r="J985" s="2">
        <f>(0)</f>
        <v>0</v>
      </c>
      <c r="K985" s="2">
        <v>4412</v>
      </c>
      <c r="L985" s="3">
        <v>0.2086240412254724</v>
      </c>
      <c r="M985" s="3">
        <v>0.42757158335223094</v>
      </c>
      <c r="N985" s="2">
        <v>2114809</v>
      </c>
      <c r="O985">
        <f t="shared" si="15"/>
        <v>22</v>
      </c>
    </row>
    <row r="986" spans="1:15" hidden="1" x14ac:dyDescent="0.2">
      <c r="A986" t="s">
        <v>712</v>
      </c>
      <c r="B986" t="s">
        <v>1271</v>
      </c>
      <c r="C986" t="s">
        <v>1287</v>
      </c>
      <c r="D986" t="s">
        <v>17</v>
      </c>
      <c r="E986">
        <v>63</v>
      </c>
      <c r="F986" t="s">
        <v>49</v>
      </c>
      <c r="G986" t="s">
        <v>38</v>
      </c>
      <c r="H986" t="s">
        <v>276</v>
      </c>
      <c r="I986" s="2">
        <v>3378</v>
      </c>
      <c r="J986" s="2">
        <v>3</v>
      </c>
      <c r="K986" s="2">
        <v>3381</v>
      </c>
      <c r="L986" s="3">
        <v>0.15987259369522258</v>
      </c>
      <c r="M986" s="3">
        <v>0.32765628361602289</v>
      </c>
      <c r="N986" s="2">
        <v>2114809</v>
      </c>
      <c r="O986">
        <f t="shared" si="15"/>
        <v>25</v>
      </c>
    </row>
    <row r="987" spans="1:15" hidden="1" x14ac:dyDescent="0.2">
      <c r="A987" t="s">
        <v>712</v>
      </c>
      <c r="B987" t="s">
        <v>1271</v>
      </c>
      <c r="C987" t="s">
        <v>1288</v>
      </c>
      <c r="D987" t="s">
        <v>22</v>
      </c>
      <c r="E987">
        <v>40</v>
      </c>
      <c r="F987" t="s">
        <v>69</v>
      </c>
      <c r="G987" t="s">
        <v>38</v>
      </c>
      <c r="H987" t="s">
        <v>93</v>
      </c>
      <c r="I987" s="2">
        <v>2602</v>
      </c>
      <c r="J987" s="2">
        <f>(0)</f>
        <v>0</v>
      </c>
      <c r="K987" s="2">
        <v>2602</v>
      </c>
      <c r="L987" s="3">
        <v>0.12303711588138692</v>
      </c>
      <c r="M987" s="3">
        <v>0.25216257023628852</v>
      </c>
      <c r="N987" s="2">
        <v>2114809</v>
      </c>
      <c r="O987">
        <f t="shared" si="15"/>
        <v>30</v>
      </c>
    </row>
    <row r="988" spans="1:15" hidden="1" x14ac:dyDescent="0.2">
      <c r="A988" t="s">
        <v>712</v>
      </c>
      <c r="B988" t="s">
        <v>1271</v>
      </c>
      <c r="C988" t="s">
        <v>1289</v>
      </c>
      <c r="D988" t="s">
        <v>22</v>
      </c>
      <c r="E988">
        <v>60</v>
      </c>
      <c r="F988" t="s">
        <v>49</v>
      </c>
      <c r="G988" t="s">
        <v>715</v>
      </c>
      <c r="H988" t="s">
        <v>716</v>
      </c>
      <c r="I988" s="2">
        <v>539183</v>
      </c>
      <c r="J988" s="2">
        <v>1705</v>
      </c>
      <c r="K988" s="2">
        <v>540888</v>
      </c>
      <c r="L988" s="3">
        <v>25.576210428459493</v>
      </c>
      <c r="M988" s="3">
        <v>52.418027782461806</v>
      </c>
      <c r="N988" s="2">
        <v>2114809</v>
      </c>
      <c r="O988">
        <f t="shared" si="15"/>
        <v>1</v>
      </c>
    </row>
    <row r="989" spans="1:15" hidden="1" x14ac:dyDescent="0.2">
      <c r="A989" t="s">
        <v>712</v>
      </c>
      <c r="B989" t="s">
        <v>1271</v>
      </c>
      <c r="C989" t="s">
        <v>1290</v>
      </c>
      <c r="D989" t="s">
        <v>22</v>
      </c>
      <c r="E989">
        <v>60</v>
      </c>
      <c r="F989" t="s">
        <v>49</v>
      </c>
      <c r="G989" t="s">
        <v>766</v>
      </c>
      <c r="H989" t="s">
        <v>767</v>
      </c>
      <c r="I989" s="2">
        <v>16346</v>
      </c>
      <c r="J989" s="2">
        <f>(0)</f>
        <v>0</v>
      </c>
      <c r="K989" s="2">
        <v>16346</v>
      </c>
      <c r="L989" s="3">
        <v>0.77293032136708328</v>
      </c>
      <c r="M989" s="3">
        <v>1.5841081372338095</v>
      </c>
      <c r="N989" s="2">
        <v>2114809</v>
      </c>
      <c r="O989">
        <f t="shared" si="15"/>
        <v>4</v>
      </c>
    </row>
    <row r="990" spans="1:15" hidden="1" x14ac:dyDescent="0.2">
      <c r="A990" t="s">
        <v>712</v>
      </c>
      <c r="B990" t="s">
        <v>1271</v>
      </c>
      <c r="C990" t="s">
        <v>1291</v>
      </c>
      <c r="D990" t="s">
        <v>22</v>
      </c>
      <c r="E990">
        <v>62</v>
      </c>
      <c r="F990" t="s">
        <v>49</v>
      </c>
      <c r="G990" t="s">
        <v>815</v>
      </c>
      <c r="H990" t="s">
        <v>816</v>
      </c>
      <c r="I990" s="2">
        <v>2972</v>
      </c>
      <c r="J990" s="2">
        <v>1</v>
      </c>
      <c r="K990" s="2">
        <v>2973</v>
      </c>
      <c r="L990" s="3">
        <v>0.14058007129721881</v>
      </c>
      <c r="M990" s="3">
        <v>0.28811657237220822</v>
      </c>
      <c r="N990" s="2">
        <v>2114809</v>
      </c>
      <c r="O990">
        <f t="shared" si="15"/>
        <v>27</v>
      </c>
    </row>
    <row r="991" spans="1:15" hidden="1" x14ac:dyDescent="0.2">
      <c r="A991" t="s">
        <v>712</v>
      </c>
      <c r="B991" t="s">
        <v>1271</v>
      </c>
      <c r="C991" t="s">
        <v>1292</v>
      </c>
      <c r="D991" t="s">
        <v>22</v>
      </c>
      <c r="E991">
        <v>43</v>
      </c>
      <c r="F991" t="s">
        <v>69</v>
      </c>
      <c r="G991" t="s">
        <v>1293</v>
      </c>
      <c r="H991" t="s">
        <v>321</v>
      </c>
      <c r="I991" s="2">
        <v>2073</v>
      </c>
      <c r="J991" s="2">
        <f>(0)</f>
        <v>0</v>
      </c>
      <c r="K991" s="2">
        <v>2073</v>
      </c>
      <c r="L991" s="3">
        <v>9.8023036595739868E-2</v>
      </c>
      <c r="M991" s="3">
        <v>0.20089662109908768</v>
      </c>
      <c r="N991" s="2">
        <v>2114809</v>
      </c>
      <c r="O991">
        <f t="shared" si="15"/>
        <v>36</v>
      </c>
    </row>
    <row r="992" spans="1:15" hidden="1" x14ac:dyDescent="0.2">
      <c r="A992" t="s">
        <v>712</v>
      </c>
      <c r="B992" t="s">
        <v>1271</v>
      </c>
      <c r="C992" t="s">
        <v>1294</v>
      </c>
      <c r="D992" t="s">
        <v>22</v>
      </c>
      <c r="E992">
        <v>42</v>
      </c>
      <c r="F992" t="s">
        <v>49</v>
      </c>
      <c r="G992" t="s">
        <v>38</v>
      </c>
      <c r="H992" t="s">
        <v>540</v>
      </c>
      <c r="I992" s="2">
        <v>10134</v>
      </c>
      <c r="J992" s="2">
        <v>3</v>
      </c>
      <c r="K992" s="2">
        <v>10137</v>
      </c>
      <c r="L992" s="3">
        <v>0.47933406752099122</v>
      </c>
      <c r="M992" s="3">
        <v>0.98238738450624785</v>
      </c>
      <c r="N992" s="2">
        <v>2114809</v>
      </c>
      <c r="O992">
        <f t="shared" si="15"/>
        <v>7</v>
      </c>
    </row>
    <row r="993" spans="1:15" hidden="1" x14ac:dyDescent="0.2">
      <c r="A993" t="s">
        <v>712</v>
      </c>
      <c r="B993" t="s">
        <v>1271</v>
      </c>
      <c r="C993" t="s">
        <v>1295</v>
      </c>
      <c r="D993" t="s">
        <v>22</v>
      </c>
      <c r="E993">
        <v>46</v>
      </c>
      <c r="F993" t="s">
        <v>49</v>
      </c>
      <c r="G993" t="s">
        <v>1296</v>
      </c>
      <c r="H993" t="s">
        <v>142</v>
      </c>
      <c r="I993" s="2">
        <v>284587</v>
      </c>
      <c r="J993" s="2">
        <v>164</v>
      </c>
      <c r="K993" s="2">
        <v>284751</v>
      </c>
      <c r="L993" s="3">
        <v>13.464620209200925</v>
      </c>
      <c r="M993" s="3">
        <v>27.595520383302613</v>
      </c>
      <c r="N993" s="2">
        <v>2114809</v>
      </c>
      <c r="O993">
        <f t="shared" si="15"/>
        <v>2</v>
      </c>
    </row>
    <row r="994" spans="1:15" hidden="1" x14ac:dyDescent="0.2">
      <c r="A994" t="s">
        <v>712</v>
      </c>
      <c r="B994" t="s">
        <v>1271</v>
      </c>
      <c r="C994" t="s">
        <v>1297</v>
      </c>
      <c r="D994" t="s">
        <v>22</v>
      </c>
      <c r="E994">
        <v>38</v>
      </c>
      <c r="F994" t="s">
        <v>49</v>
      </c>
      <c r="G994" t="s">
        <v>1122</v>
      </c>
      <c r="H994" t="s">
        <v>727</v>
      </c>
      <c r="I994" s="2">
        <v>2964</v>
      </c>
      <c r="J994" s="2">
        <v>2</v>
      </c>
      <c r="K994" s="2">
        <v>2966</v>
      </c>
      <c r="L994" s="3">
        <v>0.14024907213842952</v>
      </c>
      <c r="M994" s="3">
        <v>0.28743819497341727</v>
      </c>
      <c r="N994" s="2">
        <v>2114809</v>
      </c>
      <c r="O994">
        <f t="shared" si="15"/>
        <v>28</v>
      </c>
    </row>
    <row r="995" spans="1:15" hidden="1" x14ac:dyDescent="0.2">
      <c r="A995" t="s">
        <v>712</v>
      </c>
      <c r="B995" t="s">
        <v>1271</v>
      </c>
      <c r="C995" t="s">
        <v>1298</v>
      </c>
      <c r="D995" t="s">
        <v>22</v>
      </c>
      <c r="E995">
        <v>47</v>
      </c>
      <c r="F995" t="s">
        <v>49</v>
      </c>
      <c r="G995" t="s">
        <v>1299</v>
      </c>
      <c r="H995" t="s">
        <v>1300</v>
      </c>
      <c r="I995" s="2">
        <v>4442</v>
      </c>
      <c r="J995" s="2">
        <v>2</v>
      </c>
      <c r="K995" s="2">
        <v>4444</v>
      </c>
      <c r="L995" s="3">
        <v>0.2101371802370805</v>
      </c>
      <c r="M995" s="3">
        <v>0.43067273717527527</v>
      </c>
      <c r="N995" s="2">
        <v>2114809</v>
      </c>
      <c r="O995">
        <f t="shared" si="15"/>
        <v>20</v>
      </c>
    </row>
    <row r="996" spans="1:15" hidden="1" x14ac:dyDescent="0.2">
      <c r="A996" t="s">
        <v>712</v>
      </c>
      <c r="B996" t="s">
        <v>1271</v>
      </c>
      <c r="C996" t="s">
        <v>806</v>
      </c>
      <c r="D996" t="s">
        <v>22</v>
      </c>
      <c r="E996">
        <v>58</v>
      </c>
      <c r="F996" t="s">
        <v>49</v>
      </c>
      <c r="G996" t="s">
        <v>1112</v>
      </c>
      <c r="H996" t="s">
        <v>1113</v>
      </c>
      <c r="I996" s="2">
        <v>8057</v>
      </c>
      <c r="J996" s="2">
        <v>29</v>
      </c>
      <c r="K996" s="2">
        <v>8086</v>
      </c>
      <c r="L996" s="3">
        <v>0.38235131399573202</v>
      </c>
      <c r="M996" s="3">
        <v>0.7836228066605031</v>
      </c>
      <c r="N996" s="2">
        <v>2114809</v>
      </c>
      <c r="O996">
        <f t="shared" si="15"/>
        <v>11</v>
      </c>
    </row>
    <row r="997" spans="1:15" hidden="1" x14ac:dyDescent="0.2">
      <c r="A997" t="s">
        <v>712</v>
      </c>
      <c r="B997" t="s">
        <v>1271</v>
      </c>
      <c r="C997" t="s">
        <v>1301</v>
      </c>
      <c r="D997" t="s">
        <v>22</v>
      </c>
      <c r="E997">
        <v>50</v>
      </c>
      <c r="F997" t="s">
        <v>49</v>
      </c>
      <c r="G997" t="s">
        <v>656</v>
      </c>
      <c r="H997" t="s">
        <v>657</v>
      </c>
      <c r="I997" s="2">
        <v>2965</v>
      </c>
      <c r="J997" s="2">
        <v>118</v>
      </c>
      <c r="K997" s="2">
        <v>3083</v>
      </c>
      <c r="L997" s="3">
        <v>0.14578148664962179</v>
      </c>
      <c r="M997" s="3">
        <v>0.29877678863892293</v>
      </c>
      <c r="N997" s="2">
        <v>2114809</v>
      </c>
      <c r="O997">
        <f t="shared" si="15"/>
        <v>26</v>
      </c>
    </row>
    <row r="998" spans="1:15" hidden="1" x14ac:dyDescent="0.2">
      <c r="A998" t="s">
        <v>712</v>
      </c>
      <c r="B998" t="s">
        <v>1271</v>
      </c>
      <c r="C998" t="s">
        <v>1301</v>
      </c>
      <c r="D998" t="s">
        <v>22</v>
      </c>
      <c r="E998">
        <v>33</v>
      </c>
      <c r="F998" t="s">
        <v>49</v>
      </c>
      <c r="G998" t="s">
        <v>303</v>
      </c>
      <c r="H998" t="s">
        <v>304</v>
      </c>
      <c r="I998" s="2">
        <v>12612</v>
      </c>
      <c r="J998" s="2">
        <v>63</v>
      </c>
      <c r="K998" s="2">
        <v>12675</v>
      </c>
      <c r="L998" s="3">
        <v>0.59934490537916196</v>
      </c>
      <c r="M998" s="3">
        <v>1.2283476470964478</v>
      </c>
      <c r="N998" s="2">
        <v>2114809</v>
      </c>
      <c r="O998">
        <f t="shared" si="15"/>
        <v>5</v>
      </c>
    </row>
    <row r="999" spans="1:15" hidden="1" x14ac:dyDescent="0.2">
      <c r="A999" t="s">
        <v>712</v>
      </c>
      <c r="B999" t="s">
        <v>1271</v>
      </c>
      <c r="C999" t="s">
        <v>1302</v>
      </c>
      <c r="D999" t="s">
        <v>22</v>
      </c>
      <c r="E999">
        <v>39</v>
      </c>
      <c r="F999" t="s">
        <v>49</v>
      </c>
      <c r="G999" t="s">
        <v>736</v>
      </c>
      <c r="H999" t="s">
        <v>168</v>
      </c>
      <c r="I999" s="2">
        <v>5468</v>
      </c>
      <c r="J999" s="2">
        <v>52</v>
      </c>
      <c r="K999" s="2">
        <v>5520</v>
      </c>
      <c r="L999" s="3">
        <v>0.2610164795024042</v>
      </c>
      <c r="M999" s="3">
        <v>0.53494903447513942</v>
      </c>
      <c r="N999" s="2">
        <v>2114809</v>
      </c>
      <c r="O999">
        <f t="shared" si="15"/>
        <v>17</v>
      </c>
    </row>
    <row r="1000" spans="1:15" hidden="1" x14ac:dyDescent="0.2">
      <c r="A1000" t="s">
        <v>712</v>
      </c>
      <c r="B1000" t="s">
        <v>1271</v>
      </c>
      <c r="C1000" t="s">
        <v>1303</v>
      </c>
      <c r="D1000" t="s">
        <v>22</v>
      </c>
      <c r="E1000">
        <v>37</v>
      </c>
      <c r="F1000" t="s">
        <v>49</v>
      </c>
      <c r="G1000" t="s">
        <v>38</v>
      </c>
      <c r="H1000" t="s">
        <v>449</v>
      </c>
      <c r="I1000" s="2">
        <v>2215</v>
      </c>
      <c r="J1000" s="2">
        <v>1</v>
      </c>
      <c r="K1000" s="2">
        <v>2216</v>
      </c>
      <c r="L1000" s="3">
        <v>0.10478487655386373</v>
      </c>
      <c r="M1000" s="3">
        <v>0.21475490224581684</v>
      </c>
      <c r="N1000" s="2">
        <v>2114809</v>
      </c>
      <c r="O1000">
        <f t="shared" si="15"/>
        <v>34</v>
      </c>
    </row>
    <row r="1001" spans="1:15" hidden="1" x14ac:dyDescent="0.2">
      <c r="A1001" t="s">
        <v>712</v>
      </c>
      <c r="B1001" t="s">
        <v>1271</v>
      </c>
      <c r="C1001" t="s">
        <v>1304</v>
      </c>
      <c r="D1001" t="s">
        <v>22</v>
      </c>
      <c r="E1001">
        <v>38</v>
      </c>
      <c r="F1001" t="s">
        <v>49</v>
      </c>
      <c r="G1001" t="s">
        <v>1044</v>
      </c>
      <c r="H1001" t="s">
        <v>214</v>
      </c>
      <c r="I1001" s="2">
        <v>3665</v>
      </c>
      <c r="J1001" s="2">
        <v>3</v>
      </c>
      <c r="K1001" s="2">
        <v>3668</v>
      </c>
      <c r="L1001" s="3">
        <v>0.1734435592055831</v>
      </c>
      <c r="M1001" s="3">
        <v>0.35546975696645133</v>
      </c>
      <c r="N1001" s="2">
        <v>2114809</v>
      </c>
      <c r="O1001">
        <f t="shared" si="15"/>
        <v>23</v>
      </c>
    </row>
    <row r="1002" spans="1:15" hidden="1" x14ac:dyDescent="0.2">
      <c r="A1002" t="s">
        <v>712</v>
      </c>
      <c r="B1002" t="s">
        <v>1271</v>
      </c>
      <c r="C1002" t="s">
        <v>1305</v>
      </c>
      <c r="D1002" t="s">
        <v>22</v>
      </c>
      <c r="E1002">
        <v>41</v>
      </c>
      <c r="F1002" t="s">
        <v>49</v>
      </c>
      <c r="G1002" t="s">
        <v>38</v>
      </c>
      <c r="H1002" t="s">
        <v>99</v>
      </c>
      <c r="I1002" s="2">
        <v>3472</v>
      </c>
      <c r="J1002" s="2">
        <v>2</v>
      </c>
      <c r="K1002" s="2">
        <v>3474</v>
      </c>
      <c r="L1002" s="3">
        <v>0.16427015394770875</v>
      </c>
      <c r="M1002" s="3">
        <v>0.33666901191424536</v>
      </c>
      <c r="N1002" s="2">
        <v>2114809</v>
      </c>
      <c r="O1002">
        <f t="shared" si="15"/>
        <v>24</v>
      </c>
    </row>
    <row r="1003" spans="1:15" hidden="1" x14ac:dyDescent="0.2">
      <c r="A1003" t="s">
        <v>712</v>
      </c>
      <c r="B1003" t="s">
        <v>1271</v>
      </c>
      <c r="C1003" t="s">
        <v>1306</v>
      </c>
      <c r="D1003" t="s">
        <v>22</v>
      </c>
      <c r="E1003">
        <v>35</v>
      </c>
      <c r="F1003" t="s">
        <v>49</v>
      </c>
      <c r="G1003" t="s">
        <v>1192</v>
      </c>
      <c r="H1003" t="s">
        <v>270</v>
      </c>
      <c r="I1003" s="2">
        <v>2312</v>
      </c>
      <c r="J1003" s="2">
        <v>10</v>
      </c>
      <c r="K1003" s="2">
        <v>2322</v>
      </c>
      <c r="L1003" s="3">
        <v>0.1097971495298157</v>
      </c>
      <c r="M1003" s="3">
        <v>0.22502747428465106</v>
      </c>
      <c r="N1003" s="2">
        <v>2114809</v>
      </c>
      <c r="O1003">
        <f t="shared" si="15"/>
        <v>32</v>
      </c>
    </row>
    <row r="1004" spans="1:15" hidden="1" x14ac:dyDescent="0.2">
      <c r="A1004" t="s">
        <v>712</v>
      </c>
      <c r="B1004" t="s">
        <v>1271</v>
      </c>
      <c r="C1004" t="s">
        <v>1307</v>
      </c>
      <c r="D1004" t="s">
        <v>22</v>
      </c>
      <c r="E1004">
        <v>25</v>
      </c>
      <c r="F1004" t="s">
        <v>49</v>
      </c>
      <c r="G1004" t="s">
        <v>807</v>
      </c>
      <c r="H1004" t="s">
        <v>774</v>
      </c>
      <c r="I1004" s="2">
        <v>5961</v>
      </c>
      <c r="J1004" s="2">
        <v>1</v>
      </c>
      <c r="K1004" s="2">
        <v>5962</v>
      </c>
      <c r="L1004" s="3">
        <v>0.28191671210024166</v>
      </c>
      <c r="M1004" s="3">
        <v>0.57778372165593861</v>
      </c>
      <c r="N1004" s="2">
        <v>2114809</v>
      </c>
      <c r="O1004">
        <f t="shared" si="15"/>
        <v>16</v>
      </c>
    </row>
    <row r="1005" spans="1:15" hidden="1" x14ac:dyDescent="0.2">
      <c r="A1005" t="s">
        <v>712</v>
      </c>
      <c r="B1005" t="s">
        <v>1271</v>
      </c>
      <c r="C1005" t="s">
        <v>1308</v>
      </c>
      <c r="D1005" t="s">
        <v>17</v>
      </c>
      <c r="E1005">
        <v>34</v>
      </c>
      <c r="F1005" t="s">
        <v>49</v>
      </c>
      <c r="G1005" t="s">
        <v>1132</v>
      </c>
      <c r="H1005" t="s">
        <v>219</v>
      </c>
      <c r="I1005" s="2">
        <v>9140</v>
      </c>
      <c r="J1005" s="2">
        <v>10</v>
      </c>
      <c r="K1005" s="2">
        <v>9150</v>
      </c>
      <c r="L1005" s="3">
        <v>0.43266318613170263</v>
      </c>
      <c r="M1005" s="3">
        <v>0.88673617127672555</v>
      </c>
      <c r="N1005" s="2">
        <v>2114809</v>
      </c>
      <c r="O1005">
        <f t="shared" si="15"/>
        <v>8</v>
      </c>
    </row>
    <row r="1006" spans="1:15" hidden="1" x14ac:dyDescent="0.2">
      <c r="A1006" t="s">
        <v>712</v>
      </c>
      <c r="B1006" t="s">
        <v>1271</v>
      </c>
      <c r="C1006" t="s">
        <v>1309</v>
      </c>
      <c r="D1006" t="s">
        <v>22</v>
      </c>
      <c r="E1006">
        <v>41</v>
      </c>
      <c r="F1006" t="s">
        <v>69</v>
      </c>
      <c r="G1006" t="s">
        <v>38</v>
      </c>
      <c r="H1006" t="s">
        <v>1310</v>
      </c>
      <c r="I1006" s="2">
        <v>2170</v>
      </c>
      <c r="J1006" s="2">
        <v>1</v>
      </c>
      <c r="K1006" s="2">
        <v>2171</v>
      </c>
      <c r="L1006" s="3">
        <v>0.10265702481878979</v>
      </c>
      <c r="M1006" s="3">
        <v>0.21039390468216082</v>
      </c>
      <c r="N1006" s="2">
        <v>2114809</v>
      </c>
      <c r="O1006">
        <f t="shared" si="15"/>
        <v>35</v>
      </c>
    </row>
    <row r="1007" spans="1:15" hidden="1" x14ac:dyDescent="0.2">
      <c r="A1007" t="s">
        <v>712</v>
      </c>
      <c r="B1007" t="s">
        <v>1271</v>
      </c>
      <c r="C1007" t="s">
        <v>1311</v>
      </c>
      <c r="D1007" t="s">
        <v>22</v>
      </c>
      <c r="E1007">
        <v>30</v>
      </c>
      <c r="F1007" t="s">
        <v>69</v>
      </c>
      <c r="G1007" t="s">
        <v>1312</v>
      </c>
      <c r="H1007" t="s">
        <v>201</v>
      </c>
      <c r="I1007" s="2">
        <v>6426</v>
      </c>
      <c r="J1007" s="2">
        <v>2</v>
      </c>
      <c r="K1007" s="2">
        <v>6428</v>
      </c>
      <c r="L1007" s="3">
        <v>0.30395179895678526</v>
      </c>
      <c r="M1007" s="3">
        <v>0.6229442742040211</v>
      </c>
      <c r="N1007" s="2">
        <v>2114809</v>
      </c>
      <c r="O1007">
        <f t="shared" si="15"/>
        <v>13</v>
      </c>
    </row>
    <row r="1008" spans="1:15" hidden="1" x14ac:dyDescent="0.2">
      <c r="A1008" t="s">
        <v>712</v>
      </c>
      <c r="B1008" t="s">
        <v>1313</v>
      </c>
      <c r="C1008" t="s">
        <v>46</v>
      </c>
      <c r="G1008" t="s">
        <v>46</v>
      </c>
      <c r="I1008" s="2">
        <v>4988</v>
      </c>
      <c r="J1008" s="2">
        <v>88</v>
      </c>
      <c r="K1008" s="2">
        <v>5076</v>
      </c>
      <c r="L1008" s="3">
        <v>0.23653220304863729</v>
      </c>
      <c r="M1008" s="3">
        <v>0.51641047918538174</v>
      </c>
      <c r="N1008" s="2">
        <v>2146008</v>
      </c>
      <c r="O1008">
        <f t="shared" si="15"/>
        <v>6</v>
      </c>
    </row>
    <row r="1009" spans="1:15" hidden="1" x14ac:dyDescent="0.2">
      <c r="A1009" t="s">
        <v>712</v>
      </c>
      <c r="B1009" t="s">
        <v>1313</v>
      </c>
      <c r="C1009" t="s">
        <v>1314</v>
      </c>
      <c r="D1009" t="s">
        <v>22</v>
      </c>
      <c r="E1009">
        <v>28</v>
      </c>
      <c r="F1009" t="s">
        <v>49</v>
      </c>
      <c r="G1009" t="s">
        <v>1112</v>
      </c>
      <c r="H1009" t="s">
        <v>1113</v>
      </c>
      <c r="I1009" s="2">
        <v>1027</v>
      </c>
      <c r="J1009" s="2">
        <f>(0)</f>
        <v>0</v>
      </c>
      <c r="K1009" s="2">
        <v>1027</v>
      </c>
      <c r="L1009" s="3">
        <v>4.7856298764962668E-2</v>
      </c>
      <c r="M1009" s="3">
        <v>0.10448257725047026</v>
      </c>
      <c r="N1009" s="2">
        <v>2146008</v>
      </c>
      <c r="O1009">
        <f t="shared" si="15"/>
        <v>19</v>
      </c>
    </row>
    <row r="1010" spans="1:15" hidden="1" x14ac:dyDescent="0.2">
      <c r="A1010" t="s">
        <v>712</v>
      </c>
      <c r="B1010" t="s">
        <v>1313</v>
      </c>
      <c r="C1010" t="s">
        <v>1315</v>
      </c>
      <c r="D1010" t="s">
        <v>22</v>
      </c>
      <c r="E1010">
        <v>42</v>
      </c>
      <c r="F1010" t="s">
        <v>49</v>
      </c>
      <c r="G1010" t="s">
        <v>909</v>
      </c>
      <c r="H1010" t="s">
        <v>910</v>
      </c>
      <c r="I1010" s="2">
        <v>1272</v>
      </c>
      <c r="J1010" s="2">
        <f>(0)</f>
        <v>0</v>
      </c>
      <c r="K1010" s="2">
        <v>1272</v>
      </c>
      <c r="L1010" s="3">
        <v>5.9272845208405554E-2</v>
      </c>
      <c r="M1010" s="3">
        <v>0.12940782693534389</v>
      </c>
      <c r="N1010" s="2">
        <v>2146008</v>
      </c>
      <c r="O1010">
        <f t="shared" si="15"/>
        <v>17</v>
      </c>
    </row>
    <row r="1011" spans="1:15" hidden="1" x14ac:dyDescent="0.2">
      <c r="A1011" t="s">
        <v>712</v>
      </c>
      <c r="B1011" t="s">
        <v>1313</v>
      </c>
      <c r="C1011" t="s">
        <v>1316</v>
      </c>
      <c r="D1011" t="s">
        <v>22</v>
      </c>
      <c r="E1011">
        <v>41</v>
      </c>
      <c r="F1011" t="s">
        <v>49</v>
      </c>
      <c r="G1011" t="s">
        <v>38</v>
      </c>
      <c r="H1011" t="s">
        <v>54</v>
      </c>
      <c r="I1011" s="2">
        <v>9319</v>
      </c>
      <c r="J1011" s="2">
        <f>(0)</f>
        <v>0</v>
      </c>
      <c r="K1011" s="2">
        <v>9319</v>
      </c>
      <c r="L1011" s="3">
        <v>0.43424814818956869</v>
      </c>
      <c r="M1011" s="3">
        <v>0.94807510944219331</v>
      </c>
      <c r="N1011" s="2">
        <v>2146008</v>
      </c>
      <c r="O1011">
        <f t="shared" si="15"/>
        <v>3</v>
      </c>
    </row>
    <row r="1012" spans="1:15" hidden="1" x14ac:dyDescent="0.2">
      <c r="A1012" t="s">
        <v>712</v>
      </c>
      <c r="B1012" t="s">
        <v>1313</v>
      </c>
      <c r="C1012" t="s">
        <v>1317</v>
      </c>
      <c r="D1012" t="s">
        <v>22</v>
      </c>
      <c r="E1012">
        <v>30</v>
      </c>
      <c r="F1012" t="s">
        <v>49</v>
      </c>
      <c r="G1012" t="s">
        <v>38</v>
      </c>
      <c r="H1012" t="s">
        <v>201</v>
      </c>
      <c r="I1012" s="2">
        <v>1571</v>
      </c>
      <c r="J1012" s="2">
        <v>1</v>
      </c>
      <c r="K1012" s="2">
        <v>1572</v>
      </c>
      <c r="L1012" s="3">
        <v>7.3252289833029519E-2</v>
      </c>
      <c r="M1012" s="3">
        <v>0.15992854083518915</v>
      </c>
      <c r="N1012" s="2">
        <v>2146008</v>
      </c>
      <c r="O1012">
        <f t="shared" si="15"/>
        <v>12</v>
      </c>
    </row>
    <row r="1013" spans="1:15" hidden="1" x14ac:dyDescent="0.2">
      <c r="A1013" t="s">
        <v>712</v>
      </c>
      <c r="B1013" t="s">
        <v>1313</v>
      </c>
      <c r="C1013" t="s">
        <v>1318</v>
      </c>
      <c r="D1013" t="s">
        <v>22</v>
      </c>
      <c r="E1013">
        <v>67</v>
      </c>
      <c r="F1013" t="s">
        <v>49</v>
      </c>
      <c r="G1013" t="s">
        <v>38</v>
      </c>
      <c r="H1013" t="s">
        <v>43</v>
      </c>
      <c r="I1013" s="2">
        <v>3436</v>
      </c>
      <c r="J1013" s="2">
        <v>11</v>
      </c>
      <c r="K1013" s="2">
        <v>3447</v>
      </c>
      <c r="L1013" s="3">
        <v>0.16062381873692921</v>
      </c>
      <c r="M1013" s="3">
        <v>0.35068300270922204</v>
      </c>
      <c r="N1013" s="2">
        <v>2146008</v>
      </c>
      <c r="O1013">
        <f t="shared" si="15"/>
        <v>9</v>
      </c>
    </row>
    <row r="1014" spans="1:15" hidden="1" x14ac:dyDescent="0.2">
      <c r="A1014" t="s">
        <v>712</v>
      </c>
      <c r="B1014" t="s">
        <v>1313</v>
      </c>
      <c r="C1014" t="s">
        <v>1319</v>
      </c>
      <c r="D1014" t="s">
        <v>22</v>
      </c>
      <c r="E1014">
        <v>31</v>
      </c>
      <c r="F1014" t="s">
        <v>49</v>
      </c>
      <c r="G1014" t="s">
        <v>736</v>
      </c>
      <c r="H1014" t="s">
        <v>41</v>
      </c>
      <c r="I1014" s="2">
        <v>1420</v>
      </c>
      <c r="J1014" s="2">
        <v>4</v>
      </c>
      <c r="K1014" s="2">
        <v>1424</v>
      </c>
      <c r="L1014" s="3">
        <v>6.6355763818215036E-2</v>
      </c>
      <c r="M1014" s="3">
        <v>0.1448716553112655</v>
      </c>
      <c r="N1014" s="2">
        <v>2146008</v>
      </c>
      <c r="O1014">
        <f t="shared" si="15"/>
        <v>15</v>
      </c>
    </row>
    <row r="1015" spans="1:15" hidden="1" x14ac:dyDescent="0.2">
      <c r="A1015" t="s">
        <v>712</v>
      </c>
      <c r="B1015" t="s">
        <v>1313</v>
      </c>
      <c r="C1015" t="s">
        <v>1320</v>
      </c>
      <c r="D1015" t="s">
        <v>17</v>
      </c>
      <c r="E1015">
        <v>39</v>
      </c>
      <c r="F1015" t="s">
        <v>49</v>
      </c>
      <c r="G1015" t="s">
        <v>385</v>
      </c>
      <c r="H1015" t="s">
        <v>1042</v>
      </c>
      <c r="I1015" s="2">
        <v>1217</v>
      </c>
      <c r="J1015" s="2">
        <v>3</v>
      </c>
      <c r="K1015" s="2">
        <v>1220</v>
      </c>
      <c r="L1015" s="3">
        <v>5.6849741473470744E-2</v>
      </c>
      <c r="M1015" s="3">
        <v>0.12411756985937071</v>
      </c>
      <c r="N1015" s="2">
        <v>2146008</v>
      </c>
      <c r="O1015">
        <f t="shared" si="15"/>
        <v>18</v>
      </c>
    </row>
    <row r="1016" spans="1:15" hidden="1" x14ac:dyDescent="0.2">
      <c r="A1016" t="s">
        <v>712</v>
      </c>
      <c r="B1016" t="s">
        <v>1313</v>
      </c>
      <c r="C1016" t="s">
        <v>1321</v>
      </c>
      <c r="D1016" t="s">
        <v>22</v>
      </c>
      <c r="E1016">
        <v>60</v>
      </c>
      <c r="F1016" t="s">
        <v>49</v>
      </c>
      <c r="G1016" t="s">
        <v>1019</v>
      </c>
      <c r="H1016" t="s">
        <v>36</v>
      </c>
      <c r="I1016" s="2">
        <v>1480</v>
      </c>
      <c r="J1016" s="2">
        <v>3</v>
      </c>
      <c r="K1016" s="2">
        <v>1483</v>
      </c>
      <c r="L1016" s="3">
        <v>6.9105054594391077E-2</v>
      </c>
      <c r="M1016" s="3">
        <v>0.15087406237823506</v>
      </c>
      <c r="N1016" s="2">
        <v>2146008</v>
      </c>
      <c r="O1016">
        <f t="shared" si="15"/>
        <v>13</v>
      </c>
    </row>
    <row r="1017" spans="1:15" hidden="1" x14ac:dyDescent="0.2">
      <c r="A1017" t="s">
        <v>712</v>
      </c>
      <c r="B1017" t="s">
        <v>1313</v>
      </c>
      <c r="C1017" t="s">
        <v>1322</v>
      </c>
      <c r="D1017" t="s">
        <v>22</v>
      </c>
      <c r="E1017">
        <v>64</v>
      </c>
      <c r="F1017" t="s">
        <v>49</v>
      </c>
      <c r="G1017" t="s">
        <v>32</v>
      </c>
      <c r="H1017" t="s">
        <v>33</v>
      </c>
      <c r="I1017" s="2">
        <v>604956</v>
      </c>
      <c r="J1017" s="2">
        <v>2550</v>
      </c>
      <c r="K1017" s="2">
        <v>607506</v>
      </c>
      <c r="L1017" s="3">
        <v>28.308654953755997</v>
      </c>
      <c r="M1017" s="3">
        <v>61.805056061464647</v>
      </c>
      <c r="N1017" s="2">
        <v>2146008</v>
      </c>
      <c r="O1017">
        <f t="shared" si="15"/>
        <v>1</v>
      </c>
    </row>
    <row r="1018" spans="1:15" hidden="1" x14ac:dyDescent="0.2">
      <c r="A1018" t="s">
        <v>712</v>
      </c>
      <c r="B1018" t="s">
        <v>1313</v>
      </c>
      <c r="C1018" t="s">
        <v>1323</v>
      </c>
      <c r="D1018" t="s">
        <v>22</v>
      </c>
      <c r="E1018">
        <v>39</v>
      </c>
      <c r="F1018" t="s">
        <v>49</v>
      </c>
      <c r="G1018" t="s">
        <v>38</v>
      </c>
      <c r="H1018" t="s">
        <v>142</v>
      </c>
      <c r="I1018" s="2">
        <v>2804</v>
      </c>
      <c r="J1018" s="2">
        <v>2</v>
      </c>
      <c r="K1018" s="2">
        <v>2806</v>
      </c>
      <c r="L1018" s="3">
        <v>0.13075440538898273</v>
      </c>
      <c r="M1018" s="3">
        <v>0.28547041067655266</v>
      </c>
      <c r="N1018" s="2">
        <v>2146008</v>
      </c>
      <c r="O1018">
        <f t="shared" si="15"/>
        <v>10</v>
      </c>
    </row>
    <row r="1019" spans="1:15" hidden="1" x14ac:dyDescent="0.2">
      <c r="A1019" t="s">
        <v>712</v>
      </c>
      <c r="B1019" t="s">
        <v>1313</v>
      </c>
      <c r="C1019" t="s">
        <v>1324</v>
      </c>
      <c r="D1019" t="s">
        <v>22</v>
      </c>
      <c r="E1019">
        <v>59</v>
      </c>
      <c r="F1019" t="s">
        <v>69</v>
      </c>
      <c r="G1019" t="s">
        <v>38</v>
      </c>
      <c r="H1019" t="s">
        <v>270</v>
      </c>
      <c r="I1019" s="2">
        <v>3512</v>
      </c>
      <c r="J1019" s="2">
        <v>3</v>
      </c>
      <c r="K1019" s="2">
        <v>3515</v>
      </c>
      <c r="L1019" s="3">
        <v>0.163792492851844</v>
      </c>
      <c r="M1019" s="3">
        <v>0.35760103119318698</v>
      </c>
      <c r="N1019" s="2">
        <v>2146008</v>
      </c>
      <c r="O1019">
        <f t="shared" si="15"/>
        <v>8</v>
      </c>
    </row>
    <row r="1020" spans="1:15" hidden="1" x14ac:dyDescent="0.2">
      <c r="A1020" t="s">
        <v>712</v>
      </c>
      <c r="B1020" t="s">
        <v>1313</v>
      </c>
      <c r="C1020" t="s">
        <v>1325</v>
      </c>
      <c r="D1020" t="s">
        <v>22</v>
      </c>
      <c r="E1020">
        <v>37</v>
      </c>
      <c r="F1020" t="s">
        <v>49</v>
      </c>
      <c r="G1020" t="s">
        <v>38</v>
      </c>
      <c r="H1020" t="s">
        <v>193</v>
      </c>
      <c r="I1020" s="2">
        <v>2574</v>
      </c>
      <c r="J1020" s="2">
        <v>1</v>
      </c>
      <c r="K1020" s="2">
        <v>2575</v>
      </c>
      <c r="L1020" s="3">
        <v>0.11999023302802225</v>
      </c>
      <c r="M1020" s="3">
        <v>0.2619694609736718</v>
      </c>
      <c r="N1020" s="2">
        <v>2146008</v>
      </c>
      <c r="O1020">
        <f t="shared" si="15"/>
        <v>11</v>
      </c>
    </row>
    <row r="1021" spans="1:15" hidden="1" x14ac:dyDescent="0.2">
      <c r="A1021" t="s">
        <v>712</v>
      </c>
      <c r="B1021" t="s">
        <v>1313</v>
      </c>
      <c r="C1021" t="s">
        <v>970</v>
      </c>
      <c r="D1021" t="s">
        <v>22</v>
      </c>
      <c r="E1021">
        <v>38</v>
      </c>
      <c r="F1021" t="s">
        <v>49</v>
      </c>
      <c r="G1021" t="s">
        <v>762</v>
      </c>
      <c r="H1021" t="s">
        <v>540</v>
      </c>
      <c r="I1021" s="2">
        <v>1436</v>
      </c>
      <c r="J1021" s="2">
        <v>1</v>
      </c>
      <c r="K1021" s="2">
        <v>1437</v>
      </c>
      <c r="L1021" s="3">
        <v>6.6961539751948726E-2</v>
      </c>
      <c r="M1021" s="3">
        <v>0.1461942195802588</v>
      </c>
      <c r="N1021" s="2">
        <v>2146008</v>
      </c>
      <c r="O1021">
        <f t="shared" si="15"/>
        <v>14</v>
      </c>
    </row>
    <row r="1022" spans="1:15" hidden="1" x14ac:dyDescent="0.2">
      <c r="A1022" t="s">
        <v>712</v>
      </c>
      <c r="B1022" t="s">
        <v>1313</v>
      </c>
      <c r="C1022" t="s">
        <v>1326</v>
      </c>
      <c r="D1022" t="s">
        <v>22</v>
      </c>
      <c r="E1022">
        <v>44</v>
      </c>
      <c r="F1022" t="s">
        <v>49</v>
      </c>
      <c r="G1022" t="s">
        <v>787</v>
      </c>
      <c r="H1022" t="s">
        <v>788</v>
      </c>
      <c r="I1022" s="2">
        <v>3762</v>
      </c>
      <c r="J1022" s="2">
        <v>4</v>
      </c>
      <c r="K1022" s="2">
        <v>3766</v>
      </c>
      <c r="L1022" s="3">
        <v>0.17548862818777936</v>
      </c>
      <c r="M1022" s="3">
        <v>0.38313669515605747</v>
      </c>
      <c r="N1022" s="2">
        <v>2146008</v>
      </c>
      <c r="O1022">
        <f t="shared" si="15"/>
        <v>7</v>
      </c>
    </row>
    <row r="1023" spans="1:15" hidden="1" x14ac:dyDescent="0.2">
      <c r="A1023" t="s">
        <v>712</v>
      </c>
      <c r="B1023" t="s">
        <v>1313</v>
      </c>
      <c r="C1023" t="s">
        <v>1327</v>
      </c>
      <c r="D1023" t="s">
        <v>17</v>
      </c>
      <c r="E1023">
        <v>39</v>
      </c>
      <c r="F1023" t="s">
        <v>49</v>
      </c>
      <c r="G1023" t="s">
        <v>854</v>
      </c>
      <c r="H1023" t="s">
        <v>135</v>
      </c>
      <c r="I1023" s="2">
        <v>1289</v>
      </c>
      <c r="J1023" s="2">
        <v>1</v>
      </c>
      <c r="K1023" s="2">
        <v>1290</v>
      </c>
      <c r="L1023" s="3">
        <v>6.0111611885882994E-2</v>
      </c>
      <c r="M1023" s="3">
        <v>0.13123906976933461</v>
      </c>
      <c r="N1023" s="2">
        <v>2146008</v>
      </c>
      <c r="O1023">
        <f t="shared" si="15"/>
        <v>16</v>
      </c>
    </row>
    <row r="1024" spans="1:15" hidden="1" x14ac:dyDescent="0.2">
      <c r="A1024" t="s">
        <v>712</v>
      </c>
      <c r="B1024" t="s">
        <v>1313</v>
      </c>
      <c r="C1024" t="s">
        <v>1328</v>
      </c>
      <c r="D1024" t="s">
        <v>22</v>
      </c>
      <c r="E1024">
        <v>73</v>
      </c>
      <c r="F1024" t="s">
        <v>49</v>
      </c>
      <c r="G1024" t="s">
        <v>19</v>
      </c>
      <c r="H1024" t="s">
        <v>20</v>
      </c>
      <c r="I1024" s="2">
        <v>321840</v>
      </c>
      <c r="J1024" s="2">
        <v>1009</v>
      </c>
      <c r="K1024" s="2">
        <v>322849</v>
      </c>
      <c r="L1024" s="3">
        <v>15.044165725384062</v>
      </c>
      <c r="M1024" s="3">
        <v>32.845273206170475</v>
      </c>
      <c r="N1024" s="2">
        <v>2146008</v>
      </c>
      <c r="O1024">
        <f t="shared" si="15"/>
        <v>2</v>
      </c>
    </row>
    <row r="1025" spans="1:15" hidden="1" x14ac:dyDescent="0.2">
      <c r="A1025" t="s">
        <v>712</v>
      </c>
      <c r="B1025" t="s">
        <v>1313</v>
      </c>
      <c r="C1025" t="s">
        <v>1329</v>
      </c>
      <c r="D1025" t="s">
        <v>17</v>
      </c>
      <c r="E1025">
        <v>35</v>
      </c>
      <c r="F1025" t="s">
        <v>49</v>
      </c>
      <c r="G1025" t="s">
        <v>38</v>
      </c>
      <c r="H1025" t="s">
        <v>846</v>
      </c>
      <c r="I1025" s="2">
        <v>5253</v>
      </c>
      <c r="J1025" s="2">
        <v>2</v>
      </c>
      <c r="K1025" s="2">
        <v>5255</v>
      </c>
      <c r="L1025" s="3">
        <v>0.24487327167466288</v>
      </c>
      <c r="M1025" s="3">
        <v>0.53462117181228941</v>
      </c>
      <c r="N1025" s="2">
        <v>2146008</v>
      </c>
      <c r="O1025">
        <f t="shared" si="15"/>
        <v>5</v>
      </c>
    </row>
    <row r="1026" spans="1:15" hidden="1" x14ac:dyDescent="0.2">
      <c r="A1026" t="s">
        <v>712</v>
      </c>
      <c r="B1026" t="s">
        <v>1313</v>
      </c>
      <c r="C1026" t="s">
        <v>1330</v>
      </c>
      <c r="D1026" t="s">
        <v>22</v>
      </c>
      <c r="E1026">
        <v>46</v>
      </c>
      <c r="F1026" t="s">
        <v>49</v>
      </c>
      <c r="G1026" t="s">
        <v>38</v>
      </c>
      <c r="H1026" t="s">
        <v>168</v>
      </c>
      <c r="I1026" s="2">
        <v>5446</v>
      </c>
      <c r="J1026" s="2">
        <f>(0)</f>
        <v>0</v>
      </c>
      <c r="K1026" s="2">
        <v>5446</v>
      </c>
      <c r="L1026" s="3">
        <v>0.2537735180856735</v>
      </c>
      <c r="M1026" s="3">
        <v>0.55405269299519089</v>
      </c>
      <c r="N1026" s="2">
        <v>2146008</v>
      </c>
      <c r="O1026">
        <f t="shared" si="15"/>
        <v>4</v>
      </c>
    </row>
    <row r="1027" spans="1:15" hidden="1" x14ac:dyDescent="0.2">
      <c r="A1027" t="s">
        <v>712</v>
      </c>
      <c r="B1027" t="s">
        <v>1331</v>
      </c>
      <c r="C1027" t="s">
        <v>46</v>
      </c>
      <c r="G1027" t="s">
        <v>46</v>
      </c>
      <c r="I1027" s="2">
        <v>6497</v>
      </c>
      <c r="J1027" s="2">
        <v>79</v>
      </c>
      <c r="K1027" s="2">
        <v>6576</v>
      </c>
      <c r="L1027" s="3">
        <v>0.34152540744406973</v>
      </c>
      <c r="M1027" s="3">
        <v>0.60956109932342051</v>
      </c>
      <c r="N1027" s="2">
        <v>1925479</v>
      </c>
      <c r="O1027">
        <f t="shared" ref="O1027:O1090" si="16">COUNTIFS($A$2:$A$8569,A1027,$B$2:$B$8569,B1027,$K$2:$K$8569,"&gt;"&amp;K1027)+1</f>
        <v>7</v>
      </c>
    </row>
    <row r="1028" spans="1:15" hidden="1" x14ac:dyDescent="0.2">
      <c r="A1028" t="s">
        <v>712</v>
      </c>
      <c r="B1028" t="s">
        <v>1331</v>
      </c>
      <c r="C1028" t="s">
        <v>1332</v>
      </c>
      <c r="D1028" t="s">
        <v>22</v>
      </c>
      <c r="E1028">
        <v>40</v>
      </c>
      <c r="F1028" t="s">
        <v>49</v>
      </c>
      <c r="G1028" t="s">
        <v>736</v>
      </c>
      <c r="H1028" t="s">
        <v>214</v>
      </c>
      <c r="I1028" s="2">
        <v>1783</v>
      </c>
      <c r="J1028" s="2">
        <v>7</v>
      </c>
      <c r="K1028" s="2">
        <v>1790</v>
      </c>
      <c r="L1028" s="3">
        <v>9.2963880675925314E-2</v>
      </c>
      <c r="M1028" s="3">
        <v>0.16592371772945905</v>
      </c>
      <c r="N1028" s="2">
        <v>1925479</v>
      </c>
      <c r="O1028">
        <f t="shared" si="16"/>
        <v>20</v>
      </c>
    </row>
    <row r="1029" spans="1:15" hidden="1" x14ac:dyDescent="0.2">
      <c r="A1029" t="s">
        <v>712</v>
      </c>
      <c r="B1029" t="s">
        <v>1331</v>
      </c>
      <c r="C1029" t="s">
        <v>1333</v>
      </c>
      <c r="D1029" t="s">
        <v>22</v>
      </c>
      <c r="E1029">
        <v>55</v>
      </c>
      <c r="F1029" t="s">
        <v>49</v>
      </c>
      <c r="G1029" t="s">
        <v>38</v>
      </c>
      <c r="H1029" t="s">
        <v>148</v>
      </c>
      <c r="I1029" s="2">
        <v>950</v>
      </c>
      <c r="J1029" s="2">
        <v>1</v>
      </c>
      <c r="K1029" s="2">
        <v>951</v>
      </c>
      <c r="L1029" s="3">
        <v>4.9390307554639648E-2</v>
      </c>
      <c r="M1029" s="3">
        <v>8.8152768469673501E-2</v>
      </c>
      <c r="N1029" s="2">
        <v>1925479</v>
      </c>
      <c r="O1029">
        <f t="shared" si="16"/>
        <v>25</v>
      </c>
    </row>
    <row r="1030" spans="1:15" hidden="1" x14ac:dyDescent="0.2">
      <c r="A1030" t="s">
        <v>712</v>
      </c>
      <c r="B1030" t="s">
        <v>1331</v>
      </c>
      <c r="C1030" t="s">
        <v>1334</v>
      </c>
      <c r="D1030" t="s">
        <v>22</v>
      </c>
      <c r="E1030">
        <v>69</v>
      </c>
      <c r="F1030" t="s">
        <v>49</v>
      </c>
      <c r="G1030" t="s">
        <v>1013</v>
      </c>
      <c r="H1030" t="s">
        <v>1014</v>
      </c>
      <c r="I1030" s="2">
        <v>5809</v>
      </c>
      <c r="J1030" s="2">
        <v>1</v>
      </c>
      <c r="K1030" s="2">
        <v>5810</v>
      </c>
      <c r="L1030" s="3">
        <v>0.30174309873023802</v>
      </c>
      <c r="M1030" s="3">
        <v>0.53855687151293696</v>
      </c>
      <c r="N1030" s="2">
        <v>1925479</v>
      </c>
      <c r="O1030">
        <f t="shared" si="16"/>
        <v>9</v>
      </c>
    </row>
    <row r="1031" spans="1:15" hidden="1" x14ac:dyDescent="0.2">
      <c r="A1031" t="s">
        <v>712</v>
      </c>
      <c r="B1031" t="s">
        <v>1331</v>
      </c>
      <c r="C1031" t="s">
        <v>1335</v>
      </c>
      <c r="D1031" t="s">
        <v>17</v>
      </c>
      <c r="E1031">
        <v>35</v>
      </c>
      <c r="F1031" t="s">
        <v>49</v>
      </c>
      <c r="G1031" t="s">
        <v>776</v>
      </c>
      <c r="H1031" t="s">
        <v>104</v>
      </c>
      <c r="I1031" s="2">
        <v>3551</v>
      </c>
      <c r="J1031" s="2">
        <v>5</v>
      </c>
      <c r="K1031" s="2">
        <v>3556</v>
      </c>
      <c r="L1031" s="3">
        <v>0.18468131825898906</v>
      </c>
      <c r="M1031" s="3">
        <v>0.32962275991394213</v>
      </c>
      <c r="N1031" s="2">
        <v>1925479</v>
      </c>
      <c r="O1031">
        <f t="shared" si="16"/>
        <v>12</v>
      </c>
    </row>
    <row r="1032" spans="1:15" hidden="1" x14ac:dyDescent="0.2">
      <c r="A1032" t="s">
        <v>712</v>
      </c>
      <c r="B1032" t="s">
        <v>1331</v>
      </c>
      <c r="C1032" t="s">
        <v>1336</v>
      </c>
      <c r="D1032" t="s">
        <v>17</v>
      </c>
      <c r="E1032">
        <v>42</v>
      </c>
      <c r="F1032" t="s">
        <v>49</v>
      </c>
      <c r="G1032" t="s">
        <v>798</v>
      </c>
      <c r="H1032" t="s">
        <v>799</v>
      </c>
      <c r="I1032" s="2">
        <v>468873</v>
      </c>
      <c r="J1032" s="2">
        <v>1363</v>
      </c>
      <c r="K1032" s="2">
        <v>470236</v>
      </c>
      <c r="L1032" s="3">
        <v>24.421767258952187</v>
      </c>
      <c r="M1032" s="3">
        <v>43.588438731972019</v>
      </c>
      <c r="N1032" s="2">
        <v>1925479</v>
      </c>
      <c r="O1032">
        <f t="shared" si="16"/>
        <v>2</v>
      </c>
    </row>
    <row r="1033" spans="1:15" hidden="1" x14ac:dyDescent="0.2">
      <c r="A1033" t="s">
        <v>712</v>
      </c>
      <c r="B1033" t="s">
        <v>1331</v>
      </c>
      <c r="C1033" t="s">
        <v>1337</v>
      </c>
      <c r="D1033" t="s">
        <v>22</v>
      </c>
      <c r="E1033">
        <v>58</v>
      </c>
      <c r="F1033" t="s">
        <v>49</v>
      </c>
      <c r="G1033" t="s">
        <v>32</v>
      </c>
      <c r="H1033" t="s">
        <v>33</v>
      </c>
      <c r="I1033" s="2">
        <v>506557</v>
      </c>
      <c r="J1033" s="2">
        <v>3000</v>
      </c>
      <c r="K1033" s="2">
        <v>509557</v>
      </c>
      <c r="L1033" s="3">
        <v>26.463908461219258</v>
      </c>
      <c r="M1033" s="3">
        <v>47.23329152797205</v>
      </c>
      <c r="N1033" s="2">
        <v>1925479</v>
      </c>
      <c r="O1033">
        <f t="shared" si="16"/>
        <v>1</v>
      </c>
    </row>
    <row r="1034" spans="1:15" hidden="1" x14ac:dyDescent="0.2">
      <c r="A1034" t="s">
        <v>712</v>
      </c>
      <c r="B1034" t="s">
        <v>1331</v>
      </c>
      <c r="C1034" t="s">
        <v>1338</v>
      </c>
      <c r="D1034" t="s">
        <v>22</v>
      </c>
      <c r="E1034">
        <v>46</v>
      </c>
      <c r="F1034" t="s">
        <v>49</v>
      </c>
      <c r="G1034" t="s">
        <v>38</v>
      </c>
      <c r="H1034" t="s">
        <v>813</v>
      </c>
      <c r="I1034" s="2">
        <v>4869</v>
      </c>
      <c r="J1034" s="2">
        <v>1</v>
      </c>
      <c r="K1034" s="2">
        <v>4870</v>
      </c>
      <c r="L1034" s="3">
        <v>0.25292407759315993</v>
      </c>
      <c r="M1034" s="3">
        <v>0.45142374600137747</v>
      </c>
      <c r="N1034" s="2">
        <v>1925479</v>
      </c>
      <c r="O1034">
        <f t="shared" si="16"/>
        <v>10</v>
      </c>
    </row>
    <row r="1035" spans="1:15" hidden="1" x14ac:dyDescent="0.2">
      <c r="A1035" t="s">
        <v>712</v>
      </c>
      <c r="B1035" t="s">
        <v>1331</v>
      </c>
      <c r="C1035" t="s">
        <v>1339</v>
      </c>
      <c r="D1035" t="s">
        <v>22</v>
      </c>
      <c r="E1035">
        <v>43</v>
      </c>
      <c r="F1035" t="s">
        <v>49</v>
      </c>
      <c r="G1035" t="s">
        <v>1340</v>
      </c>
      <c r="H1035" t="s">
        <v>315</v>
      </c>
      <c r="I1035" s="2">
        <v>8353</v>
      </c>
      <c r="J1035" s="2">
        <v>1</v>
      </c>
      <c r="K1035" s="2">
        <v>8354</v>
      </c>
      <c r="L1035" s="3">
        <v>0.4338660665735643</v>
      </c>
      <c r="M1035" s="3">
        <v>0.77437247928039155</v>
      </c>
      <c r="N1035" s="2">
        <v>1925479</v>
      </c>
      <c r="O1035">
        <f t="shared" si="16"/>
        <v>5</v>
      </c>
    </row>
    <row r="1036" spans="1:15" hidden="1" x14ac:dyDescent="0.2">
      <c r="A1036" t="s">
        <v>712</v>
      </c>
      <c r="B1036" t="s">
        <v>1331</v>
      </c>
      <c r="C1036" t="s">
        <v>1341</v>
      </c>
      <c r="D1036" t="s">
        <v>22</v>
      </c>
      <c r="E1036">
        <v>51</v>
      </c>
      <c r="F1036" t="s">
        <v>49</v>
      </c>
      <c r="G1036" t="s">
        <v>1019</v>
      </c>
      <c r="H1036" t="s">
        <v>36</v>
      </c>
      <c r="I1036" s="2">
        <v>3145</v>
      </c>
      <c r="J1036" s="2">
        <f>(0)</f>
        <v>0</v>
      </c>
      <c r="K1036" s="2">
        <v>3145</v>
      </c>
      <c r="L1036" s="3">
        <v>0.16333598029373469</v>
      </c>
      <c r="M1036" s="3">
        <v>0.29152519120622833</v>
      </c>
      <c r="N1036" s="2">
        <v>1925479</v>
      </c>
      <c r="O1036">
        <f t="shared" si="16"/>
        <v>13</v>
      </c>
    </row>
    <row r="1037" spans="1:15" hidden="1" x14ac:dyDescent="0.2">
      <c r="A1037" t="s">
        <v>712</v>
      </c>
      <c r="B1037" t="s">
        <v>1331</v>
      </c>
      <c r="C1037" t="s">
        <v>1342</v>
      </c>
      <c r="D1037" t="s">
        <v>22</v>
      </c>
      <c r="E1037">
        <v>38</v>
      </c>
      <c r="F1037" t="s">
        <v>69</v>
      </c>
      <c r="G1037" t="s">
        <v>38</v>
      </c>
      <c r="H1037" t="s">
        <v>43</v>
      </c>
      <c r="I1037" s="2">
        <v>2791</v>
      </c>
      <c r="J1037" s="2">
        <v>2</v>
      </c>
      <c r="K1037" s="2">
        <v>2793</v>
      </c>
      <c r="L1037" s="3">
        <v>0.14505481493176503</v>
      </c>
      <c r="M1037" s="3">
        <v>0.25889661654658053</v>
      </c>
      <c r="N1037" s="2">
        <v>1925479</v>
      </c>
      <c r="O1037">
        <f t="shared" si="16"/>
        <v>16</v>
      </c>
    </row>
    <row r="1038" spans="1:15" hidden="1" x14ac:dyDescent="0.2">
      <c r="A1038" t="s">
        <v>712</v>
      </c>
      <c r="B1038" t="s">
        <v>1331</v>
      </c>
      <c r="C1038" t="s">
        <v>1343</v>
      </c>
      <c r="D1038" t="s">
        <v>22</v>
      </c>
      <c r="E1038">
        <v>46</v>
      </c>
      <c r="F1038" t="s">
        <v>49</v>
      </c>
      <c r="G1038" t="s">
        <v>762</v>
      </c>
      <c r="H1038" t="s">
        <v>654</v>
      </c>
      <c r="I1038" s="2">
        <v>7640</v>
      </c>
      <c r="J1038" s="2">
        <v>6</v>
      </c>
      <c r="K1038" s="2">
        <v>7646</v>
      </c>
      <c r="L1038" s="3">
        <v>0.39709599533414802</v>
      </c>
      <c r="M1038" s="3">
        <v>0.70874455070359998</v>
      </c>
      <c r="N1038" s="2">
        <v>1925479</v>
      </c>
      <c r="O1038">
        <f t="shared" si="16"/>
        <v>6</v>
      </c>
    </row>
    <row r="1039" spans="1:15" hidden="1" x14ac:dyDescent="0.2">
      <c r="A1039" t="s">
        <v>712</v>
      </c>
      <c r="B1039" t="s">
        <v>1331</v>
      </c>
      <c r="C1039" t="s">
        <v>970</v>
      </c>
      <c r="D1039" t="s">
        <v>22</v>
      </c>
      <c r="E1039">
        <v>38</v>
      </c>
      <c r="F1039" t="s">
        <v>49</v>
      </c>
      <c r="G1039" t="s">
        <v>38</v>
      </c>
      <c r="H1039" t="s">
        <v>542</v>
      </c>
      <c r="I1039" s="2">
        <v>2982</v>
      </c>
      <c r="J1039" s="2">
        <v>4</v>
      </c>
      <c r="K1039" s="2">
        <v>2986</v>
      </c>
      <c r="L1039" s="3">
        <v>0.15507829480352681</v>
      </c>
      <c r="M1039" s="3">
        <v>0.27678671572076241</v>
      </c>
      <c r="N1039" s="2">
        <v>1925479</v>
      </c>
      <c r="O1039">
        <f t="shared" si="16"/>
        <v>14</v>
      </c>
    </row>
    <row r="1040" spans="1:15" hidden="1" x14ac:dyDescent="0.2">
      <c r="A1040" t="s">
        <v>712</v>
      </c>
      <c r="B1040" t="s">
        <v>1331</v>
      </c>
      <c r="C1040" t="s">
        <v>1344</v>
      </c>
      <c r="D1040" t="s">
        <v>22</v>
      </c>
      <c r="E1040">
        <v>46</v>
      </c>
      <c r="F1040" t="s">
        <v>49</v>
      </c>
      <c r="G1040" t="s">
        <v>303</v>
      </c>
      <c r="H1040" t="s">
        <v>304</v>
      </c>
      <c r="I1040" s="2">
        <v>13980</v>
      </c>
      <c r="J1040" s="2">
        <v>65</v>
      </c>
      <c r="K1040" s="2">
        <v>14045</v>
      </c>
      <c r="L1040" s="3">
        <v>0.72942888496836367</v>
      </c>
      <c r="M1040" s="3">
        <v>1.3018986678828226</v>
      </c>
      <c r="N1040" s="2">
        <v>1925479</v>
      </c>
      <c r="O1040">
        <f t="shared" si="16"/>
        <v>3</v>
      </c>
    </row>
    <row r="1041" spans="1:15" hidden="1" x14ac:dyDescent="0.2">
      <c r="A1041" t="s">
        <v>712</v>
      </c>
      <c r="B1041" t="s">
        <v>1331</v>
      </c>
      <c r="C1041" t="s">
        <v>1345</v>
      </c>
      <c r="D1041" t="s">
        <v>17</v>
      </c>
      <c r="E1041">
        <v>53</v>
      </c>
      <c r="F1041" t="s">
        <v>49</v>
      </c>
      <c r="G1041" t="s">
        <v>1112</v>
      </c>
      <c r="H1041" t="s">
        <v>1113</v>
      </c>
      <c r="I1041" s="2">
        <v>6291</v>
      </c>
      <c r="J1041" s="2">
        <v>4</v>
      </c>
      <c r="K1041" s="2">
        <v>6295</v>
      </c>
      <c r="L1041" s="3">
        <v>0.32693163623181554</v>
      </c>
      <c r="M1041" s="3">
        <v>0.58351385648432674</v>
      </c>
      <c r="N1041" s="2">
        <v>1925479</v>
      </c>
      <c r="O1041">
        <f t="shared" si="16"/>
        <v>8</v>
      </c>
    </row>
    <row r="1042" spans="1:15" hidden="1" x14ac:dyDescent="0.2">
      <c r="A1042" t="s">
        <v>712</v>
      </c>
      <c r="B1042" t="s">
        <v>1331</v>
      </c>
      <c r="C1042" t="s">
        <v>1346</v>
      </c>
      <c r="D1042" t="s">
        <v>22</v>
      </c>
      <c r="E1042">
        <v>63</v>
      </c>
      <c r="F1042" t="s">
        <v>49</v>
      </c>
      <c r="G1042" t="s">
        <v>38</v>
      </c>
      <c r="H1042" t="s">
        <v>346</v>
      </c>
      <c r="I1042" s="2">
        <v>1556</v>
      </c>
      <c r="J1042" s="2">
        <v>2</v>
      </c>
      <c r="K1042" s="2">
        <v>1558</v>
      </c>
      <c r="L1042" s="3">
        <v>8.0914930778263491E-2</v>
      </c>
      <c r="M1042" s="3">
        <v>0.14441852079469117</v>
      </c>
      <c r="N1042" s="2">
        <v>1925479</v>
      </c>
      <c r="O1042">
        <f t="shared" si="16"/>
        <v>22</v>
      </c>
    </row>
    <row r="1043" spans="1:15" hidden="1" x14ac:dyDescent="0.2">
      <c r="A1043" t="s">
        <v>712</v>
      </c>
      <c r="B1043" t="s">
        <v>1331</v>
      </c>
      <c r="C1043" t="s">
        <v>1347</v>
      </c>
      <c r="D1043" t="s">
        <v>22</v>
      </c>
      <c r="E1043">
        <v>42</v>
      </c>
      <c r="F1043" t="s">
        <v>69</v>
      </c>
      <c r="G1043" t="s">
        <v>1348</v>
      </c>
      <c r="H1043" t="s">
        <v>1349</v>
      </c>
      <c r="I1043" s="2">
        <v>9627</v>
      </c>
      <c r="J1043" s="2">
        <v>1</v>
      </c>
      <c r="K1043" s="2">
        <v>9628</v>
      </c>
      <c r="L1043" s="3">
        <v>0.50003142075296592</v>
      </c>
      <c r="M1043" s="3">
        <v>0.89246567279286704</v>
      </c>
      <c r="N1043" s="2">
        <v>1925479</v>
      </c>
      <c r="O1043">
        <f t="shared" si="16"/>
        <v>4</v>
      </c>
    </row>
    <row r="1044" spans="1:15" hidden="1" x14ac:dyDescent="0.2">
      <c r="A1044" t="s">
        <v>712</v>
      </c>
      <c r="B1044" t="s">
        <v>1331</v>
      </c>
      <c r="C1044" t="s">
        <v>1350</v>
      </c>
      <c r="D1044" t="s">
        <v>22</v>
      </c>
      <c r="E1044">
        <v>36</v>
      </c>
      <c r="F1044" t="s">
        <v>49</v>
      </c>
      <c r="G1044" t="s">
        <v>571</v>
      </c>
      <c r="H1044" t="s">
        <v>70</v>
      </c>
      <c r="I1044" s="2">
        <v>3852</v>
      </c>
      <c r="J1044" s="2">
        <v>5</v>
      </c>
      <c r="K1044" s="2">
        <v>3857</v>
      </c>
      <c r="L1044" s="3">
        <v>0.2003137920486279</v>
      </c>
      <c r="M1044" s="3">
        <v>0.35752389904051601</v>
      </c>
      <c r="N1044" s="2">
        <v>1925479</v>
      </c>
      <c r="O1044">
        <f t="shared" si="16"/>
        <v>11</v>
      </c>
    </row>
    <row r="1045" spans="1:15" hidden="1" x14ac:dyDescent="0.2">
      <c r="A1045" t="s">
        <v>712</v>
      </c>
      <c r="B1045" t="s">
        <v>1331</v>
      </c>
      <c r="C1045" t="s">
        <v>1351</v>
      </c>
      <c r="D1045" t="s">
        <v>22</v>
      </c>
      <c r="E1045">
        <v>56</v>
      </c>
      <c r="F1045" t="s">
        <v>69</v>
      </c>
      <c r="G1045" t="s">
        <v>1258</v>
      </c>
      <c r="H1045" t="s">
        <v>41</v>
      </c>
      <c r="I1045" s="2">
        <v>1945</v>
      </c>
      <c r="J1045" s="2">
        <f>(0)</f>
        <v>0</v>
      </c>
      <c r="K1045" s="2">
        <v>1945</v>
      </c>
      <c r="L1045" s="3">
        <v>0.10101382565065628</v>
      </c>
      <c r="M1045" s="3">
        <v>0.18029141395742898</v>
      </c>
      <c r="N1045" s="2">
        <v>1925479</v>
      </c>
      <c r="O1045">
        <f t="shared" si="16"/>
        <v>19</v>
      </c>
    </row>
    <row r="1046" spans="1:15" hidden="1" x14ac:dyDescent="0.2">
      <c r="A1046" t="s">
        <v>712</v>
      </c>
      <c r="B1046" t="s">
        <v>1331</v>
      </c>
      <c r="C1046" t="s">
        <v>1352</v>
      </c>
      <c r="D1046" t="s">
        <v>22</v>
      </c>
      <c r="E1046">
        <v>42</v>
      </c>
      <c r="F1046" t="s">
        <v>49</v>
      </c>
      <c r="G1046" t="s">
        <v>1353</v>
      </c>
      <c r="H1046" t="s">
        <v>59</v>
      </c>
      <c r="I1046" s="2">
        <v>1413</v>
      </c>
      <c r="J1046" s="2">
        <v>1</v>
      </c>
      <c r="K1046" s="2">
        <v>1414</v>
      </c>
      <c r="L1046" s="3">
        <v>7.3436272221094084E-2</v>
      </c>
      <c r="M1046" s="3">
        <v>0.13107046752483525</v>
      </c>
      <c r="N1046" s="2">
        <v>1925479</v>
      </c>
      <c r="O1046">
        <f t="shared" si="16"/>
        <v>23</v>
      </c>
    </row>
    <row r="1047" spans="1:15" hidden="1" x14ac:dyDescent="0.2">
      <c r="A1047" t="s">
        <v>712</v>
      </c>
      <c r="B1047" t="s">
        <v>1331</v>
      </c>
      <c r="C1047" t="s">
        <v>1354</v>
      </c>
      <c r="D1047" t="s">
        <v>22</v>
      </c>
      <c r="E1047">
        <v>66</v>
      </c>
      <c r="F1047" t="s">
        <v>69</v>
      </c>
      <c r="G1047" t="s">
        <v>891</v>
      </c>
      <c r="H1047" t="s">
        <v>537</v>
      </c>
      <c r="I1047" s="2">
        <v>2126</v>
      </c>
      <c r="J1047" s="2">
        <v>3</v>
      </c>
      <c r="K1047" s="2">
        <v>2129</v>
      </c>
      <c r="L1047" s="3">
        <v>0.11056988936259497</v>
      </c>
      <c r="M1047" s="3">
        <v>0.19734725980224488</v>
      </c>
      <c r="N1047" s="2">
        <v>1925479</v>
      </c>
      <c r="O1047">
        <f t="shared" si="16"/>
        <v>17</v>
      </c>
    </row>
    <row r="1048" spans="1:15" hidden="1" x14ac:dyDescent="0.2">
      <c r="A1048" t="s">
        <v>712</v>
      </c>
      <c r="B1048" t="s">
        <v>1331</v>
      </c>
      <c r="C1048" t="s">
        <v>1355</v>
      </c>
      <c r="D1048" t="s">
        <v>22</v>
      </c>
      <c r="E1048">
        <v>60</v>
      </c>
      <c r="F1048" t="s">
        <v>69</v>
      </c>
      <c r="G1048" t="s">
        <v>726</v>
      </c>
      <c r="H1048" t="s">
        <v>727</v>
      </c>
      <c r="I1048" s="2">
        <v>1766</v>
      </c>
      <c r="J1048" s="2">
        <v>19</v>
      </c>
      <c r="K1048" s="2">
        <v>1785</v>
      </c>
      <c r="L1048" s="3">
        <v>9.2704205031579154E-2</v>
      </c>
      <c r="M1048" s="3">
        <v>0.16546024365758907</v>
      </c>
      <c r="N1048" s="2">
        <v>1925479</v>
      </c>
      <c r="O1048">
        <f t="shared" si="16"/>
        <v>21</v>
      </c>
    </row>
    <row r="1049" spans="1:15" hidden="1" x14ac:dyDescent="0.2">
      <c r="A1049" t="s">
        <v>712</v>
      </c>
      <c r="B1049" t="s">
        <v>1331</v>
      </c>
      <c r="C1049" t="s">
        <v>1356</v>
      </c>
      <c r="D1049" t="s">
        <v>17</v>
      </c>
      <c r="E1049">
        <v>48</v>
      </c>
      <c r="F1049" t="s">
        <v>49</v>
      </c>
      <c r="G1049" t="s">
        <v>782</v>
      </c>
      <c r="H1049" t="s">
        <v>456</v>
      </c>
      <c r="I1049" s="2">
        <v>2794</v>
      </c>
      <c r="J1049" s="2">
        <v>1</v>
      </c>
      <c r="K1049" s="2">
        <v>2795</v>
      </c>
      <c r="L1049" s="3">
        <v>0.14515868518950348</v>
      </c>
      <c r="M1049" s="3">
        <v>0.25908200617532856</v>
      </c>
      <c r="N1049" s="2">
        <v>1925479</v>
      </c>
      <c r="O1049">
        <f t="shared" si="16"/>
        <v>15</v>
      </c>
    </row>
    <row r="1050" spans="1:15" hidden="1" x14ac:dyDescent="0.2">
      <c r="A1050" t="s">
        <v>712</v>
      </c>
      <c r="B1050" t="s">
        <v>1331</v>
      </c>
      <c r="C1050" t="s">
        <v>1357</v>
      </c>
      <c r="D1050" t="s">
        <v>22</v>
      </c>
      <c r="E1050">
        <v>60</v>
      </c>
      <c r="F1050" t="s">
        <v>49</v>
      </c>
      <c r="G1050" t="s">
        <v>1358</v>
      </c>
      <c r="H1050" t="s">
        <v>746</v>
      </c>
      <c r="I1050" s="2">
        <v>1975</v>
      </c>
      <c r="J1050" s="2">
        <f>(0)</f>
        <v>0</v>
      </c>
      <c r="K1050" s="2">
        <v>1975</v>
      </c>
      <c r="L1050" s="3">
        <v>0.10257187951673324</v>
      </c>
      <c r="M1050" s="3">
        <v>0.18307225838864896</v>
      </c>
      <c r="N1050" s="2">
        <v>1925479</v>
      </c>
      <c r="O1050">
        <f t="shared" si="16"/>
        <v>18</v>
      </c>
    </row>
    <row r="1051" spans="1:15" hidden="1" x14ac:dyDescent="0.2">
      <c r="A1051" t="s">
        <v>712</v>
      </c>
      <c r="B1051" t="s">
        <v>1331</v>
      </c>
      <c r="C1051" t="s">
        <v>1359</v>
      </c>
      <c r="D1051" t="s">
        <v>22</v>
      </c>
      <c r="E1051">
        <v>37</v>
      </c>
      <c r="F1051" t="s">
        <v>49</v>
      </c>
      <c r="G1051" t="s">
        <v>38</v>
      </c>
      <c r="H1051" t="s">
        <v>535</v>
      </c>
      <c r="I1051" s="2">
        <v>770</v>
      </c>
      <c r="J1051" s="2">
        <f>(0)</f>
        <v>0</v>
      </c>
      <c r="K1051" s="2">
        <v>770</v>
      </c>
      <c r="L1051" s="3">
        <v>3.9990049229308655E-2</v>
      </c>
      <c r="M1051" s="3">
        <v>7.1375007067979598E-2</v>
      </c>
      <c r="N1051" s="2">
        <v>1925479</v>
      </c>
      <c r="O1051">
        <f t="shared" si="16"/>
        <v>26</v>
      </c>
    </row>
    <row r="1052" spans="1:15" hidden="1" x14ac:dyDescent="0.2">
      <c r="A1052" t="s">
        <v>712</v>
      </c>
      <c r="B1052" t="s">
        <v>1331</v>
      </c>
      <c r="C1052" t="s">
        <v>1360</v>
      </c>
      <c r="D1052" t="s">
        <v>22</v>
      </c>
      <c r="E1052">
        <v>29</v>
      </c>
      <c r="F1052" t="s">
        <v>49</v>
      </c>
      <c r="G1052" t="s">
        <v>38</v>
      </c>
      <c r="H1052" t="s">
        <v>198</v>
      </c>
      <c r="I1052" s="2">
        <v>1280</v>
      </c>
      <c r="J1052" s="2">
        <v>3</v>
      </c>
      <c r="K1052" s="2">
        <v>1283</v>
      </c>
      <c r="L1052" s="3">
        <v>6.6632770339224684E-2</v>
      </c>
      <c r="M1052" s="3">
        <v>0.11892744684184134</v>
      </c>
      <c r="N1052" s="2">
        <v>1925479</v>
      </c>
      <c r="O1052">
        <f t="shared" si="16"/>
        <v>24</v>
      </c>
    </row>
    <row r="1053" spans="1:15" hidden="1" x14ac:dyDescent="0.2">
      <c r="A1053" t="s">
        <v>712</v>
      </c>
      <c r="B1053" t="s">
        <v>1361</v>
      </c>
      <c r="C1053" t="s">
        <v>46</v>
      </c>
      <c r="G1053" t="s">
        <v>46</v>
      </c>
      <c r="I1053" s="2">
        <v>21763</v>
      </c>
      <c r="J1053" s="2">
        <v>62</v>
      </c>
      <c r="K1053" s="2">
        <v>21825</v>
      </c>
      <c r="L1053" s="3">
        <v>1.0445817437264071</v>
      </c>
      <c r="M1053" s="3">
        <v>2.0162333343187395</v>
      </c>
      <c r="N1053" s="2">
        <v>2089353</v>
      </c>
      <c r="O1053">
        <f t="shared" si="16"/>
        <v>3</v>
      </c>
    </row>
    <row r="1054" spans="1:15" hidden="1" x14ac:dyDescent="0.2">
      <c r="A1054" t="s">
        <v>712</v>
      </c>
      <c r="B1054" t="s">
        <v>1361</v>
      </c>
      <c r="C1054" t="s">
        <v>1362</v>
      </c>
      <c r="D1054" t="s">
        <v>22</v>
      </c>
      <c r="E1054">
        <v>53</v>
      </c>
      <c r="F1054" t="s">
        <v>49</v>
      </c>
      <c r="G1054" t="s">
        <v>38</v>
      </c>
      <c r="H1054" t="s">
        <v>124</v>
      </c>
      <c r="I1054" s="2">
        <v>9139</v>
      </c>
      <c r="J1054" s="2">
        <v>23</v>
      </c>
      <c r="K1054" s="2">
        <v>9162</v>
      </c>
      <c r="L1054" s="3">
        <v>0.43850895468597217</v>
      </c>
      <c r="M1054" s="3">
        <v>0.84640228220060898</v>
      </c>
      <c r="N1054" s="2">
        <v>2089353</v>
      </c>
      <c r="O1054">
        <f t="shared" si="16"/>
        <v>7</v>
      </c>
    </row>
    <row r="1055" spans="1:15" hidden="1" x14ac:dyDescent="0.2">
      <c r="A1055" t="s">
        <v>712</v>
      </c>
      <c r="B1055" t="s">
        <v>1361</v>
      </c>
      <c r="C1055" t="s">
        <v>1363</v>
      </c>
      <c r="D1055" t="s">
        <v>22</v>
      </c>
      <c r="E1055">
        <v>36</v>
      </c>
      <c r="F1055" t="s">
        <v>49</v>
      </c>
      <c r="G1055" t="s">
        <v>114</v>
      </c>
      <c r="H1055" t="s">
        <v>115</v>
      </c>
      <c r="I1055" s="2">
        <v>418266</v>
      </c>
      <c r="J1055" s="2">
        <v>929</v>
      </c>
      <c r="K1055" s="2">
        <v>419195</v>
      </c>
      <c r="L1055" s="3">
        <v>20.063388044050001</v>
      </c>
      <c r="M1055" s="3">
        <v>38.725999201821033</v>
      </c>
      <c r="N1055" s="2">
        <v>2089353</v>
      </c>
      <c r="O1055">
        <f t="shared" si="16"/>
        <v>2</v>
      </c>
    </row>
    <row r="1056" spans="1:15" hidden="1" x14ac:dyDescent="0.2">
      <c r="A1056" t="s">
        <v>712</v>
      </c>
      <c r="B1056" t="s">
        <v>1361</v>
      </c>
      <c r="C1056" t="s">
        <v>1364</v>
      </c>
      <c r="D1056" t="s">
        <v>22</v>
      </c>
      <c r="E1056">
        <v>48</v>
      </c>
      <c r="F1056" t="s">
        <v>49</v>
      </c>
      <c r="G1056" t="s">
        <v>38</v>
      </c>
      <c r="H1056" t="s">
        <v>540</v>
      </c>
      <c r="I1056" s="2">
        <v>7894</v>
      </c>
      <c r="J1056" s="2">
        <v>8</v>
      </c>
      <c r="K1056" s="2">
        <v>7902</v>
      </c>
      <c r="L1056" s="3">
        <v>0.37820320453269501</v>
      </c>
      <c r="M1056" s="3">
        <v>0.73000118248736223</v>
      </c>
      <c r="N1056" s="2">
        <v>2089353</v>
      </c>
      <c r="O1056">
        <f t="shared" si="16"/>
        <v>8</v>
      </c>
    </row>
    <row r="1057" spans="1:15" hidden="1" x14ac:dyDescent="0.2">
      <c r="A1057" t="s">
        <v>712</v>
      </c>
      <c r="B1057" t="s">
        <v>1361</v>
      </c>
      <c r="C1057" t="s">
        <v>1365</v>
      </c>
      <c r="D1057" t="s">
        <v>22</v>
      </c>
      <c r="E1057">
        <v>81</v>
      </c>
      <c r="F1057" t="s">
        <v>49</v>
      </c>
      <c r="G1057" t="s">
        <v>38</v>
      </c>
      <c r="H1057" t="s">
        <v>54</v>
      </c>
      <c r="I1057" s="2">
        <v>13768</v>
      </c>
      <c r="J1057" s="2">
        <v>5</v>
      </c>
      <c r="K1057" s="2">
        <v>13773</v>
      </c>
      <c r="L1057" s="3">
        <v>0.65919928322308385</v>
      </c>
      <c r="M1057" s="3">
        <v>1.2723748780559909</v>
      </c>
      <c r="N1057" s="2">
        <v>2089353</v>
      </c>
      <c r="O1057">
        <f t="shared" si="16"/>
        <v>4</v>
      </c>
    </row>
    <row r="1058" spans="1:15" hidden="1" x14ac:dyDescent="0.2">
      <c r="A1058" t="s">
        <v>712</v>
      </c>
      <c r="B1058" t="s">
        <v>1361</v>
      </c>
      <c r="C1058" t="s">
        <v>1366</v>
      </c>
      <c r="D1058" t="s">
        <v>22</v>
      </c>
      <c r="E1058">
        <v>70</v>
      </c>
      <c r="F1058" t="s">
        <v>49</v>
      </c>
      <c r="G1058" t="s">
        <v>766</v>
      </c>
      <c r="H1058" t="s">
        <v>767</v>
      </c>
      <c r="I1058" s="2">
        <v>12592</v>
      </c>
      <c r="J1058" s="2">
        <v>6</v>
      </c>
      <c r="K1058" s="2">
        <v>12598</v>
      </c>
      <c r="L1058" s="3">
        <v>0.60296177811982943</v>
      </c>
      <c r="M1058" s="3">
        <v>1.1638262334821297</v>
      </c>
      <c r="N1058" s="2">
        <v>2089353</v>
      </c>
      <c r="O1058">
        <f t="shared" si="16"/>
        <v>5</v>
      </c>
    </row>
    <row r="1059" spans="1:15" hidden="1" x14ac:dyDescent="0.2">
      <c r="A1059" t="s">
        <v>712</v>
      </c>
      <c r="B1059" t="s">
        <v>1361</v>
      </c>
      <c r="C1059" t="s">
        <v>1367</v>
      </c>
      <c r="D1059" t="s">
        <v>22</v>
      </c>
      <c r="E1059">
        <v>61</v>
      </c>
      <c r="F1059" t="s">
        <v>49</v>
      </c>
      <c r="G1059" t="s">
        <v>38</v>
      </c>
      <c r="H1059" t="s">
        <v>201</v>
      </c>
      <c r="I1059" s="2">
        <v>4551</v>
      </c>
      <c r="J1059" s="2">
        <v>4</v>
      </c>
      <c r="K1059" s="2">
        <v>4555</v>
      </c>
      <c r="L1059" s="3">
        <v>0.21801007297474387</v>
      </c>
      <c r="M1059" s="3">
        <v>0.42079921364590417</v>
      </c>
      <c r="N1059" s="2">
        <v>2089353</v>
      </c>
      <c r="O1059">
        <f t="shared" si="16"/>
        <v>10</v>
      </c>
    </row>
    <row r="1060" spans="1:15" hidden="1" x14ac:dyDescent="0.2">
      <c r="A1060" t="s">
        <v>712</v>
      </c>
      <c r="B1060" t="s">
        <v>1361</v>
      </c>
      <c r="C1060" t="s">
        <v>1368</v>
      </c>
      <c r="D1060" t="s">
        <v>22</v>
      </c>
      <c r="E1060">
        <v>48</v>
      </c>
      <c r="F1060" t="s">
        <v>69</v>
      </c>
      <c r="G1060" t="s">
        <v>1369</v>
      </c>
      <c r="H1060" t="s">
        <v>104</v>
      </c>
      <c r="I1060" s="2">
        <v>3745</v>
      </c>
      <c r="J1060" s="2">
        <v>33</v>
      </c>
      <c r="K1060" s="2">
        <v>3778</v>
      </c>
      <c r="L1060" s="3">
        <v>0.18082152704688964</v>
      </c>
      <c r="M1060" s="3">
        <v>0.34901853548940193</v>
      </c>
      <c r="N1060" s="2">
        <v>2089353</v>
      </c>
      <c r="O1060">
        <f t="shared" si="16"/>
        <v>11</v>
      </c>
    </row>
    <row r="1061" spans="1:15" hidden="1" x14ac:dyDescent="0.2">
      <c r="A1061" t="s">
        <v>712</v>
      </c>
      <c r="B1061" t="s">
        <v>1361</v>
      </c>
      <c r="C1061" t="s">
        <v>1370</v>
      </c>
      <c r="D1061" t="s">
        <v>22</v>
      </c>
      <c r="E1061">
        <v>45</v>
      </c>
      <c r="F1061" t="s">
        <v>49</v>
      </c>
      <c r="G1061" t="s">
        <v>1371</v>
      </c>
      <c r="H1061" t="s">
        <v>198</v>
      </c>
      <c r="I1061" s="2">
        <v>3579</v>
      </c>
      <c r="J1061" s="2">
        <v>18</v>
      </c>
      <c r="K1061" s="2">
        <v>3597</v>
      </c>
      <c r="L1061" s="3">
        <v>0.17215855817566489</v>
      </c>
      <c r="M1061" s="3">
        <v>0.33229742513376886</v>
      </c>
      <c r="N1061" s="2">
        <v>2089353</v>
      </c>
      <c r="O1061">
        <f t="shared" si="16"/>
        <v>12</v>
      </c>
    </row>
    <row r="1062" spans="1:15" hidden="1" x14ac:dyDescent="0.2">
      <c r="A1062" t="s">
        <v>712</v>
      </c>
      <c r="B1062" t="s">
        <v>1361</v>
      </c>
      <c r="C1062" t="s">
        <v>1372</v>
      </c>
      <c r="D1062" t="s">
        <v>22</v>
      </c>
      <c r="E1062">
        <v>66</v>
      </c>
      <c r="F1062" t="s">
        <v>49</v>
      </c>
      <c r="G1062" t="s">
        <v>32</v>
      </c>
      <c r="H1062" t="s">
        <v>33</v>
      </c>
      <c r="I1062" s="2">
        <v>560106</v>
      </c>
      <c r="J1062" s="2">
        <v>6374</v>
      </c>
      <c r="K1062" s="2">
        <v>566480</v>
      </c>
      <c r="L1062" s="3">
        <v>27.112699481609859</v>
      </c>
      <c r="M1062" s="3">
        <v>52.332456321873053</v>
      </c>
      <c r="N1062" s="2">
        <v>2089353</v>
      </c>
      <c r="O1062">
        <f t="shared" si="16"/>
        <v>1</v>
      </c>
    </row>
    <row r="1063" spans="1:15" hidden="1" x14ac:dyDescent="0.2">
      <c r="A1063" t="s">
        <v>712</v>
      </c>
      <c r="B1063" t="s">
        <v>1361</v>
      </c>
      <c r="C1063" t="s">
        <v>1373</v>
      </c>
      <c r="D1063" t="s">
        <v>22</v>
      </c>
      <c r="E1063">
        <v>66</v>
      </c>
      <c r="F1063" t="s">
        <v>49</v>
      </c>
      <c r="G1063" t="s">
        <v>868</v>
      </c>
      <c r="H1063" t="s">
        <v>738</v>
      </c>
      <c r="I1063" s="2">
        <v>7018</v>
      </c>
      <c r="J1063" s="2">
        <v>23</v>
      </c>
      <c r="K1063" s="2">
        <v>7041</v>
      </c>
      <c r="L1063" s="3">
        <v>0.33699427526128906</v>
      </c>
      <c r="M1063" s="3">
        <v>0.65046043101664353</v>
      </c>
      <c r="N1063" s="2">
        <v>2089353</v>
      </c>
      <c r="O1063">
        <f t="shared" si="16"/>
        <v>9</v>
      </c>
    </row>
    <row r="1064" spans="1:15" hidden="1" x14ac:dyDescent="0.2">
      <c r="A1064" t="s">
        <v>712</v>
      </c>
      <c r="B1064" t="s">
        <v>1361</v>
      </c>
      <c r="C1064" t="s">
        <v>1374</v>
      </c>
      <c r="D1064" t="s">
        <v>22</v>
      </c>
      <c r="E1064">
        <v>38</v>
      </c>
      <c r="F1064" t="s">
        <v>49</v>
      </c>
      <c r="G1064" t="s">
        <v>303</v>
      </c>
      <c r="H1064" t="s">
        <v>304</v>
      </c>
      <c r="I1064" s="2">
        <v>10498</v>
      </c>
      <c r="J1064" s="2">
        <v>280</v>
      </c>
      <c r="K1064" s="2">
        <v>10778</v>
      </c>
      <c r="L1064" s="3">
        <v>0.5158534723428736</v>
      </c>
      <c r="M1064" s="3">
        <v>0.99569131167410641</v>
      </c>
      <c r="N1064" s="2">
        <v>2089353</v>
      </c>
      <c r="O1064">
        <f t="shared" si="16"/>
        <v>6</v>
      </c>
    </row>
    <row r="1065" spans="1:15" hidden="1" x14ac:dyDescent="0.2">
      <c r="A1065" t="s">
        <v>712</v>
      </c>
      <c r="B1065" t="s">
        <v>1375</v>
      </c>
      <c r="C1065" t="s">
        <v>46</v>
      </c>
      <c r="G1065" t="s">
        <v>46</v>
      </c>
      <c r="I1065" s="2">
        <v>16379</v>
      </c>
      <c r="J1065" s="2">
        <v>68</v>
      </c>
      <c r="K1065" s="2">
        <v>16447</v>
      </c>
      <c r="L1065" s="3">
        <v>0.89905120497569391</v>
      </c>
      <c r="M1065" s="3">
        <v>1.6664268735777061</v>
      </c>
      <c r="N1065" s="2">
        <v>1829373</v>
      </c>
      <c r="O1065">
        <f t="shared" si="16"/>
        <v>4</v>
      </c>
    </row>
    <row r="1066" spans="1:15" hidden="1" x14ac:dyDescent="0.2">
      <c r="A1066" t="s">
        <v>712</v>
      </c>
      <c r="B1066" t="s">
        <v>1375</v>
      </c>
      <c r="C1066" t="s">
        <v>1376</v>
      </c>
      <c r="D1066" t="s">
        <v>22</v>
      </c>
      <c r="E1066">
        <v>50</v>
      </c>
      <c r="F1066" t="s">
        <v>49</v>
      </c>
      <c r="G1066" t="s">
        <v>303</v>
      </c>
      <c r="H1066" t="s">
        <v>304</v>
      </c>
      <c r="I1066" s="2">
        <v>80031</v>
      </c>
      <c r="J1066" s="2">
        <v>230</v>
      </c>
      <c r="K1066" s="2">
        <v>80261</v>
      </c>
      <c r="L1066" s="3">
        <v>4.3873502014078047</v>
      </c>
      <c r="M1066" s="3">
        <v>8.1321266674907431</v>
      </c>
      <c r="N1066" s="2">
        <v>1829373</v>
      </c>
      <c r="O1066">
        <f t="shared" si="16"/>
        <v>3</v>
      </c>
    </row>
    <row r="1067" spans="1:15" hidden="1" x14ac:dyDescent="0.2">
      <c r="A1067" t="s">
        <v>712</v>
      </c>
      <c r="B1067" t="s">
        <v>1375</v>
      </c>
      <c r="C1067" t="s">
        <v>1377</v>
      </c>
      <c r="D1067" t="s">
        <v>22</v>
      </c>
      <c r="E1067">
        <v>43</v>
      </c>
      <c r="F1067" t="s">
        <v>49</v>
      </c>
      <c r="G1067" t="s">
        <v>571</v>
      </c>
      <c r="H1067" t="s">
        <v>70</v>
      </c>
      <c r="I1067" s="2">
        <v>4166</v>
      </c>
      <c r="J1067" s="2">
        <v>5</v>
      </c>
      <c r="K1067" s="2">
        <v>4171</v>
      </c>
      <c r="L1067" s="3">
        <v>0.22800161585417519</v>
      </c>
      <c r="M1067" s="3">
        <v>0.42260998903706526</v>
      </c>
      <c r="N1067" s="2">
        <v>1829373</v>
      </c>
      <c r="O1067">
        <f t="shared" si="16"/>
        <v>9</v>
      </c>
    </row>
    <row r="1068" spans="1:15" hidden="1" x14ac:dyDescent="0.2">
      <c r="A1068" t="s">
        <v>712</v>
      </c>
      <c r="B1068" t="s">
        <v>1375</v>
      </c>
      <c r="C1068" t="s">
        <v>1378</v>
      </c>
      <c r="D1068" t="s">
        <v>22</v>
      </c>
      <c r="E1068">
        <v>75</v>
      </c>
      <c r="F1068" t="s">
        <v>49</v>
      </c>
      <c r="G1068" t="s">
        <v>38</v>
      </c>
      <c r="H1068" t="s">
        <v>54</v>
      </c>
      <c r="I1068" s="2">
        <v>3901</v>
      </c>
      <c r="J1068" s="2">
        <v>4</v>
      </c>
      <c r="K1068" s="2">
        <v>3905</v>
      </c>
      <c r="L1068" s="3">
        <v>0.21346111481912108</v>
      </c>
      <c r="M1068" s="3">
        <v>0.39565859678488124</v>
      </c>
      <c r="N1068" s="2">
        <v>1829373</v>
      </c>
      <c r="O1068">
        <f t="shared" si="16"/>
        <v>10</v>
      </c>
    </row>
    <row r="1069" spans="1:15" hidden="1" x14ac:dyDescent="0.2">
      <c r="A1069" t="s">
        <v>712</v>
      </c>
      <c r="B1069" t="s">
        <v>1375</v>
      </c>
      <c r="C1069" t="s">
        <v>1379</v>
      </c>
      <c r="D1069" t="s">
        <v>22</v>
      </c>
      <c r="E1069">
        <v>43</v>
      </c>
      <c r="F1069" t="s">
        <v>69</v>
      </c>
      <c r="G1069" t="s">
        <v>891</v>
      </c>
      <c r="H1069" t="s">
        <v>537</v>
      </c>
      <c r="I1069" s="2">
        <v>1614</v>
      </c>
      <c r="J1069" s="2">
        <v>3</v>
      </c>
      <c r="K1069" s="2">
        <v>1617</v>
      </c>
      <c r="L1069" s="3">
        <v>8.8390940502565629E-2</v>
      </c>
      <c r="M1069" s="3">
        <v>0.16383609500669732</v>
      </c>
      <c r="N1069" s="2">
        <v>1829373</v>
      </c>
      <c r="O1069">
        <f t="shared" si="16"/>
        <v>16</v>
      </c>
    </row>
    <row r="1070" spans="1:15" hidden="1" x14ac:dyDescent="0.2">
      <c r="A1070" t="s">
        <v>712</v>
      </c>
      <c r="B1070" t="s">
        <v>1375</v>
      </c>
      <c r="C1070" t="s">
        <v>1380</v>
      </c>
      <c r="D1070" t="s">
        <v>22</v>
      </c>
      <c r="E1070">
        <v>40</v>
      </c>
      <c r="F1070" t="s">
        <v>49</v>
      </c>
      <c r="G1070" t="s">
        <v>868</v>
      </c>
      <c r="H1070" t="s">
        <v>738</v>
      </c>
      <c r="I1070" s="2">
        <v>1768</v>
      </c>
      <c r="J1070" s="2">
        <v>10</v>
      </c>
      <c r="K1070" s="2">
        <v>1778</v>
      </c>
      <c r="L1070" s="3">
        <v>9.7191770076414163E-2</v>
      </c>
      <c r="M1070" s="3">
        <v>0.18014877979091395</v>
      </c>
      <c r="N1070" s="2">
        <v>1829373</v>
      </c>
      <c r="O1070">
        <f t="shared" si="16"/>
        <v>15</v>
      </c>
    </row>
    <row r="1071" spans="1:15" hidden="1" x14ac:dyDescent="0.2">
      <c r="A1071" t="s">
        <v>712</v>
      </c>
      <c r="B1071" t="s">
        <v>1375</v>
      </c>
      <c r="C1071" t="s">
        <v>1381</v>
      </c>
      <c r="D1071" t="s">
        <v>22</v>
      </c>
      <c r="E1071">
        <v>56</v>
      </c>
      <c r="F1071" t="s">
        <v>49</v>
      </c>
      <c r="G1071" t="s">
        <v>1382</v>
      </c>
      <c r="H1071" t="s">
        <v>79</v>
      </c>
      <c r="I1071" s="2">
        <v>1897</v>
      </c>
      <c r="J1071" s="2">
        <v>10</v>
      </c>
      <c r="K1071" s="2">
        <v>1907</v>
      </c>
      <c r="L1071" s="3">
        <v>0.10424336644303814</v>
      </c>
      <c r="M1071" s="3">
        <v>0.19321919182298813</v>
      </c>
      <c r="N1071" s="2">
        <v>1829373</v>
      </c>
      <c r="O1071">
        <f t="shared" si="16"/>
        <v>14</v>
      </c>
    </row>
    <row r="1072" spans="1:15" hidden="1" x14ac:dyDescent="0.2">
      <c r="A1072" t="s">
        <v>712</v>
      </c>
      <c r="B1072" t="s">
        <v>1375</v>
      </c>
      <c r="C1072" t="s">
        <v>1383</v>
      </c>
      <c r="D1072" t="s">
        <v>22</v>
      </c>
      <c r="E1072">
        <v>46</v>
      </c>
      <c r="F1072" t="s">
        <v>49</v>
      </c>
      <c r="G1072" t="s">
        <v>694</v>
      </c>
      <c r="H1072" t="s">
        <v>315</v>
      </c>
      <c r="I1072" s="2">
        <v>2224</v>
      </c>
      <c r="J1072" s="2">
        <v>12</v>
      </c>
      <c r="K1072" s="2">
        <v>2236</v>
      </c>
      <c r="L1072" s="3">
        <v>0.12222767035481555</v>
      </c>
      <c r="M1072" s="3">
        <v>0.22655380855595253</v>
      </c>
      <c r="N1072" s="2">
        <v>1829373</v>
      </c>
      <c r="O1072">
        <f t="shared" si="16"/>
        <v>12</v>
      </c>
    </row>
    <row r="1073" spans="1:15" hidden="1" x14ac:dyDescent="0.2">
      <c r="A1073" t="s">
        <v>712</v>
      </c>
      <c r="B1073" t="s">
        <v>1375</v>
      </c>
      <c r="C1073" t="s">
        <v>1384</v>
      </c>
      <c r="D1073" t="s">
        <v>22</v>
      </c>
      <c r="E1073">
        <v>34</v>
      </c>
      <c r="F1073" t="s">
        <v>49</v>
      </c>
      <c r="G1073" t="s">
        <v>722</v>
      </c>
      <c r="H1073" t="s">
        <v>723</v>
      </c>
      <c r="I1073" s="2">
        <v>14163</v>
      </c>
      <c r="J1073" s="2">
        <v>7</v>
      </c>
      <c r="K1073" s="2">
        <v>14170</v>
      </c>
      <c r="L1073" s="3">
        <v>0.77458232957412188</v>
      </c>
      <c r="M1073" s="3">
        <v>1.435718903058071</v>
      </c>
      <c r="N1073" s="2">
        <v>1829373</v>
      </c>
      <c r="O1073">
        <f t="shared" si="16"/>
        <v>5</v>
      </c>
    </row>
    <row r="1074" spans="1:15" hidden="1" x14ac:dyDescent="0.2">
      <c r="A1074" t="s">
        <v>712</v>
      </c>
      <c r="B1074" t="s">
        <v>1375</v>
      </c>
      <c r="C1074" t="s">
        <v>806</v>
      </c>
      <c r="D1074" t="s">
        <v>22</v>
      </c>
      <c r="E1074">
        <v>46</v>
      </c>
      <c r="F1074" t="s">
        <v>49</v>
      </c>
      <c r="G1074" t="s">
        <v>1044</v>
      </c>
      <c r="H1074" t="s">
        <v>214</v>
      </c>
      <c r="I1074" s="2">
        <v>9740</v>
      </c>
      <c r="J1074" s="2">
        <v>16</v>
      </c>
      <c r="K1074" s="2">
        <v>9756</v>
      </c>
      <c r="L1074" s="3">
        <v>0.53329747405258521</v>
      </c>
      <c r="M1074" s="3">
        <v>0.98848790530942432</v>
      </c>
      <c r="N1074" s="2">
        <v>1829373</v>
      </c>
      <c r="O1074">
        <f t="shared" si="16"/>
        <v>7</v>
      </c>
    </row>
    <row r="1075" spans="1:15" hidden="1" x14ac:dyDescent="0.2">
      <c r="A1075" t="s">
        <v>712</v>
      </c>
      <c r="B1075" t="s">
        <v>1375</v>
      </c>
      <c r="C1075" t="s">
        <v>1385</v>
      </c>
      <c r="D1075" t="s">
        <v>22</v>
      </c>
      <c r="E1075">
        <v>43</v>
      </c>
      <c r="F1075" t="s">
        <v>49</v>
      </c>
      <c r="G1075" t="s">
        <v>38</v>
      </c>
      <c r="H1075" t="s">
        <v>309</v>
      </c>
      <c r="I1075" s="2">
        <v>6800</v>
      </c>
      <c r="J1075" s="2">
        <v>2</v>
      </c>
      <c r="K1075" s="2">
        <v>6802</v>
      </c>
      <c r="L1075" s="3">
        <v>0.3718213836106688</v>
      </c>
      <c r="M1075" s="3">
        <v>0.68918560187727596</v>
      </c>
      <c r="N1075" s="2">
        <v>1829373</v>
      </c>
      <c r="O1075">
        <f t="shared" si="16"/>
        <v>8</v>
      </c>
    </row>
    <row r="1076" spans="1:15" hidden="1" x14ac:dyDescent="0.2">
      <c r="A1076" t="s">
        <v>712</v>
      </c>
      <c r="B1076" t="s">
        <v>1375</v>
      </c>
      <c r="C1076" t="s">
        <v>1386</v>
      </c>
      <c r="D1076" t="s">
        <v>22</v>
      </c>
      <c r="E1076">
        <v>33</v>
      </c>
      <c r="F1076" t="s">
        <v>49</v>
      </c>
      <c r="G1076" t="s">
        <v>38</v>
      </c>
      <c r="H1076" t="s">
        <v>43</v>
      </c>
      <c r="I1076" s="2">
        <v>2348</v>
      </c>
      <c r="J1076" s="2">
        <v>3</v>
      </c>
      <c r="K1076" s="2">
        <v>2351</v>
      </c>
      <c r="L1076" s="3">
        <v>0.12851397719327878</v>
      </c>
      <c r="M1076" s="3">
        <v>0.23820572625896438</v>
      </c>
      <c r="N1076" s="2">
        <v>1829373</v>
      </c>
      <c r="O1076">
        <f t="shared" si="16"/>
        <v>11</v>
      </c>
    </row>
    <row r="1077" spans="1:15" hidden="1" x14ac:dyDescent="0.2">
      <c r="A1077" t="s">
        <v>712</v>
      </c>
      <c r="B1077" t="s">
        <v>1375</v>
      </c>
      <c r="C1077" t="s">
        <v>1387</v>
      </c>
      <c r="D1077" t="s">
        <v>22</v>
      </c>
      <c r="E1077">
        <v>75</v>
      </c>
      <c r="F1077" t="s">
        <v>49</v>
      </c>
      <c r="G1077" t="s">
        <v>798</v>
      </c>
      <c r="H1077" t="s">
        <v>799</v>
      </c>
      <c r="I1077" s="2">
        <v>353627</v>
      </c>
      <c r="J1077" s="2">
        <v>1817</v>
      </c>
      <c r="K1077" s="2">
        <v>355444</v>
      </c>
      <c r="L1077" s="3">
        <v>19.429826503397614</v>
      </c>
      <c r="M1077" s="3">
        <v>36.013949878516094</v>
      </c>
      <c r="N1077" s="2">
        <v>1829373</v>
      </c>
      <c r="O1077">
        <f t="shared" si="16"/>
        <v>2</v>
      </c>
    </row>
    <row r="1078" spans="1:15" hidden="1" x14ac:dyDescent="0.2">
      <c r="A1078" t="s">
        <v>712</v>
      </c>
      <c r="B1078" t="s">
        <v>1375</v>
      </c>
      <c r="C1078" t="s">
        <v>1388</v>
      </c>
      <c r="D1078" t="s">
        <v>22</v>
      </c>
      <c r="E1078">
        <v>66</v>
      </c>
      <c r="F1078" t="s">
        <v>49</v>
      </c>
      <c r="G1078" t="s">
        <v>32</v>
      </c>
      <c r="H1078" t="s">
        <v>33</v>
      </c>
      <c r="I1078" s="2">
        <v>468690</v>
      </c>
      <c r="J1078" s="2">
        <v>4363</v>
      </c>
      <c r="K1078" s="2">
        <v>473053</v>
      </c>
      <c r="L1078" s="3">
        <v>25.85875051178737</v>
      </c>
      <c r="M1078" s="3">
        <v>47.930214131851073</v>
      </c>
      <c r="N1078" s="2">
        <v>1829373</v>
      </c>
      <c r="O1078">
        <f t="shared" si="16"/>
        <v>1</v>
      </c>
    </row>
    <row r="1079" spans="1:15" hidden="1" x14ac:dyDescent="0.2">
      <c r="A1079" t="s">
        <v>712</v>
      </c>
      <c r="B1079" t="s">
        <v>1375</v>
      </c>
      <c r="C1079" t="s">
        <v>1389</v>
      </c>
      <c r="D1079" t="s">
        <v>22</v>
      </c>
      <c r="E1079">
        <v>26</v>
      </c>
      <c r="F1079" t="s">
        <v>69</v>
      </c>
      <c r="G1079" t="s">
        <v>38</v>
      </c>
      <c r="H1079" t="s">
        <v>168</v>
      </c>
      <c r="I1079" s="2">
        <v>2222</v>
      </c>
      <c r="J1079" s="2">
        <v>11</v>
      </c>
      <c r="K1079" s="2">
        <v>2233</v>
      </c>
      <c r="L1079" s="3">
        <v>0.12206367974163825</v>
      </c>
      <c r="M1079" s="3">
        <v>0.22624984548543914</v>
      </c>
      <c r="N1079" s="2">
        <v>1829373</v>
      </c>
      <c r="O1079">
        <f t="shared" si="16"/>
        <v>13</v>
      </c>
    </row>
    <row r="1080" spans="1:15" hidden="1" x14ac:dyDescent="0.2">
      <c r="A1080" t="s">
        <v>712</v>
      </c>
      <c r="B1080" t="s">
        <v>1375</v>
      </c>
      <c r="C1080" t="s">
        <v>1390</v>
      </c>
      <c r="D1080" t="s">
        <v>22</v>
      </c>
      <c r="E1080">
        <v>42</v>
      </c>
      <c r="F1080" t="s">
        <v>49</v>
      </c>
      <c r="G1080" t="s">
        <v>38</v>
      </c>
      <c r="H1080" t="s">
        <v>219</v>
      </c>
      <c r="I1080" s="2">
        <v>10721</v>
      </c>
      <c r="J1080" s="2">
        <v>9</v>
      </c>
      <c r="K1080" s="2">
        <v>10730</v>
      </c>
      <c r="L1080" s="3">
        <v>0.58653975979748252</v>
      </c>
      <c r="M1080" s="3">
        <v>1.0871745822027596</v>
      </c>
      <c r="N1080" s="2">
        <v>1829373</v>
      </c>
      <c r="O1080">
        <f t="shared" si="16"/>
        <v>6</v>
      </c>
    </row>
    <row r="1081" spans="1:15" hidden="1" x14ac:dyDescent="0.2">
      <c r="A1081" t="s">
        <v>712</v>
      </c>
      <c r="B1081" t="s">
        <v>1391</v>
      </c>
      <c r="C1081" t="s">
        <v>46</v>
      </c>
      <c r="G1081" t="s">
        <v>46</v>
      </c>
      <c r="I1081" s="2">
        <v>18914</v>
      </c>
      <c r="J1081" s="2">
        <v>74</v>
      </c>
      <c r="K1081" s="2">
        <v>18988</v>
      </c>
      <c r="L1081" s="3">
        <v>1.0620411459842338</v>
      </c>
      <c r="M1081" s="3">
        <v>1.946335348209316</v>
      </c>
      <c r="N1081" s="2">
        <v>1787878</v>
      </c>
      <c r="O1081">
        <f t="shared" si="16"/>
        <v>4</v>
      </c>
    </row>
    <row r="1082" spans="1:15" hidden="1" x14ac:dyDescent="0.2">
      <c r="A1082" t="s">
        <v>712</v>
      </c>
      <c r="B1082" t="s">
        <v>1391</v>
      </c>
      <c r="C1082" t="s">
        <v>1392</v>
      </c>
      <c r="D1082" t="s">
        <v>22</v>
      </c>
      <c r="E1082">
        <v>70</v>
      </c>
      <c r="F1082" t="s">
        <v>69</v>
      </c>
      <c r="G1082" t="s">
        <v>38</v>
      </c>
      <c r="H1082" t="s">
        <v>767</v>
      </c>
      <c r="I1082" s="2">
        <v>2416</v>
      </c>
      <c r="J1082" s="2">
        <v>5</v>
      </c>
      <c r="K1082" s="2">
        <v>2421</v>
      </c>
      <c r="L1082" s="3">
        <v>0.13541192407983094</v>
      </c>
      <c r="M1082" s="3">
        <v>0.24816083199993441</v>
      </c>
      <c r="N1082" s="2">
        <v>1787878</v>
      </c>
      <c r="O1082">
        <f t="shared" si="16"/>
        <v>13</v>
      </c>
    </row>
    <row r="1083" spans="1:15" hidden="1" x14ac:dyDescent="0.2">
      <c r="A1083" t="s">
        <v>712</v>
      </c>
      <c r="B1083" t="s">
        <v>1391</v>
      </c>
      <c r="C1083" t="s">
        <v>1393</v>
      </c>
      <c r="D1083" t="s">
        <v>22</v>
      </c>
      <c r="E1083">
        <v>48</v>
      </c>
      <c r="F1083" t="s">
        <v>69</v>
      </c>
      <c r="G1083" t="s">
        <v>38</v>
      </c>
      <c r="H1083" t="s">
        <v>41</v>
      </c>
      <c r="I1083" s="2">
        <v>9973</v>
      </c>
      <c r="J1083" s="2">
        <v>56</v>
      </c>
      <c r="K1083" s="2">
        <v>10029</v>
      </c>
      <c r="L1083" s="3">
        <v>0.56094431499240993</v>
      </c>
      <c r="M1083" s="3">
        <v>1.0280070153355398</v>
      </c>
      <c r="N1083" s="2">
        <v>1787878</v>
      </c>
      <c r="O1083">
        <f t="shared" si="16"/>
        <v>5</v>
      </c>
    </row>
    <row r="1084" spans="1:15" hidden="1" x14ac:dyDescent="0.2">
      <c r="A1084" t="s">
        <v>712</v>
      </c>
      <c r="B1084" t="s">
        <v>1391</v>
      </c>
      <c r="C1084" t="s">
        <v>1394</v>
      </c>
      <c r="D1084" t="s">
        <v>22</v>
      </c>
      <c r="E1084">
        <v>27</v>
      </c>
      <c r="F1084" t="s">
        <v>69</v>
      </c>
      <c r="G1084" t="s">
        <v>38</v>
      </c>
      <c r="H1084" t="s">
        <v>1395</v>
      </c>
      <c r="I1084" s="2">
        <v>2664</v>
      </c>
      <c r="J1084" s="2">
        <v>1</v>
      </c>
      <c r="K1084" s="2">
        <v>2665</v>
      </c>
      <c r="L1084" s="3">
        <v>0.14905938772108612</v>
      </c>
      <c r="M1084" s="3">
        <v>0.27317167173887863</v>
      </c>
      <c r="N1084" s="2">
        <v>1787878</v>
      </c>
      <c r="O1084">
        <f t="shared" si="16"/>
        <v>12</v>
      </c>
    </row>
    <row r="1085" spans="1:15" hidden="1" x14ac:dyDescent="0.2">
      <c r="A1085" t="s">
        <v>712</v>
      </c>
      <c r="B1085" t="s">
        <v>1391</v>
      </c>
      <c r="C1085" t="s">
        <v>1396</v>
      </c>
      <c r="D1085" t="s">
        <v>22</v>
      </c>
      <c r="E1085">
        <v>63</v>
      </c>
      <c r="F1085" t="s">
        <v>69</v>
      </c>
      <c r="G1085" t="s">
        <v>32</v>
      </c>
      <c r="H1085" t="s">
        <v>33</v>
      </c>
      <c r="I1085" s="2">
        <v>492364</v>
      </c>
      <c r="J1085" s="2">
        <v>2436</v>
      </c>
      <c r="K1085" s="2">
        <v>494800</v>
      </c>
      <c r="L1085" s="3">
        <v>27.675266433168261</v>
      </c>
      <c r="M1085" s="3">
        <v>50.718702880449207</v>
      </c>
      <c r="N1085" s="2">
        <v>1787878</v>
      </c>
      <c r="O1085">
        <f t="shared" si="16"/>
        <v>1</v>
      </c>
    </row>
    <row r="1086" spans="1:15" hidden="1" x14ac:dyDescent="0.2">
      <c r="A1086" t="s">
        <v>712</v>
      </c>
      <c r="B1086" t="s">
        <v>1391</v>
      </c>
      <c r="C1086" t="s">
        <v>1397</v>
      </c>
      <c r="D1086" t="s">
        <v>22</v>
      </c>
      <c r="E1086">
        <v>55</v>
      </c>
      <c r="F1086" t="s">
        <v>69</v>
      </c>
      <c r="G1086" t="s">
        <v>38</v>
      </c>
      <c r="H1086" t="s">
        <v>70</v>
      </c>
      <c r="I1086" s="2">
        <v>6408</v>
      </c>
      <c r="J1086" s="2">
        <v>2</v>
      </c>
      <c r="K1086" s="2">
        <v>6410</v>
      </c>
      <c r="L1086" s="3">
        <v>0.3585255817231377</v>
      </c>
      <c r="M1086" s="3">
        <v>0.65704706035505145</v>
      </c>
      <c r="N1086" s="2">
        <v>1787878</v>
      </c>
      <c r="O1086">
        <f t="shared" si="16"/>
        <v>6</v>
      </c>
    </row>
    <row r="1087" spans="1:15" hidden="1" x14ac:dyDescent="0.2">
      <c r="A1087" t="s">
        <v>712</v>
      </c>
      <c r="B1087" t="s">
        <v>1391</v>
      </c>
      <c r="C1087" t="s">
        <v>1398</v>
      </c>
      <c r="D1087" t="s">
        <v>22</v>
      </c>
      <c r="E1087">
        <v>70</v>
      </c>
      <c r="F1087" t="s">
        <v>69</v>
      </c>
      <c r="G1087" t="s">
        <v>38</v>
      </c>
      <c r="H1087" t="s">
        <v>198</v>
      </c>
      <c r="I1087" s="2">
        <v>3556</v>
      </c>
      <c r="J1087" s="2">
        <v>1</v>
      </c>
      <c r="K1087" s="2">
        <v>3557</v>
      </c>
      <c r="L1087" s="3">
        <v>0.19895093513092058</v>
      </c>
      <c r="M1087" s="3">
        <v>0.36460474160419937</v>
      </c>
      <c r="N1087" s="2">
        <v>1787878</v>
      </c>
      <c r="O1087">
        <f t="shared" si="16"/>
        <v>10</v>
      </c>
    </row>
    <row r="1088" spans="1:15" hidden="1" x14ac:dyDescent="0.2">
      <c r="A1088" t="s">
        <v>712</v>
      </c>
      <c r="B1088" t="s">
        <v>1391</v>
      </c>
      <c r="C1088" t="s">
        <v>1399</v>
      </c>
      <c r="D1088" t="s">
        <v>17</v>
      </c>
      <c r="E1088">
        <v>36</v>
      </c>
      <c r="F1088" t="s">
        <v>69</v>
      </c>
      <c r="G1088" t="s">
        <v>868</v>
      </c>
      <c r="H1088" t="s">
        <v>738</v>
      </c>
      <c r="I1088" s="2">
        <v>1691</v>
      </c>
      <c r="J1088" s="2">
        <v>11</v>
      </c>
      <c r="K1088" s="2">
        <v>1702</v>
      </c>
      <c r="L1088" s="3">
        <v>9.5196652120558556E-2</v>
      </c>
      <c r="M1088" s="3">
        <v>0.17446085752329135</v>
      </c>
      <c r="N1088" s="2">
        <v>1787878</v>
      </c>
      <c r="O1088">
        <f t="shared" si="16"/>
        <v>14</v>
      </c>
    </row>
    <row r="1089" spans="1:15" hidden="1" x14ac:dyDescent="0.2">
      <c r="A1089" t="s">
        <v>712</v>
      </c>
      <c r="B1089" t="s">
        <v>1391</v>
      </c>
      <c r="C1089" t="s">
        <v>1400</v>
      </c>
      <c r="D1089" t="s">
        <v>17</v>
      </c>
      <c r="E1089">
        <v>74</v>
      </c>
      <c r="F1089" t="s">
        <v>69</v>
      </c>
      <c r="G1089" t="s">
        <v>19</v>
      </c>
      <c r="H1089" t="s">
        <v>20</v>
      </c>
      <c r="I1089" s="2">
        <v>326373</v>
      </c>
      <c r="J1089" s="2">
        <v>2682</v>
      </c>
      <c r="K1089" s="2">
        <v>329055</v>
      </c>
      <c r="L1089" s="3">
        <v>18.404779297021385</v>
      </c>
      <c r="M1089" s="3">
        <v>33.729269960238916</v>
      </c>
      <c r="N1089" s="2">
        <v>1787878</v>
      </c>
      <c r="O1089">
        <f t="shared" si="16"/>
        <v>2</v>
      </c>
    </row>
    <row r="1090" spans="1:15" hidden="1" x14ac:dyDescent="0.2">
      <c r="A1090" t="s">
        <v>712</v>
      </c>
      <c r="B1090" t="s">
        <v>1391</v>
      </c>
      <c r="C1090" t="s">
        <v>1401</v>
      </c>
      <c r="D1090" t="s">
        <v>22</v>
      </c>
      <c r="E1090">
        <v>29</v>
      </c>
      <c r="F1090" t="s">
        <v>69</v>
      </c>
      <c r="G1090" t="s">
        <v>1402</v>
      </c>
      <c r="H1090" t="s">
        <v>1403</v>
      </c>
      <c r="I1090" s="2">
        <v>5974</v>
      </c>
      <c r="J1090" s="2">
        <v>4</v>
      </c>
      <c r="K1090" s="2">
        <v>5978</v>
      </c>
      <c r="L1090" s="3">
        <v>0.33436285921075154</v>
      </c>
      <c r="M1090" s="3">
        <v>0.61276557360413375</v>
      </c>
      <c r="N1090" s="2">
        <v>1787878</v>
      </c>
      <c r="O1090">
        <f t="shared" si="16"/>
        <v>7</v>
      </c>
    </row>
    <row r="1091" spans="1:15" hidden="1" x14ac:dyDescent="0.2">
      <c r="A1091" t="s">
        <v>712</v>
      </c>
      <c r="B1091" t="s">
        <v>1391</v>
      </c>
      <c r="C1091" t="s">
        <v>1404</v>
      </c>
      <c r="D1091" t="s">
        <v>17</v>
      </c>
      <c r="E1091">
        <v>47</v>
      </c>
      <c r="F1091" t="s">
        <v>69</v>
      </c>
      <c r="G1091" t="s">
        <v>694</v>
      </c>
      <c r="H1091" t="s">
        <v>315</v>
      </c>
      <c r="I1091" s="2">
        <v>2732</v>
      </c>
      <c r="J1091" s="2">
        <v>14</v>
      </c>
      <c r="K1091" s="2">
        <v>2746</v>
      </c>
      <c r="L1091" s="3">
        <v>0.15358989819215851</v>
      </c>
      <c r="M1091" s="3">
        <v>0.28147445050467573</v>
      </c>
      <c r="N1091" s="2">
        <v>1787878</v>
      </c>
      <c r="O1091">
        <f t="shared" ref="O1091:O1154" si="17">COUNTIFS($A$2:$A$8569,A1091,$B$2:$B$8569,B1091,$K$2:$K$8569,"&gt;"&amp;K1091)+1</f>
        <v>11</v>
      </c>
    </row>
    <row r="1092" spans="1:15" hidden="1" x14ac:dyDescent="0.2">
      <c r="A1092" t="s">
        <v>712</v>
      </c>
      <c r="B1092" t="s">
        <v>1391</v>
      </c>
      <c r="C1092" t="s">
        <v>718</v>
      </c>
      <c r="D1092" t="s">
        <v>22</v>
      </c>
      <c r="E1092">
        <v>35</v>
      </c>
      <c r="F1092" t="s">
        <v>69</v>
      </c>
      <c r="G1092" t="s">
        <v>303</v>
      </c>
      <c r="H1092" t="s">
        <v>304</v>
      </c>
      <c r="I1092" s="2">
        <v>86187</v>
      </c>
      <c r="J1092" s="2">
        <v>219</v>
      </c>
      <c r="K1092" s="2">
        <v>86406</v>
      </c>
      <c r="L1092" s="3">
        <v>4.8328800958454661</v>
      </c>
      <c r="M1092" s="3">
        <v>8.8569123708328501</v>
      </c>
      <c r="N1092" s="2">
        <v>1787878</v>
      </c>
      <c r="O1092">
        <f t="shared" si="17"/>
        <v>3</v>
      </c>
    </row>
    <row r="1093" spans="1:15" hidden="1" x14ac:dyDescent="0.2">
      <c r="A1093" t="s">
        <v>712</v>
      </c>
      <c r="B1093" t="s">
        <v>1391</v>
      </c>
      <c r="C1093" t="s">
        <v>1405</v>
      </c>
      <c r="D1093" t="s">
        <v>22</v>
      </c>
      <c r="E1093">
        <v>65</v>
      </c>
      <c r="F1093" t="s">
        <v>69</v>
      </c>
      <c r="G1093" t="s">
        <v>174</v>
      </c>
      <c r="H1093" t="s">
        <v>84</v>
      </c>
      <c r="I1093" s="2">
        <v>4770</v>
      </c>
      <c r="J1093" s="2">
        <f>(0)</f>
        <v>0</v>
      </c>
      <c r="K1093" s="2">
        <v>4770</v>
      </c>
      <c r="L1093" s="3">
        <v>0.26679672774093088</v>
      </c>
      <c r="M1093" s="3">
        <v>0.48894141620804921</v>
      </c>
      <c r="N1093" s="2">
        <v>1787878</v>
      </c>
      <c r="O1093">
        <f t="shared" si="17"/>
        <v>9</v>
      </c>
    </row>
    <row r="1094" spans="1:15" hidden="1" x14ac:dyDescent="0.2">
      <c r="A1094" t="s">
        <v>712</v>
      </c>
      <c r="B1094" t="s">
        <v>1391</v>
      </c>
      <c r="C1094" t="s">
        <v>1406</v>
      </c>
      <c r="D1094" t="s">
        <v>22</v>
      </c>
      <c r="E1094">
        <v>64</v>
      </c>
      <c r="F1094" t="s">
        <v>69</v>
      </c>
      <c r="G1094" t="s">
        <v>38</v>
      </c>
      <c r="H1094" t="s">
        <v>234</v>
      </c>
      <c r="I1094" s="2">
        <v>5222</v>
      </c>
      <c r="J1094" s="2">
        <f>(0)</f>
        <v>0</v>
      </c>
      <c r="K1094" s="2">
        <v>5222</v>
      </c>
      <c r="L1094" s="3">
        <v>0.29207809481407571</v>
      </c>
      <c r="M1094" s="3">
        <v>0.53527297179002786</v>
      </c>
      <c r="N1094" s="2">
        <v>1787878</v>
      </c>
      <c r="O1094">
        <f t="shared" si="17"/>
        <v>8</v>
      </c>
    </row>
    <row r="1095" spans="1:15" hidden="1" x14ac:dyDescent="0.2">
      <c r="A1095" t="s">
        <v>712</v>
      </c>
      <c r="B1095" t="s">
        <v>1407</v>
      </c>
      <c r="C1095" t="s">
        <v>46</v>
      </c>
      <c r="G1095" t="s">
        <v>46</v>
      </c>
      <c r="I1095" s="2">
        <v>22002</v>
      </c>
      <c r="J1095" s="2">
        <v>102</v>
      </c>
      <c r="K1095" s="2">
        <v>22104</v>
      </c>
      <c r="L1095" s="3">
        <v>1.2479294330457404</v>
      </c>
      <c r="M1095" s="3">
        <v>2.5420161785575464</v>
      </c>
      <c r="N1095" s="2">
        <v>1771254</v>
      </c>
      <c r="O1095">
        <f t="shared" si="17"/>
        <v>4</v>
      </c>
    </row>
    <row r="1096" spans="1:15" hidden="1" x14ac:dyDescent="0.2">
      <c r="A1096" t="s">
        <v>712</v>
      </c>
      <c r="B1096" t="s">
        <v>1407</v>
      </c>
      <c r="C1096" t="s">
        <v>1408</v>
      </c>
      <c r="D1096" t="s">
        <v>22</v>
      </c>
      <c r="E1096">
        <v>63</v>
      </c>
      <c r="F1096" t="s">
        <v>49</v>
      </c>
      <c r="G1096" t="s">
        <v>114</v>
      </c>
      <c r="H1096" t="s">
        <v>115</v>
      </c>
      <c r="I1096" s="2">
        <v>24892</v>
      </c>
      <c r="J1096" s="2">
        <v>40</v>
      </c>
      <c r="K1096" s="2">
        <v>24932</v>
      </c>
      <c r="L1096" s="3">
        <v>1.4075903286598084</v>
      </c>
      <c r="M1096" s="3">
        <v>2.8672433660783905</v>
      </c>
      <c r="N1096" s="2">
        <v>1771254</v>
      </c>
      <c r="O1096">
        <f t="shared" si="17"/>
        <v>3</v>
      </c>
    </row>
    <row r="1097" spans="1:15" hidden="1" x14ac:dyDescent="0.2">
      <c r="A1097" t="s">
        <v>712</v>
      </c>
      <c r="B1097" t="s">
        <v>1407</v>
      </c>
      <c r="C1097" t="s">
        <v>1409</v>
      </c>
      <c r="D1097" t="s">
        <v>22</v>
      </c>
      <c r="E1097">
        <v>48</v>
      </c>
      <c r="F1097" t="s">
        <v>49</v>
      </c>
      <c r="G1097" t="s">
        <v>362</v>
      </c>
      <c r="H1097" t="s">
        <v>363</v>
      </c>
      <c r="I1097" s="2">
        <v>12416</v>
      </c>
      <c r="J1097" s="2">
        <v>15</v>
      </c>
      <c r="K1097" s="2">
        <v>12431</v>
      </c>
      <c r="L1097" s="3">
        <v>0.70181916314656168</v>
      </c>
      <c r="M1097" s="3">
        <v>1.4295965940847293</v>
      </c>
      <c r="N1097" s="2">
        <v>1771254</v>
      </c>
      <c r="O1097">
        <f t="shared" si="17"/>
        <v>6</v>
      </c>
    </row>
    <row r="1098" spans="1:15" hidden="1" x14ac:dyDescent="0.2">
      <c r="A1098" t="s">
        <v>712</v>
      </c>
      <c r="B1098" t="s">
        <v>1407</v>
      </c>
      <c r="C1098" t="s">
        <v>1410</v>
      </c>
      <c r="D1098" t="s">
        <v>17</v>
      </c>
      <c r="E1098">
        <v>53</v>
      </c>
      <c r="F1098" t="s">
        <v>49</v>
      </c>
      <c r="G1098" t="s">
        <v>38</v>
      </c>
      <c r="H1098" t="s">
        <v>276</v>
      </c>
      <c r="I1098" s="2">
        <v>4599</v>
      </c>
      <c r="J1098" s="2">
        <v>6</v>
      </c>
      <c r="K1098" s="2">
        <v>4605</v>
      </c>
      <c r="L1098" s="3">
        <v>0.25998529855119595</v>
      </c>
      <c r="M1098" s="3">
        <v>0.52958670386615536</v>
      </c>
      <c r="N1098" s="2">
        <v>1771254</v>
      </c>
      <c r="O1098">
        <f t="shared" si="17"/>
        <v>11</v>
      </c>
    </row>
    <row r="1099" spans="1:15" hidden="1" x14ac:dyDescent="0.2">
      <c r="A1099" t="s">
        <v>712</v>
      </c>
      <c r="B1099" t="s">
        <v>1407</v>
      </c>
      <c r="C1099" t="s">
        <v>1411</v>
      </c>
      <c r="D1099" t="s">
        <v>22</v>
      </c>
      <c r="E1099">
        <v>62</v>
      </c>
      <c r="F1099" t="s">
        <v>49</v>
      </c>
      <c r="G1099" t="s">
        <v>1412</v>
      </c>
      <c r="H1099" t="s">
        <v>1413</v>
      </c>
      <c r="I1099" s="2">
        <v>6660</v>
      </c>
      <c r="J1099" s="2">
        <v>3</v>
      </c>
      <c r="K1099" s="2">
        <v>6663</v>
      </c>
      <c r="L1099" s="3">
        <v>0.37617416813173044</v>
      </c>
      <c r="M1099" s="3">
        <v>0.76626193438875001</v>
      </c>
      <c r="N1099" s="2">
        <v>1771254</v>
      </c>
      <c r="O1099">
        <f t="shared" si="17"/>
        <v>10</v>
      </c>
    </row>
    <row r="1100" spans="1:15" hidden="1" x14ac:dyDescent="0.2">
      <c r="A1100" t="s">
        <v>712</v>
      </c>
      <c r="B1100" t="s">
        <v>1407</v>
      </c>
      <c r="C1100" t="s">
        <v>1414</v>
      </c>
      <c r="D1100" t="s">
        <v>22</v>
      </c>
      <c r="E1100">
        <v>65</v>
      </c>
      <c r="F1100" t="s">
        <v>49</v>
      </c>
      <c r="G1100" t="s">
        <v>38</v>
      </c>
      <c r="H1100" t="s">
        <v>124</v>
      </c>
      <c r="I1100" s="2">
        <v>4100</v>
      </c>
      <c r="J1100" s="2">
        <v>3</v>
      </c>
      <c r="K1100" s="2">
        <v>4103</v>
      </c>
      <c r="L1100" s="3">
        <v>0.2316437958643989</v>
      </c>
      <c r="M1100" s="3">
        <v>0.47185542800495894</v>
      </c>
      <c r="N1100" s="2">
        <v>1771254</v>
      </c>
      <c r="O1100">
        <f t="shared" si="17"/>
        <v>12</v>
      </c>
    </row>
    <row r="1101" spans="1:15" hidden="1" x14ac:dyDescent="0.2">
      <c r="A1101" t="s">
        <v>712</v>
      </c>
      <c r="B1101" t="s">
        <v>1407</v>
      </c>
      <c r="C1101" t="s">
        <v>1415</v>
      </c>
      <c r="D1101" t="s">
        <v>22</v>
      </c>
      <c r="E1101">
        <v>45</v>
      </c>
      <c r="F1101" t="s">
        <v>49</v>
      </c>
      <c r="G1101" t="s">
        <v>303</v>
      </c>
      <c r="H1101" t="s">
        <v>304</v>
      </c>
      <c r="I1101" s="2">
        <v>21587</v>
      </c>
      <c r="J1101" s="2">
        <v>128</v>
      </c>
      <c r="K1101" s="2">
        <v>21715</v>
      </c>
      <c r="L1101" s="3">
        <v>1.225967591322306</v>
      </c>
      <c r="M1101" s="3">
        <v>2.4972801898921966</v>
      </c>
      <c r="N1101" s="2">
        <v>1771254</v>
      </c>
      <c r="O1101">
        <f t="shared" si="17"/>
        <v>5</v>
      </c>
    </row>
    <row r="1102" spans="1:15" hidden="1" x14ac:dyDescent="0.2">
      <c r="A1102" t="s">
        <v>712</v>
      </c>
      <c r="B1102" t="s">
        <v>1407</v>
      </c>
      <c r="C1102" t="s">
        <v>1416</v>
      </c>
      <c r="D1102" t="s">
        <v>22</v>
      </c>
      <c r="E1102">
        <v>56</v>
      </c>
      <c r="F1102" t="s">
        <v>49</v>
      </c>
      <c r="G1102" t="s">
        <v>743</v>
      </c>
      <c r="H1102" t="s">
        <v>27</v>
      </c>
      <c r="I1102" s="2">
        <v>312269</v>
      </c>
      <c r="J1102" s="2">
        <v>1597</v>
      </c>
      <c r="K1102" s="2">
        <v>313866</v>
      </c>
      <c r="L1102" s="3">
        <v>17.719988211741512</v>
      </c>
      <c r="M1102" s="3">
        <v>36.095387708068351</v>
      </c>
      <c r="N1102" s="2">
        <v>1771254</v>
      </c>
      <c r="O1102">
        <f t="shared" si="17"/>
        <v>2</v>
      </c>
    </row>
    <row r="1103" spans="1:15" hidden="1" x14ac:dyDescent="0.2">
      <c r="A1103" t="s">
        <v>712</v>
      </c>
      <c r="B1103" t="s">
        <v>1407</v>
      </c>
      <c r="C1103" t="s">
        <v>1417</v>
      </c>
      <c r="D1103" t="s">
        <v>17</v>
      </c>
      <c r="E1103">
        <v>43</v>
      </c>
      <c r="F1103" t="s">
        <v>49</v>
      </c>
      <c r="G1103" t="s">
        <v>764</v>
      </c>
      <c r="H1103" t="s">
        <v>542</v>
      </c>
      <c r="I1103" s="2">
        <v>8821</v>
      </c>
      <c r="J1103" s="2">
        <v>30</v>
      </c>
      <c r="K1103" s="2">
        <v>8851</v>
      </c>
      <c r="L1103" s="3">
        <v>0.49970247067896528</v>
      </c>
      <c r="M1103" s="3">
        <v>1.0178874953136465</v>
      </c>
      <c r="N1103" s="2">
        <v>1771254</v>
      </c>
      <c r="O1103">
        <f t="shared" si="17"/>
        <v>7</v>
      </c>
    </row>
    <row r="1104" spans="1:15" hidden="1" x14ac:dyDescent="0.2">
      <c r="A1104" t="s">
        <v>712</v>
      </c>
      <c r="B1104" t="s">
        <v>1407</v>
      </c>
      <c r="C1104" t="s">
        <v>1418</v>
      </c>
      <c r="D1104" t="s">
        <v>22</v>
      </c>
      <c r="E1104">
        <v>42</v>
      </c>
      <c r="F1104" t="s">
        <v>69</v>
      </c>
      <c r="G1104" t="s">
        <v>722</v>
      </c>
      <c r="H1104" t="s">
        <v>168</v>
      </c>
      <c r="I1104" s="2">
        <v>1699</v>
      </c>
      <c r="J1104" s="2">
        <v>14</v>
      </c>
      <c r="K1104" s="2">
        <v>1713</v>
      </c>
      <c r="L1104" s="3">
        <v>9.6711143630444876E-2</v>
      </c>
      <c r="M1104" s="3">
        <v>0.19699935368571644</v>
      </c>
      <c r="N1104" s="2">
        <v>1771254</v>
      </c>
      <c r="O1104">
        <f t="shared" si="17"/>
        <v>23</v>
      </c>
    </row>
    <row r="1105" spans="1:15" hidden="1" x14ac:dyDescent="0.2">
      <c r="A1105" t="s">
        <v>712</v>
      </c>
      <c r="B1105" t="s">
        <v>1407</v>
      </c>
      <c r="C1105" t="s">
        <v>1419</v>
      </c>
      <c r="D1105" t="s">
        <v>22</v>
      </c>
      <c r="E1105">
        <v>64</v>
      </c>
      <c r="F1105" t="s">
        <v>49</v>
      </c>
      <c r="G1105" t="s">
        <v>715</v>
      </c>
      <c r="H1105" t="s">
        <v>716</v>
      </c>
      <c r="I1105" s="2">
        <v>396282</v>
      </c>
      <c r="J1105" s="2">
        <v>2126</v>
      </c>
      <c r="K1105" s="2">
        <v>398408</v>
      </c>
      <c r="L1105" s="3">
        <v>22.492990841516804</v>
      </c>
      <c r="M1105" s="3">
        <v>45.817932576309936</v>
      </c>
      <c r="N1105" s="2">
        <v>1771254</v>
      </c>
      <c r="O1105">
        <f t="shared" si="17"/>
        <v>1</v>
      </c>
    </row>
    <row r="1106" spans="1:15" hidden="1" x14ac:dyDescent="0.2">
      <c r="A1106" t="s">
        <v>712</v>
      </c>
      <c r="B1106" t="s">
        <v>1407</v>
      </c>
      <c r="C1106" t="s">
        <v>1420</v>
      </c>
      <c r="D1106" t="s">
        <v>22</v>
      </c>
      <c r="E1106">
        <v>48</v>
      </c>
      <c r="F1106" t="s">
        <v>69</v>
      </c>
      <c r="G1106" t="s">
        <v>571</v>
      </c>
      <c r="H1106" t="s">
        <v>70</v>
      </c>
      <c r="I1106" s="2">
        <v>2076</v>
      </c>
      <c r="J1106" s="2">
        <v>3</v>
      </c>
      <c r="K1106" s="2">
        <v>2079</v>
      </c>
      <c r="L1106" s="3">
        <v>0.11737447029053992</v>
      </c>
      <c r="M1106" s="3">
        <v>0.23909028389527409</v>
      </c>
      <c r="N1106" s="2">
        <v>1771254</v>
      </c>
      <c r="O1106">
        <f t="shared" si="17"/>
        <v>21</v>
      </c>
    </row>
    <row r="1107" spans="1:15" hidden="1" x14ac:dyDescent="0.2">
      <c r="A1107" t="s">
        <v>712</v>
      </c>
      <c r="B1107" t="s">
        <v>1407</v>
      </c>
      <c r="C1107" t="s">
        <v>1421</v>
      </c>
      <c r="D1107" t="s">
        <v>22</v>
      </c>
      <c r="E1107">
        <v>39</v>
      </c>
      <c r="F1107" t="s">
        <v>49</v>
      </c>
      <c r="G1107" t="s">
        <v>38</v>
      </c>
      <c r="H1107" t="s">
        <v>540</v>
      </c>
      <c r="I1107" s="2">
        <v>2431</v>
      </c>
      <c r="J1107" s="2">
        <v>19</v>
      </c>
      <c r="K1107" s="2">
        <v>2450</v>
      </c>
      <c r="L1107" s="3">
        <v>0.1383200828339696</v>
      </c>
      <c r="M1107" s="3">
        <v>0.28175622681261253</v>
      </c>
      <c r="N1107" s="2">
        <v>1771254</v>
      </c>
      <c r="O1107">
        <f t="shared" si="17"/>
        <v>19</v>
      </c>
    </row>
    <row r="1108" spans="1:15" hidden="1" x14ac:dyDescent="0.2">
      <c r="A1108" t="s">
        <v>712</v>
      </c>
      <c r="B1108" t="s">
        <v>1407</v>
      </c>
      <c r="C1108" t="s">
        <v>1422</v>
      </c>
      <c r="D1108" t="s">
        <v>17</v>
      </c>
      <c r="E1108">
        <v>59</v>
      </c>
      <c r="F1108" t="s">
        <v>49</v>
      </c>
      <c r="G1108" t="s">
        <v>766</v>
      </c>
      <c r="H1108" t="s">
        <v>767</v>
      </c>
      <c r="I1108" s="2">
        <v>2988</v>
      </c>
      <c r="J1108" s="2">
        <v>15</v>
      </c>
      <c r="K1108" s="2">
        <v>3003</v>
      </c>
      <c r="L1108" s="3">
        <v>0.16954090153077989</v>
      </c>
      <c r="M1108" s="3">
        <v>0.34535263229317364</v>
      </c>
      <c r="N1108" s="2">
        <v>1771254</v>
      </c>
      <c r="O1108">
        <f t="shared" si="17"/>
        <v>15</v>
      </c>
    </row>
    <row r="1109" spans="1:15" hidden="1" x14ac:dyDescent="0.2">
      <c r="A1109" t="s">
        <v>712</v>
      </c>
      <c r="B1109" t="s">
        <v>1407</v>
      </c>
      <c r="C1109" t="s">
        <v>1423</v>
      </c>
      <c r="D1109" t="s">
        <v>22</v>
      </c>
      <c r="E1109">
        <v>54</v>
      </c>
      <c r="F1109" t="s">
        <v>49</v>
      </c>
      <c r="G1109" t="s">
        <v>38</v>
      </c>
      <c r="H1109" t="s">
        <v>99</v>
      </c>
      <c r="I1109" s="2">
        <v>6791</v>
      </c>
      <c r="J1109" s="2">
        <f>(0)</f>
        <v>0</v>
      </c>
      <c r="K1109" s="2">
        <v>6791</v>
      </c>
      <c r="L1109" s="3">
        <v>0.38340068674509697</v>
      </c>
      <c r="M1109" s="3">
        <v>0.78098225970793955</v>
      </c>
      <c r="N1109" s="2">
        <v>1771254</v>
      </c>
      <c r="O1109">
        <f t="shared" si="17"/>
        <v>9</v>
      </c>
    </row>
    <row r="1110" spans="1:15" hidden="1" x14ac:dyDescent="0.2">
      <c r="A1110" t="s">
        <v>712</v>
      </c>
      <c r="B1110" t="s">
        <v>1407</v>
      </c>
      <c r="C1110" t="s">
        <v>1424</v>
      </c>
      <c r="D1110" t="s">
        <v>17</v>
      </c>
      <c r="E1110">
        <v>35</v>
      </c>
      <c r="F1110" t="s">
        <v>49</v>
      </c>
      <c r="G1110" t="s">
        <v>1425</v>
      </c>
      <c r="H1110" t="s">
        <v>1426</v>
      </c>
      <c r="I1110" s="2">
        <v>8332</v>
      </c>
      <c r="J1110" s="2">
        <v>49</v>
      </c>
      <c r="K1110" s="2">
        <v>8381</v>
      </c>
      <c r="L1110" s="3">
        <v>0.47316759764550992</v>
      </c>
      <c r="M1110" s="3">
        <v>0.96383630078224725</v>
      </c>
      <c r="N1110" s="2">
        <v>1771254</v>
      </c>
      <c r="O1110">
        <f t="shared" si="17"/>
        <v>8</v>
      </c>
    </row>
    <row r="1111" spans="1:15" hidden="1" x14ac:dyDescent="0.2">
      <c r="A1111" t="s">
        <v>712</v>
      </c>
      <c r="B1111" t="s">
        <v>1407</v>
      </c>
      <c r="C1111" t="s">
        <v>1427</v>
      </c>
      <c r="D1111" t="s">
        <v>22</v>
      </c>
      <c r="E1111">
        <v>38</v>
      </c>
      <c r="F1111" t="s">
        <v>49</v>
      </c>
      <c r="G1111" t="s">
        <v>773</v>
      </c>
      <c r="H1111" t="s">
        <v>774</v>
      </c>
      <c r="I1111" s="2">
        <v>2461</v>
      </c>
      <c r="J1111" s="2">
        <v>37</v>
      </c>
      <c r="K1111" s="2">
        <v>2498</v>
      </c>
      <c r="L1111" s="3">
        <v>0.14103002731398206</v>
      </c>
      <c r="M1111" s="3">
        <v>0.28727634880730862</v>
      </c>
      <c r="N1111" s="2">
        <v>1771254</v>
      </c>
      <c r="O1111">
        <f t="shared" si="17"/>
        <v>18</v>
      </c>
    </row>
    <row r="1112" spans="1:15" hidden="1" x14ac:dyDescent="0.2">
      <c r="A1112" t="s">
        <v>712</v>
      </c>
      <c r="B1112" t="s">
        <v>1407</v>
      </c>
      <c r="C1112" t="s">
        <v>1428</v>
      </c>
      <c r="D1112" t="s">
        <v>22</v>
      </c>
      <c r="E1112">
        <v>36</v>
      </c>
      <c r="F1112" t="s">
        <v>49</v>
      </c>
      <c r="G1112" t="s">
        <v>891</v>
      </c>
      <c r="H1112" t="s">
        <v>201</v>
      </c>
      <c r="I1112" s="2">
        <v>2217</v>
      </c>
      <c r="J1112" s="2">
        <v>2</v>
      </c>
      <c r="K1112" s="2">
        <v>2219</v>
      </c>
      <c r="L1112" s="3">
        <v>0.12527847502390962</v>
      </c>
      <c r="M1112" s="3">
        <v>0.25519063971313766</v>
      </c>
      <c r="N1112" s="2">
        <v>1771254</v>
      </c>
      <c r="O1112">
        <f t="shared" si="17"/>
        <v>20</v>
      </c>
    </row>
    <row r="1113" spans="1:15" hidden="1" x14ac:dyDescent="0.2">
      <c r="A1113" t="s">
        <v>712</v>
      </c>
      <c r="B1113" t="s">
        <v>1407</v>
      </c>
      <c r="C1113" t="s">
        <v>1429</v>
      </c>
      <c r="D1113" t="s">
        <v>22</v>
      </c>
      <c r="E1113">
        <v>51</v>
      </c>
      <c r="F1113" t="s">
        <v>49</v>
      </c>
      <c r="G1113" t="s">
        <v>787</v>
      </c>
      <c r="H1113" t="s">
        <v>788</v>
      </c>
      <c r="I1113" s="2">
        <v>1691</v>
      </c>
      <c r="J1113" s="2">
        <v>4</v>
      </c>
      <c r="K1113" s="2">
        <v>1695</v>
      </c>
      <c r="L1113" s="3">
        <v>9.5694914450440191E-2</v>
      </c>
      <c r="M1113" s="3">
        <v>0.19492930793770541</v>
      </c>
      <c r="N1113" s="2">
        <v>1771254</v>
      </c>
      <c r="O1113">
        <f t="shared" si="17"/>
        <v>24</v>
      </c>
    </row>
    <row r="1114" spans="1:15" hidden="1" x14ac:dyDescent="0.2">
      <c r="A1114" t="s">
        <v>712</v>
      </c>
      <c r="B1114" t="s">
        <v>1407</v>
      </c>
      <c r="C1114" t="s">
        <v>1430</v>
      </c>
      <c r="D1114" t="s">
        <v>22</v>
      </c>
      <c r="E1114">
        <v>42</v>
      </c>
      <c r="F1114" t="s">
        <v>49</v>
      </c>
      <c r="G1114" t="s">
        <v>729</v>
      </c>
      <c r="H1114" t="s">
        <v>324</v>
      </c>
      <c r="I1114" s="2">
        <v>2844</v>
      </c>
      <c r="J1114" s="2">
        <f>(0)</f>
        <v>0</v>
      </c>
      <c r="K1114" s="2">
        <v>2844</v>
      </c>
      <c r="L1114" s="3">
        <v>0.1605642104407386</v>
      </c>
      <c r="M1114" s="3">
        <v>0.32706722818574291</v>
      </c>
      <c r="N1114" s="2">
        <v>1771254</v>
      </c>
      <c r="O1114">
        <f t="shared" si="17"/>
        <v>17</v>
      </c>
    </row>
    <row r="1115" spans="1:15" hidden="1" x14ac:dyDescent="0.2">
      <c r="A1115" t="s">
        <v>712</v>
      </c>
      <c r="B1115" t="s">
        <v>1407</v>
      </c>
      <c r="C1115" t="s">
        <v>1431</v>
      </c>
      <c r="D1115" t="s">
        <v>22</v>
      </c>
      <c r="E1115">
        <v>41</v>
      </c>
      <c r="F1115" t="s">
        <v>49</v>
      </c>
      <c r="G1115" t="s">
        <v>1019</v>
      </c>
      <c r="H1115" t="s">
        <v>36</v>
      </c>
      <c r="I1115" s="2">
        <v>1964</v>
      </c>
      <c r="J1115" s="2">
        <v>8</v>
      </c>
      <c r="K1115" s="2">
        <v>1972</v>
      </c>
      <c r="L1115" s="3">
        <v>0.11133355238717879</v>
      </c>
      <c r="M1115" s="3">
        <v>0.22678501194876408</v>
      </c>
      <c r="N1115" s="2">
        <v>1771254</v>
      </c>
      <c r="O1115">
        <f t="shared" si="17"/>
        <v>22</v>
      </c>
    </row>
    <row r="1116" spans="1:15" hidden="1" x14ac:dyDescent="0.2">
      <c r="A1116" t="s">
        <v>712</v>
      </c>
      <c r="B1116" t="s">
        <v>1407</v>
      </c>
      <c r="C1116" t="s">
        <v>1432</v>
      </c>
      <c r="D1116" t="s">
        <v>22</v>
      </c>
      <c r="E1116">
        <v>45</v>
      </c>
      <c r="F1116" t="s">
        <v>49</v>
      </c>
      <c r="G1116" t="s">
        <v>1071</v>
      </c>
      <c r="H1116" t="s">
        <v>746</v>
      </c>
      <c r="I1116" s="2">
        <v>3975</v>
      </c>
      <c r="J1116" s="2">
        <v>9</v>
      </c>
      <c r="K1116" s="2">
        <v>3984</v>
      </c>
      <c r="L1116" s="3">
        <v>0.22492539184103466</v>
      </c>
      <c r="M1116" s="3">
        <v>0.45817012555977482</v>
      </c>
      <c r="N1116" s="2">
        <v>1771254</v>
      </c>
      <c r="O1116">
        <f t="shared" si="17"/>
        <v>13</v>
      </c>
    </row>
    <row r="1117" spans="1:15" hidden="1" x14ac:dyDescent="0.2">
      <c r="A1117" t="s">
        <v>712</v>
      </c>
      <c r="B1117" t="s">
        <v>1407</v>
      </c>
      <c r="C1117" t="s">
        <v>1433</v>
      </c>
      <c r="D1117" t="s">
        <v>17</v>
      </c>
      <c r="E1117">
        <v>39</v>
      </c>
      <c r="F1117" t="s">
        <v>49</v>
      </c>
      <c r="G1117" t="s">
        <v>38</v>
      </c>
      <c r="H1117" t="s">
        <v>734</v>
      </c>
      <c r="I1117" s="2">
        <v>1332</v>
      </c>
      <c r="J1117" s="2">
        <v>27</v>
      </c>
      <c r="K1117" s="2">
        <v>1359</v>
      </c>
      <c r="L1117" s="3">
        <v>7.6725303090352942E-2</v>
      </c>
      <c r="M1117" s="3">
        <v>0.15628845397483285</v>
      </c>
      <c r="N1117" s="2">
        <v>1771254</v>
      </c>
      <c r="O1117">
        <f t="shared" si="17"/>
        <v>26</v>
      </c>
    </row>
    <row r="1118" spans="1:15" hidden="1" x14ac:dyDescent="0.2">
      <c r="A1118" t="s">
        <v>712</v>
      </c>
      <c r="B1118" t="s">
        <v>1407</v>
      </c>
      <c r="C1118" t="s">
        <v>1434</v>
      </c>
      <c r="D1118" t="s">
        <v>22</v>
      </c>
      <c r="E1118">
        <v>39</v>
      </c>
      <c r="F1118" t="s">
        <v>49</v>
      </c>
      <c r="G1118" t="s">
        <v>197</v>
      </c>
      <c r="H1118" t="s">
        <v>24</v>
      </c>
      <c r="I1118" s="2">
        <v>2853</v>
      </c>
      <c r="J1118" s="2">
        <v>28</v>
      </c>
      <c r="K1118" s="2">
        <v>2881</v>
      </c>
      <c r="L1118" s="3">
        <v>0.16265312597741485</v>
      </c>
      <c r="M1118" s="3">
        <v>0.33132232222332114</v>
      </c>
      <c r="N1118" s="2">
        <v>1771254</v>
      </c>
      <c r="O1118">
        <f t="shared" si="17"/>
        <v>16</v>
      </c>
    </row>
    <row r="1119" spans="1:15" hidden="1" x14ac:dyDescent="0.2">
      <c r="A1119" t="s">
        <v>712</v>
      </c>
      <c r="B1119" t="s">
        <v>1407</v>
      </c>
      <c r="C1119" t="s">
        <v>1435</v>
      </c>
      <c r="D1119" t="s">
        <v>22</v>
      </c>
      <c r="E1119">
        <v>30</v>
      </c>
      <c r="F1119" t="s">
        <v>49</v>
      </c>
      <c r="G1119" t="s">
        <v>38</v>
      </c>
      <c r="H1119" t="s">
        <v>219</v>
      </c>
      <c r="I1119" s="2">
        <v>1069</v>
      </c>
      <c r="J1119" s="2">
        <v>5</v>
      </c>
      <c r="K1119" s="2">
        <v>1074</v>
      </c>
      <c r="L1119" s="3">
        <v>6.0635007740278919E-2</v>
      </c>
      <c r="M1119" s="3">
        <v>0.12351272963132486</v>
      </c>
      <c r="N1119" s="2">
        <v>1771254</v>
      </c>
      <c r="O1119">
        <f t="shared" si="17"/>
        <v>28</v>
      </c>
    </row>
    <row r="1120" spans="1:15" hidden="1" x14ac:dyDescent="0.2">
      <c r="A1120" t="s">
        <v>712</v>
      </c>
      <c r="B1120" t="s">
        <v>1407</v>
      </c>
      <c r="C1120" t="s">
        <v>1436</v>
      </c>
      <c r="D1120" t="s">
        <v>22</v>
      </c>
      <c r="E1120">
        <v>48</v>
      </c>
      <c r="F1120" t="s">
        <v>49</v>
      </c>
      <c r="G1120" t="s">
        <v>38</v>
      </c>
      <c r="H1120" t="s">
        <v>727</v>
      </c>
      <c r="I1120" s="2">
        <v>1283</v>
      </c>
      <c r="J1120" s="2">
        <v>3</v>
      </c>
      <c r="K1120" s="2">
        <v>1286</v>
      </c>
      <c r="L1120" s="3">
        <v>7.2603929193667316E-2</v>
      </c>
      <c r="M1120" s="3">
        <v>0.14789326844123254</v>
      </c>
      <c r="N1120" s="2">
        <v>1771254</v>
      </c>
      <c r="O1120">
        <f t="shared" si="17"/>
        <v>27</v>
      </c>
    </row>
    <row r="1121" spans="1:15" hidden="1" x14ac:dyDescent="0.2">
      <c r="A1121" t="s">
        <v>712</v>
      </c>
      <c r="B1121" t="s">
        <v>1407</v>
      </c>
      <c r="C1121" t="s">
        <v>1437</v>
      </c>
      <c r="D1121" t="s">
        <v>22</v>
      </c>
      <c r="E1121">
        <v>50</v>
      </c>
      <c r="F1121" t="s">
        <v>49</v>
      </c>
      <c r="G1121" t="s">
        <v>1438</v>
      </c>
      <c r="H1121" t="s">
        <v>198</v>
      </c>
      <c r="I1121" s="2">
        <v>3402</v>
      </c>
      <c r="J1121" s="2">
        <v>17</v>
      </c>
      <c r="K1121" s="2">
        <v>3419</v>
      </c>
      <c r="L1121" s="3">
        <v>0.19302708702422125</v>
      </c>
      <c r="M1121" s="3">
        <v>0.39319368958053974</v>
      </c>
      <c r="N1121" s="2">
        <v>1771254</v>
      </c>
      <c r="O1121">
        <f t="shared" si="17"/>
        <v>14</v>
      </c>
    </row>
    <row r="1122" spans="1:15" hidden="1" x14ac:dyDescent="0.2">
      <c r="A1122" t="s">
        <v>712</v>
      </c>
      <c r="B1122" t="s">
        <v>1407</v>
      </c>
      <c r="C1122" t="s">
        <v>1439</v>
      </c>
      <c r="D1122" t="s">
        <v>22</v>
      </c>
      <c r="E1122">
        <v>47</v>
      </c>
      <c r="F1122" t="s">
        <v>49</v>
      </c>
      <c r="G1122" t="s">
        <v>38</v>
      </c>
      <c r="H1122" t="s">
        <v>45</v>
      </c>
      <c r="I1122" s="2">
        <v>1471</v>
      </c>
      <c r="J1122" s="2">
        <v>1</v>
      </c>
      <c r="K1122" s="2">
        <v>1472</v>
      </c>
      <c r="L1122" s="3">
        <v>8.3104964053715619E-2</v>
      </c>
      <c r="M1122" s="3">
        <v>0.16928374117067987</v>
      </c>
      <c r="N1122" s="2">
        <v>1771254</v>
      </c>
      <c r="O1122">
        <f t="shared" si="17"/>
        <v>25</v>
      </c>
    </row>
    <row r="1123" spans="1:15" hidden="1" x14ac:dyDescent="0.2">
      <c r="A1123" t="s">
        <v>712</v>
      </c>
      <c r="B1123" t="s">
        <v>1440</v>
      </c>
      <c r="C1123" t="s">
        <v>46</v>
      </c>
      <c r="G1123" t="s">
        <v>46</v>
      </c>
      <c r="I1123" s="2">
        <v>27574</v>
      </c>
      <c r="J1123" s="2">
        <v>109</v>
      </c>
      <c r="K1123" s="2">
        <v>27683</v>
      </c>
      <c r="L1123" s="3">
        <v>1.7427637186849605</v>
      </c>
      <c r="M1123" s="3">
        <v>3.3668072188783467</v>
      </c>
      <c r="N1123" s="2">
        <v>1588454</v>
      </c>
      <c r="O1123">
        <f t="shared" si="17"/>
        <v>4</v>
      </c>
    </row>
    <row r="1124" spans="1:15" hidden="1" x14ac:dyDescent="0.2">
      <c r="A1124" t="s">
        <v>712</v>
      </c>
      <c r="B1124" t="s">
        <v>1440</v>
      </c>
      <c r="C1124" t="s">
        <v>1441</v>
      </c>
      <c r="D1124" t="s">
        <v>22</v>
      </c>
      <c r="E1124">
        <v>60</v>
      </c>
      <c r="F1124" t="s">
        <v>49</v>
      </c>
      <c r="G1124" t="s">
        <v>798</v>
      </c>
      <c r="H1124" t="s">
        <v>799</v>
      </c>
      <c r="I1124" s="2">
        <v>332116</v>
      </c>
      <c r="J1124" s="2">
        <v>1717</v>
      </c>
      <c r="K1124" s="2">
        <v>333833</v>
      </c>
      <c r="L1124" s="3">
        <v>21.016220803372335</v>
      </c>
      <c r="M1124" s="3">
        <v>40.6007786114155</v>
      </c>
      <c r="N1124" s="2">
        <v>1588454</v>
      </c>
      <c r="O1124">
        <f t="shared" si="17"/>
        <v>2</v>
      </c>
    </row>
    <row r="1125" spans="1:15" hidden="1" x14ac:dyDescent="0.2">
      <c r="A1125" t="s">
        <v>712</v>
      </c>
      <c r="B1125" t="s">
        <v>1440</v>
      </c>
      <c r="C1125" t="s">
        <v>1442</v>
      </c>
      <c r="D1125" t="s">
        <v>22</v>
      </c>
      <c r="E1125">
        <v>60</v>
      </c>
      <c r="F1125" t="s">
        <v>49</v>
      </c>
      <c r="G1125" t="s">
        <v>764</v>
      </c>
      <c r="H1125" t="s">
        <v>542</v>
      </c>
      <c r="I1125" s="2">
        <v>34088</v>
      </c>
      <c r="J1125" s="2">
        <v>470</v>
      </c>
      <c r="K1125" s="2">
        <v>34558</v>
      </c>
      <c r="L1125" s="3">
        <v>2.1755744894091991</v>
      </c>
      <c r="M1125" s="3">
        <v>4.2029449073437819</v>
      </c>
      <c r="N1125" s="2">
        <v>1588454</v>
      </c>
      <c r="O1125">
        <f t="shared" si="17"/>
        <v>3</v>
      </c>
    </row>
    <row r="1126" spans="1:15" hidden="1" x14ac:dyDescent="0.2">
      <c r="A1126" t="s">
        <v>712</v>
      </c>
      <c r="B1126" t="s">
        <v>1440</v>
      </c>
      <c r="C1126" t="s">
        <v>1443</v>
      </c>
      <c r="D1126" t="s">
        <v>22</v>
      </c>
      <c r="E1126">
        <v>40</v>
      </c>
      <c r="F1126" t="s">
        <v>49</v>
      </c>
      <c r="G1126" t="s">
        <v>385</v>
      </c>
      <c r="H1126" t="s">
        <v>1042</v>
      </c>
      <c r="I1126" s="2">
        <v>3300</v>
      </c>
      <c r="J1126" s="2">
        <v>23</v>
      </c>
      <c r="K1126" s="2">
        <v>3323</v>
      </c>
      <c r="L1126" s="3">
        <v>0.20919711870787572</v>
      </c>
      <c r="M1126" s="3">
        <v>0.40414335109391136</v>
      </c>
      <c r="N1126" s="2">
        <v>1588454</v>
      </c>
      <c r="O1126">
        <f t="shared" si="17"/>
        <v>12</v>
      </c>
    </row>
    <row r="1127" spans="1:15" hidden="1" x14ac:dyDescent="0.2">
      <c r="A1127" t="s">
        <v>712</v>
      </c>
      <c r="B1127" t="s">
        <v>1440</v>
      </c>
      <c r="C1127" t="s">
        <v>1444</v>
      </c>
      <c r="D1127" t="s">
        <v>17</v>
      </c>
      <c r="E1127">
        <v>41</v>
      </c>
      <c r="F1127" t="s">
        <v>49</v>
      </c>
      <c r="G1127" t="s">
        <v>766</v>
      </c>
      <c r="H1127" t="s">
        <v>767</v>
      </c>
      <c r="I1127" s="2">
        <v>4316</v>
      </c>
      <c r="J1127" s="2">
        <v>21</v>
      </c>
      <c r="K1127" s="2">
        <v>4337</v>
      </c>
      <c r="L1127" s="3">
        <v>0.2730327727463307</v>
      </c>
      <c r="M1127" s="3">
        <v>0.52746605889084974</v>
      </c>
      <c r="N1127" s="2">
        <v>1588454</v>
      </c>
      <c r="O1127">
        <f t="shared" si="17"/>
        <v>11</v>
      </c>
    </row>
    <row r="1128" spans="1:15" hidden="1" x14ac:dyDescent="0.2">
      <c r="A1128" t="s">
        <v>712</v>
      </c>
      <c r="B1128" t="s">
        <v>1440</v>
      </c>
      <c r="C1128" t="s">
        <v>1445</v>
      </c>
      <c r="D1128" t="s">
        <v>17</v>
      </c>
      <c r="E1128">
        <v>54</v>
      </c>
      <c r="F1128" t="s">
        <v>49</v>
      </c>
      <c r="G1128" t="s">
        <v>114</v>
      </c>
      <c r="H1128" t="s">
        <v>115</v>
      </c>
      <c r="I1128" s="2">
        <v>26285</v>
      </c>
      <c r="J1128" s="2">
        <v>40</v>
      </c>
      <c r="K1128" s="2">
        <v>26325</v>
      </c>
      <c r="L1128" s="3">
        <v>1.6572717875368126</v>
      </c>
      <c r="M1128" s="3">
        <v>3.2016472216512839</v>
      </c>
      <c r="N1128" s="2">
        <v>1588454</v>
      </c>
      <c r="O1128">
        <f t="shared" si="17"/>
        <v>5</v>
      </c>
    </row>
    <row r="1129" spans="1:15" hidden="1" x14ac:dyDescent="0.2">
      <c r="A1129" t="s">
        <v>712</v>
      </c>
      <c r="B1129" t="s">
        <v>1440</v>
      </c>
      <c r="C1129" t="s">
        <v>1446</v>
      </c>
      <c r="D1129" t="s">
        <v>22</v>
      </c>
      <c r="E1129">
        <v>37</v>
      </c>
      <c r="F1129" t="s">
        <v>49</v>
      </c>
      <c r="G1129" t="s">
        <v>38</v>
      </c>
      <c r="H1129" t="s">
        <v>142</v>
      </c>
      <c r="I1129" s="2">
        <v>7714</v>
      </c>
      <c r="J1129" s="2">
        <v>41</v>
      </c>
      <c r="K1129" s="2">
        <v>7755</v>
      </c>
      <c r="L1129" s="3">
        <v>0.48821054937694136</v>
      </c>
      <c r="M1129" s="3">
        <v>0.94316331258901076</v>
      </c>
      <c r="N1129" s="2">
        <v>1588454</v>
      </c>
      <c r="O1129">
        <f t="shared" si="17"/>
        <v>9</v>
      </c>
    </row>
    <row r="1130" spans="1:15" hidden="1" x14ac:dyDescent="0.2">
      <c r="A1130" t="s">
        <v>712</v>
      </c>
      <c r="B1130" t="s">
        <v>1440</v>
      </c>
      <c r="C1130" t="s">
        <v>1447</v>
      </c>
      <c r="D1130" t="s">
        <v>22</v>
      </c>
      <c r="E1130">
        <v>67</v>
      </c>
      <c r="F1130" t="s">
        <v>69</v>
      </c>
      <c r="G1130" t="s">
        <v>1402</v>
      </c>
      <c r="H1130" t="s">
        <v>41</v>
      </c>
      <c r="I1130" s="2">
        <v>3283</v>
      </c>
      <c r="J1130" s="2">
        <v>17</v>
      </c>
      <c r="K1130" s="2">
        <v>3300</v>
      </c>
      <c r="L1130" s="3">
        <v>0.20774916994763462</v>
      </c>
      <c r="M1130" s="3">
        <v>0.4013460904634088</v>
      </c>
      <c r="N1130" s="2">
        <v>1588454</v>
      </c>
      <c r="O1130">
        <f t="shared" si="17"/>
        <v>13</v>
      </c>
    </row>
    <row r="1131" spans="1:15" hidden="1" x14ac:dyDescent="0.2">
      <c r="A1131" t="s">
        <v>712</v>
      </c>
      <c r="B1131" t="s">
        <v>1440</v>
      </c>
      <c r="C1131" t="s">
        <v>1448</v>
      </c>
      <c r="D1131" t="s">
        <v>22</v>
      </c>
      <c r="E1131">
        <v>27</v>
      </c>
      <c r="F1131" t="s">
        <v>49</v>
      </c>
      <c r="G1131" t="s">
        <v>726</v>
      </c>
      <c r="H1131" t="s">
        <v>727</v>
      </c>
      <c r="I1131" s="2">
        <v>2544</v>
      </c>
      <c r="J1131" s="2">
        <v>54</v>
      </c>
      <c r="K1131" s="2">
        <v>2598</v>
      </c>
      <c r="L1131" s="3">
        <v>0.1635552556133196</v>
      </c>
      <c r="M1131" s="3">
        <v>0.31596883121937458</v>
      </c>
      <c r="N1131" s="2">
        <v>1588454</v>
      </c>
      <c r="O1131">
        <f t="shared" si="17"/>
        <v>14</v>
      </c>
    </row>
    <row r="1132" spans="1:15" hidden="1" x14ac:dyDescent="0.2">
      <c r="A1132" t="s">
        <v>712</v>
      </c>
      <c r="B1132" t="s">
        <v>1440</v>
      </c>
      <c r="C1132" t="s">
        <v>1226</v>
      </c>
      <c r="D1132" t="s">
        <v>22</v>
      </c>
      <c r="E1132">
        <v>38</v>
      </c>
      <c r="F1132" t="s">
        <v>49</v>
      </c>
      <c r="G1132" t="s">
        <v>891</v>
      </c>
      <c r="H1132" t="s">
        <v>537</v>
      </c>
      <c r="I1132" s="2">
        <v>9444</v>
      </c>
      <c r="J1132" s="2">
        <f>(0)</f>
        <v>0</v>
      </c>
      <c r="K1132" s="2">
        <v>9444</v>
      </c>
      <c r="L1132" s="3">
        <v>0.59454035181377618</v>
      </c>
      <c r="M1132" s="3">
        <v>1.1485795388898279</v>
      </c>
      <c r="N1132" s="2">
        <v>1588454</v>
      </c>
      <c r="O1132">
        <f t="shared" si="17"/>
        <v>7</v>
      </c>
    </row>
    <row r="1133" spans="1:15" hidden="1" x14ac:dyDescent="0.2">
      <c r="A1133" t="s">
        <v>712</v>
      </c>
      <c r="B1133" t="s">
        <v>1440</v>
      </c>
      <c r="C1133" t="s">
        <v>1449</v>
      </c>
      <c r="D1133" t="s">
        <v>22</v>
      </c>
      <c r="E1133">
        <v>68</v>
      </c>
      <c r="F1133" t="s">
        <v>49</v>
      </c>
      <c r="G1133" t="s">
        <v>715</v>
      </c>
      <c r="H1133" t="s">
        <v>716</v>
      </c>
      <c r="I1133" s="2">
        <v>333191</v>
      </c>
      <c r="J1133" s="2">
        <v>2393</v>
      </c>
      <c r="K1133" s="2">
        <v>335584</v>
      </c>
      <c r="L1133" s="3">
        <v>21.126453772032431</v>
      </c>
      <c r="M1133" s="3">
        <v>40.81373527941593</v>
      </c>
      <c r="N1133" s="2">
        <v>1588454</v>
      </c>
      <c r="O1133">
        <f t="shared" si="17"/>
        <v>1</v>
      </c>
    </row>
    <row r="1134" spans="1:15" hidden="1" x14ac:dyDescent="0.2">
      <c r="A1134" t="s">
        <v>712</v>
      </c>
      <c r="B1134" t="s">
        <v>1440</v>
      </c>
      <c r="C1134" t="s">
        <v>1450</v>
      </c>
      <c r="D1134" t="s">
        <v>22</v>
      </c>
      <c r="E1134">
        <v>68</v>
      </c>
      <c r="F1134" t="s">
        <v>49</v>
      </c>
      <c r="G1134" t="s">
        <v>1451</v>
      </c>
      <c r="H1134" t="s">
        <v>234</v>
      </c>
      <c r="I1134" s="2">
        <v>9096</v>
      </c>
      <c r="J1134" s="2">
        <v>13</v>
      </c>
      <c r="K1134" s="2">
        <v>9109</v>
      </c>
      <c r="L1134" s="3">
        <v>0.57345066334939498</v>
      </c>
      <c r="M1134" s="3">
        <v>1.1078368297064214</v>
      </c>
      <c r="N1134" s="2">
        <v>1588454</v>
      </c>
      <c r="O1134">
        <f t="shared" si="17"/>
        <v>8</v>
      </c>
    </row>
    <row r="1135" spans="1:15" hidden="1" x14ac:dyDescent="0.2">
      <c r="A1135" t="s">
        <v>712</v>
      </c>
      <c r="B1135" t="s">
        <v>1440</v>
      </c>
      <c r="C1135" t="s">
        <v>1452</v>
      </c>
      <c r="D1135" t="s">
        <v>22</v>
      </c>
      <c r="E1135">
        <v>56</v>
      </c>
      <c r="F1135" t="s">
        <v>49</v>
      </c>
      <c r="G1135" t="s">
        <v>784</v>
      </c>
      <c r="H1135" t="s">
        <v>135</v>
      </c>
      <c r="I1135" s="2">
        <v>4999</v>
      </c>
      <c r="J1135" s="2">
        <v>6</v>
      </c>
      <c r="K1135" s="2">
        <v>5005</v>
      </c>
      <c r="L1135" s="3">
        <v>0.31508624108724581</v>
      </c>
      <c r="M1135" s="3">
        <v>0.60870823720283673</v>
      </c>
      <c r="N1135" s="2">
        <v>1588454</v>
      </c>
      <c r="O1135">
        <f t="shared" si="17"/>
        <v>10</v>
      </c>
    </row>
    <row r="1136" spans="1:15" hidden="1" x14ac:dyDescent="0.2">
      <c r="A1136" t="s">
        <v>712</v>
      </c>
      <c r="B1136" t="s">
        <v>1440</v>
      </c>
      <c r="C1136" t="s">
        <v>1453</v>
      </c>
      <c r="D1136" t="s">
        <v>22</v>
      </c>
      <c r="E1136">
        <v>38</v>
      </c>
      <c r="F1136" t="s">
        <v>49</v>
      </c>
      <c r="G1136" t="s">
        <v>303</v>
      </c>
      <c r="H1136" t="s">
        <v>304</v>
      </c>
      <c r="I1136" s="2">
        <v>19024</v>
      </c>
      <c r="J1136" s="2">
        <v>187</v>
      </c>
      <c r="K1136" s="2">
        <v>19211</v>
      </c>
      <c r="L1136" s="3">
        <v>1.2094149405648511</v>
      </c>
      <c r="M1136" s="3">
        <v>2.3364423466341049</v>
      </c>
      <c r="N1136" s="2">
        <v>1588454</v>
      </c>
      <c r="O1136">
        <f t="shared" si="17"/>
        <v>6</v>
      </c>
    </row>
    <row r="1137" spans="1:15" hidden="1" x14ac:dyDescent="0.2">
      <c r="A1137" t="s">
        <v>712</v>
      </c>
      <c r="B1137" t="s">
        <v>1454</v>
      </c>
      <c r="C1137" t="s">
        <v>1455</v>
      </c>
      <c r="D1137" t="s">
        <v>22</v>
      </c>
      <c r="E1137">
        <v>46</v>
      </c>
      <c r="F1137" t="s">
        <v>49</v>
      </c>
      <c r="G1137" t="s">
        <v>1438</v>
      </c>
      <c r="H1137" t="s">
        <v>198</v>
      </c>
      <c r="I1137" s="2">
        <v>11709</v>
      </c>
      <c r="J1137" s="2">
        <v>4</v>
      </c>
      <c r="K1137" s="2">
        <v>11713</v>
      </c>
      <c r="L1137" s="3">
        <v>0.67204740650978867</v>
      </c>
      <c r="M1137" s="3">
        <v>1.2520992144047531</v>
      </c>
      <c r="N1137" s="2">
        <v>1742883</v>
      </c>
      <c r="O1137">
        <f t="shared" si="17"/>
        <v>10</v>
      </c>
    </row>
    <row r="1138" spans="1:15" hidden="1" x14ac:dyDescent="0.2">
      <c r="A1138" t="s">
        <v>712</v>
      </c>
      <c r="B1138" t="s">
        <v>1454</v>
      </c>
      <c r="C1138" t="s">
        <v>1456</v>
      </c>
      <c r="D1138" t="s">
        <v>22</v>
      </c>
      <c r="E1138">
        <v>42</v>
      </c>
      <c r="F1138" t="s">
        <v>18</v>
      </c>
      <c r="G1138" t="s">
        <v>1412</v>
      </c>
      <c r="H1138" t="s">
        <v>1413</v>
      </c>
      <c r="I1138" s="2">
        <v>16584</v>
      </c>
      <c r="J1138" s="2">
        <v>5</v>
      </c>
      <c r="K1138" s="2">
        <v>16589</v>
      </c>
      <c r="L1138" s="3">
        <v>0.95181374768128435</v>
      </c>
      <c r="M1138" s="3">
        <v>1.7733350864646502</v>
      </c>
      <c r="N1138" s="2">
        <v>1742883</v>
      </c>
      <c r="O1138">
        <f t="shared" si="17"/>
        <v>6</v>
      </c>
    </row>
    <row r="1139" spans="1:15" hidden="1" x14ac:dyDescent="0.2">
      <c r="A1139" t="s">
        <v>712</v>
      </c>
      <c r="B1139" t="s">
        <v>1454</v>
      </c>
      <c r="C1139" t="s">
        <v>1457</v>
      </c>
      <c r="D1139" t="s">
        <v>22</v>
      </c>
      <c r="E1139">
        <v>43</v>
      </c>
      <c r="F1139" t="s">
        <v>49</v>
      </c>
      <c r="G1139" t="s">
        <v>38</v>
      </c>
      <c r="H1139" t="s">
        <v>219</v>
      </c>
      <c r="I1139" s="2">
        <v>15010</v>
      </c>
      <c r="J1139" s="2">
        <v>4</v>
      </c>
      <c r="K1139" s="2">
        <v>15014</v>
      </c>
      <c r="L1139" s="3">
        <v>0.86144623592059821</v>
      </c>
      <c r="M1139" s="3">
        <v>1.6049703410802494</v>
      </c>
      <c r="N1139" s="2">
        <v>1742883</v>
      </c>
      <c r="O1139">
        <f t="shared" si="17"/>
        <v>7</v>
      </c>
    </row>
    <row r="1140" spans="1:15" hidden="1" x14ac:dyDescent="0.2">
      <c r="A1140" t="s">
        <v>712</v>
      </c>
      <c r="B1140" t="s">
        <v>1454</v>
      </c>
      <c r="C1140" t="s">
        <v>1448</v>
      </c>
      <c r="D1140" t="s">
        <v>22</v>
      </c>
      <c r="E1140">
        <v>35</v>
      </c>
      <c r="F1140" t="s">
        <v>49</v>
      </c>
      <c r="G1140" t="s">
        <v>891</v>
      </c>
      <c r="H1140" t="s">
        <v>537</v>
      </c>
      <c r="I1140" s="2">
        <v>13668</v>
      </c>
      <c r="J1140" s="2">
        <v>12</v>
      </c>
      <c r="K1140" s="2">
        <v>13680</v>
      </c>
      <c r="L1140" s="3">
        <v>0.7849063878642456</v>
      </c>
      <c r="M1140" s="3">
        <v>1.4623680741959382</v>
      </c>
      <c r="N1140" s="2">
        <v>1742883</v>
      </c>
      <c r="O1140">
        <f t="shared" si="17"/>
        <v>8</v>
      </c>
    </row>
    <row r="1141" spans="1:15" hidden="1" x14ac:dyDescent="0.2">
      <c r="A1141" t="s">
        <v>712</v>
      </c>
      <c r="B1141" t="s">
        <v>1454</v>
      </c>
      <c r="C1141" t="s">
        <v>1458</v>
      </c>
      <c r="D1141" t="s">
        <v>22</v>
      </c>
      <c r="E1141">
        <v>62</v>
      </c>
      <c r="F1141" t="s">
        <v>49</v>
      </c>
      <c r="G1141" t="s">
        <v>38</v>
      </c>
      <c r="H1141" t="s">
        <v>168</v>
      </c>
      <c r="I1141" s="2">
        <v>24826</v>
      </c>
      <c r="J1141" s="2">
        <v>6</v>
      </c>
      <c r="K1141" s="2">
        <v>24832</v>
      </c>
      <c r="L1141" s="3">
        <v>1.424765747327847</v>
      </c>
      <c r="M1141" s="3">
        <v>2.6544973697685332</v>
      </c>
      <c r="N1141" s="2">
        <v>1742883</v>
      </c>
      <c r="O1141">
        <f t="shared" si="17"/>
        <v>4</v>
      </c>
    </row>
    <row r="1142" spans="1:15" hidden="1" x14ac:dyDescent="0.2">
      <c r="A1142" t="s">
        <v>712</v>
      </c>
      <c r="B1142" t="s">
        <v>1454</v>
      </c>
      <c r="C1142" t="s">
        <v>1459</v>
      </c>
      <c r="D1142" t="s">
        <v>22</v>
      </c>
      <c r="E1142">
        <v>58</v>
      </c>
      <c r="F1142" t="s">
        <v>69</v>
      </c>
      <c r="G1142" t="s">
        <v>38</v>
      </c>
      <c r="H1142" t="s">
        <v>734</v>
      </c>
      <c r="I1142" s="2">
        <v>11979</v>
      </c>
      <c r="J1142" s="2">
        <v>8</v>
      </c>
      <c r="K1142" s="2">
        <v>11987</v>
      </c>
      <c r="L1142" s="3">
        <v>0.68776848474625096</v>
      </c>
      <c r="M1142" s="3">
        <v>1.281389335189087</v>
      </c>
      <c r="N1142" s="2">
        <v>1742883</v>
      </c>
      <c r="O1142">
        <f t="shared" si="17"/>
        <v>9</v>
      </c>
    </row>
    <row r="1143" spans="1:15" hidden="1" x14ac:dyDescent="0.2">
      <c r="A1143" t="s">
        <v>712</v>
      </c>
      <c r="B1143" t="s">
        <v>1454</v>
      </c>
      <c r="C1143" t="s">
        <v>1247</v>
      </c>
      <c r="D1143" t="s">
        <v>22</v>
      </c>
      <c r="E1143">
        <v>34</v>
      </c>
      <c r="F1143" t="s">
        <v>49</v>
      </c>
      <c r="G1143" t="s">
        <v>303</v>
      </c>
      <c r="H1143" t="s">
        <v>304</v>
      </c>
      <c r="I1143" s="2">
        <v>33697</v>
      </c>
      <c r="J1143" s="2">
        <v>75</v>
      </c>
      <c r="K1143" s="2">
        <v>33772</v>
      </c>
      <c r="L1143" s="3">
        <v>1.9377089569408847</v>
      </c>
      <c r="M1143" s="3">
        <v>3.6101677340457035</v>
      </c>
      <c r="N1143" s="2">
        <v>1742883</v>
      </c>
      <c r="O1143">
        <f t="shared" si="17"/>
        <v>3</v>
      </c>
    </row>
    <row r="1144" spans="1:15" hidden="1" x14ac:dyDescent="0.2">
      <c r="A1144" t="s">
        <v>712</v>
      </c>
      <c r="B1144" t="s">
        <v>1454</v>
      </c>
      <c r="C1144" t="s">
        <v>1460</v>
      </c>
      <c r="D1144" t="s">
        <v>22</v>
      </c>
      <c r="E1144">
        <v>55</v>
      </c>
      <c r="F1144" t="s">
        <v>49</v>
      </c>
      <c r="G1144" t="s">
        <v>1296</v>
      </c>
      <c r="H1144" t="s">
        <v>142</v>
      </c>
      <c r="I1144" s="2">
        <v>356846</v>
      </c>
      <c r="J1144" s="2">
        <v>323</v>
      </c>
      <c r="K1144" s="2">
        <v>357169</v>
      </c>
      <c r="L1144" s="3">
        <v>20.492999243207947</v>
      </c>
      <c r="M1144" s="3">
        <v>38.180741424889547</v>
      </c>
      <c r="N1144" s="2">
        <v>1742883</v>
      </c>
      <c r="O1144">
        <f t="shared" si="17"/>
        <v>2</v>
      </c>
    </row>
    <row r="1145" spans="1:15" hidden="1" x14ac:dyDescent="0.2">
      <c r="A1145" t="s">
        <v>712</v>
      </c>
      <c r="B1145" t="s">
        <v>1454</v>
      </c>
      <c r="C1145" t="s">
        <v>1461</v>
      </c>
      <c r="D1145" t="s">
        <v>22</v>
      </c>
      <c r="E1145">
        <v>53</v>
      </c>
      <c r="F1145" t="s">
        <v>49</v>
      </c>
      <c r="G1145" t="s">
        <v>32</v>
      </c>
      <c r="H1145" t="s">
        <v>33</v>
      </c>
      <c r="I1145" s="2">
        <v>426116</v>
      </c>
      <c r="J1145" s="2">
        <v>1605</v>
      </c>
      <c r="K1145" s="2">
        <v>427721</v>
      </c>
      <c r="L1145" s="3">
        <v>24.541004760503142</v>
      </c>
      <c r="M1145" s="3">
        <v>45.722626832102399</v>
      </c>
      <c r="N1145" s="2">
        <v>1742883</v>
      </c>
      <c r="O1145">
        <f t="shared" si="17"/>
        <v>1</v>
      </c>
    </row>
    <row r="1146" spans="1:15" hidden="1" x14ac:dyDescent="0.2">
      <c r="A1146" t="s">
        <v>712</v>
      </c>
      <c r="B1146" t="s">
        <v>1454</v>
      </c>
      <c r="C1146" t="s">
        <v>46</v>
      </c>
      <c r="G1146" t="s">
        <v>46</v>
      </c>
      <c r="I1146" s="2">
        <v>22397</v>
      </c>
      <c r="J1146" s="2">
        <v>27</v>
      </c>
      <c r="K1146" s="2">
        <v>22424</v>
      </c>
      <c r="L1146" s="3">
        <v>1.2866038626803979</v>
      </c>
      <c r="M1146" s="3">
        <v>2.3970863812697161</v>
      </c>
      <c r="N1146" s="2">
        <v>1742883</v>
      </c>
      <c r="O1146">
        <f t="shared" si="17"/>
        <v>5</v>
      </c>
    </row>
    <row r="1147" spans="1:15" hidden="1" x14ac:dyDescent="0.2">
      <c r="A1147" t="s">
        <v>712</v>
      </c>
      <c r="B1147" t="s">
        <v>1462</v>
      </c>
      <c r="C1147" t="s">
        <v>1463</v>
      </c>
      <c r="D1147" t="s">
        <v>22</v>
      </c>
      <c r="E1147">
        <v>49</v>
      </c>
      <c r="F1147" t="s">
        <v>69</v>
      </c>
      <c r="G1147" t="s">
        <v>891</v>
      </c>
      <c r="H1147" t="s">
        <v>537</v>
      </c>
      <c r="I1147" s="2">
        <v>10391</v>
      </c>
      <c r="J1147" s="2">
        <v>7</v>
      </c>
      <c r="K1147" s="2">
        <v>10398</v>
      </c>
      <c r="L1147" s="3">
        <v>0.60999791152859684</v>
      </c>
      <c r="M1147" s="3">
        <v>1.085778370893872</v>
      </c>
      <c r="N1147" s="2">
        <v>1704596</v>
      </c>
      <c r="O1147">
        <f t="shared" si="17"/>
        <v>11</v>
      </c>
    </row>
    <row r="1148" spans="1:15" hidden="1" x14ac:dyDescent="0.2">
      <c r="A1148" t="s">
        <v>712</v>
      </c>
      <c r="B1148" t="s">
        <v>1462</v>
      </c>
      <c r="C1148" t="s">
        <v>1464</v>
      </c>
      <c r="D1148" t="s">
        <v>22</v>
      </c>
      <c r="E1148">
        <v>73</v>
      </c>
      <c r="F1148" t="s">
        <v>69</v>
      </c>
      <c r="G1148" t="s">
        <v>1296</v>
      </c>
      <c r="H1148" t="s">
        <v>142</v>
      </c>
      <c r="I1148" s="2">
        <v>313984</v>
      </c>
      <c r="J1148" s="2">
        <v>597</v>
      </c>
      <c r="K1148" s="2">
        <v>314581</v>
      </c>
      <c r="L1148" s="3">
        <v>18.454871418212878</v>
      </c>
      <c r="M1148" s="3">
        <v>32.849129226213222</v>
      </c>
      <c r="N1148" s="2">
        <v>1704596</v>
      </c>
      <c r="O1148">
        <f t="shared" si="17"/>
        <v>2</v>
      </c>
    </row>
    <row r="1149" spans="1:15" hidden="1" x14ac:dyDescent="0.2">
      <c r="A1149" t="s">
        <v>712</v>
      </c>
      <c r="B1149" t="s">
        <v>1462</v>
      </c>
      <c r="C1149" t="s">
        <v>1465</v>
      </c>
      <c r="D1149" t="s">
        <v>22</v>
      </c>
      <c r="E1149">
        <v>48</v>
      </c>
      <c r="F1149" t="s">
        <v>69</v>
      </c>
      <c r="G1149" t="s">
        <v>303</v>
      </c>
      <c r="H1149" t="s">
        <v>304</v>
      </c>
      <c r="I1149" s="2">
        <v>12953</v>
      </c>
      <c r="J1149" s="2">
        <v>78</v>
      </c>
      <c r="K1149" s="2">
        <v>13031</v>
      </c>
      <c r="L1149" s="3">
        <v>0.76446266446712308</v>
      </c>
      <c r="M1149" s="3">
        <v>1.3607210955104871</v>
      </c>
      <c r="N1149" s="2">
        <v>1704596</v>
      </c>
      <c r="O1149">
        <f t="shared" si="17"/>
        <v>8</v>
      </c>
    </row>
    <row r="1150" spans="1:15" hidden="1" x14ac:dyDescent="0.2">
      <c r="A1150" t="s">
        <v>712</v>
      </c>
      <c r="B1150" t="s">
        <v>1462</v>
      </c>
      <c r="C1150" t="s">
        <v>1466</v>
      </c>
      <c r="D1150" t="s">
        <v>22</v>
      </c>
      <c r="E1150">
        <v>55</v>
      </c>
      <c r="F1150" t="s">
        <v>69</v>
      </c>
      <c r="G1150" t="s">
        <v>715</v>
      </c>
      <c r="H1150" t="s">
        <v>716</v>
      </c>
      <c r="I1150" s="2">
        <v>465748</v>
      </c>
      <c r="J1150" s="2">
        <v>1259</v>
      </c>
      <c r="K1150" s="2">
        <v>467007</v>
      </c>
      <c r="L1150" s="3">
        <v>27.39693158965526</v>
      </c>
      <c r="M1150" s="3">
        <v>48.765733761880597</v>
      </c>
      <c r="N1150" s="2">
        <v>1704596</v>
      </c>
      <c r="O1150">
        <f t="shared" si="17"/>
        <v>1</v>
      </c>
    </row>
    <row r="1151" spans="1:15" hidden="1" x14ac:dyDescent="0.2">
      <c r="A1151" t="s">
        <v>712</v>
      </c>
      <c r="B1151" t="s">
        <v>1462</v>
      </c>
      <c r="C1151" t="s">
        <v>1467</v>
      </c>
      <c r="D1151" t="s">
        <v>22</v>
      </c>
      <c r="E1151">
        <v>49</v>
      </c>
      <c r="F1151" t="s">
        <v>69</v>
      </c>
      <c r="G1151" t="s">
        <v>773</v>
      </c>
      <c r="H1151" t="s">
        <v>774</v>
      </c>
      <c r="I1151" s="2">
        <v>23448</v>
      </c>
      <c r="J1151" s="2">
        <v>14</v>
      </c>
      <c r="K1151" s="2">
        <v>23462</v>
      </c>
      <c r="L1151" s="3">
        <v>1.3763965185885689</v>
      </c>
      <c r="M1151" s="3">
        <v>2.4499453873737278</v>
      </c>
      <c r="N1151" s="2">
        <v>1704596</v>
      </c>
      <c r="O1151">
        <f t="shared" si="17"/>
        <v>4</v>
      </c>
    </row>
    <row r="1152" spans="1:15" hidden="1" x14ac:dyDescent="0.2">
      <c r="A1152" t="s">
        <v>712</v>
      </c>
      <c r="B1152" t="s">
        <v>1462</v>
      </c>
      <c r="C1152" t="s">
        <v>1468</v>
      </c>
      <c r="D1152" t="s">
        <v>22</v>
      </c>
      <c r="E1152">
        <v>27</v>
      </c>
      <c r="F1152" t="s">
        <v>69</v>
      </c>
      <c r="G1152" t="s">
        <v>1469</v>
      </c>
      <c r="H1152" t="s">
        <v>723</v>
      </c>
      <c r="I1152" s="2">
        <v>14552</v>
      </c>
      <c r="J1152" s="2">
        <v>1</v>
      </c>
      <c r="K1152" s="2">
        <v>14553</v>
      </c>
      <c r="L1152" s="3">
        <v>0.85375068344640015</v>
      </c>
      <c r="M1152" s="3">
        <v>1.5196511474916827</v>
      </c>
      <c r="N1152" s="2">
        <v>1704596</v>
      </c>
      <c r="O1152">
        <f t="shared" si="17"/>
        <v>6</v>
      </c>
    </row>
    <row r="1153" spans="1:15" hidden="1" x14ac:dyDescent="0.2">
      <c r="A1153" t="s">
        <v>712</v>
      </c>
      <c r="B1153" t="s">
        <v>1462</v>
      </c>
      <c r="C1153" t="s">
        <v>1470</v>
      </c>
      <c r="D1153" t="s">
        <v>22</v>
      </c>
      <c r="E1153">
        <v>61</v>
      </c>
      <c r="F1153" t="s">
        <v>69</v>
      </c>
      <c r="G1153" t="s">
        <v>174</v>
      </c>
      <c r="H1153" t="s">
        <v>84</v>
      </c>
      <c r="I1153" s="2">
        <v>20459</v>
      </c>
      <c r="J1153" s="2">
        <v>5</v>
      </c>
      <c r="K1153" s="2">
        <v>20464</v>
      </c>
      <c r="L1153" s="3">
        <v>1.2005190672745918</v>
      </c>
      <c r="M1153" s="3">
        <v>2.1368886883989417</v>
      </c>
      <c r="N1153" s="2">
        <v>1704596</v>
      </c>
      <c r="O1153">
        <f t="shared" si="17"/>
        <v>5</v>
      </c>
    </row>
    <row r="1154" spans="1:15" hidden="1" x14ac:dyDescent="0.2">
      <c r="A1154" t="s">
        <v>712</v>
      </c>
      <c r="B1154" t="s">
        <v>1462</v>
      </c>
      <c r="C1154" t="s">
        <v>1471</v>
      </c>
      <c r="D1154" t="s">
        <v>22</v>
      </c>
      <c r="E1154">
        <v>46</v>
      </c>
      <c r="F1154" t="s">
        <v>69</v>
      </c>
      <c r="G1154" t="s">
        <v>1472</v>
      </c>
      <c r="H1154" t="s">
        <v>540</v>
      </c>
      <c r="I1154" s="2">
        <v>14528</v>
      </c>
      <c r="J1154" s="2">
        <v>4</v>
      </c>
      <c r="K1154" s="2">
        <v>14532</v>
      </c>
      <c r="L1154" s="3">
        <v>0.85251871997822359</v>
      </c>
      <c r="M1154" s="3">
        <v>1.5174582886929935</v>
      </c>
      <c r="N1154" s="2">
        <v>1704596</v>
      </c>
      <c r="O1154">
        <f t="shared" si="17"/>
        <v>7</v>
      </c>
    </row>
    <row r="1155" spans="1:15" hidden="1" x14ac:dyDescent="0.2">
      <c r="A1155" t="s">
        <v>712</v>
      </c>
      <c r="B1155" t="s">
        <v>1462</v>
      </c>
      <c r="C1155" t="s">
        <v>1473</v>
      </c>
      <c r="D1155" t="s">
        <v>22</v>
      </c>
      <c r="E1155">
        <v>52</v>
      </c>
      <c r="F1155" t="s">
        <v>69</v>
      </c>
      <c r="G1155" t="s">
        <v>1474</v>
      </c>
      <c r="H1155" t="s">
        <v>1475</v>
      </c>
      <c r="I1155" s="2">
        <v>9886</v>
      </c>
      <c r="J1155" s="2">
        <v>8</v>
      </c>
      <c r="K1155" s="2">
        <v>9894</v>
      </c>
      <c r="L1155" s="3">
        <v>0.58043078829235784</v>
      </c>
      <c r="M1155" s="3">
        <v>1.0331497597253287</v>
      </c>
      <c r="N1155" s="2">
        <v>1704596</v>
      </c>
      <c r="O1155">
        <f t="shared" ref="O1155:O1218" si="18">COUNTIFS($A$2:$A$8569,A1155,$B$2:$B$8569,B1155,$K$2:$K$8569,"&gt;"&amp;K1155)+1</f>
        <v>12</v>
      </c>
    </row>
    <row r="1156" spans="1:15" hidden="1" x14ac:dyDescent="0.2">
      <c r="A1156" t="s">
        <v>712</v>
      </c>
      <c r="B1156" t="s">
        <v>1462</v>
      </c>
      <c r="C1156" t="s">
        <v>1476</v>
      </c>
      <c r="D1156" t="s">
        <v>22</v>
      </c>
      <c r="E1156">
        <v>53</v>
      </c>
      <c r="F1156" t="s">
        <v>69</v>
      </c>
      <c r="G1156" t="s">
        <v>1293</v>
      </c>
      <c r="H1156" t="s">
        <v>321</v>
      </c>
      <c r="I1156" s="2">
        <v>11161</v>
      </c>
      <c r="J1156" s="2">
        <v>4</v>
      </c>
      <c r="K1156" s="2">
        <v>11165</v>
      </c>
      <c r="L1156" s="3">
        <v>0.65499391058057155</v>
      </c>
      <c r="M1156" s="3">
        <v>1.1658699279698097</v>
      </c>
      <c r="N1156" s="2">
        <v>1704596</v>
      </c>
      <c r="O1156">
        <f t="shared" si="18"/>
        <v>10</v>
      </c>
    </row>
    <row r="1157" spans="1:15" hidden="1" x14ac:dyDescent="0.2">
      <c r="A1157" t="s">
        <v>712</v>
      </c>
      <c r="B1157" t="s">
        <v>1462</v>
      </c>
      <c r="C1157" t="s">
        <v>1477</v>
      </c>
      <c r="D1157" t="s">
        <v>22</v>
      </c>
      <c r="E1157">
        <v>47</v>
      </c>
      <c r="F1157" t="s">
        <v>69</v>
      </c>
      <c r="G1157" t="s">
        <v>656</v>
      </c>
      <c r="H1157" t="s">
        <v>657</v>
      </c>
      <c r="I1157" s="2">
        <v>8434</v>
      </c>
      <c r="J1157" s="2">
        <v>82</v>
      </c>
      <c r="K1157" s="2">
        <v>8516</v>
      </c>
      <c r="L1157" s="3">
        <v>0.49959051880914884</v>
      </c>
      <c r="M1157" s="3">
        <v>0.88925645379228824</v>
      </c>
      <c r="N1157" s="2">
        <v>1704596</v>
      </c>
      <c r="O1157">
        <f t="shared" si="18"/>
        <v>13</v>
      </c>
    </row>
    <row r="1158" spans="1:15" hidden="1" x14ac:dyDescent="0.2">
      <c r="A1158" t="s">
        <v>712</v>
      </c>
      <c r="B1158" t="s">
        <v>1462</v>
      </c>
      <c r="C1158" t="s">
        <v>1478</v>
      </c>
      <c r="D1158" t="s">
        <v>22</v>
      </c>
      <c r="E1158">
        <v>38</v>
      </c>
      <c r="F1158" t="s">
        <v>69</v>
      </c>
      <c r="G1158" t="s">
        <v>900</v>
      </c>
      <c r="H1158" t="s">
        <v>336</v>
      </c>
      <c r="I1158" s="2">
        <v>11653</v>
      </c>
      <c r="J1158" s="2">
        <v>18</v>
      </c>
      <c r="K1158" s="2">
        <v>11671</v>
      </c>
      <c r="L1158" s="3">
        <v>0.68467836367092261</v>
      </c>
      <c r="M1158" s="3">
        <v>1.218707382833466</v>
      </c>
      <c r="N1158" s="2">
        <v>1704596</v>
      </c>
      <c r="O1158">
        <f t="shared" si="18"/>
        <v>9</v>
      </c>
    </row>
    <row r="1159" spans="1:15" hidden="1" x14ac:dyDescent="0.2">
      <c r="A1159" t="s">
        <v>712</v>
      </c>
      <c r="B1159" t="s">
        <v>1462</v>
      </c>
      <c r="C1159" t="s">
        <v>1479</v>
      </c>
      <c r="D1159" t="s">
        <v>22</v>
      </c>
      <c r="E1159">
        <v>38</v>
      </c>
      <c r="F1159" t="s">
        <v>69</v>
      </c>
      <c r="G1159" t="s">
        <v>1480</v>
      </c>
      <c r="H1159" t="s">
        <v>1310</v>
      </c>
      <c r="I1159" s="2">
        <v>7917</v>
      </c>
      <c r="J1159" s="2">
        <v>27</v>
      </c>
      <c r="K1159" s="2">
        <v>7944</v>
      </c>
      <c r="L1159" s="3">
        <v>0.46603418053309992</v>
      </c>
      <c r="M1159" s="3">
        <v>0.8295271569898941</v>
      </c>
      <c r="N1159" s="2">
        <v>1704596</v>
      </c>
      <c r="O1159">
        <f t="shared" si="18"/>
        <v>14</v>
      </c>
    </row>
    <row r="1160" spans="1:15" hidden="1" x14ac:dyDescent="0.2">
      <c r="A1160" t="s">
        <v>712</v>
      </c>
      <c r="B1160" t="s">
        <v>1462</v>
      </c>
      <c r="C1160" t="s">
        <v>46</v>
      </c>
      <c r="G1160" t="s">
        <v>46</v>
      </c>
      <c r="I1160" s="2">
        <v>29988</v>
      </c>
      <c r="J1160" s="2">
        <v>42</v>
      </c>
      <c r="K1160" s="2">
        <v>30030</v>
      </c>
      <c r="L1160" s="3">
        <v>1.7617077594925719</v>
      </c>
      <c r="M1160" s="3">
        <v>3.1357880821256949</v>
      </c>
      <c r="N1160" s="2">
        <v>1704596</v>
      </c>
      <c r="O1160">
        <f t="shared" si="18"/>
        <v>3</v>
      </c>
    </row>
    <row r="1161" spans="1:15" hidden="1" x14ac:dyDescent="0.2">
      <c r="A1161" t="s">
        <v>712</v>
      </c>
      <c r="B1161" t="s">
        <v>1481</v>
      </c>
      <c r="C1161" t="s">
        <v>1482</v>
      </c>
      <c r="D1161" t="s">
        <v>22</v>
      </c>
      <c r="E1161">
        <v>56</v>
      </c>
      <c r="F1161" t="s">
        <v>49</v>
      </c>
      <c r="G1161" t="s">
        <v>38</v>
      </c>
      <c r="H1161" t="s">
        <v>104</v>
      </c>
      <c r="I1161" s="2">
        <v>2211</v>
      </c>
      <c r="J1161" s="2">
        <v>19</v>
      </c>
      <c r="K1161" s="2">
        <v>2230</v>
      </c>
      <c r="L1161" s="3">
        <v>0.11738405166582709</v>
      </c>
      <c r="M1161" s="3">
        <v>0.23605602255128924</v>
      </c>
      <c r="N1161" s="2">
        <v>1899747</v>
      </c>
      <c r="O1161">
        <f t="shared" si="18"/>
        <v>14</v>
      </c>
    </row>
    <row r="1162" spans="1:15" hidden="1" x14ac:dyDescent="0.2">
      <c r="A1162" t="s">
        <v>712</v>
      </c>
      <c r="B1162" t="s">
        <v>1481</v>
      </c>
      <c r="C1162" t="s">
        <v>1483</v>
      </c>
      <c r="D1162" t="s">
        <v>22</v>
      </c>
      <c r="E1162">
        <v>67</v>
      </c>
      <c r="F1162" t="s">
        <v>49</v>
      </c>
      <c r="G1162" t="s">
        <v>303</v>
      </c>
      <c r="H1162" t="s">
        <v>304</v>
      </c>
      <c r="I1162" s="2">
        <v>11296</v>
      </c>
      <c r="J1162" s="2">
        <v>107</v>
      </c>
      <c r="K1162" s="2">
        <v>11403</v>
      </c>
      <c r="L1162" s="3">
        <v>0.60023782114144675</v>
      </c>
      <c r="M1162" s="3">
        <v>1.2070613565705612</v>
      </c>
      <c r="N1162" s="2">
        <v>1899747</v>
      </c>
      <c r="O1162">
        <f t="shared" si="18"/>
        <v>5</v>
      </c>
    </row>
    <row r="1163" spans="1:15" hidden="1" x14ac:dyDescent="0.2">
      <c r="A1163" t="s">
        <v>712</v>
      </c>
      <c r="B1163" t="s">
        <v>1481</v>
      </c>
      <c r="C1163" t="s">
        <v>1484</v>
      </c>
      <c r="D1163" t="s">
        <v>22</v>
      </c>
      <c r="E1163">
        <v>33</v>
      </c>
      <c r="F1163" t="s">
        <v>49</v>
      </c>
      <c r="G1163" t="s">
        <v>38</v>
      </c>
      <c r="H1163" t="s">
        <v>43</v>
      </c>
      <c r="I1163" s="2">
        <v>14922</v>
      </c>
      <c r="J1163" s="2">
        <v>12</v>
      </c>
      <c r="K1163" s="2">
        <v>14934</v>
      </c>
      <c r="L1163" s="3">
        <v>0.78610467604370482</v>
      </c>
      <c r="M1163" s="3">
        <v>1.5808343680632082</v>
      </c>
      <c r="N1163" s="2">
        <v>1899747</v>
      </c>
      <c r="O1163">
        <f t="shared" si="18"/>
        <v>4</v>
      </c>
    </row>
    <row r="1164" spans="1:15" hidden="1" x14ac:dyDescent="0.2">
      <c r="A1164" t="s">
        <v>712</v>
      </c>
      <c r="B1164" t="s">
        <v>1481</v>
      </c>
      <c r="C1164" t="s">
        <v>1485</v>
      </c>
      <c r="D1164" t="s">
        <v>22</v>
      </c>
      <c r="E1164">
        <v>52</v>
      </c>
      <c r="F1164" t="s">
        <v>69</v>
      </c>
      <c r="G1164" t="s">
        <v>1469</v>
      </c>
      <c r="H1164" t="s">
        <v>984</v>
      </c>
      <c r="I1164" s="2">
        <v>3384</v>
      </c>
      <c r="J1164" s="2">
        <v>43</v>
      </c>
      <c r="K1164" s="2">
        <v>3427</v>
      </c>
      <c r="L1164" s="3">
        <v>0.18039244173039884</v>
      </c>
      <c r="M1164" s="3">
        <v>0.36276412075482883</v>
      </c>
      <c r="N1164" s="2">
        <v>1899747</v>
      </c>
      <c r="O1164">
        <f t="shared" si="18"/>
        <v>12</v>
      </c>
    </row>
    <row r="1165" spans="1:15" hidden="1" x14ac:dyDescent="0.2">
      <c r="A1165" t="s">
        <v>712</v>
      </c>
      <c r="B1165" t="s">
        <v>1481</v>
      </c>
      <c r="C1165" t="s">
        <v>1486</v>
      </c>
      <c r="D1165" t="s">
        <v>22</v>
      </c>
      <c r="E1165">
        <v>69</v>
      </c>
      <c r="F1165" t="s">
        <v>49</v>
      </c>
      <c r="G1165" t="s">
        <v>38</v>
      </c>
      <c r="H1165" t="s">
        <v>39</v>
      </c>
      <c r="I1165" s="2">
        <v>4044</v>
      </c>
      <c r="J1165" s="2">
        <v>28</v>
      </c>
      <c r="K1165" s="2">
        <v>4072</v>
      </c>
      <c r="L1165" s="3">
        <v>0.21434433111356407</v>
      </c>
      <c r="M1165" s="3">
        <v>0.43104041427302681</v>
      </c>
      <c r="N1165" s="2">
        <v>1899747</v>
      </c>
      <c r="O1165">
        <f t="shared" si="18"/>
        <v>9</v>
      </c>
    </row>
    <row r="1166" spans="1:15" hidden="1" x14ac:dyDescent="0.2">
      <c r="A1166" t="s">
        <v>712</v>
      </c>
      <c r="B1166" t="s">
        <v>1481</v>
      </c>
      <c r="C1166" t="s">
        <v>1487</v>
      </c>
      <c r="D1166" t="s">
        <v>22</v>
      </c>
      <c r="E1166">
        <v>49</v>
      </c>
      <c r="F1166" t="s">
        <v>49</v>
      </c>
      <c r="G1166" t="s">
        <v>1488</v>
      </c>
      <c r="H1166" t="s">
        <v>469</v>
      </c>
      <c r="I1166" s="2">
        <v>3768</v>
      </c>
      <c r="J1166" s="2">
        <v>8</v>
      </c>
      <c r="K1166" s="2">
        <v>3776</v>
      </c>
      <c r="L1166" s="3">
        <v>0.19876330900904174</v>
      </c>
      <c r="M1166" s="3">
        <v>0.39970741755769879</v>
      </c>
      <c r="N1166" s="2">
        <v>1899747</v>
      </c>
      <c r="O1166">
        <f t="shared" si="18"/>
        <v>10</v>
      </c>
    </row>
    <row r="1167" spans="1:15" hidden="1" x14ac:dyDescent="0.2">
      <c r="A1167" t="s">
        <v>712</v>
      </c>
      <c r="B1167" t="s">
        <v>1481</v>
      </c>
      <c r="C1167" t="s">
        <v>1489</v>
      </c>
      <c r="D1167" t="s">
        <v>22</v>
      </c>
      <c r="E1167">
        <v>50</v>
      </c>
      <c r="F1167" t="s">
        <v>49</v>
      </c>
      <c r="G1167" t="s">
        <v>736</v>
      </c>
      <c r="H1167" t="s">
        <v>727</v>
      </c>
      <c r="I1167" s="2">
        <v>3565</v>
      </c>
      <c r="J1167" s="2">
        <v>111</v>
      </c>
      <c r="K1167" s="2">
        <v>3676</v>
      </c>
      <c r="L1167" s="3">
        <v>0.19349945018994633</v>
      </c>
      <c r="M1167" s="3">
        <v>0.38912194569441222</v>
      </c>
      <c r="N1167" s="2">
        <v>1899747</v>
      </c>
      <c r="O1167">
        <f t="shared" si="18"/>
        <v>11</v>
      </c>
    </row>
    <row r="1168" spans="1:15" hidden="1" x14ac:dyDescent="0.2">
      <c r="A1168" t="s">
        <v>712</v>
      </c>
      <c r="B1168" t="s">
        <v>1481</v>
      </c>
      <c r="C1168" t="s">
        <v>1490</v>
      </c>
      <c r="D1168" t="s">
        <v>22</v>
      </c>
      <c r="E1168">
        <v>36</v>
      </c>
      <c r="F1168" t="s">
        <v>49</v>
      </c>
      <c r="G1168" t="s">
        <v>1039</v>
      </c>
      <c r="H1168" t="s">
        <v>1040</v>
      </c>
      <c r="I1168" s="2">
        <v>491956</v>
      </c>
      <c r="J1168" s="2">
        <v>3728</v>
      </c>
      <c r="K1168" s="2">
        <v>495684</v>
      </c>
      <c r="L1168" s="3">
        <v>26.092105948844768</v>
      </c>
      <c r="M1168" s="3">
        <v>52.470490350813122</v>
      </c>
      <c r="N1168" s="2">
        <v>1899747</v>
      </c>
      <c r="O1168">
        <f t="shared" si="18"/>
        <v>1</v>
      </c>
    </row>
    <row r="1169" spans="1:15" hidden="1" x14ac:dyDescent="0.2">
      <c r="A1169" t="s">
        <v>712</v>
      </c>
      <c r="B1169" t="s">
        <v>1481</v>
      </c>
      <c r="C1169" t="s">
        <v>1491</v>
      </c>
      <c r="D1169" t="s">
        <v>22</v>
      </c>
      <c r="E1169">
        <v>40</v>
      </c>
      <c r="F1169" t="s">
        <v>49</v>
      </c>
      <c r="G1169" t="s">
        <v>891</v>
      </c>
      <c r="H1169" t="s">
        <v>537</v>
      </c>
      <c r="I1169" s="2">
        <v>4738</v>
      </c>
      <c r="J1169" s="2">
        <v>43</v>
      </c>
      <c r="K1169" s="2">
        <v>4781</v>
      </c>
      <c r="L1169" s="3">
        <v>0.25166509014095034</v>
      </c>
      <c r="M1169" s="3">
        <v>0.50609140978372824</v>
      </c>
      <c r="N1169" s="2">
        <v>1899747</v>
      </c>
      <c r="O1169">
        <f t="shared" si="18"/>
        <v>8</v>
      </c>
    </row>
    <row r="1170" spans="1:15" hidden="1" x14ac:dyDescent="0.2">
      <c r="A1170" t="s">
        <v>712</v>
      </c>
      <c r="B1170" t="s">
        <v>1481</v>
      </c>
      <c r="C1170" t="s">
        <v>1492</v>
      </c>
      <c r="D1170" t="s">
        <v>17</v>
      </c>
      <c r="E1170">
        <v>53</v>
      </c>
      <c r="F1170" t="s">
        <v>49</v>
      </c>
      <c r="G1170" t="s">
        <v>798</v>
      </c>
      <c r="H1170" t="s">
        <v>799</v>
      </c>
      <c r="I1170" s="2">
        <v>344734</v>
      </c>
      <c r="J1170" s="2">
        <v>2878</v>
      </c>
      <c r="K1170" s="2">
        <v>347612</v>
      </c>
      <c r="L1170" s="3">
        <v>18.297804918233847</v>
      </c>
      <c r="M1170" s="3">
        <v>36.796370453407519</v>
      </c>
      <c r="N1170" s="2">
        <v>1899747</v>
      </c>
      <c r="O1170">
        <f t="shared" si="18"/>
        <v>2</v>
      </c>
    </row>
    <row r="1171" spans="1:15" hidden="1" x14ac:dyDescent="0.2">
      <c r="A1171" t="s">
        <v>712</v>
      </c>
      <c r="B1171" t="s">
        <v>1481</v>
      </c>
      <c r="C1171" t="s">
        <v>1493</v>
      </c>
      <c r="D1171" t="s">
        <v>22</v>
      </c>
      <c r="E1171">
        <v>43</v>
      </c>
      <c r="F1171" t="s">
        <v>49</v>
      </c>
      <c r="G1171" t="s">
        <v>38</v>
      </c>
      <c r="H1171" t="s">
        <v>41</v>
      </c>
      <c r="I1171" s="2">
        <v>6278</v>
      </c>
      <c r="J1171" s="2">
        <v>4</v>
      </c>
      <c r="K1171" s="2">
        <v>6282</v>
      </c>
      <c r="L1171" s="3">
        <v>0.33067561101557208</v>
      </c>
      <c r="M1171" s="3">
        <v>0.66497934245165879</v>
      </c>
      <c r="N1171" s="2">
        <v>1899747</v>
      </c>
      <c r="O1171">
        <f t="shared" si="18"/>
        <v>7</v>
      </c>
    </row>
    <row r="1172" spans="1:15" hidden="1" x14ac:dyDescent="0.2">
      <c r="A1172" t="s">
        <v>712</v>
      </c>
      <c r="B1172" t="s">
        <v>1481</v>
      </c>
      <c r="C1172" t="s">
        <v>1494</v>
      </c>
      <c r="D1172" t="s">
        <v>22</v>
      </c>
      <c r="E1172">
        <v>46</v>
      </c>
      <c r="F1172" t="s">
        <v>49</v>
      </c>
      <c r="G1172" t="s">
        <v>38</v>
      </c>
      <c r="H1172" t="s">
        <v>813</v>
      </c>
      <c r="I1172" s="2">
        <v>2642</v>
      </c>
      <c r="J1172" s="2">
        <v>9</v>
      </c>
      <c r="K1172" s="2">
        <v>2651</v>
      </c>
      <c r="L1172" s="3">
        <v>0.13954489729421865</v>
      </c>
      <c r="M1172" s="3">
        <v>0.28062085909572548</v>
      </c>
      <c r="N1172" s="2">
        <v>1899747</v>
      </c>
      <c r="O1172">
        <f t="shared" si="18"/>
        <v>13</v>
      </c>
    </row>
    <row r="1173" spans="1:15" hidden="1" x14ac:dyDescent="0.2">
      <c r="A1173" t="s">
        <v>712</v>
      </c>
      <c r="B1173" t="s">
        <v>1481</v>
      </c>
      <c r="C1173" t="s">
        <v>1495</v>
      </c>
      <c r="D1173" t="s">
        <v>17</v>
      </c>
      <c r="E1173">
        <v>44</v>
      </c>
      <c r="F1173" t="s">
        <v>49</v>
      </c>
      <c r="G1173" t="s">
        <v>38</v>
      </c>
      <c r="H1173" t="s">
        <v>106</v>
      </c>
      <c r="I1173" s="2">
        <v>6773</v>
      </c>
      <c r="J1173" s="2">
        <v>14</v>
      </c>
      <c r="K1173" s="2">
        <v>6787</v>
      </c>
      <c r="L1173" s="3">
        <v>0.35725809805200376</v>
      </c>
      <c r="M1173" s="3">
        <v>0.7184359753612557</v>
      </c>
      <c r="N1173" s="2">
        <v>1899747</v>
      </c>
      <c r="O1173">
        <f t="shared" si="18"/>
        <v>6</v>
      </c>
    </row>
    <row r="1174" spans="1:15" hidden="1" x14ac:dyDescent="0.2">
      <c r="A1174" t="s">
        <v>712</v>
      </c>
      <c r="B1174" t="s">
        <v>1481</v>
      </c>
      <c r="C1174" t="s">
        <v>46</v>
      </c>
      <c r="G1174" t="s">
        <v>46</v>
      </c>
      <c r="I1174" s="2">
        <v>35044</v>
      </c>
      <c r="J1174" s="2">
        <v>103</v>
      </c>
      <c r="K1174" s="2">
        <v>35147</v>
      </c>
      <c r="L1174" s="3">
        <v>1.8500884591474549</v>
      </c>
      <c r="M1174" s="3">
        <v>3.7204757957893109</v>
      </c>
      <c r="N1174" s="2">
        <v>1899747</v>
      </c>
      <c r="O1174">
        <f t="shared" si="18"/>
        <v>3</v>
      </c>
    </row>
    <row r="1175" spans="1:15" hidden="1" x14ac:dyDescent="0.2">
      <c r="A1175" t="s">
        <v>712</v>
      </c>
      <c r="B1175" t="s">
        <v>1496</v>
      </c>
      <c r="C1175" t="s">
        <v>1497</v>
      </c>
      <c r="D1175" t="s">
        <v>22</v>
      </c>
      <c r="E1175">
        <v>35</v>
      </c>
      <c r="F1175" t="s">
        <v>69</v>
      </c>
      <c r="G1175" t="s">
        <v>385</v>
      </c>
      <c r="H1175" t="s">
        <v>39</v>
      </c>
      <c r="I1175" s="2">
        <v>3996</v>
      </c>
      <c r="J1175" s="2">
        <v>8</v>
      </c>
      <c r="K1175" s="2">
        <v>4004</v>
      </c>
      <c r="L1175" s="3">
        <v>0.23295132573972521</v>
      </c>
      <c r="M1175" s="3">
        <v>0.42166853946191979</v>
      </c>
      <c r="N1175" s="2">
        <v>1718814</v>
      </c>
      <c r="O1175">
        <f t="shared" si="18"/>
        <v>10</v>
      </c>
    </row>
    <row r="1176" spans="1:15" hidden="1" x14ac:dyDescent="0.2">
      <c r="A1176" t="s">
        <v>712</v>
      </c>
      <c r="B1176" t="s">
        <v>1496</v>
      </c>
      <c r="C1176" t="s">
        <v>1498</v>
      </c>
      <c r="D1176" t="s">
        <v>22</v>
      </c>
      <c r="E1176">
        <v>31</v>
      </c>
      <c r="F1176" t="s">
        <v>69</v>
      </c>
      <c r="G1176" t="s">
        <v>1223</v>
      </c>
      <c r="H1176" t="s">
        <v>1224</v>
      </c>
      <c r="I1176" s="2">
        <v>8217</v>
      </c>
      <c r="J1176" s="2">
        <v>64</v>
      </c>
      <c r="K1176" s="2">
        <v>8281</v>
      </c>
      <c r="L1176" s="3">
        <v>0.4817856964162498</v>
      </c>
      <c r="M1176" s="3">
        <v>0.87208720661442496</v>
      </c>
      <c r="N1176" s="2">
        <v>1718814</v>
      </c>
      <c r="O1176">
        <f t="shared" si="18"/>
        <v>8</v>
      </c>
    </row>
    <row r="1177" spans="1:15" hidden="1" x14ac:dyDescent="0.2">
      <c r="A1177" t="s">
        <v>712</v>
      </c>
      <c r="B1177" t="s">
        <v>1496</v>
      </c>
      <c r="C1177" t="s">
        <v>1499</v>
      </c>
      <c r="D1177" t="s">
        <v>22</v>
      </c>
      <c r="E1177">
        <v>60</v>
      </c>
      <c r="F1177" t="s">
        <v>69</v>
      </c>
      <c r="G1177" t="s">
        <v>38</v>
      </c>
      <c r="H1177" t="s">
        <v>41</v>
      </c>
      <c r="I1177" s="2">
        <v>14611</v>
      </c>
      <c r="J1177" s="2">
        <v>17</v>
      </c>
      <c r="K1177" s="2">
        <v>14628</v>
      </c>
      <c r="L1177" s="3">
        <v>0.85105194628389103</v>
      </c>
      <c r="M1177" s="3">
        <v>1.540501347464776</v>
      </c>
      <c r="N1177" s="2">
        <v>1718814</v>
      </c>
      <c r="O1177">
        <f t="shared" si="18"/>
        <v>6</v>
      </c>
    </row>
    <row r="1178" spans="1:15" hidden="1" x14ac:dyDescent="0.2">
      <c r="A1178" t="s">
        <v>712</v>
      </c>
      <c r="B1178" t="s">
        <v>1496</v>
      </c>
      <c r="C1178" t="s">
        <v>1500</v>
      </c>
      <c r="D1178" t="s">
        <v>22</v>
      </c>
      <c r="E1178">
        <v>56</v>
      </c>
      <c r="F1178" t="s">
        <v>69</v>
      </c>
      <c r="G1178" t="s">
        <v>743</v>
      </c>
      <c r="H1178" t="s">
        <v>27</v>
      </c>
      <c r="I1178" s="2">
        <v>287805</v>
      </c>
      <c r="J1178" s="2">
        <v>280</v>
      </c>
      <c r="K1178" s="2">
        <v>288085</v>
      </c>
      <c r="L1178" s="3">
        <v>16.760684983948234</v>
      </c>
      <c r="M1178" s="3">
        <v>30.338756541180611</v>
      </c>
      <c r="N1178" s="2">
        <v>1718814</v>
      </c>
      <c r="O1178">
        <f t="shared" si="18"/>
        <v>2</v>
      </c>
    </row>
    <row r="1179" spans="1:15" hidden="1" x14ac:dyDescent="0.2">
      <c r="A1179" t="s">
        <v>712</v>
      </c>
      <c r="B1179" t="s">
        <v>1496</v>
      </c>
      <c r="C1179" t="s">
        <v>1501</v>
      </c>
      <c r="D1179" t="s">
        <v>22</v>
      </c>
      <c r="E1179">
        <v>37</v>
      </c>
      <c r="F1179" t="s">
        <v>69</v>
      </c>
      <c r="G1179" t="s">
        <v>1039</v>
      </c>
      <c r="H1179" t="s">
        <v>1040</v>
      </c>
      <c r="I1179" s="2">
        <v>527860</v>
      </c>
      <c r="J1179" s="2">
        <v>1274</v>
      </c>
      <c r="K1179" s="2">
        <v>529134</v>
      </c>
      <c r="L1179" s="3">
        <v>30.784831866624312</v>
      </c>
      <c r="M1179" s="3">
        <v>55.724066173737128</v>
      </c>
      <c r="N1179" s="2">
        <v>1718814</v>
      </c>
      <c r="O1179">
        <f t="shared" si="18"/>
        <v>1</v>
      </c>
    </row>
    <row r="1180" spans="1:15" hidden="1" x14ac:dyDescent="0.2">
      <c r="A1180" t="s">
        <v>712</v>
      </c>
      <c r="B1180" t="s">
        <v>1496</v>
      </c>
      <c r="C1180" t="s">
        <v>1502</v>
      </c>
      <c r="D1180" t="s">
        <v>22</v>
      </c>
      <c r="E1180">
        <v>40</v>
      </c>
      <c r="F1180" t="s">
        <v>69</v>
      </c>
      <c r="G1180" t="s">
        <v>303</v>
      </c>
      <c r="H1180" t="s">
        <v>304</v>
      </c>
      <c r="I1180" s="2">
        <v>31504</v>
      </c>
      <c r="J1180" s="2">
        <v>107</v>
      </c>
      <c r="K1180" s="2">
        <v>31611</v>
      </c>
      <c r="L1180" s="3">
        <v>1.8391169725170959</v>
      </c>
      <c r="M1180" s="3">
        <v>3.3290120381944921</v>
      </c>
      <c r="N1180" s="2">
        <v>1718814</v>
      </c>
      <c r="O1180">
        <f t="shared" si="18"/>
        <v>4</v>
      </c>
    </row>
    <row r="1181" spans="1:15" hidden="1" x14ac:dyDescent="0.2">
      <c r="A1181" t="s">
        <v>712</v>
      </c>
      <c r="B1181" t="s">
        <v>1496</v>
      </c>
      <c r="C1181" t="s">
        <v>1503</v>
      </c>
      <c r="D1181" t="s">
        <v>17</v>
      </c>
      <c r="E1181">
        <v>32</v>
      </c>
      <c r="F1181" t="s">
        <v>69</v>
      </c>
      <c r="G1181" t="s">
        <v>694</v>
      </c>
      <c r="H1181" t="s">
        <v>315</v>
      </c>
      <c r="I1181" s="2">
        <v>10598</v>
      </c>
      <c r="J1181" s="2">
        <v>27</v>
      </c>
      <c r="K1181" s="2">
        <v>10625</v>
      </c>
      <c r="L1181" s="3">
        <v>0.61815880019594904</v>
      </c>
      <c r="M1181" s="3">
        <v>1.1189381198258985</v>
      </c>
      <c r="N1181" s="2">
        <v>1718814</v>
      </c>
      <c r="O1181">
        <f t="shared" si="18"/>
        <v>7</v>
      </c>
    </row>
    <row r="1182" spans="1:15" hidden="1" x14ac:dyDescent="0.2">
      <c r="A1182" t="s">
        <v>712</v>
      </c>
      <c r="B1182" t="s">
        <v>1496</v>
      </c>
      <c r="C1182" t="s">
        <v>1504</v>
      </c>
      <c r="D1182" t="s">
        <v>22</v>
      </c>
      <c r="E1182">
        <v>60</v>
      </c>
      <c r="F1182" t="s">
        <v>69</v>
      </c>
      <c r="G1182" t="s">
        <v>534</v>
      </c>
      <c r="H1182" t="s">
        <v>535</v>
      </c>
      <c r="I1182" s="2">
        <v>6551</v>
      </c>
      <c r="J1182" s="2">
        <v>3</v>
      </c>
      <c r="K1182" s="2">
        <v>6554</v>
      </c>
      <c r="L1182" s="3">
        <v>0.38130943778675297</v>
      </c>
      <c r="M1182" s="3">
        <v>0.6902136882201354</v>
      </c>
      <c r="N1182" s="2">
        <v>1718814</v>
      </c>
      <c r="O1182">
        <f t="shared" si="18"/>
        <v>9</v>
      </c>
    </row>
    <row r="1183" spans="1:15" hidden="1" x14ac:dyDescent="0.2">
      <c r="A1183" t="s">
        <v>712</v>
      </c>
      <c r="B1183" t="s">
        <v>1496</v>
      </c>
      <c r="C1183" t="s">
        <v>1505</v>
      </c>
      <c r="D1183" t="s">
        <v>22</v>
      </c>
      <c r="E1183">
        <v>51</v>
      </c>
      <c r="F1183" t="s">
        <v>69</v>
      </c>
      <c r="G1183" t="s">
        <v>38</v>
      </c>
      <c r="H1183" t="s">
        <v>99</v>
      </c>
      <c r="I1183" s="2">
        <v>16714</v>
      </c>
      <c r="J1183" s="2">
        <v>5</v>
      </c>
      <c r="K1183" s="2">
        <v>16719</v>
      </c>
      <c r="L1183" s="3">
        <v>0.97270559816245383</v>
      </c>
      <c r="M1183" s="3">
        <v>1.7607083694465127</v>
      </c>
      <c r="N1183" s="2">
        <v>1718814</v>
      </c>
      <c r="O1183">
        <f t="shared" si="18"/>
        <v>5</v>
      </c>
    </row>
    <row r="1184" spans="1:15" hidden="1" x14ac:dyDescent="0.2">
      <c r="A1184" t="s">
        <v>712</v>
      </c>
      <c r="B1184" t="s">
        <v>1496</v>
      </c>
      <c r="C1184" t="s">
        <v>46</v>
      </c>
      <c r="G1184" t="s">
        <v>46</v>
      </c>
      <c r="I1184" s="2">
        <v>39450</v>
      </c>
      <c r="J1184" s="2">
        <v>46</v>
      </c>
      <c r="K1184" s="2">
        <v>39496</v>
      </c>
      <c r="L1184" s="3">
        <v>2.2978635268272192</v>
      </c>
      <c r="M1184" s="3">
        <v>4.1593957628841123</v>
      </c>
      <c r="N1184" s="2">
        <v>1718814</v>
      </c>
      <c r="O1184">
        <f t="shared" si="18"/>
        <v>3</v>
      </c>
    </row>
    <row r="1185" spans="1:15" hidden="1" x14ac:dyDescent="0.2">
      <c r="A1185" t="s">
        <v>1506</v>
      </c>
      <c r="B1185" t="s">
        <v>1507</v>
      </c>
      <c r="C1185" t="s">
        <v>46</v>
      </c>
      <c r="G1185" t="s">
        <v>46</v>
      </c>
      <c r="I1185" s="2">
        <v>7047</v>
      </c>
      <c r="J1185" s="2">
        <v>16</v>
      </c>
      <c r="K1185" s="2">
        <v>7063</v>
      </c>
      <c r="L1185" s="3">
        <v>1.2685874190182143</v>
      </c>
      <c r="M1185" s="3">
        <v>1.6463639203181306</v>
      </c>
      <c r="N1185" s="2">
        <v>556761</v>
      </c>
      <c r="O1185">
        <f t="shared" si="18"/>
        <v>3</v>
      </c>
    </row>
    <row r="1186" spans="1:15" hidden="1" x14ac:dyDescent="0.2">
      <c r="A1186" t="s">
        <v>1506</v>
      </c>
      <c r="B1186" t="s">
        <v>1507</v>
      </c>
      <c r="C1186" t="s">
        <v>1508</v>
      </c>
      <c r="D1186" t="s">
        <v>22</v>
      </c>
      <c r="E1186">
        <v>66</v>
      </c>
      <c r="F1186" t="s">
        <v>49</v>
      </c>
      <c r="G1186" t="s">
        <v>32</v>
      </c>
      <c r="H1186" t="s">
        <v>33</v>
      </c>
      <c r="I1186" s="2">
        <v>244034</v>
      </c>
      <c r="J1186" s="2">
        <v>810</v>
      </c>
      <c r="K1186" s="2">
        <v>244844</v>
      </c>
      <c r="L1186" s="3">
        <v>43.976499790754019</v>
      </c>
      <c r="M1186" s="3">
        <v>57.072395257875186</v>
      </c>
      <c r="N1186" s="2">
        <v>556761</v>
      </c>
      <c r="O1186">
        <f t="shared" si="18"/>
        <v>1</v>
      </c>
    </row>
    <row r="1187" spans="1:15" hidden="1" x14ac:dyDescent="0.2">
      <c r="A1187" t="s">
        <v>1506</v>
      </c>
      <c r="B1187" t="s">
        <v>1507</v>
      </c>
      <c r="C1187" t="s">
        <v>1509</v>
      </c>
      <c r="D1187" t="s">
        <v>22</v>
      </c>
      <c r="E1187">
        <v>52</v>
      </c>
      <c r="F1187" t="s">
        <v>49</v>
      </c>
      <c r="G1187" t="s">
        <v>19</v>
      </c>
      <c r="H1187" t="s">
        <v>20</v>
      </c>
      <c r="I1187" s="2">
        <v>164407</v>
      </c>
      <c r="J1187" s="2">
        <v>190</v>
      </c>
      <c r="K1187" s="2">
        <v>164597</v>
      </c>
      <c r="L1187" s="3">
        <v>29.563313522319273</v>
      </c>
      <c r="M1187" s="3">
        <v>38.367062465326825</v>
      </c>
      <c r="N1187" s="2">
        <v>556761</v>
      </c>
      <c r="O1187">
        <f t="shared" si="18"/>
        <v>2</v>
      </c>
    </row>
    <row r="1188" spans="1:15" hidden="1" x14ac:dyDescent="0.2">
      <c r="A1188" t="s">
        <v>1506</v>
      </c>
      <c r="B1188" t="s">
        <v>1507</v>
      </c>
      <c r="C1188" t="s">
        <v>1510</v>
      </c>
      <c r="D1188" t="s">
        <v>22</v>
      </c>
      <c r="E1188">
        <v>40</v>
      </c>
      <c r="F1188" t="s">
        <v>49</v>
      </c>
      <c r="G1188" t="s">
        <v>1511</v>
      </c>
      <c r="H1188" t="s">
        <v>336</v>
      </c>
      <c r="I1188" s="2">
        <v>2804</v>
      </c>
      <c r="J1188" s="2">
        <v>5</v>
      </c>
      <c r="K1188" s="2">
        <v>2809</v>
      </c>
      <c r="L1188" s="3">
        <v>0.50452528104518823</v>
      </c>
      <c r="M1188" s="3">
        <v>0.65476939716460847</v>
      </c>
      <c r="N1188" s="2">
        <v>556761</v>
      </c>
      <c r="O1188">
        <f t="shared" si="18"/>
        <v>5</v>
      </c>
    </row>
    <row r="1189" spans="1:15" hidden="1" x14ac:dyDescent="0.2">
      <c r="A1189" t="s">
        <v>1506</v>
      </c>
      <c r="B1189" t="s">
        <v>1507</v>
      </c>
      <c r="C1189" t="s">
        <v>1512</v>
      </c>
      <c r="D1189" t="s">
        <v>22</v>
      </c>
      <c r="E1189">
        <v>59</v>
      </c>
      <c r="F1189" t="s">
        <v>49</v>
      </c>
      <c r="G1189" t="s">
        <v>832</v>
      </c>
      <c r="H1189" t="s">
        <v>833</v>
      </c>
      <c r="I1189" s="2">
        <v>4748</v>
      </c>
      <c r="J1189" s="2">
        <v>8</v>
      </c>
      <c r="K1189" s="2">
        <v>4756</v>
      </c>
      <c r="L1189" s="3">
        <v>0.85422649934172834</v>
      </c>
      <c r="M1189" s="3">
        <v>1.1086092036008819</v>
      </c>
      <c r="N1189" s="2">
        <v>556761</v>
      </c>
      <c r="O1189">
        <f t="shared" si="18"/>
        <v>4</v>
      </c>
    </row>
    <row r="1190" spans="1:15" hidden="1" x14ac:dyDescent="0.2">
      <c r="A1190" t="s">
        <v>1506</v>
      </c>
      <c r="B1190" t="s">
        <v>1507</v>
      </c>
      <c r="C1190" t="s">
        <v>1513</v>
      </c>
      <c r="D1190" t="s">
        <v>22</v>
      </c>
      <c r="E1190">
        <v>57</v>
      </c>
      <c r="F1190" t="s">
        <v>49</v>
      </c>
      <c r="G1190" t="s">
        <v>38</v>
      </c>
      <c r="H1190" t="s">
        <v>104</v>
      </c>
      <c r="I1190" s="2">
        <v>2430</v>
      </c>
      <c r="J1190" s="2">
        <v>2</v>
      </c>
      <c r="K1190" s="2">
        <v>2432</v>
      </c>
      <c r="L1190" s="3">
        <v>0.43681220487785605</v>
      </c>
      <c r="M1190" s="3">
        <v>0.56689183834258727</v>
      </c>
      <c r="N1190" s="2">
        <v>556761</v>
      </c>
      <c r="O1190">
        <f t="shared" si="18"/>
        <v>6</v>
      </c>
    </row>
    <row r="1191" spans="1:15" hidden="1" x14ac:dyDescent="0.2">
      <c r="A1191" t="s">
        <v>1506</v>
      </c>
      <c r="B1191" t="s">
        <v>1507</v>
      </c>
      <c r="C1191" t="s">
        <v>1514</v>
      </c>
      <c r="D1191" t="s">
        <v>17</v>
      </c>
      <c r="E1191">
        <v>40</v>
      </c>
      <c r="F1191" t="s">
        <v>49</v>
      </c>
      <c r="G1191" t="s">
        <v>38</v>
      </c>
      <c r="H1191" t="s">
        <v>54</v>
      </c>
      <c r="I1191" s="2">
        <v>2124</v>
      </c>
      <c r="J1191" s="2">
        <v>3</v>
      </c>
      <c r="K1191" s="2">
        <v>2127</v>
      </c>
      <c r="L1191" s="3">
        <v>0.38203106898651307</v>
      </c>
      <c r="M1191" s="3">
        <v>0.49579726157676118</v>
      </c>
      <c r="N1191" s="2">
        <v>556761</v>
      </c>
      <c r="O1191">
        <f t="shared" si="18"/>
        <v>7</v>
      </c>
    </row>
    <row r="1192" spans="1:15" hidden="1" x14ac:dyDescent="0.2">
      <c r="A1192" t="s">
        <v>1506</v>
      </c>
      <c r="B1192" t="s">
        <v>1515</v>
      </c>
      <c r="C1192" t="s">
        <v>1516</v>
      </c>
      <c r="D1192" t="s">
        <v>22</v>
      </c>
      <c r="E1192">
        <v>52</v>
      </c>
      <c r="F1192" t="s">
        <v>49</v>
      </c>
      <c r="G1192" t="s">
        <v>32</v>
      </c>
      <c r="H1192" t="s">
        <v>33</v>
      </c>
      <c r="I1192" s="2">
        <v>191205</v>
      </c>
      <c r="J1192" s="2">
        <v>601</v>
      </c>
      <c r="K1192" s="2">
        <v>191806</v>
      </c>
      <c r="L1192" s="3">
        <v>33.106988497493752</v>
      </c>
      <c r="M1192" s="3">
        <v>45.160789041199102</v>
      </c>
      <c r="N1192" s="2">
        <v>579352</v>
      </c>
      <c r="O1192">
        <f t="shared" si="18"/>
        <v>2</v>
      </c>
    </row>
    <row r="1193" spans="1:15" hidden="1" x14ac:dyDescent="0.2">
      <c r="A1193" t="s">
        <v>1506</v>
      </c>
      <c r="B1193" t="s">
        <v>1515</v>
      </c>
      <c r="C1193" t="s">
        <v>46</v>
      </c>
      <c r="G1193" t="s">
        <v>46</v>
      </c>
      <c r="I1193" s="2">
        <v>5419</v>
      </c>
      <c r="J1193" s="2">
        <v>17</v>
      </c>
      <c r="K1193" s="2">
        <v>5436</v>
      </c>
      <c r="L1193" s="3">
        <v>0.93828967536143826</v>
      </c>
      <c r="M1193" s="3">
        <v>1.2799080801849698</v>
      </c>
      <c r="N1193" s="2">
        <v>579352</v>
      </c>
      <c r="O1193">
        <f t="shared" si="18"/>
        <v>4</v>
      </c>
    </row>
    <row r="1194" spans="1:15" hidden="1" x14ac:dyDescent="0.2">
      <c r="A1194" t="s">
        <v>1506</v>
      </c>
      <c r="B1194" t="s">
        <v>1515</v>
      </c>
      <c r="C1194" t="s">
        <v>1517</v>
      </c>
      <c r="D1194" t="s">
        <v>22</v>
      </c>
      <c r="E1194">
        <v>39</v>
      </c>
      <c r="F1194" t="s">
        <v>49</v>
      </c>
      <c r="G1194" t="s">
        <v>38</v>
      </c>
      <c r="H1194" t="s">
        <v>346</v>
      </c>
      <c r="I1194" s="2">
        <v>1412</v>
      </c>
      <c r="J1194" s="2">
        <v>1</v>
      </c>
      <c r="K1194" s="2">
        <v>1413</v>
      </c>
      <c r="L1194" s="3">
        <v>0.24389317720487719</v>
      </c>
      <c r="M1194" s="3">
        <v>0.33269133872357659</v>
      </c>
      <c r="N1194" s="2">
        <v>579352</v>
      </c>
      <c r="O1194">
        <f t="shared" si="18"/>
        <v>7</v>
      </c>
    </row>
    <row r="1195" spans="1:15" hidden="1" x14ac:dyDescent="0.2">
      <c r="A1195" t="s">
        <v>1506</v>
      </c>
      <c r="B1195" t="s">
        <v>1515</v>
      </c>
      <c r="C1195" t="s">
        <v>1518</v>
      </c>
      <c r="D1195" t="s">
        <v>22</v>
      </c>
      <c r="E1195">
        <v>56</v>
      </c>
      <c r="F1195" t="s">
        <v>49</v>
      </c>
      <c r="G1195" t="s">
        <v>832</v>
      </c>
      <c r="H1195" t="s">
        <v>833</v>
      </c>
      <c r="I1195" s="2">
        <v>20876</v>
      </c>
      <c r="J1195" s="2">
        <v>15</v>
      </c>
      <c r="K1195" s="2">
        <v>20891</v>
      </c>
      <c r="L1195" s="3">
        <v>3.6059252406136513</v>
      </c>
      <c r="M1195" s="3">
        <v>4.918793175707175</v>
      </c>
      <c r="N1195" s="2">
        <v>579352</v>
      </c>
      <c r="O1195">
        <f t="shared" si="18"/>
        <v>3</v>
      </c>
    </row>
    <row r="1196" spans="1:15" hidden="1" x14ac:dyDescent="0.2">
      <c r="A1196" t="s">
        <v>1506</v>
      </c>
      <c r="B1196" t="s">
        <v>1515</v>
      </c>
      <c r="C1196" t="s">
        <v>1519</v>
      </c>
      <c r="D1196" t="s">
        <v>22</v>
      </c>
      <c r="E1196">
        <v>73</v>
      </c>
      <c r="F1196" t="s">
        <v>49</v>
      </c>
      <c r="G1196" t="s">
        <v>19</v>
      </c>
      <c r="H1196" t="s">
        <v>20</v>
      </c>
      <c r="I1196" s="2">
        <v>201279</v>
      </c>
      <c r="J1196" s="2">
        <v>282</v>
      </c>
      <c r="K1196" s="2">
        <v>201561</v>
      </c>
      <c r="L1196" s="3">
        <v>34.790766235380218</v>
      </c>
      <c r="M1196" s="3">
        <v>47.457607165224921</v>
      </c>
      <c r="N1196" s="2">
        <v>579352</v>
      </c>
      <c r="O1196">
        <f t="shared" si="18"/>
        <v>1</v>
      </c>
    </row>
    <row r="1197" spans="1:15" hidden="1" x14ac:dyDescent="0.2">
      <c r="A1197" t="s">
        <v>1506</v>
      </c>
      <c r="B1197" t="s">
        <v>1515</v>
      </c>
      <c r="C1197" t="s">
        <v>1520</v>
      </c>
      <c r="D1197" t="s">
        <v>17</v>
      </c>
      <c r="E1197">
        <v>34</v>
      </c>
      <c r="F1197" t="s">
        <v>49</v>
      </c>
      <c r="G1197" t="s">
        <v>736</v>
      </c>
      <c r="H1197" t="s">
        <v>1521</v>
      </c>
      <c r="I1197" s="2">
        <v>1761</v>
      </c>
      <c r="J1197" s="2">
        <v>2</v>
      </c>
      <c r="K1197" s="2">
        <v>1763</v>
      </c>
      <c r="L1197" s="3">
        <v>0.3043054999378616</v>
      </c>
      <c r="M1197" s="3">
        <v>0.41509895978037187</v>
      </c>
      <c r="N1197" s="2">
        <v>579352</v>
      </c>
      <c r="O1197">
        <f t="shared" si="18"/>
        <v>5</v>
      </c>
    </row>
    <row r="1198" spans="1:15" hidden="1" x14ac:dyDescent="0.2">
      <c r="A1198" t="s">
        <v>1506</v>
      </c>
      <c r="B1198" t="s">
        <v>1515</v>
      </c>
      <c r="C1198" t="s">
        <v>1522</v>
      </c>
      <c r="D1198" t="s">
        <v>22</v>
      </c>
      <c r="E1198">
        <v>28</v>
      </c>
      <c r="F1198" t="s">
        <v>49</v>
      </c>
      <c r="G1198" t="s">
        <v>38</v>
      </c>
      <c r="H1198" t="s">
        <v>54</v>
      </c>
      <c r="I1198" s="2">
        <v>1705</v>
      </c>
      <c r="J1198" s="2">
        <f>(0)</f>
        <v>0</v>
      </c>
      <c r="K1198" s="2">
        <v>1705</v>
      </c>
      <c r="L1198" s="3">
        <v>0.29429431502782422</v>
      </c>
      <c r="M1198" s="3">
        <v>0.40144283971953154</v>
      </c>
      <c r="N1198" s="2">
        <v>579352</v>
      </c>
      <c r="O1198">
        <f t="shared" si="18"/>
        <v>6</v>
      </c>
    </row>
    <row r="1199" spans="1:15" hidden="1" x14ac:dyDescent="0.2">
      <c r="A1199" t="s">
        <v>1523</v>
      </c>
      <c r="B1199" t="s">
        <v>1524</v>
      </c>
      <c r="C1199" t="s">
        <v>46</v>
      </c>
      <c r="G1199" t="s">
        <v>46</v>
      </c>
      <c r="I1199" s="2">
        <v>18551</v>
      </c>
      <c r="J1199" s="2">
        <v>210</v>
      </c>
      <c r="K1199" s="2">
        <v>18761</v>
      </c>
      <c r="L1199" s="3">
        <v>1.0755474479754585</v>
      </c>
      <c r="M1199" s="3">
        <v>1.8318569899780499</v>
      </c>
      <c r="N1199" s="2">
        <v>1744321</v>
      </c>
      <c r="O1199">
        <f t="shared" si="18"/>
        <v>3</v>
      </c>
    </row>
    <row r="1200" spans="1:15" hidden="1" x14ac:dyDescent="0.2">
      <c r="A1200" t="s">
        <v>1523</v>
      </c>
      <c r="B1200" t="s">
        <v>1524</v>
      </c>
      <c r="C1200" t="s">
        <v>1525</v>
      </c>
      <c r="D1200" t="s">
        <v>22</v>
      </c>
      <c r="E1200">
        <v>40</v>
      </c>
      <c r="F1200" t="s">
        <v>69</v>
      </c>
      <c r="G1200" t="s">
        <v>32</v>
      </c>
      <c r="H1200" t="s">
        <v>33</v>
      </c>
      <c r="I1200" s="2">
        <v>631753</v>
      </c>
      <c r="J1200" s="2">
        <v>5281</v>
      </c>
      <c r="K1200" s="2">
        <v>637034</v>
      </c>
      <c r="L1200" s="3">
        <v>36.520456957177032</v>
      </c>
      <c r="M1200" s="3">
        <v>62.201118583960188</v>
      </c>
      <c r="N1200" s="2">
        <v>1744321</v>
      </c>
      <c r="O1200">
        <f t="shared" si="18"/>
        <v>1</v>
      </c>
    </row>
    <row r="1201" spans="1:15" hidden="1" x14ac:dyDescent="0.2">
      <c r="A1201" t="s">
        <v>1523</v>
      </c>
      <c r="B1201" t="s">
        <v>1524</v>
      </c>
      <c r="C1201" t="s">
        <v>1526</v>
      </c>
      <c r="D1201" t="s">
        <v>22</v>
      </c>
      <c r="E1201">
        <v>50</v>
      </c>
      <c r="F1201" t="s">
        <v>69</v>
      </c>
      <c r="G1201" t="s">
        <v>534</v>
      </c>
      <c r="H1201" t="s">
        <v>535</v>
      </c>
      <c r="I1201" s="2">
        <v>2147</v>
      </c>
      <c r="J1201" s="2">
        <v>8</v>
      </c>
      <c r="K1201" s="2">
        <v>2155</v>
      </c>
      <c r="L1201" s="3">
        <v>0.1235437743397001</v>
      </c>
      <c r="M1201" s="3">
        <v>0.21041798483037674</v>
      </c>
      <c r="N1201" s="2">
        <v>1744321</v>
      </c>
      <c r="O1201">
        <f t="shared" si="18"/>
        <v>8</v>
      </c>
    </row>
    <row r="1202" spans="1:15" hidden="1" x14ac:dyDescent="0.2">
      <c r="A1202" t="s">
        <v>1523</v>
      </c>
      <c r="B1202" t="s">
        <v>1524</v>
      </c>
      <c r="C1202" t="s">
        <v>1527</v>
      </c>
      <c r="D1202" t="s">
        <v>17</v>
      </c>
      <c r="E1202">
        <v>47</v>
      </c>
      <c r="F1202" t="s">
        <v>69</v>
      </c>
      <c r="G1202" t="s">
        <v>1528</v>
      </c>
      <c r="H1202" t="s">
        <v>41</v>
      </c>
      <c r="I1202" s="2">
        <v>1682</v>
      </c>
      <c r="J1202" s="2">
        <v>17</v>
      </c>
      <c r="K1202" s="2">
        <v>1699</v>
      </c>
      <c r="L1202" s="3">
        <v>9.740179703162434E-2</v>
      </c>
      <c r="M1202" s="3">
        <v>0.16589334395675642</v>
      </c>
      <c r="N1202" s="2">
        <v>1744321</v>
      </c>
      <c r="O1202">
        <f t="shared" si="18"/>
        <v>10</v>
      </c>
    </row>
    <row r="1203" spans="1:15" hidden="1" x14ac:dyDescent="0.2">
      <c r="A1203" t="s">
        <v>1523</v>
      </c>
      <c r="B1203" t="s">
        <v>1524</v>
      </c>
      <c r="C1203" t="s">
        <v>1529</v>
      </c>
      <c r="D1203" t="s">
        <v>22</v>
      </c>
      <c r="E1203">
        <v>55</v>
      </c>
      <c r="F1203" t="s">
        <v>69</v>
      </c>
      <c r="G1203" t="s">
        <v>38</v>
      </c>
      <c r="H1203" t="s">
        <v>198</v>
      </c>
      <c r="I1203" s="2">
        <v>2133</v>
      </c>
      <c r="J1203" s="2">
        <v>8</v>
      </c>
      <c r="K1203" s="2">
        <v>2141</v>
      </c>
      <c r="L1203" s="3">
        <v>0.12274116977322408</v>
      </c>
      <c r="M1203" s="3">
        <v>0.20905100024215156</v>
      </c>
      <c r="N1203" s="2">
        <v>1744321</v>
      </c>
      <c r="O1203">
        <f t="shared" si="18"/>
        <v>9</v>
      </c>
    </row>
    <row r="1204" spans="1:15" hidden="1" x14ac:dyDescent="0.2">
      <c r="A1204" t="s">
        <v>1523</v>
      </c>
      <c r="B1204" t="s">
        <v>1524</v>
      </c>
      <c r="C1204" t="s">
        <v>1530</v>
      </c>
      <c r="D1204" t="s">
        <v>22</v>
      </c>
      <c r="E1204">
        <v>44</v>
      </c>
      <c r="F1204" t="s">
        <v>69</v>
      </c>
      <c r="G1204" t="s">
        <v>694</v>
      </c>
      <c r="H1204" t="s">
        <v>315</v>
      </c>
      <c r="I1204" s="2">
        <v>10004</v>
      </c>
      <c r="J1204" s="2">
        <v>94</v>
      </c>
      <c r="K1204" s="2">
        <v>10098</v>
      </c>
      <c r="L1204" s="3">
        <v>0.57890720801962481</v>
      </c>
      <c r="M1204" s="3">
        <v>0.98598645513556582</v>
      </c>
      <c r="N1204" s="2">
        <v>1744321</v>
      </c>
      <c r="O1204">
        <f t="shared" si="18"/>
        <v>4</v>
      </c>
    </row>
    <row r="1205" spans="1:15" hidden="1" x14ac:dyDescent="0.2">
      <c r="A1205" t="s">
        <v>1523</v>
      </c>
      <c r="B1205" t="s">
        <v>1524</v>
      </c>
      <c r="C1205" t="s">
        <v>1531</v>
      </c>
      <c r="D1205" t="s">
        <v>17</v>
      </c>
      <c r="E1205">
        <v>37</v>
      </c>
      <c r="F1205" t="s">
        <v>69</v>
      </c>
      <c r="G1205" t="s">
        <v>38</v>
      </c>
      <c r="H1205" t="s">
        <v>106</v>
      </c>
      <c r="I1205" s="2">
        <v>4962</v>
      </c>
      <c r="J1205" s="2">
        <v>22</v>
      </c>
      <c r="K1205" s="2">
        <v>4984</v>
      </c>
      <c r="L1205" s="3">
        <v>0.28572722566545955</v>
      </c>
      <c r="M1205" s="3">
        <v>0.48664651340816595</v>
      </c>
      <c r="N1205" s="2">
        <v>1744321</v>
      </c>
      <c r="O1205">
        <f t="shared" si="18"/>
        <v>7</v>
      </c>
    </row>
    <row r="1206" spans="1:15" hidden="1" x14ac:dyDescent="0.2">
      <c r="A1206" t="s">
        <v>1523</v>
      </c>
      <c r="B1206" t="s">
        <v>1524</v>
      </c>
      <c r="C1206" t="s">
        <v>1532</v>
      </c>
      <c r="D1206" t="s">
        <v>22</v>
      </c>
      <c r="E1206">
        <v>51</v>
      </c>
      <c r="F1206" t="s">
        <v>69</v>
      </c>
      <c r="G1206" t="s">
        <v>303</v>
      </c>
      <c r="H1206" t="s">
        <v>304</v>
      </c>
      <c r="I1206" s="2">
        <v>7394</v>
      </c>
      <c r="J1206" s="2">
        <v>54</v>
      </c>
      <c r="K1206" s="2">
        <v>7448</v>
      </c>
      <c r="L1206" s="3">
        <v>0.42698562936523721</v>
      </c>
      <c r="M1206" s="3">
        <v>0.72723580093579865</v>
      </c>
      <c r="N1206" s="2">
        <v>1744321</v>
      </c>
      <c r="O1206">
        <f t="shared" si="18"/>
        <v>5</v>
      </c>
    </row>
    <row r="1207" spans="1:15" hidden="1" x14ac:dyDescent="0.2">
      <c r="A1207" t="s">
        <v>1523</v>
      </c>
      <c r="B1207" t="s">
        <v>1524</v>
      </c>
      <c r="C1207" t="s">
        <v>1533</v>
      </c>
      <c r="D1207" t="s">
        <v>22</v>
      </c>
      <c r="E1207">
        <v>52</v>
      </c>
      <c r="F1207" t="s">
        <v>69</v>
      </c>
      <c r="G1207" t="s">
        <v>19</v>
      </c>
      <c r="H1207" t="s">
        <v>20</v>
      </c>
      <c r="I1207" s="2">
        <v>329229</v>
      </c>
      <c r="J1207" s="2">
        <v>2292</v>
      </c>
      <c r="K1207" s="2">
        <v>331521</v>
      </c>
      <c r="L1207" s="3">
        <v>19.005733463049516</v>
      </c>
      <c r="M1207" s="3">
        <v>32.370292690928693</v>
      </c>
      <c r="N1207" s="2">
        <v>1744321</v>
      </c>
      <c r="O1207">
        <f t="shared" si="18"/>
        <v>2</v>
      </c>
    </row>
    <row r="1208" spans="1:15" hidden="1" x14ac:dyDescent="0.2">
      <c r="A1208" t="s">
        <v>1523</v>
      </c>
      <c r="B1208" t="s">
        <v>1524</v>
      </c>
      <c r="C1208" t="s">
        <v>1534</v>
      </c>
      <c r="D1208" t="s">
        <v>22</v>
      </c>
      <c r="E1208">
        <v>50</v>
      </c>
      <c r="F1208" t="s">
        <v>69</v>
      </c>
      <c r="G1208" t="s">
        <v>1535</v>
      </c>
      <c r="H1208" t="s">
        <v>540</v>
      </c>
      <c r="I1208" s="2">
        <v>1590</v>
      </c>
      <c r="J1208" s="2">
        <v>6</v>
      </c>
      <c r="K1208" s="2">
        <v>1596</v>
      </c>
      <c r="L1208" s="3">
        <v>9.1496920578265126E-2</v>
      </c>
      <c r="M1208" s="3">
        <v>0.15583624305767113</v>
      </c>
      <c r="N1208" s="2">
        <v>1744321</v>
      </c>
      <c r="O1208">
        <f t="shared" si="18"/>
        <v>11</v>
      </c>
    </row>
    <row r="1209" spans="1:15" hidden="1" x14ac:dyDescent="0.2">
      <c r="A1209" t="s">
        <v>1523</v>
      </c>
      <c r="B1209" t="s">
        <v>1524</v>
      </c>
      <c r="C1209" t="s">
        <v>1536</v>
      </c>
      <c r="D1209" t="s">
        <v>22</v>
      </c>
      <c r="E1209">
        <v>34</v>
      </c>
      <c r="F1209" t="s">
        <v>69</v>
      </c>
      <c r="G1209" t="s">
        <v>38</v>
      </c>
      <c r="H1209" t="s">
        <v>168</v>
      </c>
      <c r="I1209" s="2">
        <v>5750</v>
      </c>
      <c r="J1209" s="2">
        <v>11</v>
      </c>
      <c r="K1209" s="2">
        <v>5761</v>
      </c>
      <c r="L1209" s="3">
        <v>0.33027177910487804</v>
      </c>
      <c r="M1209" s="3">
        <v>0.56251415805466376</v>
      </c>
      <c r="N1209" s="2">
        <v>1744321</v>
      </c>
      <c r="O1209">
        <f t="shared" si="18"/>
        <v>6</v>
      </c>
    </row>
    <row r="1210" spans="1:15" hidden="1" x14ac:dyDescent="0.2">
      <c r="A1210" t="s">
        <v>1523</v>
      </c>
      <c r="B1210" t="s">
        <v>1537</v>
      </c>
      <c r="C1210" t="s">
        <v>46</v>
      </c>
      <c r="G1210" t="s">
        <v>46</v>
      </c>
      <c r="I1210" s="2">
        <v>12658</v>
      </c>
      <c r="J1210" s="2">
        <v>70</v>
      </c>
      <c r="K1210" s="2">
        <v>12728</v>
      </c>
      <c r="L1210" s="3">
        <v>0.74985978423267807</v>
      </c>
      <c r="M1210" s="3">
        <v>1.153171175431873</v>
      </c>
      <c r="N1210" s="2">
        <v>1697384</v>
      </c>
      <c r="O1210">
        <f t="shared" si="18"/>
        <v>4</v>
      </c>
    </row>
    <row r="1211" spans="1:15" hidden="1" x14ac:dyDescent="0.2">
      <c r="A1211" t="s">
        <v>1523</v>
      </c>
      <c r="B1211" t="s">
        <v>1537</v>
      </c>
      <c r="C1211" t="s">
        <v>1538</v>
      </c>
      <c r="D1211" t="s">
        <v>17</v>
      </c>
      <c r="E1211">
        <v>33</v>
      </c>
      <c r="F1211" t="s">
        <v>49</v>
      </c>
      <c r="G1211" t="s">
        <v>38</v>
      </c>
      <c r="H1211" t="s">
        <v>106</v>
      </c>
      <c r="I1211" s="2">
        <v>11064</v>
      </c>
      <c r="J1211" s="2">
        <v>5</v>
      </c>
      <c r="K1211" s="2">
        <v>11069</v>
      </c>
      <c r="L1211" s="3">
        <v>0.65212114642296615</v>
      </c>
      <c r="M1211" s="3">
        <v>1.0028639017013987</v>
      </c>
      <c r="N1211" s="2">
        <v>1697384</v>
      </c>
      <c r="O1211">
        <f t="shared" si="18"/>
        <v>6</v>
      </c>
    </row>
    <row r="1212" spans="1:15" hidden="1" x14ac:dyDescent="0.2">
      <c r="A1212" t="s">
        <v>1523</v>
      </c>
      <c r="B1212" t="s">
        <v>1537</v>
      </c>
      <c r="C1212" t="s">
        <v>1539</v>
      </c>
      <c r="D1212" t="s">
        <v>22</v>
      </c>
      <c r="E1212">
        <v>52</v>
      </c>
      <c r="F1212" t="s">
        <v>69</v>
      </c>
      <c r="G1212" t="s">
        <v>38</v>
      </c>
      <c r="H1212" t="s">
        <v>142</v>
      </c>
      <c r="I1212" s="2">
        <v>2512</v>
      </c>
      <c r="J1212" s="2">
        <v>4</v>
      </c>
      <c r="K1212" s="2">
        <v>2516</v>
      </c>
      <c r="L1212" s="3">
        <v>0.14822809688320379</v>
      </c>
      <c r="M1212" s="3">
        <v>0.2279524416551377</v>
      </c>
      <c r="N1212" s="2">
        <v>1697384</v>
      </c>
      <c r="O1212">
        <f t="shared" si="18"/>
        <v>10</v>
      </c>
    </row>
    <row r="1213" spans="1:15" hidden="1" x14ac:dyDescent="0.2">
      <c r="A1213" t="s">
        <v>1523</v>
      </c>
      <c r="B1213" t="s">
        <v>1537</v>
      </c>
      <c r="C1213" t="s">
        <v>1540</v>
      </c>
      <c r="D1213" t="s">
        <v>22</v>
      </c>
      <c r="E1213">
        <v>70</v>
      </c>
      <c r="F1213" t="s">
        <v>49</v>
      </c>
      <c r="G1213" t="s">
        <v>32</v>
      </c>
      <c r="H1213" t="s">
        <v>33</v>
      </c>
      <c r="I1213" s="2">
        <v>675650</v>
      </c>
      <c r="J1213" s="2">
        <v>3458</v>
      </c>
      <c r="K1213" s="2">
        <v>679108</v>
      </c>
      <c r="L1213" s="3">
        <v>40.009096350619544</v>
      </c>
      <c r="M1213" s="3">
        <v>61.527951807447238</v>
      </c>
      <c r="N1213" s="2">
        <v>1697384</v>
      </c>
      <c r="O1213">
        <f t="shared" si="18"/>
        <v>1</v>
      </c>
    </row>
    <row r="1214" spans="1:15" hidden="1" x14ac:dyDescent="0.2">
      <c r="A1214" t="s">
        <v>1523</v>
      </c>
      <c r="B1214" t="s">
        <v>1537</v>
      </c>
      <c r="C1214" t="s">
        <v>1541</v>
      </c>
      <c r="D1214" t="s">
        <v>22</v>
      </c>
      <c r="E1214">
        <v>75</v>
      </c>
      <c r="F1214" t="s">
        <v>49</v>
      </c>
      <c r="G1214" t="s">
        <v>19</v>
      </c>
      <c r="H1214" t="s">
        <v>20</v>
      </c>
      <c r="I1214" s="2">
        <v>309446</v>
      </c>
      <c r="J1214" s="2">
        <v>1366</v>
      </c>
      <c r="K1214" s="2">
        <v>310812</v>
      </c>
      <c r="L1214" s="3">
        <v>18.311236585239403</v>
      </c>
      <c r="M1214" s="3">
        <v>28.159918241540797</v>
      </c>
      <c r="N1214" s="2">
        <v>1697384</v>
      </c>
      <c r="O1214">
        <f t="shared" si="18"/>
        <v>2</v>
      </c>
    </row>
    <row r="1215" spans="1:15" hidden="1" x14ac:dyDescent="0.2">
      <c r="A1215" t="s">
        <v>1523</v>
      </c>
      <c r="B1215" t="s">
        <v>1537</v>
      </c>
      <c r="C1215" t="s">
        <v>1542</v>
      </c>
      <c r="D1215" t="s">
        <v>22</v>
      </c>
      <c r="E1215">
        <v>58</v>
      </c>
      <c r="F1215" t="s">
        <v>49</v>
      </c>
      <c r="G1215" t="s">
        <v>38</v>
      </c>
      <c r="H1215" t="s">
        <v>542</v>
      </c>
      <c r="I1215" s="2">
        <v>1704</v>
      </c>
      <c r="J1215" s="2">
        <v>5</v>
      </c>
      <c r="K1215" s="2">
        <v>1709</v>
      </c>
      <c r="L1215" s="3">
        <v>0.10068434720723184</v>
      </c>
      <c r="M1215" s="3">
        <v>0.15483733020215829</v>
      </c>
      <c r="N1215" s="2">
        <v>1697384</v>
      </c>
      <c r="O1215">
        <f t="shared" si="18"/>
        <v>13</v>
      </c>
    </row>
    <row r="1216" spans="1:15" hidden="1" x14ac:dyDescent="0.2">
      <c r="A1216" t="s">
        <v>1523</v>
      </c>
      <c r="B1216" t="s">
        <v>1537</v>
      </c>
      <c r="C1216" t="s">
        <v>1543</v>
      </c>
      <c r="D1216" t="s">
        <v>22</v>
      </c>
      <c r="E1216">
        <v>38</v>
      </c>
      <c r="F1216" t="s">
        <v>49</v>
      </c>
      <c r="G1216" t="s">
        <v>38</v>
      </c>
      <c r="H1216" t="s">
        <v>540</v>
      </c>
      <c r="I1216" s="2">
        <v>3678</v>
      </c>
      <c r="J1216" s="2">
        <v>1</v>
      </c>
      <c r="K1216" s="2">
        <v>3679</v>
      </c>
      <c r="L1216" s="3">
        <v>0.21674529746951782</v>
      </c>
      <c r="M1216" s="3">
        <v>0.33332155518650697</v>
      </c>
      <c r="N1216" s="2">
        <v>1697384</v>
      </c>
      <c r="O1216">
        <f t="shared" si="18"/>
        <v>9</v>
      </c>
    </row>
    <row r="1217" spans="1:15" hidden="1" x14ac:dyDescent="0.2">
      <c r="A1217" t="s">
        <v>1523</v>
      </c>
      <c r="B1217" t="s">
        <v>1537</v>
      </c>
      <c r="C1217" t="s">
        <v>1544</v>
      </c>
      <c r="D1217" t="s">
        <v>22</v>
      </c>
      <c r="E1217">
        <v>46</v>
      </c>
      <c r="F1217" t="s">
        <v>49</v>
      </c>
      <c r="G1217" t="s">
        <v>38</v>
      </c>
      <c r="H1217" t="s">
        <v>618</v>
      </c>
      <c r="I1217" s="2">
        <v>1491</v>
      </c>
      <c r="J1217" s="2">
        <v>1</v>
      </c>
      <c r="K1217" s="2">
        <v>1492</v>
      </c>
      <c r="L1217" s="3">
        <v>8.7899968421995267E-2</v>
      </c>
      <c r="M1217" s="3">
        <v>0.13517688511504986</v>
      </c>
      <c r="N1217" s="2">
        <v>1697384</v>
      </c>
      <c r="O1217">
        <f t="shared" si="18"/>
        <v>15</v>
      </c>
    </row>
    <row r="1218" spans="1:15" hidden="1" x14ac:dyDescent="0.2">
      <c r="A1218" t="s">
        <v>1523</v>
      </c>
      <c r="B1218" t="s">
        <v>1537</v>
      </c>
      <c r="C1218" t="s">
        <v>1545</v>
      </c>
      <c r="D1218" t="s">
        <v>17</v>
      </c>
      <c r="E1218">
        <v>56</v>
      </c>
      <c r="F1218" t="s">
        <v>49</v>
      </c>
      <c r="G1218" t="s">
        <v>38</v>
      </c>
      <c r="H1218" t="s">
        <v>1546</v>
      </c>
      <c r="I1218" s="2">
        <v>2252</v>
      </c>
      <c r="J1218" s="2">
        <v>9</v>
      </c>
      <c r="K1218" s="2">
        <v>2261</v>
      </c>
      <c r="L1218" s="3">
        <v>0.13320497895585207</v>
      </c>
      <c r="M1218" s="3">
        <v>0.20484915364954939</v>
      </c>
      <c r="N1218" s="2">
        <v>1697384</v>
      </c>
      <c r="O1218">
        <f t="shared" si="18"/>
        <v>11</v>
      </c>
    </row>
    <row r="1219" spans="1:15" hidden="1" x14ac:dyDescent="0.2">
      <c r="A1219" t="s">
        <v>1523</v>
      </c>
      <c r="B1219" t="s">
        <v>1537</v>
      </c>
      <c r="C1219" t="s">
        <v>1547</v>
      </c>
      <c r="D1219" t="s">
        <v>22</v>
      </c>
      <c r="E1219">
        <v>49</v>
      </c>
      <c r="F1219" t="s">
        <v>49</v>
      </c>
      <c r="G1219" t="s">
        <v>303</v>
      </c>
      <c r="H1219" t="s">
        <v>304</v>
      </c>
      <c r="I1219" s="2">
        <v>11034</v>
      </c>
      <c r="J1219" s="2">
        <v>54</v>
      </c>
      <c r="K1219" s="2">
        <v>11088</v>
      </c>
      <c r="L1219" s="3">
        <v>0.65324051599402366</v>
      </c>
      <c r="M1219" s="3">
        <v>1.0045853231606385</v>
      </c>
      <c r="N1219" s="2">
        <v>1697384</v>
      </c>
      <c r="O1219">
        <f t="shared" ref="O1219:O1282" si="19">COUNTIFS($A$2:$A$8569,A1219,$B$2:$B$8569,B1219,$K$2:$K$8569,"&gt;"&amp;K1219)+1</f>
        <v>5</v>
      </c>
    </row>
    <row r="1220" spans="1:15" hidden="1" x14ac:dyDescent="0.2">
      <c r="A1220" t="s">
        <v>1523</v>
      </c>
      <c r="B1220" t="s">
        <v>1537</v>
      </c>
      <c r="C1220" t="s">
        <v>1548</v>
      </c>
      <c r="D1220" t="s">
        <v>22</v>
      </c>
      <c r="E1220">
        <v>36</v>
      </c>
      <c r="F1220" t="s">
        <v>49</v>
      </c>
      <c r="G1220" t="s">
        <v>38</v>
      </c>
      <c r="H1220" t="s">
        <v>1549</v>
      </c>
      <c r="I1220" s="2">
        <v>1818</v>
      </c>
      <c r="J1220" s="2">
        <v>6</v>
      </c>
      <c r="K1220" s="2">
        <v>1824</v>
      </c>
      <c r="L1220" s="3">
        <v>0.10745947882152772</v>
      </c>
      <c r="M1220" s="3">
        <v>0.16525646008703146</v>
      </c>
      <c r="N1220" s="2">
        <v>1697384</v>
      </c>
      <c r="O1220">
        <f t="shared" si="19"/>
        <v>12</v>
      </c>
    </row>
    <row r="1221" spans="1:15" hidden="1" x14ac:dyDescent="0.2">
      <c r="A1221" t="s">
        <v>1523</v>
      </c>
      <c r="B1221" t="s">
        <v>1537</v>
      </c>
      <c r="C1221" t="s">
        <v>1550</v>
      </c>
      <c r="D1221" t="s">
        <v>17</v>
      </c>
      <c r="E1221">
        <v>40</v>
      </c>
      <c r="F1221" t="s">
        <v>49</v>
      </c>
      <c r="G1221" t="s">
        <v>38</v>
      </c>
      <c r="H1221" t="s">
        <v>654</v>
      </c>
      <c r="I1221" s="2">
        <v>6844</v>
      </c>
      <c r="J1221" s="2">
        <v>1</v>
      </c>
      <c r="K1221" s="2">
        <v>6845</v>
      </c>
      <c r="L1221" s="3">
        <v>0.40326761652048099</v>
      </c>
      <c r="M1221" s="3">
        <v>0.6201647309735363</v>
      </c>
      <c r="N1221" s="2">
        <v>1697384</v>
      </c>
      <c r="O1221">
        <f t="shared" si="19"/>
        <v>7</v>
      </c>
    </row>
    <row r="1222" spans="1:15" hidden="1" x14ac:dyDescent="0.2">
      <c r="A1222" t="s">
        <v>1523</v>
      </c>
      <c r="B1222" t="s">
        <v>1537</v>
      </c>
      <c r="C1222" t="s">
        <v>1551</v>
      </c>
      <c r="D1222" t="s">
        <v>22</v>
      </c>
      <c r="E1222">
        <v>32</v>
      </c>
      <c r="F1222" t="s">
        <v>49</v>
      </c>
      <c r="G1222" t="s">
        <v>1552</v>
      </c>
      <c r="H1222" t="s">
        <v>214</v>
      </c>
      <c r="I1222" s="2">
        <v>6799</v>
      </c>
      <c r="J1222" s="2">
        <v>10</v>
      </c>
      <c r="K1222" s="2">
        <v>6809</v>
      </c>
      <c r="L1222" s="3">
        <v>0.40114670575426653</v>
      </c>
      <c r="M1222" s="3">
        <v>0.61690309031392387</v>
      </c>
      <c r="N1222" s="2">
        <v>1697384</v>
      </c>
      <c r="O1222">
        <f t="shared" si="19"/>
        <v>8</v>
      </c>
    </row>
    <row r="1223" spans="1:15" hidden="1" x14ac:dyDescent="0.2">
      <c r="A1223" t="s">
        <v>1523</v>
      </c>
      <c r="B1223" t="s">
        <v>1537</v>
      </c>
      <c r="C1223" t="s">
        <v>1553</v>
      </c>
      <c r="D1223" t="s">
        <v>22</v>
      </c>
      <c r="E1223">
        <v>39</v>
      </c>
      <c r="F1223" t="s">
        <v>49</v>
      </c>
      <c r="G1223" t="s">
        <v>38</v>
      </c>
      <c r="H1223" t="s">
        <v>70</v>
      </c>
      <c r="I1223" s="2">
        <v>48516</v>
      </c>
      <c r="J1223" s="2">
        <v>118</v>
      </c>
      <c r="K1223" s="2">
        <v>48634</v>
      </c>
      <c r="L1223" s="3">
        <v>2.8652326167797031</v>
      </c>
      <c r="M1223" s="3">
        <v>4.4062953288775697</v>
      </c>
      <c r="N1223" s="2">
        <v>1697384</v>
      </c>
      <c r="O1223">
        <f t="shared" si="19"/>
        <v>3</v>
      </c>
    </row>
    <row r="1224" spans="1:15" hidden="1" x14ac:dyDescent="0.2">
      <c r="A1224" t="s">
        <v>1523</v>
      </c>
      <c r="B1224" t="s">
        <v>1537</v>
      </c>
      <c r="C1224" t="s">
        <v>1554</v>
      </c>
      <c r="D1224" t="s">
        <v>22</v>
      </c>
      <c r="E1224">
        <v>42</v>
      </c>
      <c r="F1224" t="s">
        <v>49</v>
      </c>
      <c r="G1224" t="s">
        <v>38</v>
      </c>
      <c r="H1224" t="s">
        <v>198</v>
      </c>
      <c r="I1224" s="2">
        <v>1504</v>
      </c>
      <c r="J1224" s="2">
        <v>3</v>
      </c>
      <c r="K1224" s="2">
        <v>1507</v>
      </c>
      <c r="L1224" s="3">
        <v>8.8783681241251244E-2</v>
      </c>
      <c r="M1224" s="3">
        <v>0.13653590205655503</v>
      </c>
      <c r="N1224" s="2">
        <v>1697384</v>
      </c>
      <c r="O1224">
        <f t="shared" si="19"/>
        <v>14</v>
      </c>
    </row>
    <row r="1225" spans="1:15" hidden="1" x14ac:dyDescent="0.2">
      <c r="A1225" t="s">
        <v>1523</v>
      </c>
      <c r="B1225" t="s">
        <v>1555</v>
      </c>
      <c r="C1225" t="s">
        <v>46</v>
      </c>
      <c r="G1225" t="s">
        <v>46</v>
      </c>
      <c r="I1225" s="2">
        <v>14268</v>
      </c>
      <c r="J1225" s="2">
        <v>59</v>
      </c>
      <c r="K1225" s="2">
        <v>14327</v>
      </c>
      <c r="L1225" s="3">
        <v>0.79284222898957024</v>
      </c>
      <c r="M1225" s="3">
        <v>1.2696547464279606</v>
      </c>
      <c r="N1225" s="2">
        <v>1807043</v>
      </c>
      <c r="O1225">
        <f t="shared" si="19"/>
        <v>3</v>
      </c>
    </row>
    <row r="1226" spans="1:15" hidden="1" x14ac:dyDescent="0.2">
      <c r="A1226" t="s">
        <v>1523</v>
      </c>
      <c r="B1226" t="s">
        <v>1555</v>
      </c>
      <c r="C1226" t="s">
        <v>1556</v>
      </c>
      <c r="D1226" t="s">
        <v>22</v>
      </c>
      <c r="E1226">
        <v>44</v>
      </c>
      <c r="F1226" t="s">
        <v>49</v>
      </c>
      <c r="G1226" t="s">
        <v>38</v>
      </c>
      <c r="H1226" t="s">
        <v>70</v>
      </c>
      <c r="I1226" s="2">
        <v>5645</v>
      </c>
      <c r="J1226" s="2">
        <v>2</v>
      </c>
      <c r="K1226" s="2">
        <v>5647</v>
      </c>
      <c r="L1226" s="3">
        <v>0.31249948119662896</v>
      </c>
      <c r="M1226" s="3">
        <v>0.50043556592997085</v>
      </c>
      <c r="N1226" s="2">
        <v>1807043</v>
      </c>
      <c r="O1226">
        <f t="shared" si="19"/>
        <v>7</v>
      </c>
    </row>
    <row r="1227" spans="1:15" hidden="1" x14ac:dyDescent="0.2">
      <c r="A1227" t="s">
        <v>1523</v>
      </c>
      <c r="B1227" t="s">
        <v>1555</v>
      </c>
      <c r="C1227" t="s">
        <v>1557</v>
      </c>
      <c r="D1227" t="s">
        <v>22</v>
      </c>
      <c r="E1227">
        <v>52</v>
      </c>
      <c r="F1227" t="s">
        <v>49</v>
      </c>
      <c r="G1227" t="s">
        <v>38</v>
      </c>
      <c r="H1227" t="s">
        <v>214</v>
      </c>
      <c r="I1227" s="2">
        <v>1783</v>
      </c>
      <c r="J1227" s="2">
        <v>1</v>
      </c>
      <c r="K1227" s="2">
        <v>1784</v>
      </c>
      <c r="L1227" s="3">
        <v>9.8724822818272731E-2</v>
      </c>
      <c r="M1227" s="3">
        <v>0.15809758271986329</v>
      </c>
      <c r="N1227" s="2">
        <v>1807043</v>
      </c>
      <c r="O1227">
        <f t="shared" si="19"/>
        <v>10</v>
      </c>
    </row>
    <row r="1228" spans="1:15" hidden="1" x14ac:dyDescent="0.2">
      <c r="A1228" t="s">
        <v>1523</v>
      </c>
      <c r="B1228" t="s">
        <v>1555</v>
      </c>
      <c r="C1228" t="s">
        <v>1558</v>
      </c>
      <c r="D1228" t="s">
        <v>22</v>
      </c>
      <c r="E1228">
        <v>64</v>
      </c>
      <c r="F1228" t="s">
        <v>49</v>
      </c>
      <c r="G1228" t="s">
        <v>32</v>
      </c>
      <c r="H1228" t="s">
        <v>33</v>
      </c>
      <c r="I1228" s="2">
        <v>629813</v>
      </c>
      <c r="J1228" s="2">
        <v>3555</v>
      </c>
      <c r="K1228" s="2">
        <v>633368</v>
      </c>
      <c r="L1228" s="3">
        <v>35.049968373746502</v>
      </c>
      <c r="M1228" s="3">
        <v>56.128895612171739</v>
      </c>
      <c r="N1228" s="2">
        <v>1807043</v>
      </c>
      <c r="O1228">
        <f t="shared" si="19"/>
        <v>1</v>
      </c>
    </row>
    <row r="1229" spans="1:15" hidden="1" x14ac:dyDescent="0.2">
      <c r="A1229" t="s">
        <v>1523</v>
      </c>
      <c r="B1229" t="s">
        <v>1555</v>
      </c>
      <c r="C1229" t="s">
        <v>1559</v>
      </c>
      <c r="D1229" t="s">
        <v>22</v>
      </c>
      <c r="E1229">
        <v>34</v>
      </c>
      <c r="F1229" t="s">
        <v>69</v>
      </c>
      <c r="G1229" t="s">
        <v>303</v>
      </c>
      <c r="H1229" t="s">
        <v>304</v>
      </c>
      <c r="I1229" s="2">
        <v>6588</v>
      </c>
      <c r="J1229" s="2">
        <v>63</v>
      </c>
      <c r="K1229" s="2">
        <v>6651</v>
      </c>
      <c r="L1229" s="3">
        <v>0.36805986354502906</v>
      </c>
      <c r="M1229" s="3">
        <v>0.58940976607052176</v>
      </c>
      <c r="N1229" s="2">
        <v>1807043</v>
      </c>
      <c r="O1229">
        <f t="shared" si="19"/>
        <v>6</v>
      </c>
    </row>
    <row r="1230" spans="1:15" hidden="1" x14ac:dyDescent="0.2">
      <c r="A1230" t="s">
        <v>1523</v>
      </c>
      <c r="B1230" t="s">
        <v>1555</v>
      </c>
      <c r="C1230" t="s">
        <v>1560</v>
      </c>
      <c r="D1230" t="s">
        <v>22</v>
      </c>
      <c r="E1230">
        <v>62</v>
      </c>
      <c r="F1230" t="s">
        <v>49</v>
      </c>
      <c r="G1230" t="s">
        <v>19</v>
      </c>
      <c r="H1230" t="s">
        <v>20</v>
      </c>
      <c r="I1230" s="2">
        <v>437358</v>
      </c>
      <c r="J1230" s="2">
        <v>2131</v>
      </c>
      <c r="K1230" s="2">
        <v>439489</v>
      </c>
      <c r="L1230" s="3">
        <v>24.320893304697233</v>
      </c>
      <c r="M1230" s="3">
        <v>38.947392674871075</v>
      </c>
      <c r="N1230" s="2">
        <v>1807043</v>
      </c>
      <c r="O1230">
        <f t="shared" si="19"/>
        <v>2</v>
      </c>
    </row>
    <row r="1231" spans="1:15" hidden="1" x14ac:dyDescent="0.2">
      <c r="A1231" t="s">
        <v>1523</v>
      </c>
      <c r="B1231" t="s">
        <v>1555</v>
      </c>
      <c r="C1231" t="s">
        <v>1561</v>
      </c>
      <c r="D1231" t="s">
        <v>22</v>
      </c>
      <c r="E1231">
        <v>38</v>
      </c>
      <c r="F1231" t="s">
        <v>49</v>
      </c>
      <c r="G1231" t="s">
        <v>656</v>
      </c>
      <c r="H1231" t="s">
        <v>657</v>
      </c>
      <c r="I1231" s="2">
        <v>9184</v>
      </c>
      <c r="J1231" s="2">
        <v>31</v>
      </c>
      <c r="K1231" s="2">
        <v>9215</v>
      </c>
      <c r="L1231" s="3">
        <v>0.50994912683317439</v>
      </c>
      <c r="M1231" s="3">
        <v>0.81663073136969755</v>
      </c>
      <c r="N1231" s="2">
        <v>1807043</v>
      </c>
      <c r="O1231">
        <f t="shared" si="19"/>
        <v>4</v>
      </c>
    </row>
    <row r="1232" spans="1:15" hidden="1" x14ac:dyDescent="0.2">
      <c r="A1232" t="s">
        <v>1523</v>
      </c>
      <c r="B1232" t="s">
        <v>1555</v>
      </c>
      <c r="C1232" t="s">
        <v>1562</v>
      </c>
      <c r="D1232" t="s">
        <v>22</v>
      </c>
      <c r="E1232">
        <v>42</v>
      </c>
      <c r="F1232" t="s">
        <v>49</v>
      </c>
      <c r="G1232" t="s">
        <v>38</v>
      </c>
      <c r="H1232" t="s">
        <v>727</v>
      </c>
      <c r="I1232" s="2">
        <v>1372</v>
      </c>
      <c r="J1232" s="2">
        <v>4</v>
      </c>
      <c r="K1232" s="2">
        <v>1376</v>
      </c>
      <c r="L1232" s="3">
        <v>7.6146500110954751E-2</v>
      </c>
      <c r="M1232" s="3">
        <v>0.12194073644760758</v>
      </c>
      <c r="N1232" s="2">
        <v>1807043</v>
      </c>
      <c r="O1232">
        <f t="shared" si="19"/>
        <v>11</v>
      </c>
    </row>
    <row r="1233" spans="1:15" hidden="1" x14ac:dyDescent="0.2">
      <c r="A1233" t="s">
        <v>1523</v>
      </c>
      <c r="B1233" t="s">
        <v>1555</v>
      </c>
      <c r="C1233" t="s">
        <v>1563</v>
      </c>
      <c r="D1233" t="s">
        <v>22</v>
      </c>
      <c r="E1233">
        <v>50</v>
      </c>
      <c r="F1233" t="s">
        <v>49</v>
      </c>
      <c r="G1233" t="s">
        <v>534</v>
      </c>
      <c r="H1233" t="s">
        <v>535</v>
      </c>
      <c r="I1233" s="2">
        <v>2771</v>
      </c>
      <c r="J1233" s="2">
        <v>17</v>
      </c>
      <c r="K1233" s="2">
        <v>2788</v>
      </c>
      <c r="L1233" s="3">
        <v>0.15428520516667285</v>
      </c>
      <c r="M1233" s="3">
        <v>0.24707178286041417</v>
      </c>
      <c r="N1233" s="2">
        <v>1807043</v>
      </c>
      <c r="O1233">
        <f t="shared" si="19"/>
        <v>8</v>
      </c>
    </row>
    <row r="1234" spans="1:15" hidden="1" x14ac:dyDescent="0.2">
      <c r="A1234" t="s">
        <v>1523</v>
      </c>
      <c r="B1234" t="s">
        <v>1555</v>
      </c>
      <c r="C1234" t="s">
        <v>1564</v>
      </c>
      <c r="D1234" t="s">
        <v>22</v>
      </c>
      <c r="E1234">
        <v>36</v>
      </c>
      <c r="F1234" t="s">
        <v>49</v>
      </c>
      <c r="G1234" t="s">
        <v>38</v>
      </c>
      <c r="H1234" t="s">
        <v>336</v>
      </c>
      <c r="I1234" s="2">
        <v>1217</v>
      </c>
      <c r="J1234" s="2">
        <v>5</v>
      </c>
      <c r="K1234" s="2">
        <v>1222</v>
      </c>
      <c r="L1234" s="3">
        <v>6.7624290069467088E-2</v>
      </c>
      <c r="M1234" s="3">
        <v>0.10829329937425615</v>
      </c>
      <c r="N1234" s="2">
        <v>1807043</v>
      </c>
      <c r="O1234">
        <f t="shared" si="19"/>
        <v>12</v>
      </c>
    </row>
    <row r="1235" spans="1:15" hidden="1" x14ac:dyDescent="0.2">
      <c r="A1235" t="s">
        <v>1523</v>
      </c>
      <c r="B1235" t="s">
        <v>1555</v>
      </c>
      <c r="C1235" t="s">
        <v>1565</v>
      </c>
      <c r="D1235" t="s">
        <v>22</v>
      </c>
      <c r="E1235">
        <v>49</v>
      </c>
      <c r="F1235" t="s">
        <v>49</v>
      </c>
      <c r="G1235" t="s">
        <v>38</v>
      </c>
      <c r="H1235" t="s">
        <v>270</v>
      </c>
      <c r="I1235" s="2">
        <v>1036</v>
      </c>
      <c r="J1235" s="2">
        <v>5</v>
      </c>
      <c r="K1235" s="2">
        <v>1041</v>
      </c>
      <c r="L1235" s="3">
        <v>5.7607926319406901E-2</v>
      </c>
      <c r="M1235" s="3">
        <v>9.2253129827005453E-2</v>
      </c>
      <c r="N1235" s="2">
        <v>1807043</v>
      </c>
      <c r="O1235">
        <f t="shared" si="19"/>
        <v>13</v>
      </c>
    </row>
    <row r="1236" spans="1:15" hidden="1" x14ac:dyDescent="0.2">
      <c r="A1236" t="s">
        <v>1523</v>
      </c>
      <c r="B1236" t="s">
        <v>1555</v>
      </c>
      <c r="C1236" t="s">
        <v>1566</v>
      </c>
      <c r="D1236" t="s">
        <v>22</v>
      </c>
      <c r="E1236">
        <v>47</v>
      </c>
      <c r="F1236" t="s">
        <v>69</v>
      </c>
      <c r="G1236" t="s">
        <v>38</v>
      </c>
      <c r="H1236" t="s">
        <v>788</v>
      </c>
      <c r="I1236" s="2">
        <v>2039</v>
      </c>
      <c r="J1236" s="2">
        <v>5</v>
      </c>
      <c r="K1236" s="2">
        <v>2044</v>
      </c>
      <c r="L1236" s="3">
        <v>0.11311296964156359</v>
      </c>
      <c r="M1236" s="3">
        <v>0.18113871024630079</v>
      </c>
      <c r="N1236" s="2">
        <v>1807043</v>
      </c>
      <c r="O1236">
        <f t="shared" si="19"/>
        <v>9</v>
      </c>
    </row>
    <row r="1237" spans="1:15" hidden="1" x14ac:dyDescent="0.2">
      <c r="A1237" t="s">
        <v>1523</v>
      </c>
      <c r="B1237" t="s">
        <v>1555</v>
      </c>
      <c r="C1237" t="s">
        <v>1567</v>
      </c>
      <c r="D1237" t="s">
        <v>22</v>
      </c>
      <c r="E1237">
        <v>35</v>
      </c>
      <c r="F1237" t="s">
        <v>69</v>
      </c>
      <c r="G1237" t="s">
        <v>38</v>
      </c>
      <c r="H1237" t="s">
        <v>43</v>
      </c>
      <c r="I1237" s="2">
        <v>7299</v>
      </c>
      <c r="J1237" s="2">
        <v>5</v>
      </c>
      <c r="K1237" s="2">
        <v>7304</v>
      </c>
      <c r="L1237" s="3">
        <v>0.40419624768198653</v>
      </c>
      <c r="M1237" s="3">
        <v>0.64727844405038204</v>
      </c>
      <c r="N1237" s="2">
        <v>1807043</v>
      </c>
      <c r="O1237">
        <f t="shared" si="19"/>
        <v>5</v>
      </c>
    </row>
    <row r="1238" spans="1:15" hidden="1" x14ac:dyDescent="0.2">
      <c r="A1238" t="s">
        <v>1523</v>
      </c>
      <c r="B1238" t="s">
        <v>1568</v>
      </c>
      <c r="C1238" t="s">
        <v>46</v>
      </c>
      <c r="G1238" t="s">
        <v>46</v>
      </c>
      <c r="I1238" s="2">
        <v>11979</v>
      </c>
      <c r="J1238" s="2">
        <v>88</v>
      </c>
      <c r="K1238" s="2">
        <v>12067</v>
      </c>
      <c r="L1238" s="3">
        <v>0.73183497294205913</v>
      </c>
      <c r="M1238" s="3">
        <v>1.1124970843854898</v>
      </c>
      <c r="N1238" s="2">
        <v>1648869</v>
      </c>
      <c r="O1238">
        <f t="shared" si="19"/>
        <v>3</v>
      </c>
    </row>
    <row r="1239" spans="1:15" hidden="1" x14ac:dyDescent="0.2">
      <c r="A1239" t="s">
        <v>1523</v>
      </c>
      <c r="B1239" t="s">
        <v>1568</v>
      </c>
      <c r="C1239" t="s">
        <v>1569</v>
      </c>
      <c r="D1239" t="s">
        <v>22</v>
      </c>
      <c r="E1239">
        <v>44</v>
      </c>
      <c r="F1239" t="s">
        <v>49</v>
      </c>
      <c r="G1239" t="s">
        <v>694</v>
      </c>
      <c r="H1239" t="s">
        <v>315</v>
      </c>
      <c r="I1239" s="2">
        <v>4556</v>
      </c>
      <c r="J1239" s="2">
        <v>29</v>
      </c>
      <c r="K1239" s="2">
        <v>4585</v>
      </c>
      <c r="L1239" s="3">
        <v>0.27806939180735402</v>
      </c>
      <c r="M1239" s="3">
        <v>0.42270648312815706</v>
      </c>
      <c r="N1239" s="2">
        <v>1648869</v>
      </c>
      <c r="O1239">
        <f t="shared" si="19"/>
        <v>6</v>
      </c>
    </row>
    <row r="1240" spans="1:15" hidden="1" x14ac:dyDescent="0.2">
      <c r="A1240" t="s">
        <v>1523</v>
      </c>
      <c r="B1240" t="s">
        <v>1568</v>
      </c>
      <c r="C1240" t="s">
        <v>1570</v>
      </c>
      <c r="D1240" t="s">
        <v>22</v>
      </c>
      <c r="E1240">
        <v>71</v>
      </c>
      <c r="F1240" t="s">
        <v>49</v>
      </c>
      <c r="G1240" t="s">
        <v>38</v>
      </c>
      <c r="H1240" t="s">
        <v>198</v>
      </c>
      <c r="I1240" s="2">
        <v>3999</v>
      </c>
      <c r="J1240" s="2">
        <v>2</v>
      </c>
      <c r="K1240" s="2">
        <v>4001</v>
      </c>
      <c r="L1240" s="3">
        <v>0.24265117483559945</v>
      </c>
      <c r="M1240" s="3">
        <v>0.36886557011903082</v>
      </c>
      <c r="N1240" s="2">
        <v>1648869</v>
      </c>
      <c r="O1240">
        <f t="shared" si="19"/>
        <v>7</v>
      </c>
    </row>
    <row r="1241" spans="1:15" hidden="1" x14ac:dyDescent="0.2">
      <c r="A1241" t="s">
        <v>1523</v>
      </c>
      <c r="B1241" t="s">
        <v>1568</v>
      </c>
      <c r="C1241" t="s">
        <v>1571</v>
      </c>
      <c r="D1241" t="s">
        <v>22</v>
      </c>
      <c r="E1241">
        <v>28</v>
      </c>
      <c r="F1241" t="s">
        <v>49</v>
      </c>
      <c r="G1241" t="s">
        <v>38</v>
      </c>
      <c r="H1241" t="s">
        <v>70</v>
      </c>
      <c r="I1241" s="2">
        <v>5211</v>
      </c>
      <c r="J1241" s="2">
        <v>10</v>
      </c>
      <c r="K1241" s="2">
        <v>5221</v>
      </c>
      <c r="L1241" s="3">
        <v>0.31664128563275795</v>
      </c>
      <c r="M1241" s="3">
        <v>0.48134145003535617</v>
      </c>
      <c r="N1241" s="2">
        <v>1648869</v>
      </c>
      <c r="O1241">
        <f t="shared" si="19"/>
        <v>5</v>
      </c>
    </row>
    <row r="1242" spans="1:15" hidden="1" x14ac:dyDescent="0.2">
      <c r="A1242" t="s">
        <v>1523</v>
      </c>
      <c r="B1242" t="s">
        <v>1568</v>
      </c>
      <c r="C1242" t="s">
        <v>1572</v>
      </c>
      <c r="D1242" t="s">
        <v>22</v>
      </c>
      <c r="E1242">
        <v>73</v>
      </c>
      <c r="F1242" t="s">
        <v>49</v>
      </c>
      <c r="G1242" t="s">
        <v>19</v>
      </c>
      <c r="H1242" t="s">
        <v>20</v>
      </c>
      <c r="I1242" s="2">
        <v>376193</v>
      </c>
      <c r="J1242" s="2">
        <v>1813</v>
      </c>
      <c r="K1242" s="2">
        <v>378006</v>
      </c>
      <c r="L1242" s="3">
        <v>22.925168706549762</v>
      </c>
      <c r="M1242" s="3">
        <v>34.849637265287271</v>
      </c>
      <c r="N1242" s="2">
        <v>1648869</v>
      </c>
      <c r="O1242">
        <f t="shared" si="19"/>
        <v>2</v>
      </c>
    </row>
    <row r="1243" spans="1:15" hidden="1" x14ac:dyDescent="0.2">
      <c r="A1243" t="s">
        <v>1523</v>
      </c>
      <c r="B1243" t="s">
        <v>1568</v>
      </c>
      <c r="C1243" t="s">
        <v>1573</v>
      </c>
      <c r="D1243" t="s">
        <v>22</v>
      </c>
      <c r="E1243">
        <v>65</v>
      </c>
      <c r="F1243" t="s">
        <v>69</v>
      </c>
      <c r="G1243" t="s">
        <v>303</v>
      </c>
      <c r="H1243" t="s">
        <v>304</v>
      </c>
      <c r="I1243" s="2">
        <v>9449</v>
      </c>
      <c r="J1243" s="2">
        <v>63</v>
      </c>
      <c r="K1243" s="2">
        <v>9512</v>
      </c>
      <c r="L1243" s="3">
        <v>0.57688027369063277</v>
      </c>
      <c r="M1243" s="3">
        <v>0.87694308997056258</v>
      </c>
      <c r="N1243" s="2">
        <v>1648869</v>
      </c>
      <c r="O1243">
        <f t="shared" si="19"/>
        <v>4</v>
      </c>
    </row>
    <row r="1244" spans="1:15" hidden="1" x14ac:dyDescent="0.2">
      <c r="A1244" t="s">
        <v>1523</v>
      </c>
      <c r="B1244" t="s">
        <v>1568</v>
      </c>
      <c r="C1244" t="s">
        <v>1574</v>
      </c>
      <c r="D1244" t="s">
        <v>22</v>
      </c>
      <c r="E1244">
        <v>53</v>
      </c>
      <c r="F1244" t="s">
        <v>49</v>
      </c>
      <c r="G1244" t="s">
        <v>1575</v>
      </c>
      <c r="H1244" t="s">
        <v>1576</v>
      </c>
      <c r="I1244" s="2">
        <v>987</v>
      </c>
      <c r="J1244" s="2">
        <v>5</v>
      </c>
      <c r="K1244" s="2">
        <v>992</v>
      </c>
      <c r="L1244" s="3">
        <v>6.0162450746542022E-2</v>
      </c>
      <c r="M1244" s="3">
        <v>9.1455797440159609E-2</v>
      </c>
      <c r="N1244" s="2">
        <v>1648869</v>
      </c>
      <c r="O1244">
        <f t="shared" si="19"/>
        <v>12</v>
      </c>
    </row>
    <row r="1245" spans="1:15" hidden="1" x14ac:dyDescent="0.2">
      <c r="A1245" t="s">
        <v>1523</v>
      </c>
      <c r="B1245" t="s">
        <v>1568</v>
      </c>
      <c r="C1245" t="s">
        <v>1577</v>
      </c>
      <c r="D1245" t="s">
        <v>22</v>
      </c>
      <c r="E1245">
        <v>30</v>
      </c>
      <c r="F1245" t="s">
        <v>49</v>
      </c>
      <c r="G1245" t="s">
        <v>1578</v>
      </c>
      <c r="H1245" t="s">
        <v>1579</v>
      </c>
      <c r="I1245" s="2">
        <v>913</v>
      </c>
      <c r="J1245" s="2">
        <v>6</v>
      </c>
      <c r="K1245" s="2">
        <v>919</v>
      </c>
      <c r="L1245" s="3">
        <v>5.5735173625072701E-2</v>
      </c>
      <c r="M1245" s="3">
        <v>8.4725683314018821E-2</v>
      </c>
      <c r="N1245" s="2">
        <v>1648869</v>
      </c>
      <c r="O1245">
        <f t="shared" si="19"/>
        <v>13</v>
      </c>
    </row>
    <row r="1246" spans="1:15" hidden="1" x14ac:dyDescent="0.2">
      <c r="A1246" t="s">
        <v>1523</v>
      </c>
      <c r="B1246" t="s">
        <v>1568</v>
      </c>
      <c r="C1246" t="s">
        <v>1580</v>
      </c>
      <c r="D1246" t="s">
        <v>22</v>
      </c>
      <c r="E1246">
        <v>28</v>
      </c>
      <c r="F1246" t="s">
        <v>49</v>
      </c>
      <c r="G1246" t="s">
        <v>38</v>
      </c>
      <c r="H1246" t="s">
        <v>168</v>
      </c>
      <c r="I1246" s="2">
        <v>1392</v>
      </c>
      <c r="J1246" s="2">
        <v>5</v>
      </c>
      <c r="K1246" s="2">
        <v>1397</v>
      </c>
      <c r="L1246" s="3">
        <v>8.4724741625926622E-2</v>
      </c>
      <c r="M1246" s="3">
        <v>0.12879410183861187</v>
      </c>
      <c r="N1246" s="2">
        <v>1648869</v>
      </c>
      <c r="O1246">
        <f t="shared" si="19"/>
        <v>11</v>
      </c>
    </row>
    <row r="1247" spans="1:15" hidden="1" x14ac:dyDescent="0.2">
      <c r="A1247" t="s">
        <v>1523</v>
      </c>
      <c r="B1247" t="s">
        <v>1568</v>
      </c>
      <c r="C1247" t="s">
        <v>1581</v>
      </c>
      <c r="D1247" t="s">
        <v>22</v>
      </c>
      <c r="E1247">
        <v>36</v>
      </c>
      <c r="F1247" t="s">
        <v>49</v>
      </c>
      <c r="G1247" t="s">
        <v>38</v>
      </c>
      <c r="H1247" t="s">
        <v>540</v>
      </c>
      <c r="I1247" s="2">
        <v>1467</v>
      </c>
      <c r="J1247" s="2">
        <v>16</v>
      </c>
      <c r="K1247" s="2">
        <v>1483</v>
      </c>
      <c r="L1247" s="3">
        <v>8.9940437960808278E-2</v>
      </c>
      <c r="M1247" s="3">
        <v>0.13672272943927088</v>
      </c>
      <c r="N1247" s="2">
        <v>1648869</v>
      </c>
      <c r="O1247">
        <f t="shared" si="19"/>
        <v>10</v>
      </c>
    </row>
    <row r="1248" spans="1:15" hidden="1" x14ac:dyDescent="0.2">
      <c r="A1248" t="s">
        <v>1523</v>
      </c>
      <c r="B1248" t="s">
        <v>1568</v>
      </c>
      <c r="C1248" t="s">
        <v>1582</v>
      </c>
      <c r="D1248" t="s">
        <v>17</v>
      </c>
      <c r="E1248">
        <v>71</v>
      </c>
      <c r="F1248" t="s">
        <v>49</v>
      </c>
      <c r="G1248" t="s">
        <v>32</v>
      </c>
      <c r="H1248" t="s">
        <v>33</v>
      </c>
      <c r="I1248" s="2">
        <v>656686</v>
      </c>
      <c r="J1248" s="2">
        <v>2839</v>
      </c>
      <c r="K1248" s="2">
        <v>659525</v>
      </c>
      <c r="L1248" s="3">
        <v>39.998629363521296</v>
      </c>
      <c r="M1248" s="3">
        <v>60.803815329356112</v>
      </c>
      <c r="N1248" s="2">
        <v>1648869</v>
      </c>
      <c r="O1248">
        <f t="shared" si="19"/>
        <v>1</v>
      </c>
    </row>
    <row r="1249" spans="1:15" hidden="1" x14ac:dyDescent="0.2">
      <c r="A1249" t="s">
        <v>1523</v>
      </c>
      <c r="B1249" t="s">
        <v>1568</v>
      </c>
      <c r="C1249" t="s">
        <v>1583</v>
      </c>
      <c r="D1249" t="s">
        <v>17</v>
      </c>
      <c r="E1249">
        <v>33</v>
      </c>
      <c r="F1249" t="s">
        <v>49</v>
      </c>
      <c r="G1249" t="s">
        <v>38</v>
      </c>
      <c r="H1249" t="s">
        <v>41</v>
      </c>
      <c r="I1249" s="2">
        <v>2114</v>
      </c>
      <c r="J1249" s="2">
        <v>5</v>
      </c>
      <c r="K1249" s="2">
        <v>2119</v>
      </c>
      <c r="L1249" s="3">
        <v>0.12851233178621224</v>
      </c>
      <c r="M1249" s="3">
        <v>0.19535769634646999</v>
      </c>
      <c r="N1249" s="2">
        <v>1648869</v>
      </c>
      <c r="O1249">
        <f t="shared" si="19"/>
        <v>8</v>
      </c>
    </row>
    <row r="1250" spans="1:15" hidden="1" x14ac:dyDescent="0.2">
      <c r="A1250" t="s">
        <v>1523</v>
      </c>
      <c r="B1250" t="s">
        <v>1568</v>
      </c>
      <c r="C1250" t="s">
        <v>1584</v>
      </c>
      <c r="D1250" t="s">
        <v>22</v>
      </c>
      <c r="E1250">
        <v>32</v>
      </c>
      <c r="F1250" t="s">
        <v>49</v>
      </c>
      <c r="G1250" t="s">
        <v>38</v>
      </c>
      <c r="H1250" t="s">
        <v>142</v>
      </c>
      <c r="I1250" s="2">
        <v>2101</v>
      </c>
      <c r="J1250" s="2">
        <v>10</v>
      </c>
      <c r="K1250" s="2">
        <v>2111</v>
      </c>
      <c r="L1250" s="3">
        <v>0.12802715073180465</v>
      </c>
      <c r="M1250" s="3">
        <v>0.19462014959292029</v>
      </c>
      <c r="N1250" s="2">
        <v>1648869</v>
      </c>
      <c r="O1250">
        <f t="shared" si="19"/>
        <v>9</v>
      </c>
    </row>
    <row r="1251" spans="1:15" hidden="1" x14ac:dyDescent="0.2">
      <c r="A1251" t="s">
        <v>1523</v>
      </c>
      <c r="B1251" t="s">
        <v>1585</v>
      </c>
      <c r="C1251" t="s">
        <v>46</v>
      </c>
      <c r="G1251" t="s">
        <v>46</v>
      </c>
      <c r="I1251" s="2">
        <v>6031</v>
      </c>
      <c r="J1251" s="2">
        <v>72</v>
      </c>
      <c r="K1251" s="2">
        <v>6103</v>
      </c>
      <c r="L1251" s="3">
        <v>0.33873244244240358</v>
      </c>
      <c r="M1251" s="3">
        <v>0.49984520605612875</v>
      </c>
      <c r="N1251" s="2">
        <v>1801717</v>
      </c>
      <c r="O1251">
        <f t="shared" si="19"/>
        <v>7</v>
      </c>
    </row>
    <row r="1252" spans="1:15" hidden="1" x14ac:dyDescent="0.2">
      <c r="A1252" t="s">
        <v>1523</v>
      </c>
      <c r="B1252" t="s">
        <v>1585</v>
      </c>
      <c r="C1252" t="s">
        <v>1586</v>
      </c>
      <c r="D1252" t="s">
        <v>22</v>
      </c>
      <c r="E1252">
        <v>67</v>
      </c>
      <c r="F1252" t="s">
        <v>49</v>
      </c>
      <c r="G1252" t="s">
        <v>32</v>
      </c>
      <c r="H1252" t="s">
        <v>33</v>
      </c>
      <c r="I1252" s="2">
        <v>696497</v>
      </c>
      <c r="J1252" s="2">
        <v>5486</v>
      </c>
      <c r="K1252" s="2">
        <v>701983</v>
      </c>
      <c r="L1252" s="3">
        <v>38.961890241364209</v>
      </c>
      <c r="M1252" s="3">
        <v>57.493501111404136</v>
      </c>
      <c r="N1252" s="2">
        <v>1801717</v>
      </c>
      <c r="O1252">
        <f t="shared" si="19"/>
        <v>1</v>
      </c>
    </row>
    <row r="1253" spans="1:15" hidden="1" x14ac:dyDescent="0.2">
      <c r="A1253" t="s">
        <v>1523</v>
      </c>
      <c r="B1253" t="s">
        <v>1585</v>
      </c>
      <c r="C1253" t="s">
        <v>1587</v>
      </c>
      <c r="D1253" t="s">
        <v>22</v>
      </c>
      <c r="E1253">
        <v>27</v>
      </c>
      <c r="F1253" t="s">
        <v>49</v>
      </c>
      <c r="G1253" t="s">
        <v>1588</v>
      </c>
      <c r="H1253" t="s">
        <v>1413</v>
      </c>
      <c r="I1253" s="2">
        <v>1268</v>
      </c>
      <c r="J1253" s="2">
        <v>22</v>
      </c>
      <c r="K1253" s="2">
        <v>1290</v>
      </c>
      <c r="L1253" s="3">
        <v>7.159836977727356E-2</v>
      </c>
      <c r="M1253" s="3">
        <v>0.10565300930893103</v>
      </c>
      <c r="N1253" s="2">
        <v>1801717</v>
      </c>
      <c r="O1253">
        <f t="shared" si="19"/>
        <v>21</v>
      </c>
    </row>
    <row r="1254" spans="1:15" hidden="1" x14ac:dyDescent="0.2">
      <c r="A1254" t="s">
        <v>1523</v>
      </c>
      <c r="B1254" t="s">
        <v>1585</v>
      </c>
      <c r="C1254" t="s">
        <v>1589</v>
      </c>
      <c r="D1254" t="s">
        <v>22</v>
      </c>
      <c r="E1254">
        <v>43</v>
      </c>
      <c r="F1254" t="s">
        <v>69</v>
      </c>
      <c r="G1254" t="s">
        <v>38</v>
      </c>
      <c r="H1254" t="s">
        <v>198</v>
      </c>
      <c r="I1254" s="2">
        <v>2410</v>
      </c>
      <c r="J1254" s="2">
        <v>12</v>
      </c>
      <c r="K1254" s="2">
        <v>2422</v>
      </c>
      <c r="L1254" s="3">
        <v>0.1344273268221369</v>
      </c>
      <c r="M1254" s="3">
        <v>0.19836557251645812</v>
      </c>
      <c r="N1254" s="2">
        <v>1801717</v>
      </c>
      <c r="O1254">
        <f t="shared" si="19"/>
        <v>13</v>
      </c>
    </row>
    <row r="1255" spans="1:15" hidden="1" x14ac:dyDescent="0.2">
      <c r="A1255" t="s">
        <v>1523</v>
      </c>
      <c r="B1255" t="s">
        <v>1585</v>
      </c>
      <c r="C1255" t="s">
        <v>1590</v>
      </c>
      <c r="D1255" t="s">
        <v>22</v>
      </c>
      <c r="E1255">
        <v>54</v>
      </c>
      <c r="F1255" t="s">
        <v>49</v>
      </c>
      <c r="G1255" t="s">
        <v>38</v>
      </c>
      <c r="H1255" t="s">
        <v>321</v>
      </c>
      <c r="I1255" s="2">
        <v>9174</v>
      </c>
      <c r="J1255" s="2">
        <v>3</v>
      </c>
      <c r="K1255" s="2">
        <v>9177</v>
      </c>
      <c r="L1255" s="3">
        <v>0.50934747243879031</v>
      </c>
      <c r="M1255" s="3">
        <v>0.75161059413027909</v>
      </c>
      <c r="N1255" s="2">
        <v>1801717</v>
      </c>
      <c r="O1255">
        <f t="shared" si="19"/>
        <v>4</v>
      </c>
    </row>
    <row r="1256" spans="1:15" hidden="1" x14ac:dyDescent="0.2">
      <c r="A1256" t="s">
        <v>1523</v>
      </c>
      <c r="B1256" t="s">
        <v>1585</v>
      </c>
      <c r="C1256" t="s">
        <v>1591</v>
      </c>
      <c r="D1256" t="s">
        <v>22</v>
      </c>
      <c r="E1256">
        <v>57</v>
      </c>
      <c r="F1256" t="s">
        <v>49</v>
      </c>
      <c r="G1256" t="s">
        <v>534</v>
      </c>
      <c r="H1256" t="s">
        <v>535</v>
      </c>
      <c r="I1256" s="2">
        <v>2231</v>
      </c>
      <c r="J1256" s="2">
        <v>16</v>
      </c>
      <c r="K1256" s="2">
        <v>2247</v>
      </c>
      <c r="L1256" s="3">
        <v>0.12471436968180907</v>
      </c>
      <c r="M1256" s="3">
        <v>0.18403279993578917</v>
      </c>
      <c r="N1256" s="2">
        <v>1801717</v>
      </c>
      <c r="O1256">
        <f t="shared" si="19"/>
        <v>14</v>
      </c>
    </row>
    <row r="1257" spans="1:15" hidden="1" x14ac:dyDescent="0.2">
      <c r="A1257" t="s">
        <v>1523</v>
      </c>
      <c r="B1257" t="s">
        <v>1585</v>
      </c>
      <c r="C1257" t="s">
        <v>1592</v>
      </c>
      <c r="D1257" t="s">
        <v>22</v>
      </c>
      <c r="E1257">
        <v>49</v>
      </c>
      <c r="F1257" t="s">
        <v>49</v>
      </c>
      <c r="G1257" t="s">
        <v>38</v>
      </c>
      <c r="H1257" t="s">
        <v>537</v>
      </c>
      <c r="I1257" s="2">
        <v>1500</v>
      </c>
      <c r="J1257" s="2">
        <v>10</v>
      </c>
      <c r="K1257" s="2">
        <v>1510</v>
      </c>
      <c r="L1257" s="3">
        <v>8.380894446797138E-2</v>
      </c>
      <c r="M1257" s="3">
        <v>0.12367135198177198</v>
      </c>
      <c r="N1257" s="2">
        <v>1801717</v>
      </c>
      <c r="O1257">
        <f t="shared" si="19"/>
        <v>18</v>
      </c>
    </row>
    <row r="1258" spans="1:15" hidden="1" x14ac:dyDescent="0.2">
      <c r="A1258" t="s">
        <v>1523</v>
      </c>
      <c r="B1258" t="s">
        <v>1585</v>
      </c>
      <c r="C1258" t="s">
        <v>1593</v>
      </c>
      <c r="D1258" t="s">
        <v>22</v>
      </c>
      <c r="E1258">
        <v>62</v>
      </c>
      <c r="F1258" t="s">
        <v>69</v>
      </c>
      <c r="G1258" t="s">
        <v>303</v>
      </c>
      <c r="H1258" t="s">
        <v>304</v>
      </c>
      <c r="I1258" s="2">
        <v>7798</v>
      </c>
      <c r="J1258" s="2">
        <v>114</v>
      </c>
      <c r="K1258" s="2">
        <v>7912</v>
      </c>
      <c r="L1258" s="3">
        <v>0.4391366679672779</v>
      </c>
      <c r="M1258" s="3">
        <v>0.6480051237614437</v>
      </c>
      <c r="N1258" s="2">
        <v>1801717</v>
      </c>
      <c r="O1258">
        <f t="shared" si="19"/>
        <v>5</v>
      </c>
    </row>
    <row r="1259" spans="1:15" hidden="1" x14ac:dyDescent="0.2">
      <c r="A1259" t="s">
        <v>1523</v>
      </c>
      <c r="B1259" t="s">
        <v>1585</v>
      </c>
      <c r="C1259" t="s">
        <v>1594</v>
      </c>
      <c r="D1259" t="s">
        <v>22</v>
      </c>
      <c r="E1259">
        <v>58</v>
      </c>
      <c r="F1259" t="s">
        <v>49</v>
      </c>
      <c r="G1259" t="s">
        <v>38</v>
      </c>
      <c r="H1259" t="s">
        <v>738</v>
      </c>
      <c r="I1259" s="2">
        <v>5829</v>
      </c>
      <c r="J1259" s="2">
        <v>6</v>
      </c>
      <c r="K1259" s="2">
        <v>5835</v>
      </c>
      <c r="L1259" s="3">
        <v>0.32385774236464437</v>
      </c>
      <c r="M1259" s="3">
        <v>0.47789558861830433</v>
      </c>
      <c r="N1259" s="2">
        <v>1801717</v>
      </c>
      <c r="O1259">
        <f t="shared" si="19"/>
        <v>8</v>
      </c>
    </row>
    <row r="1260" spans="1:15" hidden="1" x14ac:dyDescent="0.2">
      <c r="A1260" t="s">
        <v>1523</v>
      </c>
      <c r="B1260" t="s">
        <v>1585</v>
      </c>
      <c r="C1260" t="s">
        <v>1595</v>
      </c>
      <c r="D1260" t="s">
        <v>22</v>
      </c>
      <c r="E1260">
        <v>35</v>
      </c>
      <c r="F1260" t="s">
        <v>49</v>
      </c>
      <c r="G1260" t="s">
        <v>1578</v>
      </c>
      <c r="H1260" t="s">
        <v>99</v>
      </c>
      <c r="I1260" s="2">
        <v>1897</v>
      </c>
      <c r="J1260" s="2">
        <v>23</v>
      </c>
      <c r="K1260" s="2">
        <v>1920</v>
      </c>
      <c r="L1260" s="3">
        <v>0.10656501548245369</v>
      </c>
      <c r="M1260" s="3">
        <v>0.15725099059933922</v>
      </c>
      <c r="N1260" s="2">
        <v>1801717</v>
      </c>
      <c r="O1260">
        <f t="shared" si="19"/>
        <v>16</v>
      </c>
    </row>
    <row r="1261" spans="1:15" hidden="1" x14ac:dyDescent="0.2">
      <c r="A1261" t="s">
        <v>1523</v>
      </c>
      <c r="B1261" t="s">
        <v>1585</v>
      </c>
      <c r="C1261" t="s">
        <v>1596</v>
      </c>
      <c r="D1261" t="s">
        <v>22</v>
      </c>
      <c r="E1261">
        <v>38</v>
      </c>
      <c r="F1261" t="s">
        <v>49</v>
      </c>
      <c r="G1261" t="s">
        <v>1552</v>
      </c>
      <c r="H1261" t="s">
        <v>1597</v>
      </c>
      <c r="I1261" s="2">
        <v>2170</v>
      </c>
      <c r="J1261" s="2">
        <v>19</v>
      </c>
      <c r="K1261" s="2">
        <v>2189</v>
      </c>
      <c r="L1261" s="3">
        <v>0.12149521817244328</v>
      </c>
      <c r="M1261" s="3">
        <v>0.17928250959476749</v>
      </c>
      <c r="N1261" s="2">
        <v>1801717</v>
      </c>
      <c r="O1261">
        <f t="shared" si="19"/>
        <v>15</v>
      </c>
    </row>
    <row r="1262" spans="1:15" hidden="1" x14ac:dyDescent="0.2">
      <c r="A1262" t="s">
        <v>1523</v>
      </c>
      <c r="B1262" t="s">
        <v>1585</v>
      </c>
      <c r="C1262" t="s">
        <v>1598</v>
      </c>
      <c r="D1262" t="s">
        <v>22</v>
      </c>
      <c r="E1262">
        <v>55</v>
      </c>
      <c r="F1262" t="s">
        <v>49</v>
      </c>
      <c r="G1262" t="s">
        <v>38</v>
      </c>
      <c r="H1262" t="s">
        <v>168</v>
      </c>
      <c r="I1262" s="2">
        <v>1877</v>
      </c>
      <c r="J1262" s="2">
        <v>7</v>
      </c>
      <c r="K1262" s="2">
        <v>1884</v>
      </c>
      <c r="L1262" s="3">
        <v>0.10456692144215768</v>
      </c>
      <c r="M1262" s="3">
        <v>0.15430253452560161</v>
      </c>
      <c r="N1262" s="2">
        <v>1801717</v>
      </c>
      <c r="O1262">
        <f t="shared" si="19"/>
        <v>17</v>
      </c>
    </row>
    <row r="1263" spans="1:15" hidden="1" x14ac:dyDescent="0.2">
      <c r="A1263" t="s">
        <v>1523</v>
      </c>
      <c r="B1263" t="s">
        <v>1585</v>
      </c>
      <c r="C1263" t="s">
        <v>1599</v>
      </c>
      <c r="D1263" t="s">
        <v>22</v>
      </c>
      <c r="E1263">
        <v>52</v>
      </c>
      <c r="F1263" t="s">
        <v>49</v>
      </c>
      <c r="G1263" t="s">
        <v>38</v>
      </c>
      <c r="H1263" t="s">
        <v>336</v>
      </c>
      <c r="I1263" s="2">
        <v>2659</v>
      </c>
      <c r="J1263" s="2">
        <v>2</v>
      </c>
      <c r="K1263" s="2">
        <v>2661</v>
      </c>
      <c r="L1263" s="3">
        <v>0.14769245114521315</v>
      </c>
      <c r="M1263" s="3">
        <v>0.21794004478377171</v>
      </c>
      <c r="N1263" s="2">
        <v>1801717</v>
      </c>
      <c r="O1263">
        <f t="shared" si="19"/>
        <v>12</v>
      </c>
    </row>
    <row r="1264" spans="1:15" hidden="1" x14ac:dyDescent="0.2">
      <c r="A1264" t="s">
        <v>1523</v>
      </c>
      <c r="B1264" t="s">
        <v>1585</v>
      </c>
      <c r="C1264" t="s">
        <v>1600</v>
      </c>
      <c r="D1264" t="s">
        <v>22</v>
      </c>
      <c r="E1264">
        <v>41</v>
      </c>
      <c r="F1264" t="s">
        <v>49</v>
      </c>
      <c r="G1264" t="s">
        <v>38</v>
      </c>
      <c r="H1264" t="s">
        <v>182</v>
      </c>
      <c r="I1264" s="2">
        <v>2722</v>
      </c>
      <c r="J1264" s="2">
        <v>5</v>
      </c>
      <c r="K1264" s="2">
        <v>2727</v>
      </c>
      <c r="L1264" s="3">
        <v>0.15135562355242249</v>
      </c>
      <c r="M1264" s="3">
        <v>0.223345547585624</v>
      </c>
      <c r="N1264" s="2">
        <v>1801717</v>
      </c>
      <c r="O1264">
        <f t="shared" si="19"/>
        <v>11</v>
      </c>
    </row>
    <row r="1265" spans="1:15" hidden="1" x14ac:dyDescent="0.2">
      <c r="A1265" t="s">
        <v>1523</v>
      </c>
      <c r="B1265" t="s">
        <v>1585</v>
      </c>
      <c r="C1265" t="s">
        <v>1601</v>
      </c>
      <c r="D1265" t="s">
        <v>22</v>
      </c>
      <c r="E1265">
        <v>29</v>
      </c>
      <c r="F1265" t="s">
        <v>49</v>
      </c>
      <c r="G1265" t="s">
        <v>586</v>
      </c>
      <c r="H1265" t="s">
        <v>101</v>
      </c>
      <c r="I1265" s="2">
        <v>1437</v>
      </c>
      <c r="J1265" s="2">
        <v>10</v>
      </c>
      <c r="K1265" s="2">
        <v>1447</v>
      </c>
      <c r="L1265" s="3">
        <v>8.0312279897453376E-2</v>
      </c>
      <c r="M1265" s="3">
        <v>0.11851155385273118</v>
      </c>
      <c r="N1265" s="2">
        <v>1801717</v>
      </c>
      <c r="O1265">
        <f t="shared" si="19"/>
        <v>19</v>
      </c>
    </row>
    <row r="1266" spans="1:15" hidden="1" x14ac:dyDescent="0.2">
      <c r="A1266" t="s">
        <v>1523</v>
      </c>
      <c r="B1266" t="s">
        <v>1585</v>
      </c>
      <c r="C1266" t="s">
        <v>1602</v>
      </c>
      <c r="D1266" t="s">
        <v>22</v>
      </c>
      <c r="E1266">
        <v>64</v>
      </c>
      <c r="F1266" t="s">
        <v>49</v>
      </c>
      <c r="G1266" t="s">
        <v>38</v>
      </c>
      <c r="H1266" t="s">
        <v>148</v>
      </c>
      <c r="I1266" s="2">
        <v>4924</v>
      </c>
      <c r="J1266" s="2">
        <v>5</v>
      </c>
      <c r="K1266" s="2">
        <v>4929</v>
      </c>
      <c r="L1266" s="3">
        <v>0.27357237568386156</v>
      </c>
      <c r="M1266" s="3">
        <v>0.40369277742924115</v>
      </c>
      <c r="N1266" s="2">
        <v>1801717</v>
      </c>
      <c r="O1266">
        <f t="shared" si="19"/>
        <v>9</v>
      </c>
    </row>
    <row r="1267" spans="1:15" hidden="1" x14ac:dyDescent="0.2">
      <c r="A1267" t="s">
        <v>1523</v>
      </c>
      <c r="B1267" t="s">
        <v>1585</v>
      </c>
      <c r="C1267" t="s">
        <v>1603</v>
      </c>
      <c r="D1267" t="s">
        <v>22</v>
      </c>
      <c r="E1267">
        <v>46</v>
      </c>
      <c r="F1267" t="s">
        <v>49</v>
      </c>
      <c r="G1267" t="s">
        <v>19</v>
      </c>
      <c r="H1267" t="s">
        <v>20</v>
      </c>
      <c r="I1267" s="2">
        <v>428836</v>
      </c>
      <c r="J1267" s="2">
        <v>4161</v>
      </c>
      <c r="K1267" s="2">
        <v>432997</v>
      </c>
      <c r="L1267" s="3">
        <v>24.032464587945832</v>
      </c>
      <c r="M1267" s="3">
        <v>35.463128737782334</v>
      </c>
      <c r="N1267" s="2">
        <v>1801717</v>
      </c>
      <c r="O1267">
        <f t="shared" si="19"/>
        <v>2</v>
      </c>
    </row>
    <row r="1268" spans="1:15" hidden="1" x14ac:dyDescent="0.2">
      <c r="A1268" t="s">
        <v>1523</v>
      </c>
      <c r="B1268" t="s">
        <v>1585</v>
      </c>
      <c r="C1268" t="s">
        <v>1604</v>
      </c>
      <c r="D1268" t="s">
        <v>22</v>
      </c>
      <c r="E1268">
        <v>34</v>
      </c>
      <c r="F1268" t="s">
        <v>18</v>
      </c>
      <c r="G1268" t="s">
        <v>1605</v>
      </c>
      <c r="H1268" t="s">
        <v>540</v>
      </c>
      <c r="I1268" s="2">
        <v>2687</v>
      </c>
      <c r="J1268" s="2">
        <v>146</v>
      </c>
      <c r="K1268" s="2">
        <v>2833</v>
      </c>
      <c r="L1268" s="3">
        <v>0.15723890044884961</v>
      </c>
      <c r="M1268" s="3">
        <v>0.23202711269162918</v>
      </c>
      <c r="N1268" s="2">
        <v>1801717</v>
      </c>
      <c r="O1268">
        <f t="shared" si="19"/>
        <v>10</v>
      </c>
    </row>
    <row r="1269" spans="1:15" hidden="1" x14ac:dyDescent="0.2">
      <c r="A1269" t="s">
        <v>1523</v>
      </c>
      <c r="B1269" t="s">
        <v>1585</v>
      </c>
      <c r="C1269" t="s">
        <v>1606</v>
      </c>
      <c r="D1269" t="s">
        <v>22</v>
      </c>
      <c r="E1269">
        <v>57</v>
      </c>
      <c r="F1269" t="s">
        <v>18</v>
      </c>
      <c r="G1269" t="s">
        <v>38</v>
      </c>
      <c r="H1269" t="s">
        <v>39</v>
      </c>
      <c r="I1269" s="2">
        <v>7747</v>
      </c>
      <c r="J1269" s="2">
        <v>30</v>
      </c>
      <c r="K1269" s="2">
        <v>7777</v>
      </c>
      <c r="L1269" s="3">
        <v>0.43164381531616786</v>
      </c>
      <c r="M1269" s="3">
        <v>0.6369484134849277</v>
      </c>
      <c r="N1269" s="2">
        <v>1801717</v>
      </c>
      <c r="O1269">
        <f t="shared" si="19"/>
        <v>6</v>
      </c>
    </row>
    <row r="1270" spans="1:15" hidden="1" x14ac:dyDescent="0.2">
      <c r="A1270" t="s">
        <v>1523</v>
      </c>
      <c r="B1270" t="s">
        <v>1585</v>
      </c>
      <c r="C1270" t="s">
        <v>1607</v>
      </c>
      <c r="D1270" t="s">
        <v>22</v>
      </c>
      <c r="E1270">
        <v>38</v>
      </c>
      <c r="F1270" t="s">
        <v>49</v>
      </c>
      <c r="G1270" t="s">
        <v>38</v>
      </c>
      <c r="H1270" t="s">
        <v>70</v>
      </c>
      <c r="I1270" s="2">
        <v>17154</v>
      </c>
      <c r="J1270" s="2">
        <v>21</v>
      </c>
      <c r="K1270" s="2">
        <v>17175</v>
      </c>
      <c r="L1270" s="3">
        <v>0.95325736505788639</v>
      </c>
      <c r="M1270" s="3">
        <v>1.4066592518456518</v>
      </c>
      <c r="N1270" s="2">
        <v>1801717</v>
      </c>
      <c r="O1270">
        <f t="shared" si="19"/>
        <v>3</v>
      </c>
    </row>
    <row r="1271" spans="1:15" hidden="1" x14ac:dyDescent="0.2">
      <c r="A1271" t="s">
        <v>1523</v>
      </c>
      <c r="B1271" t="s">
        <v>1585</v>
      </c>
      <c r="C1271" t="s">
        <v>1608</v>
      </c>
      <c r="D1271" t="s">
        <v>22</v>
      </c>
      <c r="E1271">
        <v>65</v>
      </c>
      <c r="F1271" t="s">
        <v>49</v>
      </c>
      <c r="G1271" t="s">
        <v>1609</v>
      </c>
      <c r="H1271" t="s">
        <v>193</v>
      </c>
      <c r="I1271" s="2">
        <v>1320</v>
      </c>
      <c r="J1271" s="2">
        <v>15</v>
      </c>
      <c r="K1271" s="2">
        <v>1335</v>
      </c>
      <c r="L1271" s="3">
        <v>7.4095987327643581E-2</v>
      </c>
      <c r="M1271" s="3">
        <v>0.10933857940110304</v>
      </c>
      <c r="N1271" s="2">
        <v>1801717</v>
      </c>
      <c r="O1271">
        <f t="shared" si="19"/>
        <v>20</v>
      </c>
    </row>
    <row r="1272" spans="1:15" hidden="1" x14ac:dyDescent="0.2">
      <c r="A1272" t="s">
        <v>1523</v>
      </c>
      <c r="B1272" t="s">
        <v>1610</v>
      </c>
      <c r="C1272" t="s">
        <v>46</v>
      </c>
      <c r="G1272" t="s">
        <v>46</v>
      </c>
      <c r="I1272" s="2">
        <v>13984</v>
      </c>
      <c r="J1272" s="2">
        <v>230</v>
      </c>
      <c r="K1272" s="2">
        <v>14214</v>
      </c>
      <c r="L1272" s="3">
        <v>0.73050696587267161</v>
      </c>
      <c r="M1272" s="3">
        <v>1.105437283116067</v>
      </c>
      <c r="N1272" s="2">
        <v>1945772</v>
      </c>
      <c r="O1272">
        <f t="shared" si="19"/>
        <v>3</v>
      </c>
    </row>
    <row r="1273" spans="1:15" hidden="1" x14ac:dyDescent="0.2">
      <c r="A1273" t="s">
        <v>1523</v>
      </c>
      <c r="B1273" t="s">
        <v>1610</v>
      </c>
      <c r="C1273" t="s">
        <v>1611</v>
      </c>
      <c r="D1273" t="s">
        <v>22</v>
      </c>
      <c r="E1273">
        <v>54</v>
      </c>
      <c r="F1273" t="s">
        <v>49</v>
      </c>
      <c r="G1273" t="s">
        <v>32</v>
      </c>
      <c r="H1273" t="s">
        <v>33</v>
      </c>
      <c r="I1273" s="2">
        <v>889925</v>
      </c>
      <c r="J1273" s="2">
        <v>4699</v>
      </c>
      <c r="K1273" s="2">
        <v>894624</v>
      </c>
      <c r="L1273" s="3">
        <v>45.977843241654213</v>
      </c>
      <c r="M1273" s="3">
        <v>69.575821300860312</v>
      </c>
      <c r="N1273" s="2">
        <v>1945772</v>
      </c>
      <c r="O1273">
        <f t="shared" si="19"/>
        <v>1</v>
      </c>
    </row>
    <row r="1274" spans="1:15" hidden="1" x14ac:dyDescent="0.2">
      <c r="A1274" t="s">
        <v>1523</v>
      </c>
      <c r="B1274" t="s">
        <v>1610</v>
      </c>
      <c r="C1274" t="s">
        <v>1612</v>
      </c>
      <c r="D1274" t="s">
        <v>22</v>
      </c>
      <c r="E1274">
        <v>50</v>
      </c>
      <c r="F1274" t="s">
        <v>49</v>
      </c>
      <c r="G1274" t="s">
        <v>1613</v>
      </c>
      <c r="H1274" t="s">
        <v>540</v>
      </c>
      <c r="I1274" s="2">
        <v>1089</v>
      </c>
      <c r="J1274" s="2">
        <v>8</v>
      </c>
      <c r="K1274" s="2">
        <v>1097</v>
      </c>
      <c r="L1274" s="3">
        <v>5.637865073605746E-2</v>
      </c>
      <c r="M1274" s="3">
        <v>8.5314809313235235E-2</v>
      </c>
      <c r="N1274" s="2">
        <v>1945772</v>
      </c>
      <c r="O1274">
        <f t="shared" si="19"/>
        <v>14</v>
      </c>
    </row>
    <row r="1275" spans="1:15" hidden="1" x14ac:dyDescent="0.2">
      <c r="A1275" t="s">
        <v>1523</v>
      </c>
      <c r="B1275" t="s">
        <v>1610</v>
      </c>
      <c r="C1275" t="s">
        <v>1614</v>
      </c>
      <c r="D1275" t="s">
        <v>22</v>
      </c>
      <c r="E1275">
        <v>65</v>
      </c>
      <c r="F1275" t="s">
        <v>49</v>
      </c>
      <c r="G1275" t="s">
        <v>1609</v>
      </c>
      <c r="H1275" t="s">
        <v>584</v>
      </c>
      <c r="I1275" s="2">
        <v>880</v>
      </c>
      <c r="J1275" s="2">
        <v>8</v>
      </c>
      <c r="K1275" s="2">
        <v>888</v>
      </c>
      <c r="L1275" s="3">
        <v>4.563741281095627E-2</v>
      </c>
      <c r="M1275" s="3">
        <v>6.9060666062126602E-2</v>
      </c>
      <c r="N1275" s="2">
        <v>1945772</v>
      </c>
      <c r="O1275">
        <f t="shared" si="19"/>
        <v>15</v>
      </c>
    </row>
    <row r="1276" spans="1:15" hidden="1" x14ac:dyDescent="0.2">
      <c r="A1276" t="s">
        <v>1523</v>
      </c>
      <c r="B1276" t="s">
        <v>1610</v>
      </c>
      <c r="C1276" t="s">
        <v>1615</v>
      </c>
      <c r="D1276" t="s">
        <v>22</v>
      </c>
      <c r="E1276">
        <v>65</v>
      </c>
      <c r="F1276" t="s">
        <v>49</v>
      </c>
      <c r="G1276" t="s">
        <v>534</v>
      </c>
      <c r="H1276" t="s">
        <v>535</v>
      </c>
      <c r="I1276" s="2">
        <v>1718</v>
      </c>
      <c r="J1276" s="2">
        <v>23</v>
      </c>
      <c r="K1276" s="2">
        <v>1741</v>
      </c>
      <c r="L1276" s="3">
        <v>8.9476053720579804E-2</v>
      </c>
      <c r="M1276" s="3">
        <v>0.13539934641234505</v>
      </c>
      <c r="N1276" s="2">
        <v>1945772</v>
      </c>
      <c r="O1276">
        <f t="shared" si="19"/>
        <v>8</v>
      </c>
    </row>
    <row r="1277" spans="1:15" hidden="1" x14ac:dyDescent="0.2">
      <c r="A1277" t="s">
        <v>1523</v>
      </c>
      <c r="B1277" t="s">
        <v>1610</v>
      </c>
      <c r="C1277" t="s">
        <v>1616</v>
      </c>
      <c r="D1277" t="s">
        <v>22</v>
      </c>
      <c r="E1277">
        <v>67</v>
      </c>
      <c r="F1277" t="s">
        <v>69</v>
      </c>
      <c r="G1277" t="s">
        <v>1617</v>
      </c>
      <c r="H1277" t="s">
        <v>486</v>
      </c>
      <c r="I1277" s="2">
        <v>734</v>
      </c>
      <c r="J1277" s="2">
        <v>9</v>
      </c>
      <c r="K1277" s="2">
        <v>743</v>
      </c>
      <c r="L1277" s="3">
        <v>3.8185357791149219E-2</v>
      </c>
      <c r="M1277" s="3">
        <v>5.7783868112792867E-2</v>
      </c>
      <c r="N1277" s="2">
        <v>1945772</v>
      </c>
      <c r="O1277">
        <f t="shared" si="19"/>
        <v>17</v>
      </c>
    </row>
    <row r="1278" spans="1:15" hidden="1" x14ac:dyDescent="0.2">
      <c r="A1278" t="s">
        <v>1523</v>
      </c>
      <c r="B1278" t="s">
        <v>1610</v>
      </c>
      <c r="C1278" t="s">
        <v>1618</v>
      </c>
      <c r="D1278" t="s">
        <v>22</v>
      </c>
      <c r="E1278">
        <v>67</v>
      </c>
      <c r="F1278" t="s">
        <v>49</v>
      </c>
      <c r="G1278" t="s">
        <v>38</v>
      </c>
      <c r="H1278" t="s">
        <v>106</v>
      </c>
      <c r="I1278" s="2">
        <v>9006</v>
      </c>
      <c r="J1278" s="2">
        <v>2</v>
      </c>
      <c r="K1278" s="2">
        <v>9008</v>
      </c>
      <c r="L1278" s="3">
        <v>0.46295249392015092</v>
      </c>
      <c r="M1278" s="3">
        <v>0.70056135122481578</v>
      </c>
      <c r="N1278" s="2">
        <v>1945772</v>
      </c>
      <c r="O1278">
        <f t="shared" si="19"/>
        <v>4</v>
      </c>
    </row>
    <row r="1279" spans="1:15" hidden="1" x14ac:dyDescent="0.2">
      <c r="A1279" t="s">
        <v>1523</v>
      </c>
      <c r="B1279" t="s">
        <v>1610</v>
      </c>
      <c r="C1279" t="s">
        <v>1619</v>
      </c>
      <c r="D1279" t="s">
        <v>22</v>
      </c>
      <c r="E1279">
        <v>51</v>
      </c>
      <c r="F1279" t="s">
        <v>49</v>
      </c>
      <c r="G1279" t="s">
        <v>38</v>
      </c>
      <c r="H1279" t="s">
        <v>788</v>
      </c>
      <c r="I1279" s="2">
        <v>687</v>
      </c>
      <c r="J1279" s="2">
        <v>8</v>
      </c>
      <c r="K1279" s="2">
        <v>695</v>
      </c>
      <c r="L1279" s="3">
        <v>3.5718470612178616E-2</v>
      </c>
      <c r="M1279" s="3">
        <v>5.4050859136461696E-2</v>
      </c>
      <c r="N1279" s="2">
        <v>1945772</v>
      </c>
      <c r="O1279">
        <f t="shared" si="19"/>
        <v>18</v>
      </c>
    </row>
    <row r="1280" spans="1:15" hidden="1" x14ac:dyDescent="0.2">
      <c r="A1280" t="s">
        <v>1523</v>
      </c>
      <c r="B1280" t="s">
        <v>1610</v>
      </c>
      <c r="C1280" t="s">
        <v>1620</v>
      </c>
      <c r="D1280" t="s">
        <v>22</v>
      </c>
      <c r="E1280">
        <v>26</v>
      </c>
      <c r="F1280" t="s">
        <v>49</v>
      </c>
      <c r="G1280" t="s">
        <v>1552</v>
      </c>
      <c r="H1280" t="s">
        <v>198</v>
      </c>
      <c r="I1280" s="2">
        <v>1454</v>
      </c>
      <c r="J1280" s="2">
        <v>17</v>
      </c>
      <c r="K1280" s="2">
        <v>1471</v>
      </c>
      <c r="L1280" s="3">
        <v>7.5599813338870128E-2</v>
      </c>
      <c r="M1280" s="3">
        <v>0.11440117092048224</v>
      </c>
      <c r="N1280" s="2">
        <v>1945772</v>
      </c>
      <c r="O1280">
        <f t="shared" si="19"/>
        <v>12</v>
      </c>
    </row>
    <row r="1281" spans="1:15" hidden="1" x14ac:dyDescent="0.2">
      <c r="A1281" t="s">
        <v>1523</v>
      </c>
      <c r="B1281" t="s">
        <v>1610</v>
      </c>
      <c r="C1281" t="s">
        <v>1621</v>
      </c>
      <c r="D1281" t="s">
        <v>22</v>
      </c>
      <c r="E1281">
        <v>61</v>
      </c>
      <c r="F1281" t="s">
        <v>49</v>
      </c>
      <c r="G1281" t="s">
        <v>19</v>
      </c>
      <c r="H1281" t="s">
        <v>20</v>
      </c>
      <c r="I1281" s="2">
        <v>334082</v>
      </c>
      <c r="J1281" s="2">
        <v>3528</v>
      </c>
      <c r="K1281" s="2">
        <v>337610</v>
      </c>
      <c r="L1281" s="3">
        <v>17.350953760255567</v>
      </c>
      <c r="M1281" s="3">
        <v>26.256274177065947</v>
      </c>
      <c r="N1281" s="2">
        <v>1945772</v>
      </c>
      <c r="O1281">
        <f t="shared" si="19"/>
        <v>2</v>
      </c>
    </row>
    <row r="1282" spans="1:15" hidden="1" x14ac:dyDescent="0.2">
      <c r="A1282" t="s">
        <v>1523</v>
      </c>
      <c r="B1282" t="s">
        <v>1610</v>
      </c>
      <c r="C1282" t="s">
        <v>1622</v>
      </c>
      <c r="D1282" t="s">
        <v>22</v>
      </c>
      <c r="E1282">
        <v>35</v>
      </c>
      <c r="F1282" t="s">
        <v>69</v>
      </c>
      <c r="G1282" t="s">
        <v>303</v>
      </c>
      <c r="H1282" t="s">
        <v>304</v>
      </c>
      <c r="I1282" s="2">
        <v>6335</v>
      </c>
      <c r="J1282" s="2">
        <v>65</v>
      </c>
      <c r="K1282" s="2">
        <v>6400</v>
      </c>
      <c r="L1282" s="3">
        <v>0.32891829052941457</v>
      </c>
      <c r="M1282" s="3">
        <v>0.49773453017748898</v>
      </c>
      <c r="N1282" s="2">
        <v>1945772</v>
      </c>
      <c r="O1282">
        <f t="shared" si="19"/>
        <v>5</v>
      </c>
    </row>
    <row r="1283" spans="1:15" hidden="1" x14ac:dyDescent="0.2">
      <c r="A1283" t="s">
        <v>1523</v>
      </c>
      <c r="B1283" t="s">
        <v>1610</v>
      </c>
      <c r="C1283" t="s">
        <v>1623</v>
      </c>
      <c r="D1283" t="s">
        <v>22</v>
      </c>
      <c r="E1283">
        <v>54</v>
      </c>
      <c r="F1283" t="s">
        <v>69</v>
      </c>
      <c r="G1283" t="s">
        <v>891</v>
      </c>
      <c r="H1283" t="s">
        <v>354</v>
      </c>
      <c r="I1283" s="2">
        <v>1434</v>
      </c>
      <c r="J1283" s="2">
        <v>4</v>
      </c>
      <c r="K1283" s="2">
        <v>1438</v>
      </c>
      <c r="L1283" s="3">
        <v>7.390382840332782E-2</v>
      </c>
      <c r="M1283" s="3">
        <v>0.11183472724925457</v>
      </c>
      <c r="N1283" s="2">
        <v>1945772</v>
      </c>
      <c r="O1283">
        <f t="shared" ref="O1283:O1346" si="20">COUNTIFS($A$2:$A$8569,A1283,$B$2:$B$8569,B1283,$K$2:$K$8569,"&gt;"&amp;K1283)+1</f>
        <v>13</v>
      </c>
    </row>
    <row r="1284" spans="1:15" hidden="1" x14ac:dyDescent="0.2">
      <c r="A1284" t="s">
        <v>1523</v>
      </c>
      <c r="B1284" t="s">
        <v>1610</v>
      </c>
      <c r="C1284" t="s">
        <v>1624</v>
      </c>
      <c r="D1284" t="s">
        <v>22</v>
      </c>
      <c r="E1284">
        <v>44</v>
      </c>
      <c r="F1284" t="s">
        <v>69</v>
      </c>
      <c r="G1284" t="s">
        <v>38</v>
      </c>
      <c r="H1284" t="s">
        <v>43</v>
      </c>
      <c r="I1284" s="2">
        <v>2661</v>
      </c>
      <c r="J1284" s="2">
        <v>3</v>
      </c>
      <c r="K1284" s="2">
        <v>2664</v>
      </c>
      <c r="L1284" s="3">
        <v>0.13691223843286879</v>
      </c>
      <c r="M1284" s="3">
        <v>0.20718199818637981</v>
      </c>
      <c r="N1284" s="2">
        <v>1945772</v>
      </c>
      <c r="O1284">
        <f t="shared" si="20"/>
        <v>7</v>
      </c>
    </row>
    <row r="1285" spans="1:15" hidden="1" x14ac:dyDescent="0.2">
      <c r="A1285" t="s">
        <v>1523</v>
      </c>
      <c r="B1285" t="s">
        <v>1610</v>
      </c>
      <c r="C1285" t="s">
        <v>1625</v>
      </c>
      <c r="D1285" t="s">
        <v>22</v>
      </c>
      <c r="E1285">
        <v>52</v>
      </c>
      <c r="F1285" t="s">
        <v>69</v>
      </c>
      <c r="G1285" t="s">
        <v>38</v>
      </c>
      <c r="H1285" t="s">
        <v>1597</v>
      </c>
      <c r="I1285" s="2">
        <v>1686</v>
      </c>
      <c r="J1285" s="2">
        <v>5</v>
      </c>
      <c r="K1285" s="2">
        <v>1691</v>
      </c>
      <c r="L1285" s="3">
        <v>8.690637957581876E-2</v>
      </c>
      <c r="M1285" s="3">
        <v>0.13151079539533345</v>
      </c>
      <c r="N1285" s="2">
        <v>1945772</v>
      </c>
      <c r="O1285">
        <f t="shared" si="20"/>
        <v>9</v>
      </c>
    </row>
    <row r="1286" spans="1:15" hidden="1" x14ac:dyDescent="0.2">
      <c r="A1286" t="s">
        <v>1523</v>
      </c>
      <c r="B1286" t="s">
        <v>1610</v>
      </c>
      <c r="C1286" t="s">
        <v>1626</v>
      </c>
      <c r="D1286" t="s">
        <v>22</v>
      </c>
      <c r="E1286">
        <v>32</v>
      </c>
      <c r="F1286" t="s">
        <v>49</v>
      </c>
      <c r="G1286" t="s">
        <v>38</v>
      </c>
      <c r="H1286" t="s">
        <v>82</v>
      </c>
      <c r="I1286" s="2">
        <v>1557</v>
      </c>
      <c r="J1286" s="2">
        <v>2</v>
      </c>
      <c r="K1286" s="2">
        <v>1559</v>
      </c>
      <c r="L1286" s="3">
        <v>8.012243983364957E-2</v>
      </c>
      <c r="M1286" s="3">
        <v>0.12124502071042272</v>
      </c>
      <c r="N1286" s="2">
        <v>1945772</v>
      </c>
      <c r="O1286">
        <f t="shared" si="20"/>
        <v>10</v>
      </c>
    </row>
    <row r="1287" spans="1:15" hidden="1" x14ac:dyDescent="0.2">
      <c r="A1287" t="s">
        <v>1523</v>
      </c>
      <c r="B1287" t="s">
        <v>1610</v>
      </c>
      <c r="C1287" t="s">
        <v>1627</v>
      </c>
      <c r="D1287" t="s">
        <v>22</v>
      </c>
      <c r="E1287">
        <v>45</v>
      </c>
      <c r="F1287" t="s">
        <v>49</v>
      </c>
      <c r="G1287" t="s">
        <v>38</v>
      </c>
      <c r="H1287" t="s">
        <v>104</v>
      </c>
      <c r="I1287" s="2">
        <v>860</v>
      </c>
      <c r="J1287" s="2">
        <v>2</v>
      </c>
      <c r="K1287" s="2">
        <v>862</v>
      </c>
      <c r="L1287" s="3">
        <v>4.430118225568052E-2</v>
      </c>
      <c r="M1287" s="3">
        <v>6.7038619533280552E-2</v>
      </c>
      <c r="N1287" s="2">
        <v>1945772</v>
      </c>
      <c r="O1287">
        <f t="shared" si="20"/>
        <v>16</v>
      </c>
    </row>
    <row r="1288" spans="1:15" hidden="1" x14ac:dyDescent="0.2">
      <c r="A1288" t="s">
        <v>1523</v>
      </c>
      <c r="B1288" t="s">
        <v>1610</v>
      </c>
      <c r="C1288" t="s">
        <v>1628</v>
      </c>
      <c r="D1288" t="s">
        <v>17</v>
      </c>
      <c r="E1288">
        <v>35</v>
      </c>
      <c r="F1288" t="s">
        <v>49</v>
      </c>
      <c r="G1288" t="s">
        <v>38</v>
      </c>
      <c r="H1288" t="s">
        <v>556</v>
      </c>
      <c r="I1288" s="2">
        <v>5891</v>
      </c>
      <c r="J1288" s="2">
        <v>4</v>
      </c>
      <c r="K1288" s="2">
        <v>5895</v>
      </c>
      <c r="L1288" s="3">
        <v>0.30296458166732793</v>
      </c>
      <c r="M1288" s="3">
        <v>0.45846016490567154</v>
      </c>
      <c r="N1288" s="2">
        <v>1945772</v>
      </c>
      <c r="O1288">
        <f t="shared" si="20"/>
        <v>6</v>
      </c>
    </row>
    <row r="1289" spans="1:15" hidden="1" x14ac:dyDescent="0.2">
      <c r="A1289" t="s">
        <v>1523</v>
      </c>
      <c r="B1289" t="s">
        <v>1610</v>
      </c>
      <c r="C1289" t="s">
        <v>1629</v>
      </c>
      <c r="D1289" t="s">
        <v>22</v>
      </c>
      <c r="E1289">
        <v>47</v>
      </c>
      <c r="F1289" t="s">
        <v>69</v>
      </c>
      <c r="G1289" t="s">
        <v>694</v>
      </c>
      <c r="H1289" t="s">
        <v>315</v>
      </c>
      <c r="I1289" s="2">
        <v>1470</v>
      </c>
      <c r="J1289" s="2">
        <v>20</v>
      </c>
      <c r="K1289" s="2">
        <v>1490</v>
      </c>
      <c r="L1289" s="3">
        <v>7.6576289513879334E-2</v>
      </c>
      <c r="M1289" s="3">
        <v>0.11587882030694666</v>
      </c>
      <c r="N1289" s="2">
        <v>1945772</v>
      </c>
      <c r="O1289">
        <f t="shared" si="20"/>
        <v>11</v>
      </c>
    </row>
    <row r="1290" spans="1:15" hidden="1" x14ac:dyDescent="0.2">
      <c r="A1290" t="s">
        <v>1523</v>
      </c>
      <c r="B1290" t="s">
        <v>1630</v>
      </c>
      <c r="C1290" t="s">
        <v>46</v>
      </c>
      <c r="G1290" t="s">
        <v>46</v>
      </c>
      <c r="I1290" s="2">
        <v>8834</v>
      </c>
      <c r="J1290" s="2">
        <v>174</v>
      </c>
      <c r="K1290" s="2">
        <v>9008</v>
      </c>
      <c r="L1290" s="3">
        <v>0.49717112499868915</v>
      </c>
      <c r="M1290" s="3">
        <v>0.80495842954469088</v>
      </c>
      <c r="N1290" s="2">
        <v>1811851</v>
      </c>
      <c r="O1290">
        <f t="shared" si="20"/>
        <v>4</v>
      </c>
    </row>
    <row r="1291" spans="1:15" hidden="1" x14ac:dyDescent="0.2">
      <c r="A1291" t="s">
        <v>1523</v>
      </c>
      <c r="B1291" t="s">
        <v>1630</v>
      </c>
      <c r="C1291" t="s">
        <v>1631</v>
      </c>
      <c r="D1291" t="s">
        <v>22</v>
      </c>
      <c r="E1291">
        <v>33</v>
      </c>
      <c r="F1291" t="s">
        <v>49</v>
      </c>
      <c r="G1291" t="s">
        <v>362</v>
      </c>
      <c r="H1291" t="s">
        <v>363</v>
      </c>
      <c r="I1291" s="2">
        <v>625</v>
      </c>
      <c r="J1291" s="2">
        <v>3</v>
      </c>
      <c r="K1291" s="2">
        <v>628</v>
      </c>
      <c r="L1291" s="3">
        <v>3.4660686778327794E-2</v>
      </c>
      <c r="M1291" s="3">
        <v>5.6118327459376768E-2</v>
      </c>
      <c r="N1291" s="2">
        <v>1811851</v>
      </c>
      <c r="O1291">
        <f t="shared" si="20"/>
        <v>22</v>
      </c>
    </row>
    <row r="1292" spans="1:15" hidden="1" x14ac:dyDescent="0.2">
      <c r="A1292" t="s">
        <v>1523</v>
      </c>
      <c r="B1292" t="s">
        <v>1630</v>
      </c>
      <c r="C1292" t="s">
        <v>1632</v>
      </c>
      <c r="D1292" t="s">
        <v>22</v>
      </c>
      <c r="E1292">
        <v>27</v>
      </c>
      <c r="F1292" t="s">
        <v>49</v>
      </c>
      <c r="G1292" t="s">
        <v>1633</v>
      </c>
      <c r="H1292" t="s">
        <v>738</v>
      </c>
      <c r="I1292" s="2">
        <v>818</v>
      </c>
      <c r="J1292" s="2">
        <v>3</v>
      </c>
      <c r="K1292" s="2">
        <v>821</v>
      </c>
      <c r="L1292" s="3">
        <v>4.5312776823259751E-2</v>
      </c>
      <c r="M1292" s="3">
        <v>7.3364883509790327E-2</v>
      </c>
      <c r="N1292" s="2">
        <v>1811851</v>
      </c>
      <c r="O1292">
        <f t="shared" si="20"/>
        <v>18</v>
      </c>
    </row>
    <row r="1293" spans="1:15" hidden="1" x14ac:dyDescent="0.2">
      <c r="A1293" t="s">
        <v>1523</v>
      </c>
      <c r="B1293" t="s">
        <v>1630</v>
      </c>
      <c r="C1293" t="s">
        <v>1634</v>
      </c>
      <c r="D1293" t="s">
        <v>22</v>
      </c>
      <c r="E1293">
        <v>25</v>
      </c>
      <c r="F1293" t="s">
        <v>49</v>
      </c>
      <c r="G1293" t="s">
        <v>534</v>
      </c>
      <c r="H1293" t="s">
        <v>535</v>
      </c>
      <c r="I1293" s="2">
        <v>1644</v>
      </c>
      <c r="J1293" s="2">
        <v>5</v>
      </c>
      <c r="K1293" s="2">
        <v>1649</v>
      </c>
      <c r="L1293" s="3">
        <v>9.1011898881309769E-2</v>
      </c>
      <c r="M1293" s="3">
        <v>0.14735528977788581</v>
      </c>
      <c r="N1293" s="2">
        <v>1811851</v>
      </c>
      <c r="O1293">
        <f t="shared" si="20"/>
        <v>10</v>
      </c>
    </row>
    <row r="1294" spans="1:15" hidden="1" x14ac:dyDescent="0.2">
      <c r="A1294" t="s">
        <v>1523</v>
      </c>
      <c r="B1294" t="s">
        <v>1630</v>
      </c>
      <c r="C1294" t="s">
        <v>1635</v>
      </c>
      <c r="D1294" t="s">
        <v>22</v>
      </c>
      <c r="E1294">
        <v>55</v>
      </c>
      <c r="F1294" t="s">
        <v>49</v>
      </c>
      <c r="G1294" t="s">
        <v>38</v>
      </c>
      <c r="H1294" t="s">
        <v>556</v>
      </c>
      <c r="I1294" s="2">
        <v>1392</v>
      </c>
      <c r="J1294" s="2">
        <v>3</v>
      </c>
      <c r="K1294" s="2">
        <v>1395</v>
      </c>
      <c r="L1294" s="3">
        <v>7.6993086076062547E-2</v>
      </c>
      <c r="M1294" s="3">
        <v>0.12465774969081303</v>
      </c>
      <c r="N1294" s="2">
        <v>1811851</v>
      </c>
      <c r="O1294">
        <f t="shared" si="20"/>
        <v>12</v>
      </c>
    </row>
    <row r="1295" spans="1:15" hidden="1" x14ac:dyDescent="0.2">
      <c r="A1295" t="s">
        <v>1523</v>
      </c>
      <c r="B1295" t="s">
        <v>1630</v>
      </c>
      <c r="C1295" t="s">
        <v>1636</v>
      </c>
      <c r="D1295" t="s">
        <v>22</v>
      </c>
      <c r="E1295">
        <v>47</v>
      </c>
      <c r="F1295" t="s">
        <v>49</v>
      </c>
      <c r="G1295" t="s">
        <v>38</v>
      </c>
      <c r="H1295" t="s">
        <v>349</v>
      </c>
      <c r="I1295" s="2">
        <v>457</v>
      </c>
      <c r="J1295" s="2">
        <v>1</v>
      </c>
      <c r="K1295" s="2">
        <v>458</v>
      </c>
      <c r="L1295" s="3">
        <v>2.5278016790563903E-2</v>
      </c>
      <c r="M1295" s="3">
        <v>4.0927060471965857E-2</v>
      </c>
      <c r="N1295" s="2">
        <v>1811851</v>
      </c>
      <c r="O1295">
        <f t="shared" si="20"/>
        <v>27</v>
      </c>
    </row>
    <row r="1296" spans="1:15" hidden="1" x14ac:dyDescent="0.2">
      <c r="A1296" t="s">
        <v>1523</v>
      </c>
      <c r="B1296" t="s">
        <v>1630</v>
      </c>
      <c r="C1296" t="s">
        <v>1637</v>
      </c>
      <c r="D1296" t="s">
        <v>22</v>
      </c>
      <c r="E1296">
        <v>40</v>
      </c>
      <c r="F1296" t="s">
        <v>49</v>
      </c>
      <c r="G1296" t="s">
        <v>1638</v>
      </c>
      <c r="H1296" t="s">
        <v>79</v>
      </c>
      <c r="I1296" s="2">
        <v>625</v>
      </c>
      <c r="J1296" s="2">
        <v>10</v>
      </c>
      <c r="K1296" s="2">
        <v>635</v>
      </c>
      <c r="L1296" s="3">
        <v>3.5047032013118075E-2</v>
      </c>
      <c r="M1296" s="3">
        <v>5.674385021768192E-2</v>
      </c>
      <c r="N1296" s="2">
        <v>1811851</v>
      </c>
      <c r="O1296">
        <f t="shared" si="20"/>
        <v>21</v>
      </c>
    </row>
    <row r="1297" spans="1:15" hidden="1" x14ac:dyDescent="0.2">
      <c r="A1297" t="s">
        <v>1523</v>
      </c>
      <c r="B1297" t="s">
        <v>1630</v>
      </c>
      <c r="C1297" t="s">
        <v>1639</v>
      </c>
      <c r="D1297" t="s">
        <v>22</v>
      </c>
      <c r="E1297">
        <v>37</v>
      </c>
      <c r="F1297" t="s">
        <v>49</v>
      </c>
      <c r="G1297" t="s">
        <v>1640</v>
      </c>
      <c r="H1297" t="s">
        <v>82</v>
      </c>
      <c r="I1297" s="2">
        <v>1271</v>
      </c>
      <c r="J1297" s="2">
        <v>1</v>
      </c>
      <c r="K1297" s="2">
        <v>1272</v>
      </c>
      <c r="L1297" s="3">
        <v>7.0204448379033377E-2</v>
      </c>
      <c r="M1297" s="3">
        <v>0.11366642122345103</v>
      </c>
      <c r="N1297" s="2">
        <v>1811851</v>
      </c>
      <c r="O1297">
        <f t="shared" si="20"/>
        <v>15</v>
      </c>
    </row>
    <row r="1298" spans="1:15" hidden="1" x14ac:dyDescent="0.2">
      <c r="A1298" t="s">
        <v>1523</v>
      </c>
      <c r="B1298" t="s">
        <v>1630</v>
      </c>
      <c r="C1298" t="s">
        <v>1641</v>
      </c>
      <c r="D1298" t="s">
        <v>22</v>
      </c>
      <c r="E1298">
        <v>38</v>
      </c>
      <c r="F1298" t="s">
        <v>49</v>
      </c>
      <c r="G1298" t="s">
        <v>1613</v>
      </c>
      <c r="H1298" t="s">
        <v>540</v>
      </c>
      <c r="I1298" s="2">
        <v>701</v>
      </c>
      <c r="J1298" s="2">
        <v>3</v>
      </c>
      <c r="K1298" s="2">
        <v>704</v>
      </c>
      <c r="L1298" s="3">
        <v>3.8855292184622248E-2</v>
      </c>
      <c r="M1298" s="3">
        <v>6.290971740668988E-2</v>
      </c>
      <c r="N1298" s="2">
        <v>1811851</v>
      </c>
      <c r="O1298">
        <f t="shared" si="20"/>
        <v>20</v>
      </c>
    </row>
    <row r="1299" spans="1:15" hidden="1" x14ac:dyDescent="0.2">
      <c r="A1299" t="s">
        <v>1523</v>
      </c>
      <c r="B1299" t="s">
        <v>1630</v>
      </c>
      <c r="C1299" t="s">
        <v>1642</v>
      </c>
      <c r="D1299" t="s">
        <v>17</v>
      </c>
      <c r="E1299">
        <v>32</v>
      </c>
      <c r="F1299" t="s">
        <v>69</v>
      </c>
      <c r="G1299" t="s">
        <v>38</v>
      </c>
      <c r="H1299" t="s">
        <v>104</v>
      </c>
      <c r="I1299" s="2">
        <v>888</v>
      </c>
      <c r="J1299" s="2">
        <v>10</v>
      </c>
      <c r="K1299" s="2">
        <v>898</v>
      </c>
      <c r="L1299" s="3">
        <v>4.9562574405952804E-2</v>
      </c>
      <c r="M1299" s="3">
        <v>8.0245633851147025E-2</v>
      </c>
      <c r="N1299" s="2">
        <v>1811851</v>
      </c>
      <c r="O1299">
        <f t="shared" si="20"/>
        <v>17</v>
      </c>
    </row>
    <row r="1300" spans="1:15" hidden="1" x14ac:dyDescent="0.2">
      <c r="A1300" t="s">
        <v>1523</v>
      </c>
      <c r="B1300" t="s">
        <v>1630</v>
      </c>
      <c r="C1300" t="s">
        <v>1643</v>
      </c>
      <c r="D1300" t="s">
        <v>1644</v>
      </c>
      <c r="E1300">
        <v>28</v>
      </c>
      <c r="F1300" t="s">
        <v>49</v>
      </c>
      <c r="G1300" t="s">
        <v>38</v>
      </c>
      <c r="H1300" t="s">
        <v>45</v>
      </c>
      <c r="I1300" s="2">
        <v>2509</v>
      </c>
      <c r="J1300" s="2">
        <v>8</v>
      </c>
      <c r="K1300" s="2">
        <v>2517</v>
      </c>
      <c r="L1300" s="3">
        <v>0.13891870799530426</v>
      </c>
      <c r="M1300" s="3">
        <v>0.22492011180772503</v>
      </c>
      <c r="N1300" s="2">
        <v>1811851</v>
      </c>
      <c r="O1300">
        <f t="shared" si="20"/>
        <v>7</v>
      </c>
    </row>
    <row r="1301" spans="1:15" hidden="1" x14ac:dyDescent="0.2">
      <c r="A1301" t="s">
        <v>1523</v>
      </c>
      <c r="B1301" t="s">
        <v>1630</v>
      </c>
      <c r="C1301" t="s">
        <v>1645</v>
      </c>
      <c r="D1301" t="s">
        <v>22</v>
      </c>
      <c r="E1301">
        <v>35</v>
      </c>
      <c r="F1301" t="s">
        <v>49</v>
      </c>
      <c r="G1301" t="s">
        <v>1646</v>
      </c>
      <c r="H1301" t="s">
        <v>336</v>
      </c>
      <c r="I1301" s="2">
        <v>602</v>
      </c>
      <c r="J1301" s="2">
        <v>2</v>
      </c>
      <c r="K1301" s="2">
        <v>604</v>
      </c>
      <c r="L1301" s="3">
        <v>3.3336074544761132E-2</v>
      </c>
      <c r="M1301" s="3">
        <v>5.3973678002330515E-2</v>
      </c>
      <c r="N1301" s="2">
        <v>1811851</v>
      </c>
      <c r="O1301">
        <f t="shared" si="20"/>
        <v>23</v>
      </c>
    </row>
    <row r="1302" spans="1:15" hidden="1" x14ac:dyDescent="0.2">
      <c r="A1302" t="s">
        <v>1523</v>
      </c>
      <c r="B1302" t="s">
        <v>1630</v>
      </c>
      <c r="C1302" t="s">
        <v>1647</v>
      </c>
      <c r="D1302" t="s">
        <v>22</v>
      </c>
      <c r="E1302">
        <v>34</v>
      </c>
      <c r="F1302" t="s">
        <v>49</v>
      </c>
      <c r="G1302" t="s">
        <v>38</v>
      </c>
      <c r="H1302" t="s">
        <v>1648</v>
      </c>
      <c r="I1302" s="2">
        <v>6081</v>
      </c>
      <c r="J1302" s="2">
        <v>1</v>
      </c>
      <c r="K1302" s="2">
        <v>6082</v>
      </c>
      <c r="L1302" s="3">
        <v>0.33567881685635298</v>
      </c>
      <c r="M1302" s="3">
        <v>0.54348991657313606</v>
      </c>
      <c r="N1302" s="2">
        <v>1811851</v>
      </c>
      <c r="O1302">
        <f t="shared" si="20"/>
        <v>5</v>
      </c>
    </row>
    <row r="1303" spans="1:15" hidden="1" x14ac:dyDescent="0.2">
      <c r="A1303" t="s">
        <v>1523</v>
      </c>
      <c r="B1303" t="s">
        <v>1630</v>
      </c>
      <c r="C1303" t="s">
        <v>1649</v>
      </c>
      <c r="D1303" t="s">
        <v>22</v>
      </c>
      <c r="E1303">
        <v>42</v>
      </c>
      <c r="F1303" t="s">
        <v>49</v>
      </c>
      <c r="G1303" t="s">
        <v>38</v>
      </c>
      <c r="H1303" t="s">
        <v>43</v>
      </c>
      <c r="I1303" s="2">
        <v>572</v>
      </c>
      <c r="J1303" s="2">
        <v>1</v>
      </c>
      <c r="K1303" s="2">
        <v>573</v>
      </c>
      <c r="L1303" s="3">
        <v>3.162511707640419E-2</v>
      </c>
      <c r="M1303" s="3">
        <v>5.1203505786979117E-2</v>
      </c>
      <c r="N1303" s="2">
        <v>1811851</v>
      </c>
      <c r="O1303">
        <f t="shared" si="20"/>
        <v>25</v>
      </c>
    </row>
    <row r="1304" spans="1:15" hidden="1" x14ac:dyDescent="0.2">
      <c r="A1304" t="s">
        <v>1523</v>
      </c>
      <c r="B1304" t="s">
        <v>1630</v>
      </c>
      <c r="C1304" t="s">
        <v>1650</v>
      </c>
      <c r="D1304" t="s">
        <v>22</v>
      </c>
      <c r="E1304">
        <v>59</v>
      </c>
      <c r="F1304" t="s">
        <v>69</v>
      </c>
      <c r="G1304" t="s">
        <v>303</v>
      </c>
      <c r="H1304" t="s">
        <v>304</v>
      </c>
      <c r="I1304" s="2">
        <v>8970</v>
      </c>
      <c r="J1304" s="2">
        <v>151</v>
      </c>
      <c r="K1304" s="2">
        <v>9121</v>
      </c>
      <c r="L1304" s="3">
        <v>0.50340784093173219</v>
      </c>
      <c r="M1304" s="3">
        <v>0.81505615407161702</v>
      </c>
      <c r="N1304" s="2">
        <v>1811851</v>
      </c>
      <c r="O1304">
        <f t="shared" si="20"/>
        <v>3</v>
      </c>
    </row>
    <row r="1305" spans="1:15" hidden="1" x14ac:dyDescent="0.2">
      <c r="A1305" t="s">
        <v>1523</v>
      </c>
      <c r="B1305" t="s">
        <v>1630</v>
      </c>
      <c r="C1305" t="s">
        <v>1651</v>
      </c>
      <c r="D1305" t="s">
        <v>22</v>
      </c>
      <c r="E1305">
        <v>38</v>
      </c>
      <c r="F1305" t="s">
        <v>49</v>
      </c>
      <c r="G1305" t="s">
        <v>38</v>
      </c>
      <c r="H1305" t="s">
        <v>36</v>
      </c>
      <c r="I1305" s="2">
        <v>1337</v>
      </c>
      <c r="J1305" s="2">
        <f>(0)</f>
        <v>0</v>
      </c>
      <c r="K1305" s="2">
        <v>1337</v>
      </c>
      <c r="L1305" s="3">
        <v>7.3791939844943102E-2</v>
      </c>
      <c r="M1305" s="3">
        <v>0.11947484683628462</v>
      </c>
      <c r="N1305" s="2">
        <v>1811851</v>
      </c>
      <c r="O1305">
        <f t="shared" si="20"/>
        <v>14</v>
      </c>
    </row>
    <row r="1306" spans="1:15" hidden="1" x14ac:dyDescent="0.2">
      <c r="A1306" t="s">
        <v>1523</v>
      </c>
      <c r="B1306" t="s">
        <v>1630</v>
      </c>
      <c r="C1306" t="s">
        <v>1652</v>
      </c>
      <c r="D1306" t="s">
        <v>22</v>
      </c>
      <c r="E1306">
        <v>44</v>
      </c>
      <c r="F1306" t="s">
        <v>49</v>
      </c>
      <c r="G1306" t="s">
        <v>1653</v>
      </c>
      <c r="H1306" t="s">
        <v>106</v>
      </c>
      <c r="I1306" s="2">
        <v>1332</v>
      </c>
      <c r="J1306" s="2">
        <v>14</v>
      </c>
      <c r="K1306" s="2">
        <v>1346</v>
      </c>
      <c r="L1306" s="3">
        <v>7.4288669432530596E-2</v>
      </c>
      <c r="M1306" s="3">
        <v>0.12027909038267695</v>
      </c>
      <c r="N1306" s="2">
        <v>1811851</v>
      </c>
      <c r="O1306">
        <f t="shared" si="20"/>
        <v>13</v>
      </c>
    </row>
    <row r="1307" spans="1:15" hidden="1" x14ac:dyDescent="0.2">
      <c r="A1307" t="s">
        <v>1523</v>
      </c>
      <c r="B1307" t="s">
        <v>1630</v>
      </c>
      <c r="C1307" t="s">
        <v>1654</v>
      </c>
      <c r="D1307" t="s">
        <v>22</v>
      </c>
      <c r="E1307">
        <v>38</v>
      </c>
      <c r="F1307" t="s">
        <v>49</v>
      </c>
      <c r="G1307" t="s">
        <v>38</v>
      </c>
      <c r="H1307" t="s">
        <v>168</v>
      </c>
      <c r="I1307" s="2">
        <v>529</v>
      </c>
      <c r="J1307" s="2">
        <v>5</v>
      </c>
      <c r="K1307" s="2">
        <v>534</v>
      </c>
      <c r="L1307" s="3">
        <v>2.9472622196858353E-2</v>
      </c>
      <c r="M1307" s="3">
        <v>4.7718450419278968E-2</v>
      </c>
      <c r="N1307" s="2">
        <v>1811851</v>
      </c>
      <c r="O1307">
        <f t="shared" si="20"/>
        <v>26</v>
      </c>
    </row>
    <row r="1308" spans="1:15" hidden="1" x14ac:dyDescent="0.2">
      <c r="A1308" t="s">
        <v>1523</v>
      </c>
      <c r="B1308" t="s">
        <v>1630</v>
      </c>
      <c r="C1308" t="s">
        <v>1655</v>
      </c>
      <c r="D1308" t="s">
        <v>17</v>
      </c>
      <c r="E1308">
        <v>38</v>
      </c>
      <c r="F1308" t="s">
        <v>49</v>
      </c>
      <c r="G1308" t="s">
        <v>19</v>
      </c>
      <c r="H1308" t="s">
        <v>20</v>
      </c>
      <c r="I1308" s="2">
        <v>312883</v>
      </c>
      <c r="J1308" s="2">
        <v>2621</v>
      </c>
      <c r="K1308" s="2">
        <v>315504</v>
      </c>
      <c r="L1308" s="3">
        <v>17.413352422467408</v>
      </c>
      <c r="M1308" s="3">
        <v>28.193561762329949</v>
      </c>
      <c r="N1308" s="2">
        <v>1811851</v>
      </c>
      <c r="O1308">
        <f t="shared" si="20"/>
        <v>2</v>
      </c>
    </row>
    <row r="1309" spans="1:15" hidden="1" x14ac:dyDescent="0.2">
      <c r="A1309" t="s">
        <v>1523</v>
      </c>
      <c r="B1309" t="s">
        <v>1630</v>
      </c>
      <c r="C1309" t="s">
        <v>1656</v>
      </c>
      <c r="D1309" t="s">
        <v>22</v>
      </c>
      <c r="E1309">
        <v>58</v>
      </c>
      <c r="F1309" t="s">
        <v>49</v>
      </c>
      <c r="G1309" t="s">
        <v>32</v>
      </c>
      <c r="H1309" t="s">
        <v>33</v>
      </c>
      <c r="I1309" s="2">
        <v>745810</v>
      </c>
      <c r="J1309" s="2">
        <v>4024</v>
      </c>
      <c r="K1309" s="2">
        <v>749834</v>
      </c>
      <c r="L1309" s="3">
        <v>41.384970397676192</v>
      </c>
      <c r="M1309" s="3">
        <v>67.005461707283942</v>
      </c>
      <c r="N1309" s="2">
        <v>1811851</v>
      </c>
      <c r="O1309">
        <f t="shared" si="20"/>
        <v>1</v>
      </c>
    </row>
    <row r="1310" spans="1:15" hidden="1" x14ac:dyDescent="0.2">
      <c r="A1310" t="s">
        <v>1523</v>
      </c>
      <c r="B1310" t="s">
        <v>1630</v>
      </c>
      <c r="C1310" t="s">
        <v>1657</v>
      </c>
      <c r="D1310" t="s">
        <v>17</v>
      </c>
      <c r="E1310">
        <v>37</v>
      </c>
      <c r="F1310" t="s">
        <v>49</v>
      </c>
      <c r="G1310" t="s">
        <v>38</v>
      </c>
      <c r="H1310" t="s">
        <v>219</v>
      </c>
      <c r="I1310" s="2">
        <v>1465</v>
      </c>
      <c r="J1310" s="2">
        <v>1</v>
      </c>
      <c r="K1310" s="2">
        <v>1466</v>
      </c>
      <c r="L1310" s="3">
        <v>8.091173060036394E-2</v>
      </c>
      <c r="M1310" s="3">
        <v>0.13100233766790817</v>
      </c>
      <c r="N1310" s="2">
        <v>1811851</v>
      </c>
      <c r="O1310">
        <f t="shared" si="20"/>
        <v>11</v>
      </c>
    </row>
    <row r="1311" spans="1:15" hidden="1" x14ac:dyDescent="0.2">
      <c r="A1311" t="s">
        <v>1523</v>
      </c>
      <c r="B1311" t="s">
        <v>1630</v>
      </c>
      <c r="C1311" t="s">
        <v>1658</v>
      </c>
      <c r="D1311" t="s">
        <v>22</v>
      </c>
      <c r="E1311">
        <v>57</v>
      </c>
      <c r="F1311" t="s">
        <v>49</v>
      </c>
      <c r="G1311" t="s">
        <v>38</v>
      </c>
      <c r="H1311" t="s">
        <v>70</v>
      </c>
      <c r="I1311" s="2">
        <v>1789</v>
      </c>
      <c r="J1311" s="2">
        <v>2</v>
      </c>
      <c r="K1311" s="2">
        <v>1791</v>
      </c>
      <c r="L1311" s="3">
        <v>9.8849187929912569E-2</v>
      </c>
      <c r="M1311" s="3">
        <v>0.16004446573207609</v>
      </c>
      <c r="N1311" s="2">
        <v>1811851</v>
      </c>
      <c r="O1311">
        <f t="shared" si="20"/>
        <v>9</v>
      </c>
    </row>
    <row r="1312" spans="1:15" hidden="1" x14ac:dyDescent="0.2">
      <c r="A1312" t="s">
        <v>1523</v>
      </c>
      <c r="B1312" t="s">
        <v>1630</v>
      </c>
      <c r="C1312" t="s">
        <v>1659</v>
      </c>
      <c r="D1312" t="s">
        <v>22</v>
      </c>
      <c r="E1312">
        <v>45</v>
      </c>
      <c r="F1312" t="s">
        <v>49</v>
      </c>
      <c r="G1312" t="s">
        <v>1609</v>
      </c>
      <c r="H1312" t="s">
        <v>584</v>
      </c>
      <c r="I1312" s="2">
        <v>898</v>
      </c>
      <c r="J1312" s="2">
        <v>1</v>
      </c>
      <c r="K1312" s="2">
        <v>899</v>
      </c>
      <c r="L1312" s="3">
        <v>4.9617766582351418E-2</v>
      </c>
      <c r="M1312" s="3">
        <v>8.0334994245190625E-2</v>
      </c>
      <c r="N1312" s="2">
        <v>1811851</v>
      </c>
      <c r="O1312">
        <f t="shared" si="20"/>
        <v>16</v>
      </c>
    </row>
    <row r="1313" spans="1:15" hidden="1" x14ac:dyDescent="0.2">
      <c r="A1313" t="s">
        <v>1523</v>
      </c>
      <c r="B1313" t="s">
        <v>1630</v>
      </c>
      <c r="C1313" t="s">
        <v>1660</v>
      </c>
      <c r="D1313" t="s">
        <v>22</v>
      </c>
      <c r="E1313">
        <v>33</v>
      </c>
      <c r="F1313" t="s">
        <v>49</v>
      </c>
      <c r="G1313" t="s">
        <v>1661</v>
      </c>
      <c r="H1313" t="s">
        <v>198</v>
      </c>
      <c r="I1313" s="2">
        <v>699</v>
      </c>
      <c r="J1313" s="2">
        <v>6</v>
      </c>
      <c r="K1313" s="2">
        <v>705</v>
      </c>
      <c r="L1313" s="3">
        <v>3.8910484361020861E-2</v>
      </c>
      <c r="M1313" s="3">
        <v>6.299907780073348E-2</v>
      </c>
      <c r="N1313" s="2">
        <v>1811851</v>
      </c>
      <c r="O1313">
        <f t="shared" si="20"/>
        <v>19</v>
      </c>
    </row>
    <row r="1314" spans="1:15" hidden="1" x14ac:dyDescent="0.2">
      <c r="A1314" t="s">
        <v>1523</v>
      </c>
      <c r="B1314" t="s">
        <v>1630</v>
      </c>
      <c r="C1314" t="s">
        <v>1662</v>
      </c>
      <c r="D1314" t="s">
        <v>22</v>
      </c>
      <c r="E1314">
        <v>45</v>
      </c>
      <c r="F1314" t="s">
        <v>69</v>
      </c>
      <c r="G1314" t="s">
        <v>38</v>
      </c>
      <c r="H1314" t="s">
        <v>270</v>
      </c>
      <c r="I1314" s="2">
        <v>3547</v>
      </c>
      <c r="J1314" s="2">
        <v>1</v>
      </c>
      <c r="K1314" s="2">
        <v>3548</v>
      </c>
      <c r="L1314" s="3">
        <v>0.19582184186227236</v>
      </c>
      <c r="M1314" s="3">
        <v>0.31705067806667003</v>
      </c>
      <c r="N1314" s="2">
        <v>1811851</v>
      </c>
      <c r="O1314">
        <f t="shared" si="20"/>
        <v>6</v>
      </c>
    </row>
    <row r="1315" spans="1:15" hidden="1" x14ac:dyDescent="0.2">
      <c r="A1315" t="s">
        <v>1523</v>
      </c>
      <c r="B1315" t="s">
        <v>1630</v>
      </c>
      <c r="C1315" t="s">
        <v>1663</v>
      </c>
      <c r="D1315" t="s">
        <v>22</v>
      </c>
      <c r="E1315">
        <v>51</v>
      </c>
      <c r="F1315" t="s">
        <v>49</v>
      </c>
      <c r="G1315" t="s">
        <v>1578</v>
      </c>
      <c r="H1315" t="s">
        <v>1579</v>
      </c>
      <c r="I1315" s="2">
        <v>576</v>
      </c>
      <c r="J1315" s="2">
        <v>13</v>
      </c>
      <c r="K1315" s="2">
        <v>589</v>
      </c>
      <c r="L1315" s="3">
        <v>3.2508191898781964E-2</v>
      </c>
      <c r="M1315" s="3">
        <v>5.2633272091676619E-2</v>
      </c>
      <c r="N1315" s="2">
        <v>1811851</v>
      </c>
      <c r="O1315">
        <f t="shared" si="20"/>
        <v>24</v>
      </c>
    </row>
    <row r="1316" spans="1:15" hidden="1" x14ac:dyDescent="0.2">
      <c r="A1316" t="s">
        <v>1523</v>
      </c>
      <c r="B1316" t="s">
        <v>1630</v>
      </c>
      <c r="C1316" t="s">
        <v>1664</v>
      </c>
      <c r="D1316" t="s">
        <v>22</v>
      </c>
      <c r="E1316">
        <v>38</v>
      </c>
      <c r="F1316" t="s">
        <v>49</v>
      </c>
      <c r="G1316" t="s">
        <v>1665</v>
      </c>
      <c r="H1316" t="s">
        <v>1666</v>
      </c>
      <c r="I1316" s="2">
        <v>2442</v>
      </c>
      <c r="J1316" s="2">
        <v>7</v>
      </c>
      <c r="K1316" s="2">
        <v>2449</v>
      </c>
      <c r="L1316" s="3">
        <v>0.13516564000019871</v>
      </c>
      <c r="M1316" s="3">
        <v>0.21884360501276068</v>
      </c>
      <c r="N1316" s="2">
        <v>1811851</v>
      </c>
      <c r="O1316">
        <f t="shared" si="20"/>
        <v>8</v>
      </c>
    </row>
    <row r="1317" spans="1:15" hidden="1" x14ac:dyDescent="0.2">
      <c r="A1317" t="s">
        <v>1523</v>
      </c>
      <c r="B1317" t="s">
        <v>1667</v>
      </c>
      <c r="C1317" t="s">
        <v>46</v>
      </c>
      <c r="G1317" t="s">
        <v>46</v>
      </c>
      <c r="I1317" s="2">
        <v>14580</v>
      </c>
      <c r="J1317" s="2">
        <v>139</v>
      </c>
      <c r="K1317" s="2">
        <v>14719</v>
      </c>
      <c r="L1317" s="3">
        <v>0.89568841556437373</v>
      </c>
      <c r="M1317" s="3">
        <v>1.4730298138672362</v>
      </c>
      <c r="N1317" s="2">
        <v>1643317</v>
      </c>
      <c r="O1317">
        <f t="shared" si="20"/>
        <v>3</v>
      </c>
    </row>
    <row r="1318" spans="1:15" hidden="1" x14ac:dyDescent="0.2">
      <c r="A1318" t="s">
        <v>1523</v>
      </c>
      <c r="B1318" t="s">
        <v>1667</v>
      </c>
      <c r="C1318" t="s">
        <v>1668</v>
      </c>
      <c r="D1318" t="s">
        <v>22</v>
      </c>
      <c r="E1318">
        <v>69</v>
      </c>
      <c r="F1318" t="s">
        <v>69</v>
      </c>
      <c r="G1318" t="s">
        <v>32</v>
      </c>
      <c r="H1318" t="s">
        <v>33</v>
      </c>
      <c r="I1318" s="2">
        <v>638241</v>
      </c>
      <c r="J1318" s="2">
        <v>3381</v>
      </c>
      <c r="K1318" s="2">
        <v>641622</v>
      </c>
      <c r="L1318" s="3">
        <v>39.044323158587176</v>
      </c>
      <c r="M1318" s="3">
        <v>64.211450182289823</v>
      </c>
      <c r="N1318" s="2">
        <v>1643317</v>
      </c>
      <c r="O1318">
        <f t="shared" si="20"/>
        <v>1</v>
      </c>
    </row>
    <row r="1319" spans="1:15" hidden="1" x14ac:dyDescent="0.2">
      <c r="A1319" t="s">
        <v>1523</v>
      </c>
      <c r="B1319" t="s">
        <v>1667</v>
      </c>
      <c r="C1319" t="s">
        <v>1669</v>
      </c>
      <c r="D1319" t="s">
        <v>17</v>
      </c>
      <c r="E1319">
        <v>49</v>
      </c>
      <c r="F1319" t="s">
        <v>69</v>
      </c>
      <c r="G1319" t="s">
        <v>1640</v>
      </c>
      <c r="H1319" t="s">
        <v>82</v>
      </c>
      <c r="I1319" s="2">
        <v>608</v>
      </c>
      <c r="J1319" s="2">
        <v>7</v>
      </c>
      <c r="K1319" s="2">
        <v>615</v>
      </c>
      <c r="L1319" s="3">
        <v>3.7424307057007257E-2</v>
      </c>
      <c r="M1319" s="3">
        <v>6.154720670754469E-2</v>
      </c>
      <c r="N1319" s="2">
        <v>1643317</v>
      </c>
      <c r="O1319">
        <f t="shared" si="20"/>
        <v>13</v>
      </c>
    </row>
    <row r="1320" spans="1:15" hidden="1" x14ac:dyDescent="0.2">
      <c r="A1320" t="s">
        <v>1523</v>
      </c>
      <c r="B1320" t="s">
        <v>1667</v>
      </c>
      <c r="C1320" t="s">
        <v>1670</v>
      </c>
      <c r="D1320" t="s">
        <v>22</v>
      </c>
      <c r="E1320">
        <v>66</v>
      </c>
      <c r="F1320" t="s">
        <v>69</v>
      </c>
      <c r="G1320" t="s">
        <v>303</v>
      </c>
      <c r="H1320" t="s">
        <v>304</v>
      </c>
      <c r="I1320" s="2">
        <v>9909</v>
      </c>
      <c r="J1320" s="2">
        <v>119</v>
      </c>
      <c r="K1320" s="2">
        <v>10028</v>
      </c>
      <c r="L1320" s="3">
        <v>0.61022918889051836</v>
      </c>
      <c r="M1320" s="3">
        <v>1.0035697379890376</v>
      </c>
      <c r="N1320" s="2">
        <v>1643317</v>
      </c>
      <c r="O1320">
        <f t="shared" si="20"/>
        <v>4</v>
      </c>
    </row>
    <row r="1321" spans="1:15" hidden="1" x14ac:dyDescent="0.2">
      <c r="A1321" t="s">
        <v>1523</v>
      </c>
      <c r="B1321" t="s">
        <v>1667</v>
      </c>
      <c r="C1321" t="s">
        <v>1671</v>
      </c>
      <c r="D1321" t="s">
        <v>22</v>
      </c>
      <c r="E1321">
        <v>40</v>
      </c>
      <c r="F1321" t="s">
        <v>69</v>
      </c>
      <c r="G1321" t="s">
        <v>1528</v>
      </c>
      <c r="H1321" t="s">
        <v>41</v>
      </c>
      <c r="I1321" s="2">
        <v>2059</v>
      </c>
      <c r="J1321" s="2">
        <v>4</v>
      </c>
      <c r="K1321" s="2">
        <v>2063</v>
      </c>
      <c r="L1321" s="3">
        <v>0.12553877310342434</v>
      </c>
      <c r="M1321" s="3">
        <v>0.20645835355717837</v>
      </c>
      <c r="N1321" s="2">
        <v>1643317</v>
      </c>
      <c r="O1321">
        <f t="shared" si="20"/>
        <v>5</v>
      </c>
    </row>
    <row r="1322" spans="1:15" hidden="1" x14ac:dyDescent="0.2">
      <c r="A1322" t="s">
        <v>1523</v>
      </c>
      <c r="B1322" t="s">
        <v>1667</v>
      </c>
      <c r="C1322" t="s">
        <v>1672</v>
      </c>
      <c r="D1322" t="s">
        <v>22</v>
      </c>
      <c r="E1322">
        <v>68</v>
      </c>
      <c r="F1322" t="s">
        <v>69</v>
      </c>
      <c r="G1322" t="s">
        <v>19</v>
      </c>
      <c r="H1322" t="s">
        <v>20</v>
      </c>
      <c r="I1322" s="2">
        <v>317797</v>
      </c>
      <c r="J1322" s="2">
        <v>2279</v>
      </c>
      <c r="K1322" s="2">
        <v>320076</v>
      </c>
      <c r="L1322" s="3">
        <v>19.477434968420578</v>
      </c>
      <c r="M1322" s="3">
        <v>32.032168673372475</v>
      </c>
      <c r="N1322" s="2">
        <v>1643317</v>
      </c>
      <c r="O1322">
        <f t="shared" si="20"/>
        <v>2</v>
      </c>
    </row>
    <row r="1323" spans="1:15" hidden="1" x14ac:dyDescent="0.2">
      <c r="A1323" t="s">
        <v>1523</v>
      </c>
      <c r="B1323" t="s">
        <v>1667</v>
      </c>
      <c r="C1323" t="s">
        <v>1673</v>
      </c>
      <c r="D1323" t="s">
        <v>22</v>
      </c>
      <c r="E1323">
        <v>28</v>
      </c>
      <c r="F1323" t="s">
        <v>69</v>
      </c>
      <c r="G1323" t="s">
        <v>1613</v>
      </c>
      <c r="H1323" t="s">
        <v>39</v>
      </c>
      <c r="I1323" s="2">
        <v>613</v>
      </c>
      <c r="J1323" s="2">
        <v>8</v>
      </c>
      <c r="K1323" s="2">
        <v>621</v>
      </c>
      <c r="L1323" s="3">
        <v>3.7789422247807333E-2</v>
      </c>
      <c r="M1323" s="3">
        <v>6.2147667260789019E-2</v>
      </c>
      <c r="N1323" s="2">
        <v>1643317</v>
      </c>
      <c r="O1323">
        <f t="shared" si="20"/>
        <v>12</v>
      </c>
    </row>
    <row r="1324" spans="1:15" hidden="1" x14ac:dyDescent="0.2">
      <c r="A1324" t="s">
        <v>1523</v>
      </c>
      <c r="B1324" t="s">
        <v>1667</v>
      </c>
      <c r="C1324" t="s">
        <v>1674</v>
      </c>
      <c r="D1324" t="s">
        <v>22</v>
      </c>
      <c r="E1324">
        <v>37</v>
      </c>
      <c r="F1324" t="s">
        <v>69</v>
      </c>
      <c r="G1324" t="s">
        <v>1605</v>
      </c>
      <c r="H1324" t="s">
        <v>540</v>
      </c>
      <c r="I1324" s="2">
        <v>1376</v>
      </c>
      <c r="J1324" s="2">
        <v>19</v>
      </c>
      <c r="K1324" s="2">
        <v>1395</v>
      </c>
      <c r="L1324" s="3">
        <v>8.4889281861016463E-2</v>
      </c>
      <c r="M1324" s="3">
        <v>0.13960707862930868</v>
      </c>
      <c r="N1324" s="2">
        <v>1643317</v>
      </c>
      <c r="O1324">
        <f t="shared" si="20"/>
        <v>7</v>
      </c>
    </row>
    <row r="1325" spans="1:15" hidden="1" x14ac:dyDescent="0.2">
      <c r="A1325" t="s">
        <v>1523</v>
      </c>
      <c r="B1325" t="s">
        <v>1667</v>
      </c>
      <c r="C1325" t="s">
        <v>1675</v>
      </c>
      <c r="D1325" t="s">
        <v>22</v>
      </c>
      <c r="E1325">
        <v>60</v>
      </c>
      <c r="F1325" t="s">
        <v>69</v>
      </c>
      <c r="G1325" t="s">
        <v>1609</v>
      </c>
      <c r="H1325" t="s">
        <v>584</v>
      </c>
      <c r="I1325" s="2">
        <v>522</v>
      </c>
      <c r="J1325" s="2">
        <v>2</v>
      </c>
      <c r="K1325" s="2">
        <v>524</v>
      </c>
      <c r="L1325" s="3">
        <v>3.1886726663206189E-2</v>
      </c>
      <c r="M1325" s="3">
        <v>5.2440221650005552E-2</v>
      </c>
      <c r="N1325" s="2">
        <v>1643317</v>
      </c>
      <c r="O1325">
        <f t="shared" si="20"/>
        <v>14</v>
      </c>
    </row>
    <row r="1326" spans="1:15" hidden="1" x14ac:dyDescent="0.2">
      <c r="A1326" t="s">
        <v>1523</v>
      </c>
      <c r="B1326" t="s">
        <v>1667</v>
      </c>
      <c r="C1326" t="s">
        <v>1676</v>
      </c>
      <c r="D1326" t="s">
        <v>22</v>
      </c>
      <c r="E1326">
        <v>62</v>
      </c>
      <c r="F1326" t="s">
        <v>69</v>
      </c>
      <c r="G1326" t="s">
        <v>38</v>
      </c>
      <c r="H1326" t="s">
        <v>99</v>
      </c>
      <c r="I1326" s="2">
        <v>1347</v>
      </c>
      <c r="J1326" s="2">
        <v>4</v>
      </c>
      <c r="K1326" s="2">
        <v>1351</v>
      </c>
      <c r="L1326" s="3">
        <v>8.221177046181595E-2</v>
      </c>
      <c r="M1326" s="3">
        <v>0.1352037012388502</v>
      </c>
      <c r="N1326" s="2">
        <v>1643317</v>
      </c>
      <c r="O1326">
        <f t="shared" si="20"/>
        <v>8</v>
      </c>
    </row>
    <row r="1327" spans="1:15" hidden="1" x14ac:dyDescent="0.2">
      <c r="A1327" t="s">
        <v>1523</v>
      </c>
      <c r="B1327" t="s">
        <v>1667</v>
      </c>
      <c r="C1327" t="s">
        <v>1677</v>
      </c>
      <c r="D1327" t="s">
        <v>22</v>
      </c>
      <c r="E1327">
        <v>45</v>
      </c>
      <c r="F1327" t="s">
        <v>69</v>
      </c>
      <c r="G1327" t="s">
        <v>38</v>
      </c>
      <c r="H1327" t="s">
        <v>556</v>
      </c>
      <c r="I1327" s="2">
        <v>1416</v>
      </c>
      <c r="J1327" s="2">
        <v>4</v>
      </c>
      <c r="K1327" s="2">
        <v>1420</v>
      </c>
      <c r="L1327" s="3">
        <v>8.6410595156016762E-2</v>
      </c>
      <c r="M1327" s="3">
        <v>0.14210899760116008</v>
      </c>
      <c r="N1327" s="2">
        <v>1643317</v>
      </c>
      <c r="O1327">
        <f t="shared" si="20"/>
        <v>6</v>
      </c>
    </row>
    <row r="1328" spans="1:15" hidden="1" x14ac:dyDescent="0.2">
      <c r="A1328" t="s">
        <v>1523</v>
      </c>
      <c r="B1328" t="s">
        <v>1667</v>
      </c>
      <c r="C1328" t="s">
        <v>1678</v>
      </c>
      <c r="D1328" t="s">
        <v>22</v>
      </c>
      <c r="E1328">
        <v>34</v>
      </c>
      <c r="F1328" t="s">
        <v>69</v>
      </c>
      <c r="G1328" t="s">
        <v>38</v>
      </c>
      <c r="H1328" t="s">
        <v>79</v>
      </c>
      <c r="I1328" s="2">
        <v>808</v>
      </c>
      <c r="J1328" s="2">
        <v>2</v>
      </c>
      <c r="K1328" s="2">
        <v>810</v>
      </c>
      <c r="L1328" s="3">
        <v>4.9290550758009567E-2</v>
      </c>
      <c r="M1328" s="3">
        <v>8.1062174687985683E-2</v>
      </c>
      <c r="N1328" s="2">
        <v>1643317</v>
      </c>
      <c r="O1328">
        <f t="shared" si="20"/>
        <v>10</v>
      </c>
    </row>
    <row r="1329" spans="1:15" hidden="1" x14ac:dyDescent="0.2">
      <c r="A1329" t="s">
        <v>1523</v>
      </c>
      <c r="B1329" t="s">
        <v>1667</v>
      </c>
      <c r="C1329" t="s">
        <v>1679</v>
      </c>
      <c r="D1329" t="s">
        <v>22</v>
      </c>
      <c r="E1329">
        <v>47</v>
      </c>
      <c r="F1329" t="s">
        <v>69</v>
      </c>
      <c r="G1329" t="s">
        <v>174</v>
      </c>
      <c r="H1329" t="s">
        <v>84</v>
      </c>
      <c r="I1329" s="2">
        <v>1052</v>
      </c>
      <c r="J1329" s="2">
        <v>3</v>
      </c>
      <c r="K1329" s="2">
        <v>1055</v>
      </c>
      <c r="L1329" s="3">
        <v>6.4199421049012453E-2</v>
      </c>
      <c r="M1329" s="3">
        <v>0.10558098061212949</v>
      </c>
      <c r="N1329" s="2">
        <v>1643317</v>
      </c>
      <c r="O1329">
        <f t="shared" si="20"/>
        <v>9</v>
      </c>
    </row>
    <row r="1330" spans="1:15" hidden="1" x14ac:dyDescent="0.2">
      <c r="A1330" t="s">
        <v>1523</v>
      </c>
      <c r="B1330" t="s">
        <v>1667</v>
      </c>
      <c r="C1330" t="s">
        <v>1680</v>
      </c>
      <c r="D1330" t="s">
        <v>22</v>
      </c>
      <c r="E1330">
        <v>37</v>
      </c>
      <c r="F1330" t="s">
        <v>69</v>
      </c>
      <c r="G1330" t="s">
        <v>891</v>
      </c>
      <c r="H1330" t="s">
        <v>354</v>
      </c>
      <c r="I1330" s="2">
        <v>723</v>
      </c>
      <c r="J1330" s="2">
        <v>2</v>
      </c>
      <c r="K1330" s="2">
        <v>725</v>
      </c>
      <c r="L1330" s="3">
        <v>4.4118085555008561E-2</v>
      </c>
      <c r="M1330" s="3">
        <v>7.2555650183690881E-2</v>
      </c>
      <c r="N1330" s="2">
        <v>1643317</v>
      </c>
      <c r="O1330">
        <f t="shared" si="20"/>
        <v>11</v>
      </c>
    </row>
    <row r="1331" spans="1:15" hidden="1" x14ac:dyDescent="0.2">
      <c r="A1331" t="s">
        <v>1523</v>
      </c>
      <c r="B1331" t="s">
        <v>1681</v>
      </c>
      <c r="C1331" t="s">
        <v>46</v>
      </c>
      <c r="G1331" t="s">
        <v>46</v>
      </c>
      <c r="I1331" s="2">
        <v>8510</v>
      </c>
      <c r="J1331" s="2">
        <v>277</v>
      </c>
      <c r="K1331" s="2">
        <v>8787</v>
      </c>
      <c r="L1331" s="3">
        <v>0.47511961800101543</v>
      </c>
      <c r="M1331" s="3">
        <v>0.81346122334866078</v>
      </c>
      <c r="N1331" s="2">
        <v>1849429</v>
      </c>
      <c r="O1331">
        <f t="shared" si="20"/>
        <v>5</v>
      </c>
    </row>
    <row r="1332" spans="1:15" hidden="1" x14ac:dyDescent="0.2">
      <c r="A1332" t="s">
        <v>1523</v>
      </c>
      <c r="B1332" t="s">
        <v>1681</v>
      </c>
      <c r="C1332" t="s">
        <v>1682</v>
      </c>
      <c r="D1332" t="s">
        <v>22</v>
      </c>
      <c r="E1332">
        <v>50</v>
      </c>
      <c r="F1332" t="s">
        <v>49</v>
      </c>
      <c r="G1332" t="s">
        <v>32</v>
      </c>
      <c r="H1332" t="s">
        <v>33</v>
      </c>
      <c r="I1332" s="2">
        <v>626957</v>
      </c>
      <c r="J1332" s="2">
        <v>4887</v>
      </c>
      <c r="K1332" s="2">
        <v>631844</v>
      </c>
      <c r="L1332" s="3">
        <v>34.164274486882171</v>
      </c>
      <c r="M1332" s="3">
        <v>58.493296142655197</v>
      </c>
      <c r="N1332" s="2">
        <v>1849429</v>
      </c>
      <c r="O1332">
        <f t="shared" si="20"/>
        <v>1</v>
      </c>
    </row>
    <row r="1333" spans="1:15" hidden="1" x14ac:dyDescent="0.2">
      <c r="A1333" t="s">
        <v>1523</v>
      </c>
      <c r="B1333" t="s">
        <v>1681</v>
      </c>
      <c r="C1333" t="s">
        <v>1683</v>
      </c>
      <c r="D1333" t="s">
        <v>22</v>
      </c>
      <c r="E1333">
        <v>68</v>
      </c>
      <c r="F1333" t="s">
        <v>69</v>
      </c>
      <c r="G1333" t="s">
        <v>38</v>
      </c>
      <c r="H1333" t="s">
        <v>135</v>
      </c>
      <c r="I1333" s="2">
        <v>876</v>
      </c>
      <c r="J1333" s="2">
        <v>15</v>
      </c>
      <c r="K1333" s="2">
        <v>891</v>
      </c>
      <c r="L1333" s="3">
        <v>4.8177031937965721E-2</v>
      </c>
      <c r="M1333" s="3">
        <v>8.2484801411591757E-2</v>
      </c>
      <c r="N1333" s="2">
        <v>1849429</v>
      </c>
      <c r="O1333">
        <f t="shared" si="20"/>
        <v>28</v>
      </c>
    </row>
    <row r="1334" spans="1:15" hidden="1" x14ac:dyDescent="0.2">
      <c r="A1334" t="s">
        <v>1523</v>
      </c>
      <c r="B1334" t="s">
        <v>1681</v>
      </c>
      <c r="C1334" t="s">
        <v>1684</v>
      </c>
      <c r="D1334" t="s">
        <v>22</v>
      </c>
      <c r="E1334">
        <v>68</v>
      </c>
      <c r="F1334" t="s">
        <v>49</v>
      </c>
      <c r="G1334" t="s">
        <v>38</v>
      </c>
      <c r="H1334" t="s">
        <v>540</v>
      </c>
      <c r="I1334" s="2">
        <v>2376</v>
      </c>
      <c r="J1334" s="2">
        <v>1</v>
      </c>
      <c r="K1334" s="2">
        <v>2377</v>
      </c>
      <c r="L1334" s="3">
        <v>0.12852615591082436</v>
      </c>
      <c r="M1334" s="3">
        <v>0.22005204596560446</v>
      </c>
      <c r="N1334" s="2">
        <v>1849429</v>
      </c>
      <c r="O1334">
        <f t="shared" si="20"/>
        <v>15</v>
      </c>
    </row>
    <row r="1335" spans="1:15" hidden="1" x14ac:dyDescent="0.2">
      <c r="A1335" t="s">
        <v>1523</v>
      </c>
      <c r="B1335" t="s">
        <v>1681</v>
      </c>
      <c r="C1335" t="s">
        <v>1685</v>
      </c>
      <c r="D1335" t="s">
        <v>22</v>
      </c>
      <c r="E1335">
        <v>45</v>
      </c>
      <c r="F1335" t="s">
        <v>49</v>
      </c>
      <c r="G1335" t="s">
        <v>38</v>
      </c>
      <c r="H1335" t="s">
        <v>165</v>
      </c>
      <c r="I1335" s="2">
        <v>814</v>
      </c>
      <c r="J1335" s="2">
        <v>3</v>
      </c>
      <c r="K1335" s="2">
        <v>817</v>
      </c>
      <c r="L1335" s="3">
        <v>4.4175796962197519E-2</v>
      </c>
      <c r="M1335" s="3">
        <v>7.5634211844299054E-2</v>
      </c>
      <c r="N1335" s="2">
        <v>1849429</v>
      </c>
      <c r="O1335">
        <f t="shared" si="20"/>
        <v>29</v>
      </c>
    </row>
    <row r="1336" spans="1:15" hidden="1" x14ac:dyDescent="0.2">
      <c r="A1336" t="s">
        <v>1523</v>
      </c>
      <c r="B1336" t="s">
        <v>1681</v>
      </c>
      <c r="C1336" t="s">
        <v>1686</v>
      </c>
      <c r="D1336" t="s">
        <v>22</v>
      </c>
      <c r="E1336">
        <v>35</v>
      </c>
      <c r="F1336" t="s">
        <v>69</v>
      </c>
      <c r="G1336" t="s">
        <v>303</v>
      </c>
      <c r="H1336" t="s">
        <v>304</v>
      </c>
      <c r="I1336" s="2">
        <v>12662</v>
      </c>
      <c r="J1336" s="2">
        <v>198</v>
      </c>
      <c r="K1336" s="2">
        <v>12860</v>
      </c>
      <c r="L1336" s="3">
        <v>0.69534975389701359</v>
      </c>
      <c r="M1336" s="3">
        <v>1.1905213761538385</v>
      </c>
      <c r="N1336" s="2">
        <v>1849429</v>
      </c>
      <c r="O1336">
        <f t="shared" si="20"/>
        <v>3</v>
      </c>
    </row>
    <row r="1337" spans="1:15" hidden="1" x14ac:dyDescent="0.2">
      <c r="A1337" t="s">
        <v>1523</v>
      </c>
      <c r="B1337" t="s">
        <v>1681</v>
      </c>
      <c r="C1337" t="s">
        <v>1687</v>
      </c>
      <c r="D1337" t="s">
        <v>22</v>
      </c>
      <c r="E1337">
        <v>66</v>
      </c>
      <c r="F1337" t="s">
        <v>49</v>
      </c>
      <c r="G1337" t="s">
        <v>38</v>
      </c>
      <c r="H1337" t="s">
        <v>101</v>
      </c>
      <c r="I1337" s="2">
        <v>1131</v>
      </c>
      <c r="J1337" s="2">
        <v>2</v>
      </c>
      <c r="K1337" s="2">
        <v>1133</v>
      </c>
      <c r="L1337" s="3">
        <v>6.1262151723586039E-2</v>
      </c>
      <c r="M1337" s="3">
        <v>0.10488808080733272</v>
      </c>
      <c r="N1337" s="2">
        <v>1849429</v>
      </c>
      <c r="O1337">
        <f t="shared" si="20"/>
        <v>23</v>
      </c>
    </row>
    <row r="1338" spans="1:15" hidden="1" x14ac:dyDescent="0.2">
      <c r="A1338" t="s">
        <v>1523</v>
      </c>
      <c r="B1338" t="s">
        <v>1681</v>
      </c>
      <c r="C1338" t="s">
        <v>1688</v>
      </c>
      <c r="D1338" t="s">
        <v>22</v>
      </c>
      <c r="E1338">
        <v>51</v>
      </c>
      <c r="F1338" t="s">
        <v>69</v>
      </c>
      <c r="G1338" t="s">
        <v>38</v>
      </c>
      <c r="H1338" t="s">
        <v>836</v>
      </c>
      <c r="I1338" s="2">
        <v>1058</v>
      </c>
      <c r="J1338" s="2">
        <v>3</v>
      </c>
      <c r="K1338" s="2">
        <v>1061</v>
      </c>
      <c r="L1338" s="3">
        <v>5.7369058233649406E-2</v>
      </c>
      <c r="M1338" s="3">
        <v>9.8222642309426331E-2</v>
      </c>
      <c r="N1338" s="2">
        <v>1849429</v>
      </c>
      <c r="O1338">
        <f t="shared" si="20"/>
        <v>24</v>
      </c>
    </row>
    <row r="1339" spans="1:15" hidden="1" x14ac:dyDescent="0.2">
      <c r="A1339" t="s">
        <v>1523</v>
      </c>
      <c r="B1339" t="s">
        <v>1681</v>
      </c>
      <c r="C1339" t="s">
        <v>1689</v>
      </c>
      <c r="D1339" t="s">
        <v>22</v>
      </c>
      <c r="E1339">
        <v>79</v>
      </c>
      <c r="F1339" t="s">
        <v>49</v>
      </c>
      <c r="G1339" t="s">
        <v>19</v>
      </c>
      <c r="H1339" t="s">
        <v>20</v>
      </c>
      <c r="I1339" s="2">
        <v>351610</v>
      </c>
      <c r="J1339" s="2">
        <v>2797</v>
      </c>
      <c r="K1339" s="2">
        <v>354407</v>
      </c>
      <c r="L1339" s="3">
        <v>19.163049784555124</v>
      </c>
      <c r="M1339" s="3">
        <v>32.809417523993261</v>
      </c>
      <c r="N1339" s="2">
        <v>1849429</v>
      </c>
      <c r="O1339">
        <f t="shared" si="20"/>
        <v>2</v>
      </c>
    </row>
    <row r="1340" spans="1:15" hidden="1" x14ac:dyDescent="0.2">
      <c r="A1340" t="s">
        <v>1523</v>
      </c>
      <c r="B1340" t="s">
        <v>1681</v>
      </c>
      <c r="C1340" t="s">
        <v>1690</v>
      </c>
      <c r="D1340" t="s">
        <v>22</v>
      </c>
      <c r="E1340">
        <v>37</v>
      </c>
      <c r="F1340" t="s">
        <v>69</v>
      </c>
      <c r="G1340" t="s">
        <v>38</v>
      </c>
      <c r="H1340" t="s">
        <v>984</v>
      </c>
      <c r="I1340" s="2">
        <v>897</v>
      </c>
      <c r="J1340" s="2">
        <v>4</v>
      </c>
      <c r="K1340" s="2">
        <v>901</v>
      </c>
      <c r="L1340" s="3">
        <v>4.8717739367123584E-2</v>
      </c>
      <c r="M1340" s="3">
        <v>8.3410556758523199E-2</v>
      </c>
      <c r="N1340" s="2">
        <v>1849429</v>
      </c>
      <c r="O1340">
        <f t="shared" si="20"/>
        <v>27</v>
      </c>
    </row>
    <row r="1341" spans="1:15" hidden="1" x14ac:dyDescent="0.2">
      <c r="A1341" t="s">
        <v>1523</v>
      </c>
      <c r="B1341" t="s">
        <v>1681</v>
      </c>
      <c r="C1341" t="s">
        <v>1691</v>
      </c>
      <c r="D1341" t="s">
        <v>22</v>
      </c>
      <c r="E1341">
        <v>50</v>
      </c>
      <c r="F1341" t="s">
        <v>69</v>
      </c>
      <c r="G1341" t="s">
        <v>38</v>
      </c>
      <c r="H1341" t="s">
        <v>106</v>
      </c>
      <c r="I1341" s="2">
        <v>3814</v>
      </c>
      <c r="J1341" s="2">
        <v>2</v>
      </c>
      <c r="K1341" s="2">
        <v>3816</v>
      </c>
      <c r="L1341" s="3">
        <v>0.20633395496664103</v>
      </c>
      <c r="M1341" s="3">
        <v>0.35326824038903942</v>
      </c>
      <c r="N1341" s="2">
        <v>1849429</v>
      </c>
      <c r="O1341">
        <f t="shared" si="20"/>
        <v>9</v>
      </c>
    </row>
    <row r="1342" spans="1:15" hidden="1" x14ac:dyDescent="0.2">
      <c r="A1342" t="s">
        <v>1523</v>
      </c>
      <c r="B1342" t="s">
        <v>1681</v>
      </c>
      <c r="C1342" t="s">
        <v>1692</v>
      </c>
      <c r="D1342" t="s">
        <v>22</v>
      </c>
      <c r="E1342">
        <v>40</v>
      </c>
      <c r="F1342" t="s">
        <v>49</v>
      </c>
      <c r="G1342" t="s">
        <v>1693</v>
      </c>
      <c r="H1342" t="s">
        <v>366</v>
      </c>
      <c r="I1342" s="2">
        <v>1453</v>
      </c>
      <c r="J1342" s="2">
        <v>22</v>
      </c>
      <c r="K1342" s="2">
        <v>1475</v>
      </c>
      <c r="L1342" s="3">
        <v>7.9754345800784998E-2</v>
      </c>
      <c r="M1342" s="3">
        <v>0.13654891367238814</v>
      </c>
      <c r="N1342" s="2">
        <v>1849429</v>
      </c>
      <c r="O1342">
        <f t="shared" si="20"/>
        <v>17</v>
      </c>
    </row>
    <row r="1343" spans="1:15" hidden="1" x14ac:dyDescent="0.2">
      <c r="A1343" t="s">
        <v>1523</v>
      </c>
      <c r="B1343" t="s">
        <v>1681</v>
      </c>
      <c r="C1343" t="s">
        <v>1694</v>
      </c>
      <c r="D1343" t="s">
        <v>22</v>
      </c>
      <c r="E1343">
        <v>56</v>
      </c>
      <c r="F1343" t="s">
        <v>49</v>
      </c>
      <c r="G1343" t="s">
        <v>38</v>
      </c>
      <c r="H1343" t="s">
        <v>723</v>
      </c>
      <c r="I1343" s="2">
        <v>3101</v>
      </c>
      <c r="J1343" s="2">
        <v>9</v>
      </c>
      <c r="K1343" s="2">
        <v>3110</v>
      </c>
      <c r="L1343" s="3">
        <v>0.16816001046809581</v>
      </c>
      <c r="M1343" s="3">
        <v>0.28790991289567941</v>
      </c>
      <c r="N1343" s="2">
        <v>1849429</v>
      </c>
      <c r="O1343">
        <f t="shared" si="20"/>
        <v>10</v>
      </c>
    </row>
    <row r="1344" spans="1:15" hidden="1" x14ac:dyDescent="0.2">
      <c r="A1344" t="s">
        <v>1523</v>
      </c>
      <c r="B1344" t="s">
        <v>1681</v>
      </c>
      <c r="C1344" t="s">
        <v>1695</v>
      </c>
      <c r="D1344" t="s">
        <v>22</v>
      </c>
      <c r="E1344">
        <v>62</v>
      </c>
      <c r="F1344" t="s">
        <v>69</v>
      </c>
      <c r="G1344" t="s">
        <v>38</v>
      </c>
      <c r="H1344" t="s">
        <v>356</v>
      </c>
      <c r="I1344" s="2">
        <v>633</v>
      </c>
      <c r="J1344" s="2">
        <v>2</v>
      </c>
      <c r="K1344" s="2">
        <v>635</v>
      </c>
      <c r="L1344" s="3">
        <v>3.4334921751524389E-2</v>
      </c>
      <c r="M1344" s="3">
        <v>5.8785464530146762E-2</v>
      </c>
      <c r="N1344" s="2">
        <v>1849429</v>
      </c>
      <c r="O1344">
        <f t="shared" si="20"/>
        <v>32</v>
      </c>
    </row>
    <row r="1345" spans="1:15" hidden="1" x14ac:dyDescent="0.2">
      <c r="A1345" t="s">
        <v>1523</v>
      </c>
      <c r="B1345" t="s">
        <v>1681</v>
      </c>
      <c r="C1345" t="s">
        <v>1696</v>
      </c>
      <c r="D1345" t="s">
        <v>22</v>
      </c>
      <c r="E1345">
        <v>42</v>
      </c>
      <c r="F1345" t="s">
        <v>69</v>
      </c>
      <c r="G1345" t="s">
        <v>38</v>
      </c>
      <c r="H1345" t="s">
        <v>449</v>
      </c>
      <c r="I1345" s="2">
        <v>694</v>
      </c>
      <c r="J1345" s="2">
        <v>3</v>
      </c>
      <c r="K1345" s="2">
        <v>697</v>
      </c>
      <c r="L1345" s="3">
        <v>3.7687307812303152E-2</v>
      </c>
      <c r="M1345" s="3">
        <v>6.452514768112172E-2</v>
      </c>
      <c r="N1345" s="2">
        <v>1849429</v>
      </c>
      <c r="O1345">
        <f t="shared" si="20"/>
        <v>31</v>
      </c>
    </row>
    <row r="1346" spans="1:15" hidden="1" x14ac:dyDescent="0.2">
      <c r="A1346" t="s">
        <v>1523</v>
      </c>
      <c r="B1346" t="s">
        <v>1681</v>
      </c>
      <c r="C1346" t="s">
        <v>1697</v>
      </c>
      <c r="D1346" t="s">
        <v>22</v>
      </c>
      <c r="E1346">
        <v>39</v>
      </c>
      <c r="F1346" t="s">
        <v>49</v>
      </c>
      <c r="G1346" t="s">
        <v>38</v>
      </c>
      <c r="H1346" t="s">
        <v>39</v>
      </c>
      <c r="I1346" s="2">
        <v>1421</v>
      </c>
      <c r="J1346" s="2">
        <v>9</v>
      </c>
      <c r="K1346" s="2">
        <v>1430</v>
      </c>
      <c r="L1346" s="3">
        <v>7.7321162369574606E-2</v>
      </c>
      <c r="M1346" s="3">
        <v>0.13238301461119664</v>
      </c>
      <c r="N1346" s="2">
        <v>1849429</v>
      </c>
      <c r="O1346">
        <f t="shared" si="20"/>
        <v>19</v>
      </c>
    </row>
    <row r="1347" spans="1:15" hidden="1" x14ac:dyDescent="0.2">
      <c r="A1347" t="s">
        <v>1523</v>
      </c>
      <c r="B1347" t="s">
        <v>1681</v>
      </c>
      <c r="C1347" t="s">
        <v>1698</v>
      </c>
      <c r="D1347" t="s">
        <v>22</v>
      </c>
      <c r="E1347">
        <v>68</v>
      </c>
      <c r="F1347" t="s">
        <v>69</v>
      </c>
      <c r="G1347" t="s">
        <v>38</v>
      </c>
      <c r="H1347" t="s">
        <v>214</v>
      </c>
      <c r="I1347" s="2">
        <v>743</v>
      </c>
      <c r="J1347" s="2">
        <v>3</v>
      </c>
      <c r="K1347" s="2">
        <v>746</v>
      </c>
      <c r="L1347" s="3">
        <v>4.0336774215176688E-2</v>
      </c>
      <c r="M1347" s="3">
        <v>6.9061348881085796E-2</v>
      </c>
      <c r="N1347" s="2">
        <v>1849429</v>
      </c>
      <c r="O1347">
        <f t="shared" ref="O1347:O1410" si="21">COUNTIFS($A$2:$A$8569,A1347,$B$2:$B$8569,B1347,$K$2:$K$8569,"&gt;"&amp;K1347)+1</f>
        <v>30</v>
      </c>
    </row>
    <row r="1348" spans="1:15" hidden="1" x14ac:dyDescent="0.2">
      <c r="A1348" t="s">
        <v>1523</v>
      </c>
      <c r="B1348" t="s">
        <v>1681</v>
      </c>
      <c r="C1348" t="s">
        <v>1699</v>
      </c>
      <c r="D1348" t="s">
        <v>22</v>
      </c>
      <c r="E1348">
        <v>36</v>
      </c>
      <c r="F1348" t="s">
        <v>69</v>
      </c>
      <c r="G1348" t="s">
        <v>38</v>
      </c>
      <c r="H1348" t="s">
        <v>270</v>
      </c>
      <c r="I1348" s="2">
        <v>1329</v>
      </c>
      <c r="J1348" s="2">
        <v>21</v>
      </c>
      <c r="K1348" s="2">
        <v>1350</v>
      </c>
      <c r="L1348" s="3">
        <v>7.2995502936311699E-2</v>
      </c>
      <c r="M1348" s="3">
        <v>0.12497697183574508</v>
      </c>
      <c r="N1348" s="2">
        <v>1849429</v>
      </c>
      <c r="O1348">
        <f t="shared" si="21"/>
        <v>20</v>
      </c>
    </row>
    <row r="1349" spans="1:15" hidden="1" x14ac:dyDescent="0.2">
      <c r="A1349" t="s">
        <v>1523</v>
      </c>
      <c r="B1349" t="s">
        <v>1681</v>
      </c>
      <c r="C1349" t="s">
        <v>1700</v>
      </c>
      <c r="D1349" t="s">
        <v>22</v>
      </c>
      <c r="E1349">
        <v>63</v>
      </c>
      <c r="F1349" t="s">
        <v>49</v>
      </c>
      <c r="G1349" t="s">
        <v>38</v>
      </c>
      <c r="H1349" t="s">
        <v>321</v>
      </c>
      <c r="I1349" s="2">
        <v>4625</v>
      </c>
      <c r="J1349" s="2">
        <v>41</v>
      </c>
      <c r="K1349" s="2">
        <v>4666</v>
      </c>
      <c r="L1349" s="3">
        <v>0.25229408644505952</v>
      </c>
      <c r="M1349" s="3">
        <v>0.43195744487821219</v>
      </c>
      <c r="N1349" s="2">
        <v>1849429</v>
      </c>
      <c r="O1349">
        <f t="shared" si="21"/>
        <v>8</v>
      </c>
    </row>
    <row r="1350" spans="1:15" hidden="1" x14ac:dyDescent="0.2">
      <c r="A1350" t="s">
        <v>1523</v>
      </c>
      <c r="B1350" t="s">
        <v>1681</v>
      </c>
      <c r="C1350" t="s">
        <v>1701</v>
      </c>
      <c r="D1350" t="s">
        <v>22</v>
      </c>
      <c r="E1350">
        <v>46</v>
      </c>
      <c r="F1350" t="s">
        <v>69</v>
      </c>
      <c r="G1350" t="s">
        <v>38</v>
      </c>
      <c r="H1350" t="s">
        <v>618</v>
      </c>
      <c r="I1350" s="2">
        <v>971</v>
      </c>
      <c r="J1350" s="2">
        <v>11</v>
      </c>
      <c r="K1350" s="2">
        <v>982</v>
      </c>
      <c r="L1350" s="3">
        <v>5.3097469543302286E-2</v>
      </c>
      <c r="M1350" s="3">
        <v>9.09091750686679E-2</v>
      </c>
      <c r="N1350" s="2">
        <v>1849429</v>
      </c>
      <c r="O1350">
        <f t="shared" si="21"/>
        <v>26</v>
      </c>
    </row>
    <row r="1351" spans="1:15" hidden="1" x14ac:dyDescent="0.2">
      <c r="A1351" t="s">
        <v>1523</v>
      </c>
      <c r="B1351" t="s">
        <v>1681</v>
      </c>
      <c r="C1351" t="s">
        <v>1702</v>
      </c>
      <c r="D1351" t="s">
        <v>22</v>
      </c>
      <c r="E1351">
        <v>58</v>
      </c>
      <c r="F1351" t="s">
        <v>49</v>
      </c>
      <c r="G1351" t="s">
        <v>534</v>
      </c>
      <c r="H1351" t="s">
        <v>535</v>
      </c>
      <c r="I1351" s="2">
        <v>1419</v>
      </c>
      <c r="J1351" s="2">
        <v>14</v>
      </c>
      <c r="K1351" s="2">
        <v>1433</v>
      </c>
      <c r="L1351" s="3">
        <v>7.7483374598321969E-2</v>
      </c>
      <c r="M1351" s="3">
        <v>0.13266074121527607</v>
      </c>
      <c r="N1351" s="2">
        <v>1849429</v>
      </c>
      <c r="O1351">
        <f t="shared" si="21"/>
        <v>18</v>
      </c>
    </row>
    <row r="1352" spans="1:15" hidden="1" x14ac:dyDescent="0.2">
      <c r="A1352" t="s">
        <v>1523</v>
      </c>
      <c r="B1352" t="s">
        <v>1681</v>
      </c>
      <c r="C1352" t="s">
        <v>1703</v>
      </c>
      <c r="D1352" t="s">
        <v>22</v>
      </c>
      <c r="E1352">
        <v>54</v>
      </c>
      <c r="F1352" t="s">
        <v>49</v>
      </c>
      <c r="G1352" t="s">
        <v>38</v>
      </c>
      <c r="H1352" t="s">
        <v>584</v>
      </c>
      <c r="I1352" s="2">
        <v>2003</v>
      </c>
      <c r="J1352" s="2">
        <v>1</v>
      </c>
      <c r="K1352" s="2">
        <v>2004</v>
      </c>
      <c r="L1352" s="3">
        <v>0.10835776880323603</v>
      </c>
      <c r="M1352" s="3">
        <v>0.18552137152506157</v>
      </c>
      <c r="N1352" s="2">
        <v>1849429</v>
      </c>
      <c r="O1352">
        <f t="shared" si="21"/>
        <v>16</v>
      </c>
    </row>
    <row r="1353" spans="1:15" hidden="1" x14ac:dyDescent="0.2">
      <c r="A1353" t="s">
        <v>1523</v>
      </c>
      <c r="B1353" t="s">
        <v>1681</v>
      </c>
      <c r="C1353" t="s">
        <v>1704</v>
      </c>
      <c r="D1353" t="s">
        <v>22</v>
      </c>
      <c r="E1353">
        <v>32</v>
      </c>
      <c r="F1353" t="s">
        <v>49</v>
      </c>
      <c r="G1353" t="s">
        <v>38</v>
      </c>
      <c r="H1353" t="s">
        <v>1113</v>
      </c>
      <c r="I1353" s="2">
        <v>1153</v>
      </c>
      <c r="J1353" s="2">
        <f>(0)</f>
        <v>0</v>
      </c>
      <c r="K1353" s="2">
        <v>1153</v>
      </c>
      <c r="L1353" s="3">
        <v>6.2343566581901766E-2</v>
      </c>
      <c r="M1353" s="3">
        <v>0.10673959150119561</v>
      </c>
      <c r="N1353" s="2">
        <v>1849429</v>
      </c>
      <c r="O1353">
        <f t="shared" si="21"/>
        <v>21</v>
      </c>
    </row>
    <row r="1354" spans="1:15" hidden="1" x14ac:dyDescent="0.2">
      <c r="A1354" t="s">
        <v>1523</v>
      </c>
      <c r="B1354" t="s">
        <v>1681</v>
      </c>
      <c r="C1354" t="s">
        <v>1705</v>
      </c>
      <c r="D1354" t="s">
        <v>22</v>
      </c>
      <c r="E1354">
        <v>64</v>
      </c>
      <c r="F1354" t="s">
        <v>49</v>
      </c>
      <c r="G1354" t="s">
        <v>656</v>
      </c>
      <c r="H1354" t="s">
        <v>657</v>
      </c>
      <c r="I1354" s="2">
        <v>8151</v>
      </c>
      <c r="J1354" s="2">
        <v>113</v>
      </c>
      <c r="K1354" s="2">
        <v>8264</v>
      </c>
      <c r="L1354" s="3">
        <v>0.44684061945605913</v>
      </c>
      <c r="M1354" s="3">
        <v>0.76504421870414618</v>
      </c>
      <c r="N1354" s="2">
        <v>1849429</v>
      </c>
      <c r="O1354">
        <f t="shared" si="21"/>
        <v>6</v>
      </c>
    </row>
    <row r="1355" spans="1:15" hidden="1" x14ac:dyDescent="0.2">
      <c r="A1355" t="s">
        <v>1523</v>
      </c>
      <c r="B1355" t="s">
        <v>1681</v>
      </c>
      <c r="C1355" t="s">
        <v>1706</v>
      </c>
      <c r="D1355" t="s">
        <v>22</v>
      </c>
      <c r="E1355">
        <v>32</v>
      </c>
      <c r="F1355" t="s">
        <v>49</v>
      </c>
      <c r="G1355" t="s">
        <v>38</v>
      </c>
      <c r="H1355" t="s">
        <v>336</v>
      </c>
      <c r="I1355" s="2">
        <v>2887</v>
      </c>
      <c r="J1355" s="2">
        <f>(0)</f>
        <v>0</v>
      </c>
      <c r="K1355" s="2">
        <v>2887</v>
      </c>
      <c r="L1355" s="3">
        <v>0.15610223479787547</v>
      </c>
      <c r="M1355" s="3">
        <v>0.26726556865910817</v>
      </c>
      <c r="N1355" s="2">
        <v>1849429</v>
      </c>
      <c r="O1355">
        <f t="shared" si="21"/>
        <v>12</v>
      </c>
    </row>
    <row r="1356" spans="1:15" hidden="1" x14ac:dyDescent="0.2">
      <c r="A1356" t="s">
        <v>1523</v>
      </c>
      <c r="B1356" t="s">
        <v>1681</v>
      </c>
      <c r="C1356" t="s">
        <v>1707</v>
      </c>
      <c r="D1356" t="s">
        <v>22</v>
      </c>
      <c r="E1356">
        <v>54</v>
      </c>
      <c r="F1356" t="s">
        <v>49</v>
      </c>
      <c r="G1356" t="s">
        <v>38</v>
      </c>
      <c r="H1356" t="s">
        <v>234</v>
      </c>
      <c r="I1356" s="2">
        <v>3046</v>
      </c>
      <c r="J1356" s="2">
        <v>1</v>
      </c>
      <c r="K1356" s="2">
        <v>3047</v>
      </c>
      <c r="L1356" s="3">
        <v>0.16475355366440128</v>
      </c>
      <c r="M1356" s="3">
        <v>0.2820776542100113</v>
      </c>
      <c r="N1356" s="2">
        <v>1849429</v>
      </c>
      <c r="O1356">
        <f t="shared" si="21"/>
        <v>11</v>
      </c>
    </row>
    <row r="1357" spans="1:15" hidden="1" x14ac:dyDescent="0.2">
      <c r="A1357" t="s">
        <v>1523</v>
      </c>
      <c r="B1357" t="s">
        <v>1681</v>
      </c>
      <c r="C1357" t="s">
        <v>1708</v>
      </c>
      <c r="D1357" t="s">
        <v>22</v>
      </c>
      <c r="E1357">
        <v>39</v>
      </c>
      <c r="F1357" t="s">
        <v>69</v>
      </c>
      <c r="G1357" t="s">
        <v>38</v>
      </c>
      <c r="H1357" t="s">
        <v>99</v>
      </c>
      <c r="I1357" s="2">
        <v>6636</v>
      </c>
      <c r="J1357" s="2">
        <v>1</v>
      </c>
      <c r="K1357" s="2">
        <v>6637</v>
      </c>
      <c r="L1357" s="3">
        <v>0.35886752073207462</v>
      </c>
      <c r="M1357" s="3">
        <v>0.6144238237584001</v>
      </c>
      <c r="N1357" s="2">
        <v>1849429</v>
      </c>
      <c r="O1357">
        <f t="shared" si="21"/>
        <v>7</v>
      </c>
    </row>
    <row r="1358" spans="1:15" hidden="1" x14ac:dyDescent="0.2">
      <c r="A1358" t="s">
        <v>1523</v>
      </c>
      <c r="B1358" t="s">
        <v>1681</v>
      </c>
      <c r="C1358" t="s">
        <v>1709</v>
      </c>
      <c r="D1358" t="s">
        <v>22</v>
      </c>
      <c r="E1358">
        <v>36</v>
      </c>
      <c r="F1358" t="s">
        <v>49</v>
      </c>
      <c r="G1358" t="s">
        <v>38</v>
      </c>
      <c r="H1358" t="s">
        <v>41</v>
      </c>
      <c r="I1358" s="2">
        <v>11097</v>
      </c>
      <c r="J1358" s="2">
        <v>6</v>
      </c>
      <c r="K1358" s="2">
        <v>11103</v>
      </c>
      <c r="L1358" s="3">
        <v>0.60034745859397676</v>
      </c>
      <c r="M1358" s="3">
        <v>1.0278661616979834</v>
      </c>
      <c r="N1358" s="2">
        <v>1849429</v>
      </c>
      <c r="O1358">
        <f t="shared" si="21"/>
        <v>4</v>
      </c>
    </row>
    <row r="1359" spans="1:15" hidden="1" x14ac:dyDescent="0.2">
      <c r="A1359" t="s">
        <v>1523</v>
      </c>
      <c r="B1359" t="s">
        <v>1681</v>
      </c>
      <c r="C1359" t="s">
        <v>1710</v>
      </c>
      <c r="D1359" t="s">
        <v>22</v>
      </c>
      <c r="E1359">
        <v>46</v>
      </c>
      <c r="F1359" t="s">
        <v>49</v>
      </c>
      <c r="G1359" t="s">
        <v>38</v>
      </c>
      <c r="H1359" t="s">
        <v>1711</v>
      </c>
      <c r="I1359" s="2">
        <v>993</v>
      </c>
      <c r="J1359" s="2">
        <f>(0)</f>
        <v>0</v>
      </c>
      <c r="K1359" s="2">
        <v>993</v>
      </c>
      <c r="L1359" s="3">
        <v>5.3692247715375931E-2</v>
      </c>
      <c r="M1359" s="3">
        <v>9.192750595029249E-2</v>
      </c>
      <c r="N1359" s="2">
        <v>1849429</v>
      </c>
      <c r="O1359">
        <f t="shared" si="21"/>
        <v>25</v>
      </c>
    </row>
    <row r="1360" spans="1:15" hidden="1" x14ac:dyDescent="0.2">
      <c r="A1360" t="s">
        <v>1523</v>
      </c>
      <c r="B1360" t="s">
        <v>1681</v>
      </c>
      <c r="C1360" t="s">
        <v>1712</v>
      </c>
      <c r="D1360" t="s">
        <v>22</v>
      </c>
      <c r="E1360">
        <v>69</v>
      </c>
      <c r="F1360" t="s">
        <v>49</v>
      </c>
      <c r="G1360" t="s">
        <v>38</v>
      </c>
      <c r="H1360" t="s">
        <v>168</v>
      </c>
      <c r="I1360" s="2">
        <v>2456</v>
      </c>
      <c r="J1360" s="2">
        <v>15</v>
      </c>
      <c r="K1360" s="2">
        <v>2471</v>
      </c>
      <c r="L1360" s="3">
        <v>0.1336088057449083</v>
      </c>
      <c r="M1360" s="3">
        <v>0.22875414622676007</v>
      </c>
      <c r="N1360" s="2">
        <v>1849429</v>
      </c>
      <c r="O1360">
        <f t="shared" si="21"/>
        <v>14</v>
      </c>
    </row>
    <row r="1361" spans="1:15" hidden="1" x14ac:dyDescent="0.2">
      <c r="A1361" t="s">
        <v>1523</v>
      </c>
      <c r="B1361" t="s">
        <v>1681</v>
      </c>
      <c r="C1361" t="s">
        <v>1713</v>
      </c>
      <c r="D1361" t="s">
        <v>22</v>
      </c>
      <c r="E1361">
        <v>33</v>
      </c>
      <c r="F1361" t="s">
        <v>49</v>
      </c>
      <c r="G1361" t="s">
        <v>38</v>
      </c>
      <c r="H1361" t="s">
        <v>198</v>
      </c>
      <c r="I1361" s="2">
        <v>2615</v>
      </c>
      <c r="J1361" s="2">
        <f>(0)</f>
        <v>0</v>
      </c>
      <c r="K1361" s="2">
        <v>2615</v>
      </c>
      <c r="L1361" s="3">
        <v>0.14139499272478154</v>
      </c>
      <c r="M1361" s="3">
        <v>0.24208502322257286</v>
      </c>
      <c r="N1361" s="2">
        <v>1849429</v>
      </c>
      <c r="O1361">
        <f t="shared" si="21"/>
        <v>13</v>
      </c>
    </row>
    <row r="1362" spans="1:15" hidden="1" x14ac:dyDescent="0.2">
      <c r="A1362" t="s">
        <v>1523</v>
      </c>
      <c r="B1362" t="s">
        <v>1681</v>
      </c>
      <c r="C1362" t="s">
        <v>1714</v>
      </c>
      <c r="D1362" t="s">
        <v>22</v>
      </c>
      <c r="E1362">
        <v>65</v>
      </c>
      <c r="F1362" t="s">
        <v>49</v>
      </c>
      <c r="G1362" t="s">
        <v>38</v>
      </c>
      <c r="H1362" t="s">
        <v>1715</v>
      </c>
      <c r="I1362" s="2">
        <v>1120</v>
      </c>
      <c r="J1362" s="2">
        <v>14</v>
      </c>
      <c r="K1362" s="2">
        <v>1134</v>
      </c>
      <c r="L1362" s="3">
        <v>6.1316222466501827E-2</v>
      </c>
      <c r="M1362" s="3">
        <v>0.10498065634202587</v>
      </c>
      <c r="N1362" s="2">
        <v>1849429</v>
      </c>
      <c r="O1362">
        <f t="shared" si="21"/>
        <v>22</v>
      </c>
    </row>
    <row r="1363" spans="1:15" hidden="1" x14ac:dyDescent="0.2">
      <c r="A1363" t="s">
        <v>1523</v>
      </c>
      <c r="B1363" t="s">
        <v>1716</v>
      </c>
      <c r="C1363" t="s">
        <v>46</v>
      </c>
      <c r="G1363" t="s">
        <v>46</v>
      </c>
      <c r="I1363" s="2">
        <v>18080</v>
      </c>
      <c r="J1363" s="2">
        <v>238</v>
      </c>
      <c r="K1363" s="2">
        <v>18318</v>
      </c>
      <c r="L1363" s="3">
        <v>0.97211807429554864</v>
      </c>
      <c r="M1363" s="3">
        <v>1.5312212655688373</v>
      </c>
      <c r="N1363" s="2">
        <v>1884339</v>
      </c>
      <c r="O1363">
        <f t="shared" si="21"/>
        <v>3</v>
      </c>
    </row>
    <row r="1364" spans="1:15" hidden="1" x14ac:dyDescent="0.2">
      <c r="A1364" t="s">
        <v>1523</v>
      </c>
      <c r="B1364" t="s">
        <v>1716</v>
      </c>
      <c r="C1364" t="s">
        <v>1717</v>
      </c>
      <c r="D1364" t="s">
        <v>22</v>
      </c>
      <c r="E1364">
        <v>67</v>
      </c>
      <c r="F1364" t="s">
        <v>49</v>
      </c>
      <c r="G1364" t="s">
        <v>32</v>
      </c>
      <c r="H1364" t="s">
        <v>33</v>
      </c>
      <c r="I1364" s="2">
        <v>755296</v>
      </c>
      <c r="J1364" s="2">
        <v>3349</v>
      </c>
      <c r="K1364" s="2">
        <v>758645</v>
      </c>
      <c r="L1364" s="3">
        <v>40.260536984056479</v>
      </c>
      <c r="M1364" s="3">
        <v>63.41594917662794</v>
      </c>
      <c r="N1364" s="2">
        <v>1884339</v>
      </c>
      <c r="O1364">
        <f t="shared" si="21"/>
        <v>1</v>
      </c>
    </row>
    <row r="1365" spans="1:15" hidden="1" x14ac:dyDescent="0.2">
      <c r="A1365" t="s">
        <v>1523</v>
      </c>
      <c r="B1365" t="s">
        <v>1716</v>
      </c>
      <c r="C1365" t="s">
        <v>1718</v>
      </c>
      <c r="D1365" t="s">
        <v>22</v>
      </c>
      <c r="E1365">
        <v>61</v>
      </c>
      <c r="F1365" t="s">
        <v>49</v>
      </c>
      <c r="G1365" t="s">
        <v>19</v>
      </c>
      <c r="H1365" t="s">
        <v>20</v>
      </c>
      <c r="I1365" s="2">
        <v>388405</v>
      </c>
      <c r="J1365" s="2">
        <v>1833</v>
      </c>
      <c r="K1365" s="2">
        <v>390238</v>
      </c>
      <c r="L1365" s="3">
        <v>20.709543240361739</v>
      </c>
      <c r="M1365" s="3">
        <v>32.620412939898017</v>
      </c>
      <c r="N1365" s="2">
        <v>1884339</v>
      </c>
      <c r="O1365">
        <f t="shared" si="21"/>
        <v>2</v>
      </c>
    </row>
    <row r="1366" spans="1:15" hidden="1" x14ac:dyDescent="0.2">
      <c r="A1366" t="s">
        <v>1523</v>
      </c>
      <c r="B1366" t="s">
        <v>1716</v>
      </c>
      <c r="C1366" t="s">
        <v>1719</v>
      </c>
      <c r="D1366" t="s">
        <v>22</v>
      </c>
      <c r="E1366">
        <v>40</v>
      </c>
      <c r="F1366" t="s">
        <v>69</v>
      </c>
      <c r="G1366" t="s">
        <v>38</v>
      </c>
      <c r="H1366" t="s">
        <v>99</v>
      </c>
      <c r="I1366" s="2">
        <v>968</v>
      </c>
      <c r="J1366" s="2">
        <v>2</v>
      </c>
      <c r="K1366" s="2">
        <v>970</v>
      </c>
      <c r="L1366" s="3">
        <v>5.1476937005496354E-2</v>
      </c>
      <c r="M1366" s="3">
        <v>8.108334029925604E-2</v>
      </c>
      <c r="N1366" s="2">
        <v>1884339</v>
      </c>
      <c r="O1366">
        <f t="shared" si="21"/>
        <v>11</v>
      </c>
    </row>
    <row r="1367" spans="1:15" hidden="1" x14ac:dyDescent="0.2">
      <c r="A1367" t="s">
        <v>1523</v>
      </c>
      <c r="B1367" t="s">
        <v>1716</v>
      </c>
      <c r="C1367" t="s">
        <v>1720</v>
      </c>
      <c r="D1367" t="s">
        <v>22</v>
      </c>
      <c r="E1367">
        <v>52</v>
      </c>
      <c r="F1367" t="s">
        <v>49</v>
      </c>
      <c r="G1367" t="s">
        <v>38</v>
      </c>
      <c r="H1367" t="s">
        <v>104</v>
      </c>
      <c r="I1367" s="2">
        <v>1383</v>
      </c>
      <c r="J1367" s="2">
        <v>9</v>
      </c>
      <c r="K1367" s="2">
        <v>1392</v>
      </c>
      <c r="L1367" s="3">
        <v>7.3872058053248382E-2</v>
      </c>
      <c r="M1367" s="3">
        <v>0.11635877288305607</v>
      </c>
      <c r="N1367" s="2">
        <v>1884339</v>
      </c>
      <c r="O1367">
        <f t="shared" si="21"/>
        <v>8</v>
      </c>
    </row>
    <row r="1368" spans="1:15" hidden="1" x14ac:dyDescent="0.2">
      <c r="A1368" t="s">
        <v>1523</v>
      </c>
      <c r="B1368" t="s">
        <v>1716</v>
      </c>
      <c r="C1368" t="s">
        <v>1721</v>
      </c>
      <c r="D1368" t="s">
        <v>22</v>
      </c>
      <c r="E1368">
        <v>34</v>
      </c>
      <c r="F1368" t="s">
        <v>49</v>
      </c>
      <c r="G1368" t="s">
        <v>38</v>
      </c>
      <c r="H1368" t="s">
        <v>469</v>
      </c>
      <c r="I1368" s="2">
        <v>1587</v>
      </c>
      <c r="J1368" s="2">
        <v>9</v>
      </c>
      <c r="K1368" s="2">
        <v>1596</v>
      </c>
      <c r="L1368" s="3">
        <v>8.4698135526569268E-2</v>
      </c>
      <c r="M1368" s="3">
        <v>0.1334113516676419</v>
      </c>
      <c r="N1368" s="2">
        <v>1884339</v>
      </c>
      <c r="O1368">
        <f t="shared" si="21"/>
        <v>7</v>
      </c>
    </row>
    <row r="1369" spans="1:15" hidden="1" x14ac:dyDescent="0.2">
      <c r="A1369" t="s">
        <v>1523</v>
      </c>
      <c r="B1369" t="s">
        <v>1716</v>
      </c>
      <c r="C1369" t="s">
        <v>1722</v>
      </c>
      <c r="D1369" t="s">
        <v>22</v>
      </c>
      <c r="E1369">
        <v>57</v>
      </c>
      <c r="F1369" t="s">
        <v>69</v>
      </c>
      <c r="G1369" t="s">
        <v>38</v>
      </c>
      <c r="H1369" t="s">
        <v>321</v>
      </c>
      <c r="I1369" s="2">
        <v>2164</v>
      </c>
      <c r="J1369" s="2">
        <v>2</v>
      </c>
      <c r="K1369" s="2">
        <v>2166</v>
      </c>
      <c r="L1369" s="3">
        <v>0.11494746964320114</v>
      </c>
      <c r="M1369" s="3">
        <v>0.18105826297751401</v>
      </c>
      <c r="N1369" s="2">
        <v>1884339</v>
      </c>
      <c r="O1369">
        <f t="shared" si="21"/>
        <v>6</v>
      </c>
    </row>
    <row r="1370" spans="1:15" hidden="1" x14ac:dyDescent="0.2">
      <c r="A1370" t="s">
        <v>1523</v>
      </c>
      <c r="B1370" t="s">
        <v>1716</v>
      </c>
      <c r="C1370" t="s">
        <v>1723</v>
      </c>
      <c r="D1370" t="s">
        <v>22</v>
      </c>
      <c r="E1370">
        <v>59</v>
      </c>
      <c r="F1370" t="s">
        <v>69</v>
      </c>
      <c r="G1370" t="s">
        <v>38</v>
      </c>
      <c r="H1370" t="s">
        <v>354</v>
      </c>
      <c r="I1370" s="2">
        <v>1164</v>
      </c>
      <c r="J1370" s="2">
        <v>5</v>
      </c>
      <c r="K1370" s="2">
        <v>1169</v>
      </c>
      <c r="L1370" s="3">
        <v>6.2037669442706431E-2</v>
      </c>
      <c r="M1370" s="3">
        <v>9.7717963721474552E-2</v>
      </c>
      <c r="N1370" s="2">
        <v>1884339</v>
      </c>
      <c r="O1370">
        <f t="shared" si="21"/>
        <v>9</v>
      </c>
    </row>
    <row r="1371" spans="1:15" hidden="1" x14ac:dyDescent="0.2">
      <c r="A1371" t="s">
        <v>1523</v>
      </c>
      <c r="B1371" t="s">
        <v>1716</v>
      </c>
      <c r="C1371" t="s">
        <v>1724</v>
      </c>
      <c r="D1371" t="s">
        <v>22</v>
      </c>
      <c r="E1371">
        <v>48</v>
      </c>
      <c r="F1371" t="s">
        <v>69</v>
      </c>
      <c r="G1371" t="s">
        <v>303</v>
      </c>
      <c r="H1371" t="s">
        <v>304</v>
      </c>
      <c r="I1371" s="2">
        <v>15288</v>
      </c>
      <c r="J1371" s="2">
        <v>100</v>
      </c>
      <c r="K1371" s="2">
        <v>15388</v>
      </c>
      <c r="L1371" s="3">
        <v>0.81662588313461648</v>
      </c>
      <c r="M1371" s="3">
        <v>1.2862994232215998</v>
      </c>
      <c r="N1371" s="2">
        <v>1884339</v>
      </c>
      <c r="O1371">
        <f t="shared" si="21"/>
        <v>4</v>
      </c>
    </row>
    <row r="1372" spans="1:15" hidden="1" x14ac:dyDescent="0.2">
      <c r="A1372" t="s">
        <v>1523</v>
      </c>
      <c r="B1372" t="s">
        <v>1716</v>
      </c>
      <c r="C1372" t="s">
        <v>1725</v>
      </c>
      <c r="D1372" t="s">
        <v>22</v>
      </c>
      <c r="E1372">
        <v>37</v>
      </c>
      <c r="F1372" t="s">
        <v>49</v>
      </c>
      <c r="G1372" t="s">
        <v>38</v>
      </c>
      <c r="H1372" t="s">
        <v>101</v>
      </c>
      <c r="I1372" s="2">
        <v>4237</v>
      </c>
      <c r="J1372" s="2">
        <v>6</v>
      </c>
      <c r="K1372" s="2">
        <v>4243</v>
      </c>
      <c r="L1372" s="3">
        <v>0.22517179764362993</v>
      </c>
      <c r="M1372" s="3">
        <v>0.35467692050489008</v>
      </c>
      <c r="N1372" s="2">
        <v>1884339</v>
      </c>
      <c r="O1372">
        <f t="shared" si="21"/>
        <v>5</v>
      </c>
    </row>
    <row r="1373" spans="1:15" hidden="1" x14ac:dyDescent="0.2">
      <c r="A1373" t="s">
        <v>1523</v>
      </c>
      <c r="B1373" t="s">
        <v>1716</v>
      </c>
      <c r="C1373" t="s">
        <v>1726</v>
      </c>
      <c r="D1373" t="s">
        <v>22</v>
      </c>
      <c r="E1373">
        <v>27</v>
      </c>
      <c r="F1373" t="s">
        <v>69</v>
      </c>
      <c r="G1373" t="s">
        <v>38</v>
      </c>
      <c r="H1373" t="s">
        <v>168</v>
      </c>
      <c r="I1373" s="2">
        <v>1140</v>
      </c>
      <c r="J1373" s="2">
        <v>6</v>
      </c>
      <c r="K1373" s="2">
        <v>1146</v>
      </c>
      <c r="L1373" s="3">
        <v>6.0817082276596726E-2</v>
      </c>
      <c r="M1373" s="3">
        <v>9.5795369054584967E-2</v>
      </c>
      <c r="N1373" s="2">
        <v>1884339</v>
      </c>
      <c r="O1373">
        <f t="shared" si="21"/>
        <v>10</v>
      </c>
    </row>
    <row r="1374" spans="1:15" hidden="1" x14ac:dyDescent="0.2">
      <c r="A1374" t="s">
        <v>1523</v>
      </c>
      <c r="B1374" t="s">
        <v>1727</v>
      </c>
      <c r="C1374" t="s">
        <v>46</v>
      </c>
      <c r="G1374" t="s">
        <v>46</v>
      </c>
      <c r="I1374" s="2">
        <v>7675</v>
      </c>
      <c r="J1374" s="2">
        <v>165</v>
      </c>
      <c r="K1374" s="2">
        <v>7840</v>
      </c>
      <c r="L1374" s="3">
        <v>0.47161639300082775</v>
      </c>
      <c r="M1374" s="3">
        <v>0.82430262841089386</v>
      </c>
      <c r="N1374" s="2">
        <v>1662368</v>
      </c>
      <c r="O1374">
        <f t="shared" si="21"/>
        <v>5</v>
      </c>
    </row>
    <row r="1375" spans="1:15" hidden="1" x14ac:dyDescent="0.2">
      <c r="A1375" t="s">
        <v>1523</v>
      </c>
      <c r="B1375" t="s">
        <v>1727</v>
      </c>
      <c r="C1375" t="s">
        <v>1728</v>
      </c>
      <c r="D1375" t="s">
        <v>17</v>
      </c>
      <c r="E1375">
        <v>34</v>
      </c>
      <c r="F1375" t="s">
        <v>49</v>
      </c>
      <c r="G1375" t="s">
        <v>38</v>
      </c>
      <c r="H1375" t="s">
        <v>198</v>
      </c>
      <c r="I1375" s="2">
        <v>3704</v>
      </c>
      <c r="J1375" s="2">
        <v>12</v>
      </c>
      <c r="K1375" s="2">
        <v>3716</v>
      </c>
      <c r="L1375" s="3">
        <v>0.22353654545804541</v>
      </c>
      <c r="M1375" s="3">
        <v>0.39070262336414302</v>
      </c>
      <c r="N1375" s="2">
        <v>1662368</v>
      </c>
      <c r="O1375">
        <f t="shared" si="21"/>
        <v>8</v>
      </c>
    </row>
    <row r="1376" spans="1:15" hidden="1" x14ac:dyDescent="0.2">
      <c r="A1376" t="s">
        <v>1523</v>
      </c>
      <c r="B1376" t="s">
        <v>1727</v>
      </c>
      <c r="C1376" t="s">
        <v>1729</v>
      </c>
      <c r="D1376" t="s">
        <v>22</v>
      </c>
      <c r="E1376">
        <v>49</v>
      </c>
      <c r="F1376" t="s">
        <v>49</v>
      </c>
      <c r="G1376" t="s">
        <v>38</v>
      </c>
      <c r="H1376" t="s">
        <v>104</v>
      </c>
      <c r="I1376" s="2">
        <v>792</v>
      </c>
      <c r="J1376" s="2">
        <v>23</v>
      </c>
      <c r="K1376" s="2">
        <v>815</v>
      </c>
      <c r="L1376" s="3">
        <v>4.9026449017305428E-2</v>
      </c>
      <c r="M1376" s="3">
        <v>8.5689622723836539E-2</v>
      </c>
      <c r="N1376" s="2">
        <v>1662368</v>
      </c>
      <c r="O1376">
        <f t="shared" si="21"/>
        <v>13</v>
      </c>
    </row>
    <row r="1377" spans="1:15" hidden="1" x14ac:dyDescent="0.2">
      <c r="A1377" t="s">
        <v>1523</v>
      </c>
      <c r="B1377" t="s">
        <v>1727</v>
      </c>
      <c r="C1377" t="s">
        <v>1730</v>
      </c>
      <c r="D1377" t="s">
        <v>22</v>
      </c>
      <c r="E1377">
        <v>60</v>
      </c>
      <c r="F1377" t="s">
        <v>69</v>
      </c>
      <c r="G1377" t="s">
        <v>229</v>
      </c>
      <c r="H1377" t="s">
        <v>230</v>
      </c>
      <c r="I1377" s="2">
        <v>707</v>
      </c>
      <c r="J1377" s="2">
        <v>6</v>
      </c>
      <c r="K1377" s="2">
        <v>713</v>
      </c>
      <c r="L1377" s="3">
        <v>4.2890623496121195E-2</v>
      </c>
      <c r="M1377" s="3">
        <v>7.4965277303184613E-2</v>
      </c>
      <c r="N1377" s="2">
        <v>1662368</v>
      </c>
      <c r="O1377">
        <f t="shared" si="21"/>
        <v>15</v>
      </c>
    </row>
    <row r="1378" spans="1:15" hidden="1" x14ac:dyDescent="0.2">
      <c r="A1378" t="s">
        <v>1523</v>
      </c>
      <c r="B1378" t="s">
        <v>1727</v>
      </c>
      <c r="C1378" t="s">
        <v>1731</v>
      </c>
      <c r="D1378" t="s">
        <v>22</v>
      </c>
      <c r="E1378">
        <v>46</v>
      </c>
      <c r="F1378" t="s">
        <v>49</v>
      </c>
      <c r="G1378" t="s">
        <v>1732</v>
      </c>
      <c r="H1378" t="s">
        <v>1733</v>
      </c>
      <c r="I1378" s="2">
        <v>1514</v>
      </c>
      <c r="J1378" s="2">
        <v>10</v>
      </c>
      <c r="K1378" s="2">
        <v>1524</v>
      </c>
      <c r="L1378" s="3">
        <v>9.1676451904752737E-2</v>
      </c>
      <c r="M1378" s="3">
        <v>0.16023433746150539</v>
      </c>
      <c r="N1378" s="2">
        <v>1662368</v>
      </c>
      <c r="O1378">
        <f t="shared" si="21"/>
        <v>10</v>
      </c>
    </row>
    <row r="1379" spans="1:15" hidden="1" x14ac:dyDescent="0.2">
      <c r="A1379" t="s">
        <v>1523</v>
      </c>
      <c r="B1379" t="s">
        <v>1727</v>
      </c>
      <c r="C1379" t="s">
        <v>1734</v>
      </c>
      <c r="D1379" t="s">
        <v>22</v>
      </c>
      <c r="E1379">
        <v>57</v>
      </c>
      <c r="F1379" t="s">
        <v>49</v>
      </c>
      <c r="G1379" t="s">
        <v>32</v>
      </c>
      <c r="H1379" t="s">
        <v>33</v>
      </c>
      <c r="I1379" s="2">
        <v>560011</v>
      </c>
      <c r="J1379" s="2">
        <v>3870</v>
      </c>
      <c r="K1379" s="2">
        <v>563881</v>
      </c>
      <c r="L1379" s="3">
        <v>33.920347359910679</v>
      </c>
      <c r="M1379" s="3">
        <v>59.286810001398372</v>
      </c>
      <c r="N1379" s="2">
        <v>1662368</v>
      </c>
      <c r="O1379">
        <f t="shared" si="21"/>
        <v>1</v>
      </c>
    </row>
    <row r="1380" spans="1:15" hidden="1" x14ac:dyDescent="0.2">
      <c r="A1380" t="s">
        <v>1523</v>
      </c>
      <c r="B1380" t="s">
        <v>1727</v>
      </c>
      <c r="C1380" t="s">
        <v>1735</v>
      </c>
      <c r="D1380" t="s">
        <v>22</v>
      </c>
      <c r="E1380">
        <v>52</v>
      </c>
      <c r="F1380" t="s">
        <v>69</v>
      </c>
      <c r="G1380" t="s">
        <v>38</v>
      </c>
      <c r="H1380" t="s">
        <v>84</v>
      </c>
      <c r="I1380" s="2">
        <v>7448</v>
      </c>
      <c r="J1380" s="2">
        <v>9</v>
      </c>
      <c r="K1380" s="2">
        <v>7457</v>
      </c>
      <c r="L1380" s="3">
        <v>0.44857696972030259</v>
      </c>
      <c r="M1380" s="3">
        <v>0.78403376276275971</v>
      </c>
      <c r="N1380" s="2">
        <v>1662368</v>
      </c>
      <c r="O1380">
        <f t="shared" si="21"/>
        <v>6</v>
      </c>
    </row>
    <row r="1381" spans="1:15" hidden="1" x14ac:dyDescent="0.2">
      <c r="A1381" t="s">
        <v>1523</v>
      </c>
      <c r="B1381" t="s">
        <v>1727</v>
      </c>
      <c r="C1381" t="s">
        <v>1736</v>
      </c>
      <c r="D1381" t="s">
        <v>22</v>
      </c>
      <c r="E1381">
        <v>57</v>
      </c>
      <c r="F1381" t="s">
        <v>49</v>
      </c>
      <c r="G1381" t="s">
        <v>19</v>
      </c>
      <c r="H1381" t="s">
        <v>20</v>
      </c>
      <c r="I1381" s="2">
        <v>331883</v>
      </c>
      <c r="J1381" s="2">
        <v>2175</v>
      </c>
      <c r="K1381" s="2">
        <v>334058</v>
      </c>
      <c r="L1381" s="3">
        <v>20.095309823095729</v>
      </c>
      <c r="M1381" s="3">
        <v>35.123072377766121</v>
      </c>
      <c r="N1381" s="2">
        <v>1662368</v>
      </c>
      <c r="O1381">
        <f t="shared" si="21"/>
        <v>2</v>
      </c>
    </row>
    <row r="1382" spans="1:15" hidden="1" x14ac:dyDescent="0.2">
      <c r="A1382" t="s">
        <v>1523</v>
      </c>
      <c r="B1382" t="s">
        <v>1727</v>
      </c>
      <c r="C1382" t="s">
        <v>1737</v>
      </c>
      <c r="D1382" t="s">
        <v>22</v>
      </c>
      <c r="E1382">
        <v>44</v>
      </c>
      <c r="F1382" t="s">
        <v>49</v>
      </c>
      <c r="G1382" t="s">
        <v>303</v>
      </c>
      <c r="H1382" t="s">
        <v>304</v>
      </c>
      <c r="I1382" s="2">
        <v>9874</v>
      </c>
      <c r="J1382" s="2">
        <v>218</v>
      </c>
      <c r="K1382" s="2">
        <v>10092</v>
      </c>
      <c r="L1382" s="3">
        <v>0.60708579568422871</v>
      </c>
      <c r="M1382" s="3">
        <v>1.0610793527962679</v>
      </c>
      <c r="N1382" s="2">
        <v>1662368</v>
      </c>
      <c r="O1382">
        <f t="shared" si="21"/>
        <v>3</v>
      </c>
    </row>
    <row r="1383" spans="1:15" hidden="1" x14ac:dyDescent="0.2">
      <c r="A1383" t="s">
        <v>1523</v>
      </c>
      <c r="B1383" t="s">
        <v>1727</v>
      </c>
      <c r="C1383" t="s">
        <v>1738</v>
      </c>
      <c r="D1383" t="s">
        <v>22</v>
      </c>
      <c r="E1383">
        <v>57</v>
      </c>
      <c r="F1383" t="s">
        <v>49</v>
      </c>
      <c r="G1383" t="s">
        <v>38</v>
      </c>
      <c r="H1383" t="s">
        <v>349</v>
      </c>
      <c r="I1383" s="2">
        <v>604</v>
      </c>
      <c r="J1383" s="2">
        <v>1</v>
      </c>
      <c r="K1383" s="2">
        <v>605</v>
      </c>
      <c r="L1383" s="3">
        <v>3.639386706192612E-2</v>
      </c>
      <c r="M1383" s="3">
        <v>6.3610088034259035E-2</v>
      </c>
      <c r="N1383" s="2">
        <v>1662368</v>
      </c>
      <c r="O1383">
        <f t="shared" si="21"/>
        <v>18</v>
      </c>
    </row>
    <row r="1384" spans="1:15" hidden="1" x14ac:dyDescent="0.2">
      <c r="A1384" t="s">
        <v>1523</v>
      </c>
      <c r="B1384" t="s">
        <v>1727</v>
      </c>
      <c r="C1384" t="s">
        <v>1739</v>
      </c>
      <c r="D1384" t="s">
        <v>22</v>
      </c>
      <c r="E1384">
        <v>37</v>
      </c>
      <c r="F1384" t="s">
        <v>49</v>
      </c>
      <c r="G1384" t="s">
        <v>38</v>
      </c>
      <c r="H1384" t="s">
        <v>540</v>
      </c>
      <c r="I1384" s="2">
        <v>1979</v>
      </c>
      <c r="J1384" s="2">
        <v>4</v>
      </c>
      <c r="K1384" s="2">
        <v>1983</v>
      </c>
      <c r="L1384" s="3">
        <v>0.11928766675008182</v>
      </c>
      <c r="M1384" s="3">
        <v>0.20849389185443909</v>
      </c>
      <c r="N1384" s="2">
        <v>1662368</v>
      </c>
      <c r="O1384">
        <f t="shared" si="21"/>
        <v>9</v>
      </c>
    </row>
    <row r="1385" spans="1:15" hidden="1" x14ac:dyDescent="0.2">
      <c r="A1385" t="s">
        <v>1523</v>
      </c>
      <c r="B1385" t="s">
        <v>1727</v>
      </c>
      <c r="C1385" t="s">
        <v>1740</v>
      </c>
      <c r="D1385" t="s">
        <v>22</v>
      </c>
      <c r="E1385">
        <v>36</v>
      </c>
      <c r="F1385" t="s">
        <v>49</v>
      </c>
      <c r="G1385" t="s">
        <v>38</v>
      </c>
      <c r="H1385" t="s">
        <v>99</v>
      </c>
      <c r="I1385" s="2">
        <v>8652</v>
      </c>
      <c r="J1385" s="2">
        <v>1</v>
      </c>
      <c r="K1385" s="2">
        <v>8653</v>
      </c>
      <c r="L1385" s="3">
        <v>0.52052253171379625</v>
      </c>
      <c r="M1385" s="3">
        <v>0.90978196985197246</v>
      </c>
      <c r="N1385" s="2">
        <v>1662368</v>
      </c>
      <c r="O1385">
        <f t="shared" si="21"/>
        <v>4</v>
      </c>
    </row>
    <row r="1386" spans="1:15" hidden="1" x14ac:dyDescent="0.2">
      <c r="A1386" t="s">
        <v>1523</v>
      </c>
      <c r="B1386" t="s">
        <v>1727</v>
      </c>
      <c r="C1386" t="s">
        <v>1741</v>
      </c>
      <c r="D1386" t="s">
        <v>22</v>
      </c>
      <c r="E1386">
        <v>40</v>
      </c>
      <c r="F1386" t="s">
        <v>49</v>
      </c>
      <c r="G1386" t="s">
        <v>38</v>
      </c>
      <c r="H1386" t="s">
        <v>910</v>
      </c>
      <c r="I1386" s="2">
        <v>742</v>
      </c>
      <c r="J1386" s="2">
        <v>38</v>
      </c>
      <c r="K1386" s="2">
        <v>780</v>
      </c>
      <c r="L1386" s="3">
        <v>4.6921018691408883E-2</v>
      </c>
      <c r="M1386" s="3">
        <v>8.200970027557361E-2</v>
      </c>
      <c r="N1386" s="2">
        <v>1662368</v>
      </c>
      <c r="O1386">
        <f t="shared" si="21"/>
        <v>14</v>
      </c>
    </row>
    <row r="1387" spans="1:15" hidden="1" x14ac:dyDescent="0.2">
      <c r="A1387" t="s">
        <v>1523</v>
      </c>
      <c r="B1387" t="s">
        <v>1727</v>
      </c>
      <c r="C1387" t="s">
        <v>1742</v>
      </c>
      <c r="D1387" t="s">
        <v>22</v>
      </c>
      <c r="E1387">
        <v>33</v>
      </c>
      <c r="F1387" t="s">
        <v>49</v>
      </c>
      <c r="G1387" t="s">
        <v>38</v>
      </c>
      <c r="H1387" t="s">
        <v>43</v>
      </c>
      <c r="I1387" s="2">
        <v>645</v>
      </c>
      <c r="J1387" s="2">
        <v>3</v>
      </c>
      <c r="K1387" s="2">
        <v>648</v>
      </c>
      <c r="L1387" s="3">
        <v>3.8980538605170457E-2</v>
      </c>
      <c r="M1387" s="3">
        <v>6.8131135613553467E-2</v>
      </c>
      <c r="N1387" s="2">
        <v>1662368</v>
      </c>
      <c r="O1387">
        <f t="shared" si="21"/>
        <v>17</v>
      </c>
    </row>
    <row r="1388" spans="1:15" hidden="1" x14ac:dyDescent="0.2">
      <c r="A1388" t="s">
        <v>1523</v>
      </c>
      <c r="B1388" t="s">
        <v>1727</v>
      </c>
      <c r="C1388" t="s">
        <v>1743</v>
      </c>
      <c r="D1388" t="s">
        <v>22</v>
      </c>
      <c r="E1388">
        <v>27</v>
      </c>
      <c r="F1388" t="s">
        <v>49</v>
      </c>
      <c r="G1388" t="s">
        <v>38</v>
      </c>
      <c r="H1388" t="s">
        <v>148</v>
      </c>
      <c r="I1388" s="2">
        <v>1216</v>
      </c>
      <c r="J1388" s="2">
        <v>2</v>
      </c>
      <c r="K1388" s="2">
        <v>1218</v>
      </c>
      <c r="L1388" s="3">
        <v>7.3268975341200027E-2</v>
      </c>
      <c r="M1388" s="3">
        <v>0.12806130119954959</v>
      </c>
      <c r="N1388" s="2">
        <v>1662368</v>
      </c>
      <c r="O1388">
        <f t="shared" si="21"/>
        <v>12</v>
      </c>
    </row>
    <row r="1389" spans="1:15" hidden="1" x14ac:dyDescent="0.2">
      <c r="A1389" t="s">
        <v>1523</v>
      </c>
      <c r="B1389" t="s">
        <v>1727</v>
      </c>
      <c r="C1389" t="s">
        <v>1744</v>
      </c>
      <c r="D1389" t="s">
        <v>22</v>
      </c>
      <c r="E1389">
        <v>33</v>
      </c>
      <c r="F1389" t="s">
        <v>49</v>
      </c>
      <c r="G1389" t="s">
        <v>38</v>
      </c>
      <c r="H1389" t="s">
        <v>537</v>
      </c>
      <c r="I1389" s="2">
        <v>3867</v>
      </c>
      <c r="J1389" s="2">
        <v>62</v>
      </c>
      <c r="K1389" s="2">
        <v>3929</v>
      </c>
      <c r="L1389" s="3">
        <v>0.23634959286993013</v>
      </c>
      <c r="M1389" s="3">
        <v>0.41309757997785734</v>
      </c>
      <c r="N1389" s="2">
        <v>1662368</v>
      </c>
      <c r="O1389">
        <f t="shared" si="21"/>
        <v>7</v>
      </c>
    </row>
    <row r="1390" spans="1:15" hidden="1" x14ac:dyDescent="0.2">
      <c r="A1390" t="s">
        <v>1523</v>
      </c>
      <c r="B1390" t="s">
        <v>1727</v>
      </c>
      <c r="C1390" t="s">
        <v>1745</v>
      </c>
      <c r="D1390" t="s">
        <v>22</v>
      </c>
      <c r="E1390">
        <v>58</v>
      </c>
      <c r="F1390" t="s">
        <v>49</v>
      </c>
      <c r="G1390" t="s">
        <v>38</v>
      </c>
      <c r="H1390" t="s">
        <v>542</v>
      </c>
      <c r="I1390" s="2">
        <v>683</v>
      </c>
      <c r="J1390" s="2">
        <v>2</v>
      </c>
      <c r="K1390" s="2">
        <v>685</v>
      </c>
      <c r="L1390" s="3">
        <v>4.1206279235403952E-2</v>
      </c>
      <c r="M1390" s="3">
        <v>7.2021339344574276E-2</v>
      </c>
      <c r="N1390" s="2">
        <v>1662368</v>
      </c>
      <c r="O1390">
        <f t="shared" si="21"/>
        <v>16</v>
      </c>
    </row>
    <row r="1391" spans="1:15" hidden="1" x14ac:dyDescent="0.2">
      <c r="A1391" t="s">
        <v>1523</v>
      </c>
      <c r="B1391" t="s">
        <v>1727</v>
      </c>
      <c r="C1391" t="s">
        <v>1746</v>
      </c>
      <c r="D1391" t="s">
        <v>22</v>
      </c>
      <c r="E1391">
        <v>54</v>
      </c>
      <c r="F1391" t="s">
        <v>69</v>
      </c>
      <c r="G1391" t="s">
        <v>38</v>
      </c>
      <c r="H1391" t="s">
        <v>556</v>
      </c>
      <c r="I1391" s="2">
        <v>1345</v>
      </c>
      <c r="J1391" s="2">
        <v>5</v>
      </c>
      <c r="K1391" s="2">
        <v>1350</v>
      </c>
      <c r="L1391" s="3">
        <v>8.1209455427438446E-2</v>
      </c>
      <c r="M1391" s="3">
        <v>0.14193986586156973</v>
      </c>
      <c r="N1391" s="2">
        <v>1662368</v>
      </c>
      <c r="O1391">
        <f t="shared" si="21"/>
        <v>11</v>
      </c>
    </row>
    <row r="1392" spans="1:15" hidden="1" x14ac:dyDescent="0.2">
      <c r="A1392" t="s">
        <v>1523</v>
      </c>
      <c r="B1392" t="s">
        <v>1747</v>
      </c>
      <c r="C1392" t="s">
        <v>46</v>
      </c>
      <c r="G1392" t="s">
        <v>46</v>
      </c>
      <c r="I1392" s="2">
        <v>7656</v>
      </c>
      <c r="J1392" s="2">
        <v>143</v>
      </c>
      <c r="K1392" s="2">
        <v>7799</v>
      </c>
      <c r="L1392" s="3">
        <v>0.47062273785486786</v>
      </c>
      <c r="M1392" s="3">
        <v>0.77107199670967097</v>
      </c>
      <c r="N1392" s="2">
        <v>1657166</v>
      </c>
      <c r="O1392">
        <f t="shared" si="21"/>
        <v>6</v>
      </c>
    </row>
    <row r="1393" spans="1:15" hidden="1" x14ac:dyDescent="0.2">
      <c r="A1393" t="s">
        <v>1523</v>
      </c>
      <c r="B1393" t="s">
        <v>1747</v>
      </c>
      <c r="C1393" t="s">
        <v>1748</v>
      </c>
      <c r="D1393" t="s">
        <v>17</v>
      </c>
      <c r="E1393">
        <v>32</v>
      </c>
      <c r="F1393" t="s">
        <v>49</v>
      </c>
      <c r="G1393" t="s">
        <v>38</v>
      </c>
      <c r="H1393" t="s">
        <v>148</v>
      </c>
      <c r="I1393" s="2">
        <v>778</v>
      </c>
      <c r="J1393" s="2">
        <v>86</v>
      </c>
      <c r="K1393" s="2">
        <v>864</v>
      </c>
      <c r="L1393" s="3">
        <v>5.2137202911476582E-2</v>
      </c>
      <c r="M1393" s="3">
        <v>8.5422003482133052E-2</v>
      </c>
      <c r="N1393" s="2">
        <v>1657166</v>
      </c>
      <c r="O1393">
        <f t="shared" si="21"/>
        <v>18</v>
      </c>
    </row>
    <row r="1394" spans="1:15" hidden="1" x14ac:dyDescent="0.2">
      <c r="A1394" t="s">
        <v>1523</v>
      </c>
      <c r="B1394" t="s">
        <v>1747</v>
      </c>
      <c r="C1394" t="s">
        <v>1749</v>
      </c>
      <c r="D1394" t="s">
        <v>22</v>
      </c>
      <c r="E1394">
        <v>44</v>
      </c>
      <c r="F1394" t="s">
        <v>49</v>
      </c>
      <c r="G1394" t="s">
        <v>38</v>
      </c>
      <c r="H1394" t="s">
        <v>99</v>
      </c>
      <c r="I1394" s="2">
        <v>1238</v>
      </c>
      <c r="J1394" s="2">
        <v>57</v>
      </c>
      <c r="K1394" s="2">
        <v>1295</v>
      </c>
      <c r="L1394" s="3">
        <v>7.8145460382363627E-2</v>
      </c>
      <c r="M1394" s="3">
        <v>0.12803413716361378</v>
      </c>
      <c r="N1394" s="2">
        <v>1657166</v>
      </c>
      <c r="O1394">
        <f t="shared" si="21"/>
        <v>14</v>
      </c>
    </row>
    <row r="1395" spans="1:15" hidden="1" x14ac:dyDescent="0.2">
      <c r="A1395" t="s">
        <v>1523</v>
      </c>
      <c r="B1395" t="s">
        <v>1747</v>
      </c>
      <c r="C1395" t="s">
        <v>1750</v>
      </c>
      <c r="D1395" t="s">
        <v>22</v>
      </c>
      <c r="E1395">
        <v>47</v>
      </c>
      <c r="F1395" t="s">
        <v>49</v>
      </c>
      <c r="G1395" t="s">
        <v>38</v>
      </c>
      <c r="H1395" t="s">
        <v>214</v>
      </c>
      <c r="I1395" s="2">
        <v>1417</v>
      </c>
      <c r="J1395" s="2">
        <v>19</v>
      </c>
      <c r="K1395" s="2">
        <v>1436</v>
      </c>
      <c r="L1395" s="3">
        <v>8.6653962246389313E-2</v>
      </c>
      <c r="M1395" s="3">
        <v>0.14197453356521189</v>
      </c>
      <c r="N1395" s="2">
        <v>1657166</v>
      </c>
      <c r="O1395">
        <f t="shared" si="21"/>
        <v>13</v>
      </c>
    </row>
    <row r="1396" spans="1:15" hidden="1" x14ac:dyDescent="0.2">
      <c r="A1396" t="s">
        <v>1523</v>
      </c>
      <c r="B1396" t="s">
        <v>1747</v>
      </c>
      <c r="C1396" t="s">
        <v>1751</v>
      </c>
      <c r="D1396" t="s">
        <v>22</v>
      </c>
      <c r="E1396">
        <v>30</v>
      </c>
      <c r="F1396" t="s">
        <v>49</v>
      </c>
      <c r="G1396" t="s">
        <v>38</v>
      </c>
      <c r="H1396" t="s">
        <v>39</v>
      </c>
      <c r="I1396" s="2">
        <v>475</v>
      </c>
      <c r="J1396" s="2">
        <v>2</v>
      </c>
      <c r="K1396" s="2">
        <v>477</v>
      </c>
      <c r="L1396" s="3">
        <v>2.8784080774044363E-2</v>
      </c>
      <c r="M1396" s="3">
        <v>4.7160064422427629E-2</v>
      </c>
      <c r="N1396" s="2">
        <v>1657166</v>
      </c>
      <c r="O1396">
        <f t="shared" si="21"/>
        <v>27</v>
      </c>
    </row>
    <row r="1397" spans="1:15" hidden="1" x14ac:dyDescent="0.2">
      <c r="A1397" t="s">
        <v>1523</v>
      </c>
      <c r="B1397" t="s">
        <v>1747</v>
      </c>
      <c r="C1397" t="s">
        <v>1752</v>
      </c>
      <c r="D1397" t="s">
        <v>22</v>
      </c>
      <c r="E1397">
        <v>38</v>
      </c>
      <c r="F1397" t="s">
        <v>49</v>
      </c>
      <c r="G1397" t="s">
        <v>38</v>
      </c>
      <c r="H1397" t="s">
        <v>1549</v>
      </c>
      <c r="I1397" s="2">
        <v>855</v>
      </c>
      <c r="J1397" s="2">
        <v>2</v>
      </c>
      <c r="K1397" s="2">
        <v>857</v>
      </c>
      <c r="L1397" s="3">
        <v>5.1714795017517856E-2</v>
      </c>
      <c r="M1397" s="3">
        <v>8.4729927065032448E-2</v>
      </c>
      <c r="N1397" s="2">
        <v>1657166</v>
      </c>
      <c r="O1397">
        <f t="shared" si="21"/>
        <v>19</v>
      </c>
    </row>
    <row r="1398" spans="1:15" hidden="1" x14ac:dyDescent="0.2">
      <c r="A1398" t="s">
        <v>1523</v>
      </c>
      <c r="B1398" t="s">
        <v>1747</v>
      </c>
      <c r="C1398" t="s">
        <v>1753</v>
      </c>
      <c r="D1398" t="s">
        <v>17</v>
      </c>
      <c r="E1398">
        <v>44</v>
      </c>
      <c r="F1398" t="s">
        <v>49</v>
      </c>
      <c r="G1398" t="s">
        <v>32</v>
      </c>
      <c r="H1398" t="s">
        <v>33</v>
      </c>
      <c r="I1398" s="2">
        <v>587501</v>
      </c>
      <c r="J1398" s="2">
        <v>4087</v>
      </c>
      <c r="K1398" s="2">
        <v>591588</v>
      </c>
      <c r="L1398" s="3">
        <v>35.69877731017894</v>
      </c>
      <c r="M1398" s="3">
        <v>58.489157634245522</v>
      </c>
      <c r="N1398" s="2">
        <v>1657166</v>
      </c>
      <c r="O1398">
        <f t="shared" si="21"/>
        <v>1</v>
      </c>
    </row>
    <row r="1399" spans="1:15" hidden="1" x14ac:dyDescent="0.2">
      <c r="A1399" t="s">
        <v>1523</v>
      </c>
      <c r="B1399" t="s">
        <v>1747</v>
      </c>
      <c r="C1399" t="s">
        <v>1754</v>
      </c>
      <c r="D1399" t="s">
        <v>22</v>
      </c>
      <c r="E1399">
        <v>34</v>
      </c>
      <c r="F1399" t="s">
        <v>69</v>
      </c>
      <c r="G1399" t="s">
        <v>38</v>
      </c>
      <c r="H1399" t="s">
        <v>193</v>
      </c>
      <c r="I1399" s="2">
        <v>571</v>
      </c>
      <c r="J1399" s="2">
        <v>6</v>
      </c>
      <c r="K1399" s="2">
        <v>577</v>
      </c>
      <c r="L1399" s="3">
        <v>3.481847925916897E-2</v>
      </c>
      <c r="M1399" s="3">
        <v>5.7046870381007843E-2</v>
      </c>
      <c r="N1399" s="2">
        <v>1657166</v>
      </c>
      <c r="O1399">
        <f t="shared" si="21"/>
        <v>24</v>
      </c>
    </row>
    <row r="1400" spans="1:15" hidden="1" x14ac:dyDescent="0.2">
      <c r="A1400" t="s">
        <v>1523</v>
      </c>
      <c r="B1400" t="s">
        <v>1747</v>
      </c>
      <c r="C1400" t="s">
        <v>1755</v>
      </c>
      <c r="D1400" t="s">
        <v>22</v>
      </c>
      <c r="E1400">
        <v>33</v>
      </c>
      <c r="F1400" t="s">
        <v>69</v>
      </c>
      <c r="G1400" t="s">
        <v>38</v>
      </c>
      <c r="H1400" t="s">
        <v>349</v>
      </c>
      <c r="I1400" s="2">
        <v>921</v>
      </c>
      <c r="J1400" s="2">
        <f>(0)</f>
        <v>0</v>
      </c>
      <c r="K1400" s="2">
        <v>921</v>
      </c>
      <c r="L1400" s="3">
        <v>5.5576810047997603E-2</v>
      </c>
      <c r="M1400" s="3">
        <v>9.1057482878523791E-2</v>
      </c>
      <c r="N1400" s="2">
        <v>1657166</v>
      </c>
      <c r="O1400">
        <f t="shared" si="21"/>
        <v>16</v>
      </c>
    </row>
    <row r="1401" spans="1:15" hidden="1" x14ac:dyDescent="0.2">
      <c r="A1401" t="s">
        <v>1523</v>
      </c>
      <c r="B1401" t="s">
        <v>1747</v>
      </c>
      <c r="C1401" t="s">
        <v>1756</v>
      </c>
      <c r="D1401" t="s">
        <v>22</v>
      </c>
      <c r="E1401">
        <v>43</v>
      </c>
      <c r="F1401" t="s">
        <v>69</v>
      </c>
      <c r="G1401" t="s">
        <v>38</v>
      </c>
      <c r="H1401" t="s">
        <v>819</v>
      </c>
      <c r="I1401" s="2">
        <v>760</v>
      </c>
      <c r="J1401" s="2">
        <v>8</v>
      </c>
      <c r="K1401" s="2">
        <v>768</v>
      </c>
      <c r="L1401" s="3">
        <v>4.6344180365756965E-2</v>
      </c>
      <c r="M1401" s="3">
        <v>7.5930669761896052E-2</v>
      </c>
      <c r="N1401" s="2">
        <v>1657166</v>
      </c>
      <c r="O1401">
        <f t="shared" si="21"/>
        <v>22</v>
      </c>
    </row>
    <row r="1402" spans="1:15" hidden="1" x14ac:dyDescent="0.2">
      <c r="A1402" t="s">
        <v>1523</v>
      </c>
      <c r="B1402" t="s">
        <v>1747</v>
      </c>
      <c r="C1402" t="s">
        <v>1757</v>
      </c>
      <c r="D1402" t="s">
        <v>22</v>
      </c>
      <c r="E1402">
        <v>59</v>
      </c>
      <c r="F1402" t="s">
        <v>49</v>
      </c>
      <c r="G1402" t="s">
        <v>38</v>
      </c>
      <c r="H1402" t="s">
        <v>910</v>
      </c>
      <c r="I1402" s="2">
        <v>529</v>
      </c>
      <c r="J1402" s="2">
        <f>(0)</f>
        <v>0</v>
      </c>
      <c r="K1402" s="2">
        <v>529</v>
      </c>
      <c r="L1402" s="3">
        <v>3.1921967986309162E-2</v>
      </c>
      <c r="M1402" s="3">
        <v>5.2301203520889343E-2</v>
      </c>
      <c r="N1402" s="2">
        <v>1657166</v>
      </c>
      <c r="O1402">
        <f t="shared" si="21"/>
        <v>25</v>
      </c>
    </row>
    <row r="1403" spans="1:15" hidden="1" x14ac:dyDescent="0.2">
      <c r="A1403" t="s">
        <v>1523</v>
      </c>
      <c r="B1403" t="s">
        <v>1747</v>
      </c>
      <c r="C1403" t="s">
        <v>1758</v>
      </c>
      <c r="D1403" t="s">
        <v>22</v>
      </c>
      <c r="E1403">
        <v>54</v>
      </c>
      <c r="F1403" t="s">
        <v>49</v>
      </c>
      <c r="G1403" t="s">
        <v>38</v>
      </c>
      <c r="H1403" t="s">
        <v>540</v>
      </c>
      <c r="I1403" s="2">
        <v>918</v>
      </c>
      <c r="J1403" s="2">
        <v>1</v>
      </c>
      <c r="K1403" s="2">
        <v>919</v>
      </c>
      <c r="L1403" s="3">
        <v>5.545612207829511E-2</v>
      </c>
      <c r="M1403" s="3">
        <v>9.0859746759352183E-2</v>
      </c>
      <c r="N1403" s="2">
        <v>1657166</v>
      </c>
      <c r="O1403">
        <f t="shared" si="21"/>
        <v>17</v>
      </c>
    </row>
    <row r="1404" spans="1:15" hidden="1" x14ac:dyDescent="0.2">
      <c r="A1404" t="s">
        <v>1523</v>
      </c>
      <c r="B1404" t="s">
        <v>1747</v>
      </c>
      <c r="C1404" t="s">
        <v>1759</v>
      </c>
      <c r="D1404" t="s">
        <v>22</v>
      </c>
      <c r="E1404">
        <v>39</v>
      </c>
      <c r="F1404" t="s">
        <v>69</v>
      </c>
      <c r="G1404" t="s">
        <v>303</v>
      </c>
      <c r="H1404" t="s">
        <v>304</v>
      </c>
      <c r="I1404" s="2">
        <v>8674</v>
      </c>
      <c r="J1404" s="2">
        <v>121</v>
      </c>
      <c r="K1404" s="2">
        <v>8795</v>
      </c>
      <c r="L1404" s="3">
        <v>0.53072534676670891</v>
      </c>
      <c r="M1404" s="3">
        <v>0.86954458405712998</v>
      </c>
      <c r="N1404" s="2">
        <v>1657166</v>
      </c>
      <c r="O1404">
        <f t="shared" si="21"/>
        <v>4</v>
      </c>
    </row>
    <row r="1405" spans="1:15" hidden="1" x14ac:dyDescent="0.2">
      <c r="A1405" t="s">
        <v>1523</v>
      </c>
      <c r="B1405" t="s">
        <v>1747</v>
      </c>
      <c r="C1405" t="s">
        <v>1760</v>
      </c>
      <c r="D1405" t="s">
        <v>22</v>
      </c>
      <c r="E1405">
        <v>56</v>
      </c>
      <c r="F1405" t="s">
        <v>49</v>
      </c>
      <c r="G1405" t="s">
        <v>38</v>
      </c>
      <c r="H1405" t="s">
        <v>54</v>
      </c>
      <c r="I1405" s="2">
        <v>8216</v>
      </c>
      <c r="J1405" s="2">
        <f>(0)</f>
        <v>0</v>
      </c>
      <c r="K1405" s="2">
        <v>8216</v>
      </c>
      <c r="L1405" s="3">
        <v>0.49578617953783755</v>
      </c>
      <c r="M1405" s="3">
        <v>0.81229997755695049</v>
      </c>
      <c r="N1405" s="2">
        <v>1657166</v>
      </c>
      <c r="O1405">
        <f t="shared" si="21"/>
        <v>5</v>
      </c>
    </row>
    <row r="1406" spans="1:15" hidden="1" x14ac:dyDescent="0.2">
      <c r="A1406" t="s">
        <v>1523</v>
      </c>
      <c r="B1406" t="s">
        <v>1747</v>
      </c>
      <c r="C1406" t="s">
        <v>1761</v>
      </c>
      <c r="D1406" t="s">
        <v>22</v>
      </c>
      <c r="E1406">
        <v>53</v>
      </c>
      <c r="F1406" t="s">
        <v>49</v>
      </c>
      <c r="G1406" t="s">
        <v>38</v>
      </c>
      <c r="H1406" t="s">
        <v>106</v>
      </c>
      <c r="I1406" s="2">
        <v>2485</v>
      </c>
      <c r="J1406" s="2">
        <v>4</v>
      </c>
      <c r="K1406" s="2">
        <v>2489</v>
      </c>
      <c r="L1406" s="3">
        <v>0.1501961782947514</v>
      </c>
      <c r="M1406" s="3">
        <v>0.24608260030906157</v>
      </c>
      <c r="N1406" s="2">
        <v>1657166</v>
      </c>
      <c r="O1406">
        <f t="shared" si="21"/>
        <v>9</v>
      </c>
    </row>
    <row r="1407" spans="1:15" hidden="1" x14ac:dyDescent="0.2">
      <c r="A1407" t="s">
        <v>1523</v>
      </c>
      <c r="B1407" t="s">
        <v>1747</v>
      </c>
      <c r="C1407" t="s">
        <v>1762</v>
      </c>
      <c r="D1407" t="s">
        <v>22</v>
      </c>
      <c r="E1407">
        <v>60</v>
      </c>
      <c r="F1407" t="s">
        <v>49</v>
      </c>
      <c r="G1407" t="s">
        <v>19</v>
      </c>
      <c r="H1407" t="s">
        <v>20</v>
      </c>
      <c r="I1407" s="2">
        <v>353199</v>
      </c>
      <c r="J1407" s="2">
        <v>1585</v>
      </c>
      <c r="K1407" s="2">
        <v>354784</v>
      </c>
      <c r="L1407" s="3">
        <v>21.409080321464476</v>
      </c>
      <c r="M1407" s="3">
        <v>35.076805652089234</v>
      </c>
      <c r="N1407" s="2">
        <v>1657166</v>
      </c>
      <c r="O1407">
        <f t="shared" si="21"/>
        <v>2</v>
      </c>
    </row>
    <row r="1408" spans="1:15" hidden="1" x14ac:dyDescent="0.2">
      <c r="A1408" t="s">
        <v>1523</v>
      </c>
      <c r="B1408" t="s">
        <v>1747</v>
      </c>
      <c r="C1408" t="s">
        <v>1763</v>
      </c>
      <c r="D1408" t="s">
        <v>22</v>
      </c>
      <c r="E1408">
        <v>48</v>
      </c>
      <c r="F1408" t="s">
        <v>49</v>
      </c>
      <c r="G1408" t="s">
        <v>38</v>
      </c>
      <c r="H1408" t="s">
        <v>618</v>
      </c>
      <c r="I1408" s="2">
        <v>1245</v>
      </c>
      <c r="J1408" s="2">
        <v>1</v>
      </c>
      <c r="K1408" s="2">
        <v>1246</v>
      </c>
      <c r="L1408" s="3">
        <v>7.5188605124652572E-2</v>
      </c>
      <c r="M1408" s="3">
        <v>0.12318960224390947</v>
      </c>
      <c r="N1408" s="2">
        <v>1657166</v>
      </c>
      <c r="O1408">
        <f t="shared" si="21"/>
        <v>15</v>
      </c>
    </row>
    <row r="1409" spans="1:15" hidden="1" x14ac:dyDescent="0.2">
      <c r="A1409" t="s">
        <v>1523</v>
      </c>
      <c r="B1409" t="s">
        <v>1747</v>
      </c>
      <c r="C1409" t="s">
        <v>1764</v>
      </c>
      <c r="D1409" t="s">
        <v>22</v>
      </c>
      <c r="E1409">
        <v>47</v>
      </c>
      <c r="F1409" t="s">
        <v>49</v>
      </c>
      <c r="G1409" t="s">
        <v>38</v>
      </c>
      <c r="H1409" t="s">
        <v>59</v>
      </c>
      <c r="I1409" s="2">
        <v>395</v>
      </c>
      <c r="J1409" s="2">
        <v>1</v>
      </c>
      <c r="K1409" s="2">
        <v>396</v>
      </c>
      <c r="L1409" s="3">
        <v>2.3896218001093435E-2</v>
      </c>
      <c r="M1409" s="3">
        <v>3.9151751595977648E-2</v>
      </c>
      <c r="N1409" s="2">
        <v>1657166</v>
      </c>
      <c r="O1409">
        <f t="shared" si="21"/>
        <v>29</v>
      </c>
    </row>
    <row r="1410" spans="1:15" hidden="1" x14ac:dyDescent="0.2">
      <c r="A1410" t="s">
        <v>1523</v>
      </c>
      <c r="B1410" t="s">
        <v>1747</v>
      </c>
      <c r="C1410" t="s">
        <v>1765</v>
      </c>
      <c r="D1410" t="s">
        <v>22</v>
      </c>
      <c r="E1410">
        <v>37</v>
      </c>
      <c r="F1410" t="s">
        <v>49</v>
      </c>
      <c r="G1410" t="s">
        <v>38</v>
      </c>
      <c r="H1410" t="s">
        <v>746</v>
      </c>
      <c r="I1410" s="2">
        <v>478</v>
      </c>
      <c r="J1410" s="2">
        <v>1</v>
      </c>
      <c r="K1410" s="2">
        <v>479</v>
      </c>
      <c r="L1410" s="3">
        <v>2.8904768743746857E-2</v>
      </c>
      <c r="M1410" s="3">
        <v>4.7357800541599229E-2</v>
      </c>
      <c r="N1410" s="2">
        <v>1657166</v>
      </c>
      <c r="O1410">
        <f t="shared" si="21"/>
        <v>26</v>
      </c>
    </row>
    <row r="1411" spans="1:15" hidden="1" x14ac:dyDescent="0.2">
      <c r="A1411" t="s">
        <v>1523</v>
      </c>
      <c r="B1411" t="s">
        <v>1747</v>
      </c>
      <c r="C1411" t="s">
        <v>1766</v>
      </c>
      <c r="D1411" t="s">
        <v>22</v>
      </c>
      <c r="E1411">
        <v>30</v>
      </c>
      <c r="F1411" t="s">
        <v>49</v>
      </c>
      <c r="G1411" t="s">
        <v>38</v>
      </c>
      <c r="H1411" t="s">
        <v>654</v>
      </c>
      <c r="I1411" s="2">
        <v>10025</v>
      </c>
      <c r="J1411" s="2">
        <v>35</v>
      </c>
      <c r="K1411" s="2">
        <v>10060</v>
      </c>
      <c r="L1411" s="3">
        <v>0.60706048760353526</v>
      </c>
      <c r="M1411" s="3">
        <v>0.99461267943316978</v>
      </c>
      <c r="N1411" s="2">
        <v>1657166</v>
      </c>
      <c r="O1411">
        <f t="shared" ref="O1411:O1474" si="22">COUNTIFS($A$2:$A$8569,A1411,$B$2:$B$8569,B1411,$K$2:$K$8569,"&gt;"&amp;K1411)+1</f>
        <v>3</v>
      </c>
    </row>
    <row r="1412" spans="1:15" hidden="1" x14ac:dyDescent="0.2">
      <c r="A1412" t="s">
        <v>1523</v>
      </c>
      <c r="B1412" t="s">
        <v>1747</v>
      </c>
      <c r="C1412" t="s">
        <v>1767</v>
      </c>
      <c r="D1412" t="s">
        <v>22</v>
      </c>
      <c r="E1412">
        <v>50</v>
      </c>
      <c r="F1412" t="s">
        <v>49</v>
      </c>
      <c r="G1412" t="s">
        <v>38</v>
      </c>
      <c r="H1412" t="s">
        <v>1597</v>
      </c>
      <c r="I1412" s="2">
        <v>1447</v>
      </c>
      <c r="J1412" s="2">
        <v>1</v>
      </c>
      <c r="K1412" s="2">
        <v>1448</v>
      </c>
      <c r="L1412" s="3">
        <v>8.7378090064604272E-2</v>
      </c>
      <c r="M1412" s="3">
        <v>0.14316095028024151</v>
      </c>
      <c r="N1412" s="2">
        <v>1657166</v>
      </c>
      <c r="O1412">
        <f t="shared" si="22"/>
        <v>12</v>
      </c>
    </row>
    <row r="1413" spans="1:15" hidden="1" x14ac:dyDescent="0.2">
      <c r="A1413" t="s">
        <v>1523</v>
      </c>
      <c r="B1413" t="s">
        <v>1747</v>
      </c>
      <c r="C1413" t="s">
        <v>1768</v>
      </c>
      <c r="D1413" t="s">
        <v>22</v>
      </c>
      <c r="E1413">
        <v>30</v>
      </c>
      <c r="F1413" t="s">
        <v>49</v>
      </c>
      <c r="G1413" t="s">
        <v>38</v>
      </c>
      <c r="H1413" t="s">
        <v>168</v>
      </c>
      <c r="I1413" s="2">
        <v>3106</v>
      </c>
      <c r="J1413" s="2">
        <f>(0)</f>
        <v>0</v>
      </c>
      <c r="K1413" s="2">
        <v>3106</v>
      </c>
      <c r="L1413" s="3">
        <v>0.18742841694797022</v>
      </c>
      <c r="M1413" s="3">
        <v>0.30708419307350143</v>
      </c>
      <c r="N1413" s="2">
        <v>1657166</v>
      </c>
      <c r="O1413">
        <f t="shared" si="22"/>
        <v>8</v>
      </c>
    </row>
    <row r="1414" spans="1:15" hidden="1" x14ac:dyDescent="0.2">
      <c r="A1414" t="s">
        <v>1523</v>
      </c>
      <c r="B1414" t="s">
        <v>1747</v>
      </c>
      <c r="C1414" t="s">
        <v>1769</v>
      </c>
      <c r="D1414" t="s">
        <v>22</v>
      </c>
      <c r="E1414">
        <v>38</v>
      </c>
      <c r="F1414" t="s">
        <v>49</v>
      </c>
      <c r="G1414" t="s">
        <v>38</v>
      </c>
      <c r="H1414" t="s">
        <v>1711</v>
      </c>
      <c r="I1414" s="2">
        <v>770</v>
      </c>
      <c r="J1414" s="2">
        <v>2</v>
      </c>
      <c r="K1414" s="2">
        <v>772</v>
      </c>
      <c r="L1414" s="3">
        <v>4.6585556305161945E-2</v>
      </c>
      <c r="M1414" s="3">
        <v>7.6326142000239253E-2</v>
      </c>
      <c r="N1414" s="2">
        <v>1657166</v>
      </c>
      <c r="O1414">
        <f t="shared" si="22"/>
        <v>21</v>
      </c>
    </row>
    <row r="1415" spans="1:15" hidden="1" x14ac:dyDescent="0.2">
      <c r="A1415" t="s">
        <v>1523</v>
      </c>
      <c r="B1415" t="s">
        <v>1747</v>
      </c>
      <c r="C1415" t="s">
        <v>1770</v>
      </c>
      <c r="D1415" t="s">
        <v>22</v>
      </c>
      <c r="E1415">
        <v>56</v>
      </c>
      <c r="F1415" t="s">
        <v>69</v>
      </c>
      <c r="G1415" t="s">
        <v>38</v>
      </c>
      <c r="H1415" t="s">
        <v>70</v>
      </c>
      <c r="I1415" s="2">
        <v>5246</v>
      </c>
      <c r="J1415" s="2">
        <v>3</v>
      </c>
      <c r="K1415" s="2">
        <v>5249</v>
      </c>
      <c r="L1415" s="3">
        <v>0.31674557648419044</v>
      </c>
      <c r="M1415" s="3">
        <v>0.51895844476587549</v>
      </c>
      <c r="N1415" s="2">
        <v>1657166</v>
      </c>
      <c r="O1415">
        <f t="shared" si="22"/>
        <v>7</v>
      </c>
    </row>
    <row r="1416" spans="1:15" hidden="1" x14ac:dyDescent="0.2">
      <c r="A1416" t="s">
        <v>1523</v>
      </c>
      <c r="B1416" t="s">
        <v>1747</v>
      </c>
      <c r="C1416" t="s">
        <v>1771</v>
      </c>
      <c r="D1416" t="s">
        <v>22</v>
      </c>
      <c r="E1416">
        <v>52</v>
      </c>
      <c r="F1416" t="s">
        <v>49</v>
      </c>
      <c r="G1416" t="s">
        <v>38</v>
      </c>
      <c r="H1416" t="s">
        <v>1733</v>
      </c>
      <c r="I1416" s="2">
        <v>648</v>
      </c>
      <c r="J1416" s="2">
        <v>1</v>
      </c>
      <c r="K1416" s="2">
        <v>649</v>
      </c>
      <c r="L1416" s="3">
        <v>3.9163246168458683E-2</v>
      </c>
      <c r="M1416" s="3">
        <v>6.4165370671185593E-2</v>
      </c>
      <c r="N1416" s="2">
        <v>1657166</v>
      </c>
      <c r="O1416">
        <f t="shared" si="22"/>
        <v>23</v>
      </c>
    </row>
    <row r="1417" spans="1:15" hidden="1" x14ac:dyDescent="0.2">
      <c r="A1417" t="s">
        <v>1523</v>
      </c>
      <c r="B1417" t="s">
        <v>1747</v>
      </c>
      <c r="C1417" t="s">
        <v>1772</v>
      </c>
      <c r="D1417" t="s">
        <v>22</v>
      </c>
      <c r="E1417">
        <v>37</v>
      </c>
      <c r="F1417" t="s">
        <v>49</v>
      </c>
      <c r="G1417" t="s">
        <v>38</v>
      </c>
      <c r="H1417" t="s">
        <v>41</v>
      </c>
      <c r="I1417" s="2">
        <v>1945</v>
      </c>
      <c r="J1417" s="2">
        <v>1</v>
      </c>
      <c r="K1417" s="2">
        <v>1946</v>
      </c>
      <c r="L1417" s="3">
        <v>0.1174293945205248</v>
      </c>
      <c r="M1417" s="3">
        <v>0.19239724395397098</v>
      </c>
      <c r="N1417" s="2">
        <v>1657166</v>
      </c>
      <c r="O1417">
        <f t="shared" si="22"/>
        <v>11</v>
      </c>
    </row>
    <row r="1418" spans="1:15" hidden="1" x14ac:dyDescent="0.2">
      <c r="A1418" t="s">
        <v>1523</v>
      </c>
      <c r="B1418" t="s">
        <v>1747</v>
      </c>
      <c r="C1418" t="s">
        <v>1773</v>
      </c>
      <c r="D1418" t="s">
        <v>22</v>
      </c>
      <c r="E1418">
        <v>69</v>
      </c>
      <c r="F1418" t="s">
        <v>49</v>
      </c>
      <c r="G1418" t="s">
        <v>38</v>
      </c>
      <c r="H1418" t="s">
        <v>120</v>
      </c>
      <c r="I1418" s="2">
        <v>410</v>
      </c>
      <c r="J1418" s="2">
        <v>3</v>
      </c>
      <c r="K1418" s="2">
        <v>413</v>
      </c>
      <c r="L1418" s="3">
        <v>2.4922065743564616E-2</v>
      </c>
      <c r="M1418" s="3">
        <v>4.0832508608936287E-2</v>
      </c>
      <c r="N1418" s="2">
        <v>1657166</v>
      </c>
      <c r="O1418">
        <f t="shared" si="22"/>
        <v>28</v>
      </c>
    </row>
    <row r="1419" spans="1:15" hidden="1" x14ac:dyDescent="0.2">
      <c r="A1419" t="s">
        <v>1523</v>
      </c>
      <c r="B1419" t="s">
        <v>1747</v>
      </c>
      <c r="C1419" t="s">
        <v>1774</v>
      </c>
      <c r="D1419" t="s">
        <v>22</v>
      </c>
      <c r="E1419">
        <v>32</v>
      </c>
      <c r="F1419" t="s">
        <v>69</v>
      </c>
      <c r="G1419" t="s">
        <v>38</v>
      </c>
      <c r="H1419" t="s">
        <v>1775</v>
      </c>
      <c r="I1419" s="2">
        <v>768</v>
      </c>
      <c r="J1419" s="2">
        <v>6</v>
      </c>
      <c r="K1419" s="2">
        <v>774</v>
      </c>
      <c r="L1419" s="3">
        <v>4.6706244274864438E-2</v>
      </c>
      <c r="M1419" s="3">
        <v>7.652387811941086E-2</v>
      </c>
      <c r="N1419" s="2">
        <v>1657166</v>
      </c>
      <c r="O1419">
        <f t="shared" si="22"/>
        <v>20</v>
      </c>
    </row>
    <row r="1420" spans="1:15" hidden="1" x14ac:dyDescent="0.2">
      <c r="A1420" t="s">
        <v>1523</v>
      </c>
      <c r="B1420" t="s">
        <v>1747</v>
      </c>
      <c r="C1420" t="s">
        <v>1776</v>
      </c>
      <c r="D1420" t="s">
        <v>17</v>
      </c>
      <c r="E1420">
        <v>60</v>
      </c>
      <c r="F1420" t="s">
        <v>49</v>
      </c>
      <c r="G1420" t="s">
        <v>38</v>
      </c>
      <c r="H1420" t="s">
        <v>104</v>
      </c>
      <c r="I1420" s="2">
        <v>2106</v>
      </c>
      <c r="J1420" s="2">
        <v>7</v>
      </c>
      <c r="K1420" s="2">
        <v>2113</v>
      </c>
      <c r="L1420" s="3">
        <v>0.12750683999068288</v>
      </c>
      <c r="M1420" s="3">
        <v>0.20890820990479994</v>
      </c>
      <c r="N1420" s="2">
        <v>1657166</v>
      </c>
      <c r="O1420">
        <f t="shared" si="22"/>
        <v>10</v>
      </c>
    </row>
    <row r="1421" spans="1:15" hidden="1" x14ac:dyDescent="0.2">
      <c r="A1421" t="s">
        <v>1523</v>
      </c>
      <c r="B1421" t="s">
        <v>1777</v>
      </c>
      <c r="C1421" t="s">
        <v>46</v>
      </c>
      <c r="G1421" t="s">
        <v>46</v>
      </c>
      <c r="I1421" s="2">
        <v>15396</v>
      </c>
      <c r="J1421" s="2">
        <v>203</v>
      </c>
      <c r="K1421" s="2">
        <v>15599</v>
      </c>
      <c r="L1421" s="3">
        <v>0.94950038469404663</v>
      </c>
      <c r="M1421" s="3">
        <v>1.5486690520346447</v>
      </c>
      <c r="N1421" s="2">
        <v>1642864</v>
      </c>
      <c r="O1421">
        <f t="shared" si="22"/>
        <v>4</v>
      </c>
    </row>
    <row r="1422" spans="1:15" hidden="1" x14ac:dyDescent="0.2">
      <c r="A1422" t="s">
        <v>1523</v>
      </c>
      <c r="B1422" t="s">
        <v>1777</v>
      </c>
      <c r="C1422" t="s">
        <v>1778</v>
      </c>
      <c r="D1422" t="s">
        <v>22</v>
      </c>
      <c r="E1422">
        <v>36</v>
      </c>
      <c r="F1422" t="s">
        <v>49</v>
      </c>
      <c r="G1422" t="s">
        <v>38</v>
      </c>
      <c r="H1422" t="s">
        <v>346</v>
      </c>
      <c r="I1422" s="2">
        <v>1201</v>
      </c>
      <c r="J1422" s="2">
        <v>8</v>
      </c>
      <c r="K1422" s="2">
        <v>1209</v>
      </c>
      <c r="L1422" s="3">
        <v>7.3590997185403045E-2</v>
      </c>
      <c r="M1422" s="3">
        <v>0.12002954573433461</v>
      </c>
      <c r="N1422" s="2">
        <v>1642864</v>
      </c>
      <c r="O1422">
        <f t="shared" si="22"/>
        <v>10</v>
      </c>
    </row>
    <row r="1423" spans="1:15" hidden="1" x14ac:dyDescent="0.2">
      <c r="A1423" t="s">
        <v>1523</v>
      </c>
      <c r="B1423" t="s">
        <v>1777</v>
      </c>
      <c r="C1423" t="s">
        <v>1779</v>
      </c>
      <c r="D1423" t="s">
        <v>22</v>
      </c>
      <c r="E1423">
        <v>55</v>
      </c>
      <c r="F1423" t="s">
        <v>49</v>
      </c>
      <c r="G1423" t="s">
        <v>19</v>
      </c>
      <c r="H1423" t="s">
        <v>20</v>
      </c>
      <c r="I1423" s="2">
        <v>394673</v>
      </c>
      <c r="J1423" s="2">
        <v>2860</v>
      </c>
      <c r="K1423" s="2">
        <v>397533</v>
      </c>
      <c r="L1423" s="3">
        <v>24.197559871054452</v>
      </c>
      <c r="M1423" s="3">
        <v>39.467084701742962</v>
      </c>
      <c r="N1423" s="2">
        <v>1642864</v>
      </c>
      <c r="O1423">
        <f t="shared" si="22"/>
        <v>2</v>
      </c>
    </row>
    <row r="1424" spans="1:15" hidden="1" x14ac:dyDescent="0.2">
      <c r="A1424" t="s">
        <v>1523</v>
      </c>
      <c r="B1424" t="s">
        <v>1777</v>
      </c>
      <c r="C1424" t="s">
        <v>1780</v>
      </c>
      <c r="D1424" t="s">
        <v>22</v>
      </c>
      <c r="E1424">
        <v>36</v>
      </c>
      <c r="F1424" t="s">
        <v>49</v>
      </c>
      <c r="G1424" t="s">
        <v>32</v>
      </c>
      <c r="H1424" t="s">
        <v>33</v>
      </c>
      <c r="I1424" s="2">
        <v>543429</v>
      </c>
      <c r="J1424" s="2">
        <v>4315</v>
      </c>
      <c r="K1424" s="2">
        <v>547744</v>
      </c>
      <c r="L1424" s="3">
        <v>33.340799968834908</v>
      </c>
      <c r="M1424" s="3">
        <v>54.380035979079707</v>
      </c>
      <c r="N1424" s="2">
        <v>1642864</v>
      </c>
      <c r="O1424">
        <f t="shared" si="22"/>
        <v>1</v>
      </c>
    </row>
    <row r="1425" spans="1:15" hidden="1" x14ac:dyDescent="0.2">
      <c r="A1425" t="s">
        <v>1523</v>
      </c>
      <c r="B1425" t="s">
        <v>1777</v>
      </c>
      <c r="C1425" t="s">
        <v>1781</v>
      </c>
      <c r="D1425" t="s">
        <v>22</v>
      </c>
      <c r="E1425">
        <v>69</v>
      </c>
      <c r="F1425" t="s">
        <v>49</v>
      </c>
      <c r="G1425" t="s">
        <v>1693</v>
      </c>
      <c r="H1425" t="s">
        <v>366</v>
      </c>
      <c r="I1425" s="2">
        <v>910</v>
      </c>
      <c r="J1425" s="2">
        <v>6</v>
      </c>
      <c r="K1425" s="2">
        <v>916</v>
      </c>
      <c r="L1425" s="3">
        <v>5.5756289017228448E-2</v>
      </c>
      <c r="M1425" s="3">
        <v>9.0940499497643087E-2</v>
      </c>
      <c r="N1425" s="2">
        <v>1642864</v>
      </c>
      <c r="O1425">
        <f t="shared" si="22"/>
        <v>12</v>
      </c>
    </row>
    <row r="1426" spans="1:15" hidden="1" x14ac:dyDescent="0.2">
      <c r="A1426" t="s">
        <v>1523</v>
      </c>
      <c r="B1426" t="s">
        <v>1777</v>
      </c>
      <c r="C1426" t="s">
        <v>1782</v>
      </c>
      <c r="D1426" t="s">
        <v>22</v>
      </c>
      <c r="E1426">
        <v>36</v>
      </c>
      <c r="F1426" t="s">
        <v>49</v>
      </c>
      <c r="G1426" t="s">
        <v>38</v>
      </c>
      <c r="H1426" t="s">
        <v>209</v>
      </c>
      <c r="I1426" s="2">
        <v>1293</v>
      </c>
      <c r="J1426" s="2">
        <v>17</v>
      </c>
      <c r="K1426" s="2">
        <v>1310</v>
      </c>
      <c r="L1426" s="3">
        <v>7.9738797611975179E-2</v>
      </c>
      <c r="M1426" s="3">
        <v>0.13005682788418391</v>
      </c>
      <c r="N1426" s="2">
        <v>1642864</v>
      </c>
      <c r="O1426">
        <f t="shared" si="22"/>
        <v>9</v>
      </c>
    </row>
    <row r="1427" spans="1:15" hidden="1" x14ac:dyDescent="0.2">
      <c r="A1427" t="s">
        <v>1523</v>
      </c>
      <c r="B1427" t="s">
        <v>1777</v>
      </c>
      <c r="C1427" t="s">
        <v>1783</v>
      </c>
      <c r="D1427" t="s">
        <v>22</v>
      </c>
      <c r="E1427">
        <v>48</v>
      </c>
      <c r="F1427" t="s">
        <v>69</v>
      </c>
      <c r="G1427" t="s">
        <v>303</v>
      </c>
      <c r="H1427" t="s">
        <v>304</v>
      </c>
      <c r="I1427" s="2">
        <v>25448</v>
      </c>
      <c r="J1427" s="2">
        <v>243</v>
      </c>
      <c r="K1427" s="2">
        <v>25691</v>
      </c>
      <c r="L1427" s="3">
        <v>1.5637934728620264</v>
      </c>
      <c r="M1427" s="3">
        <v>2.5506030268492892</v>
      </c>
      <c r="N1427" s="2">
        <v>1642864</v>
      </c>
      <c r="O1427">
        <f t="shared" si="22"/>
        <v>3</v>
      </c>
    </row>
    <row r="1428" spans="1:15" hidden="1" x14ac:dyDescent="0.2">
      <c r="A1428" t="s">
        <v>1523</v>
      </c>
      <c r="B1428" t="s">
        <v>1777</v>
      </c>
      <c r="C1428" t="s">
        <v>1784</v>
      </c>
      <c r="D1428" t="s">
        <v>22</v>
      </c>
      <c r="E1428">
        <v>28</v>
      </c>
      <c r="F1428" t="s">
        <v>49</v>
      </c>
      <c r="G1428" t="s">
        <v>38</v>
      </c>
      <c r="H1428" t="s">
        <v>1785</v>
      </c>
      <c r="I1428" s="2">
        <v>4130</v>
      </c>
      <c r="J1428" s="2">
        <v>35</v>
      </c>
      <c r="K1428" s="2">
        <v>4165</v>
      </c>
      <c r="L1428" s="3">
        <v>0.25352068095715774</v>
      </c>
      <c r="M1428" s="3">
        <v>0.41350128865467628</v>
      </c>
      <c r="N1428" s="2">
        <v>1642864</v>
      </c>
      <c r="O1428">
        <f t="shared" si="22"/>
        <v>5</v>
      </c>
    </row>
    <row r="1429" spans="1:15" hidden="1" x14ac:dyDescent="0.2">
      <c r="A1429" t="s">
        <v>1523</v>
      </c>
      <c r="B1429" t="s">
        <v>1777</v>
      </c>
      <c r="C1429" t="s">
        <v>1786</v>
      </c>
      <c r="D1429" t="s">
        <v>22</v>
      </c>
      <c r="E1429">
        <v>44</v>
      </c>
      <c r="F1429" t="s">
        <v>49</v>
      </c>
      <c r="G1429" t="s">
        <v>38</v>
      </c>
      <c r="H1429" t="s">
        <v>321</v>
      </c>
      <c r="I1429" s="2">
        <v>1132</v>
      </c>
      <c r="J1429" s="2">
        <v>7</v>
      </c>
      <c r="K1429" s="2">
        <v>1139</v>
      </c>
      <c r="L1429" s="3">
        <v>6.9330145404610494E-2</v>
      </c>
      <c r="M1429" s="3">
        <v>0.11307994424434005</v>
      </c>
      <c r="N1429" s="2">
        <v>1642864</v>
      </c>
      <c r="O1429">
        <f t="shared" si="22"/>
        <v>11</v>
      </c>
    </row>
    <row r="1430" spans="1:15" hidden="1" x14ac:dyDescent="0.2">
      <c r="A1430" t="s">
        <v>1523</v>
      </c>
      <c r="B1430" t="s">
        <v>1777</v>
      </c>
      <c r="C1430" t="s">
        <v>1787</v>
      </c>
      <c r="D1430" t="s">
        <v>22</v>
      </c>
      <c r="E1430">
        <v>37</v>
      </c>
      <c r="F1430" t="s">
        <v>49</v>
      </c>
      <c r="G1430" t="s">
        <v>38</v>
      </c>
      <c r="H1430" t="s">
        <v>101</v>
      </c>
      <c r="I1430" s="2">
        <v>3479</v>
      </c>
      <c r="J1430" s="2">
        <v>12</v>
      </c>
      <c r="K1430" s="2">
        <v>3491</v>
      </c>
      <c r="L1430" s="3">
        <v>0.21249476523924074</v>
      </c>
      <c r="M1430" s="3">
        <v>0.34658655430815727</v>
      </c>
      <c r="N1430" s="2">
        <v>1642864</v>
      </c>
      <c r="O1430">
        <f t="shared" si="22"/>
        <v>6</v>
      </c>
    </row>
    <row r="1431" spans="1:15" hidden="1" x14ac:dyDescent="0.2">
      <c r="A1431" t="s">
        <v>1523</v>
      </c>
      <c r="B1431" t="s">
        <v>1777</v>
      </c>
      <c r="C1431" t="s">
        <v>1788</v>
      </c>
      <c r="D1431" t="s">
        <v>22</v>
      </c>
      <c r="E1431">
        <v>66</v>
      </c>
      <c r="F1431" t="s">
        <v>49</v>
      </c>
      <c r="G1431" t="s">
        <v>1789</v>
      </c>
      <c r="H1431" t="s">
        <v>39</v>
      </c>
      <c r="I1431" s="2">
        <v>3253</v>
      </c>
      <c r="J1431" s="2">
        <v>3</v>
      </c>
      <c r="K1431" s="2">
        <v>3256</v>
      </c>
      <c r="L1431" s="3">
        <v>0.19819047711800855</v>
      </c>
      <c r="M1431" s="3">
        <v>0.32325574930603268</v>
      </c>
      <c r="N1431" s="2">
        <v>1642864</v>
      </c>
      <c r="O1431">
        <f t="shared" si="22"/>
        <v>7</v>
      </c>
    </row>
    <row r="1432" spans="1:15" hidden="1" x14ac:dyDescent="0.2">
      <c r="A1432" t="s">
        <v>1523</v>
      </c>
      <c r="B1432" t="s">
        <v>1777</v>
      </c>
      <c r="C1432" t="s">
        <v>1790</v>
      </c>
      <c r="D1432" t="s">
        <v>22</v>
      </c>
      <c r="E1432">
        <v>34</v>
      </c>
      <c r="F1432" t="s">
        <v>69</v>
      </c>
      <c r="G1432" t="s">
        <v>38</v>
      </c>
      <c r="H1432" t="s">
        <v>41</v>
      </c>
      <c r="I1432" s="2">
        <v>1801</v>
      </c>
      <c r="J1432" s="2">
        <v>5</v>
      </c>
      <c r="K1432" s="2">
        <v>1806</v>
      </c>
      <c r="L1432" s="3">
        <v>0.10992997594444823</v>
      </c>
      <c r="M1432" s="3">
        <v>0.17929971844185966</v>
      </c>
      <c r="N1432" s="2">
        <v>1642864</v>
      </c>
      <c r="O1432">
        <f t="shared" si="22"/>
        <v>8</v>
      </c>
    </row>
    <row r="1433" spans="1:15" hidden="1" x14ac:dyDescent="0.2">
      <c r="A1433" t="s">
        <v>1523</v>
      </c>
      <c r="B1433" t="s">
        <v>1777</v>
      </c>
      <c r="C1433" t="s">
        <v>1791</v>
      </c>
      <c r="D1433" t="s">
        <v>22</v>
      </c>
      <c r="E1433">
        <v>37</v>
      </c>
      <c r="F1433" t="s">
        <v>49</v>
      </c>
      <c r="G1433" t="s">
        <v>38</v>
      </c>
      <c r="H1433" t="s">
        <v>30</v>
      </c>
      <c r="I1433" s="2">
        <v>880</v>
      </c>
      <c r="J1433" s="2">
        <v>4</v>
      </c>
      <c r="K1433" s="2">
        <v>884</v>
      </c>
      <c r="L1433" s="3">
        <v>5.3808471060294703E-2</v>
      </c>
      <c r="M1433" s="3">
        <v>8.7763538816502729E-2</v>
      </c>
      <c r="N1433" s="2">
        <v>1642864</v>
      </c>
      <c r="O1433">
        <f t="shared" si="22"/>
        <v>13</v>
      </c>
    </row>
    <row r="1434" spans="1:15" hidden="1" x14ac:dyDescent="0.2">
      <c r="A1434" t="s">
        <v>1523</v>
      </c>
      <c r="B1434" t="s">
        <v>1792</v>
      </c>
      <c r="C1434" t="s">
        <v>46</v>
      </c>
      <c r="G1434" t="s">
        <v>46</v>
      </c>
      <c r="I1434" s="2">
        <v>17513</v>
      </c>
      <c r="J1434" s="2">
        <v>54</v>
      </c>
      <c r="K1434" s="2">
        <v>17567</v>
      </c>
      <c r="L1434" s="3">
        <v>1.0787552097054196</v>
      </c>
      <c r="M1434" s="3">
        <v>1.9273832812364569</v>
      </c>
      <c r="N1434" s="2">
        <v>1628451</v>
      </c>
      <c r="O1434">
        <f t="shared" si="22"/>
        <v>3</v>
      </c>
    </row>
    <row r="1435" spans="1:15" hidden="1" x14ac:dyDescent="0.2">
      <c r="A1435" t="s">
        <v>1523</v>
      </c>
      <c r="B1435" t="s">
        <v>1792</v>
      </c>
      <c r="C1435" t="s">
        <v>1793</v>
      </c>
      <c r="D1435" t="s">
        <v>22</v>
      </c>
      <c r="E1435">
        <v>57</v>
      </c>
      <c r="F1435" t="s">
        <v>69</v>
      </c>
      <c r="G1435" t="s">
        <v>38</v>
      </c>
      <c r="H1435" t="s">
        <v>99</v>
      </c>
      <c r="I1435" s="2">
        <v>982</v>
      </c>
      <c r="J1435" s="2">
        <v>4</v>
      </c>
      <c r="K1435" s="2">
        <v>986</v>
      </c>
      <c r="L1435" s="3">
        <v>6.054833703930914E-2</v>
      </c>
      <c r="M1435" s="3">
        <v>0.10818010561274814</v>
      </c>
      <c r="N1435" s="2">
        <v>1628451</v>
      </c>
      <c r="O1435">
        <f t="shared" si="22"/>
        <v>13</v>
      </c>
    </row>
    <row r="1436" spans="1:15" hidden="1" x14ac:dyDescent="0.2">
      <c r="A1436" t="s">
        <v>1523</v>
      </c>
      <c r="B1436" t="s">
        <v>1792</v>
      </c>
      <c r="C1436" t="s">
        <v>1794</v>
      </c>
      <c r="D1436" t="s">
        <v>22</v>
      </c>
      <c r="E1436">
        <v>64</v>
      </c>
      <c r="F1436" t="s">
        <v>49</v>
      </c>
      <c r="G1436" t="s">
        <v>32</v>
      </c>
      <c r="H1436" t="s">
        <v>33</v>
      </c>
      <c r="I1436" s="2">
        <v>527593</v>
      </c>
      <c r="J1436" s="2">
        <v>1442</v>
      </c>
      <c r="K1436" s="2">
        <v>529035</v>
      </c>
      <c r="L1436" s="3">
        <v>32.487007591877187</v>
      </c>
      <c r="M1436" s="3">
        <v>58.043673603286216</v>
      </c>
      <c r="N1436" s="2">
        <v>1628451</v>
      </c>
      <c r="O1436">
        <f t="shared" si="22"/>
        <v>1</v>
      </c>
    </row>
    <row r="1437" spans="1:15" hidden="1" x14ac:dyDescent="0.2">
      <c r="A1437" t="s">
        <v>1523</v>
      </c>
      <c r="B1437" t="s">
        <v>1792</v>
      </c>
      <c r="C1437" t="s">
        <v>1795</v>
      </c>
      <c r="D1437" t="s">
        <v>22</v>
      </c>
      <c r="E1437">
        <v>62</v>
      </c>
      <c r="F1437" t="s">
        <v>49</v>
      </c>
      <c r="G1437" t="s">
        <v>38</v>
      </c>
      <c r="H1437" t="s">
        <v>148</v>
      </c>
      <c r="I1437" s="2">
        <v>2332</v>
      </c>
      <c r="J1437" s="2">
        <v>4</v>
      </c>
      <c r="K1437" s="2">
        <v>2336</v>
      </c>
      <c r="L1437" s="3">
        <v>0.14344920418237944</v>
      </c>
      <c r="M1437" s="3">
        <v>0.25629688307442156</v>
      </c>
      <c r="N1437" s="2">
        <v>1628451</v>
      </c>
      <c r="O1437">
        <f t="shared" si="22"/>
        <v>8</v>
      </c>
    </row>
    <row r="1438" spans="1:15" hidden="1" x14ac:dyDescent="0.2">
      <c r="A1438" t="s">
        <v>1523</v>
      </c>
      <c r="B1438" t="s">
        <v>1792</v>
      </c>
      <c r="C1438" t="s">
        <v>1796</v>
      </c>
      <c r="D1438" t="s">
        <v>22</v>
      </c>
      <c r="E1438">
        <v>47</v>
      </c>
      <c r="F1438" t="s">
        <v>69</v>
      </c>
      <c r="G1438" t="s">
        <v>38</v>
      </c>
      <c r="H1438" t="s">
        <v>618</v>
      </c>
      <c r="I1438" s="2">
        <v>4926</v>
      </c>
      <c r="J1438" s="2">
        <v>7</v>
      </c>
      <c r="K1438" s="2">
        <v>4933</v>
      </c>
      <c r="L1438" s="3">
        <v>0.30292590934575248</v>
      </c>
      <c r="M1438" s="3">
        <v>0.54122967645809994</v>
      </c>
      <c r="N1438" s="2">
        <v>1628451</v>
      </c>
      <c r="O1438">
        <f t="shared" si="22"/>
        <v>6</v>
      </c>
    </row>
    <row r="1439" spans="1:15" hidden="1" x14ac:dyDescent="0.2">
      <c r="A1439" t="s">
        <v>1523</v>
      </c>
      <c r="B1439" t="s">
        <v>1792</v>
      </c>
      <c r="C1439" t="s">
        <v>1797</v>
      </c>
      <c r="D1439" t="s">
        <v>22</v>
      </c>
      <c r="E1439">
        <v>47</v>
      </c>
      <c r="F1439" t="s">
        <v>69</v>
      </c>
      <c r="G1439" t="s">
        <v>303</v>
      </c>
      <c r="H1439" t="s">
        <v>304</v>
      </c>
      <c r="I1439" s="2">
        <v>9664</v>
      </c>
      <c r="J1439" s="2">
        <v>27</v>
      </c>
      <c r="K1439" s="2">
        <v>9691</v>
      </c>
      <c r="L1439" s="3">
        <v>0.59510540998777361</v>
      </c>
      <c r="M1439" s="3">
        <v>1.0632590299119089</v>
      </c>
      <c r="N1439" s="2">
        <v>1628451</v>
      </c>
      <c r="O1439">
        <f t="shared" si="22"/>
        <v>4</v>
      </c>
    </row>
    <row r="1440" spans="1:15" hidden="1" x14ac:dyDescent="0.2">
      <c r="A1440" t="s">
        <v>1523</v>
      </c>
      <c r="B1440" t="s">
        <v>1792</v>
      </c>
      <c r="C1440" t="s">
        <v>1798</v>
      </c>
      <c r="D1440" t="s">
        <v>22</v>
      </c>
      <c r="E1440">
        <v>44</v>
      </c>
      <c r="F1440" t="s">
        <v>49</v>
      </c>
      <c r="G1440" t="s">
        <v>38</v>
      </c>
      <c r="H1440" t="s">
        <v>542</v>
      </c>
      <c r="I1440" s="2">
        <v>2204</v>
      </c>
      <c r="J1440" s="2">
        <v>3</v>
      </c>
      <c r="K1440" s="2">
        <v>2207</v>
      </c>
      <c r="L1440" s="3">
        <v>0.13552756576648606</v>
      </c>
      <c r="M1440" s="3">
        <v>0.24214350211697275</v>
      </c>
      <c r="N1440" s="2">
        <v>1628451</v>
      </c>
      <c r="O1440">
        <f t="shared" si="22"/>
        <v>9</v>
      </c>
    </row>
    <row r="1441" spans="1:15" hidden="1" x14ac:dyDescent="0.2">
      <c r="A1441" t="s">
        <v>1523</v>
      </c>
      <c r="B1441" t="s">
        <v>1792</v>
      </c>
      <c r="C1441" t="s">
        <v>1799</v>
      </c>
      <c r="D1441" t="s">
        <v>22</v>
      </c>
      <c r="E1441">
        <v>42</v>
      </c>
      <c r="F1441" t="s">
        <v>49</v>
      </c>
      <c r="G1441" t="s">
        <v>19</v>
      </c>
      <c r="H1441" t="s">
        <v>20</v>
      </c>
      <c r="I1441" s="2">
        <v>326781</v>
      </c>
      <c r="J1441" s="2">
        <v>823</v>
      </c>
      <c r="K1441" s="2">
        <v>327604</v>
      </c>
      <c r="L1441" s="3">
        <v>20.117522725584006</v>
      </c>
      <c r="M1441" s="3">
        <v>35.943443528558561</v>
      </c>
      <c r="N1441" s="2">
        <v>1628451</v>
      </c>
      <c r="O1441">
        <f t="shared" si="22"/>
        <v>2</v>
      </c>
    </row>
    <row r="1442" spans="1:15" hidden="1" x14ac:dyDescent="0.2">
      <c r="A1442" t="s">
        <v>1523</v>
      </c>
      <c r="B1442" t="s">
        <v>1792</v>
      </c>
      <c r="C1442" t="s">
        <v>1800</v>
      </c>
      <c r="D1442" t="s">
        <v>22</v>
      </c>
      <c r="E1442">
        <v>45</v>
      </c>
      <c r="F1442" t="s">
        <v>49</v>
      </c>
      <c r="G1442" t="s">
        <v>1693</v>
      </c>
      <c r="H1442" t="s">
        <v>366</v>
      </c>
      <c r="I1442" s="2">
        <v>4731</v>
      </c>
      <c r="J1442" s="2">
        <v>16</v>
      </c>
      <c r="K1442" s="2">
        <v>4747</v>
      </c>
      <c r="L1442" s="3">
        <v>0.29150401209492949</v>
      </c>
      <c r="M1442" s="3">
        <v>0.52082247600782494</v>
      </c>
      <c r="N1442" s="2">
        <v>1628451</v>
      </c>
      <c r="O1442">
        <f t="shared" si="22"/>
        <v>7</v>
      </c>
    </row>
    <row r="1443" spans="1:15" hidden="1" x14ac:dyDescent="0.2">
      <c r="A1443" t="s">
        <v>1523</v>
      </c>
      <c r="B1443" t="s">
        <v>1792</v>
      </c>
      <c r="C1443" t="s">
        <v>1801</v>
      </c>
      <c r="D1443" t="s">
        <v>22</v>
      </c>
      <c r="E1443">
        <v>78</v>
      </c>
      <c r="F1443" t="s">
        <v>69</v>
      </c>
      <c r="G1443" t="s">
        <v>38</v>
      </c>
      <c r="H1443" t="s">
        <v>540</v>
      </c>
      <c r="I1443" s="2">
        <v>5331</v>
      </c>
      <c r="J1443" s="2">
        <v>1</v>
      </c>
      <c r="K1443" s="2">
        <v>5332</v>
      </c>
      <c r="L1443" s="3">
        <v>0.32742772119025998</v>
      </c>
      <c r="M1443" s="3">
        <v>0.58500641290788347</v>
      </c>
      <c r="N1443" s="2">
        <v>1628451</v>
      </c>
      <c r="O1443">
        <f t="shared" si="22"/>
        <v>5</v>
      </c>
    </row>
    <row r="1444" spans="1:15" hidden="1" x14ac:dyDescent="0.2">
      <c r="A1444" t="s">
        <v>1523</v>
      </c>
      <c r="B1444" t="s">
        <v>1792</v>
      </c>
      <c r="C1444" t="s">
        <v>1802</v>
      </c>
      <c r="D1444" t="s">
        <v>22</v>
      </c>
      <c r="E1444">
        <v>54</v>
      </c>
      <c r="F1444" t="s">
        <v>49</v>
      </c>
      <c r="G1444" t="s">
        <v>38</v>
      </c>
      <c r="H1444" t="s">
        <v>910</v>
      </c>
      <c r="I1444" s="2">
        <v>1551</v>
      </c>
      <c r="J1444" s="2">
        <v>2</v>
      </c>
      <c r="K1444" s="2">
        <v>1553</v>
      </c>
      <c r="L1444" s="3">
        <v>9.5366701239398666E-2</v>
      </c>
      <c r="M1444" s="3">
        <v>0.17038915214665096</v>
      </c>
      <c r="N1444" s="2">
        <v>1628451</v>
      </c>
      <c r="O1444">
        <f t="shared" si="22"/>
        <v>11</v>
      </c>
    </row>
    <row r="1445" spans="1:15" hidden="1" x14ac:dyDescent="0.2">
      <c r="A1445" t="s">
        <v>1523</v>
      </c>
      <c r="B1445" t="s">
        <v>1792</v>
      </c>
      <c r="C1445" t="s">
        <v>1803</v>
      </c>
      <c r="D1445" t="s">
        <v>22</v>
      </c>
      <c r="E1445">
        <v>45</v>
      </c>
      <c r="F1445" t="s">
        <v>49</v>
      </c>
      <c r="G1445" t="s">
        <v>38</v>
      </c>
      <c r="H1445" t="s">
        <v>556</v>
      </c>
      <c r="I1445" s="2">
        <v>1762</v>
      </c>
      <c r="J1445" s="2">
        <v>1</v>
      </c>
      <c r="K1445" s="2">
        <v>1763</v>
      </c>
      <c r="L1445" s="3">
        <v>0.10826239168387627</v>
      </c>
      <c r="M1445" s="3">
        <v>0.19342953975180016</v>
      </c>
      <c r="N1445" s="2">
        <v>1628451</v>
      </c>
      <c r="O1445">
        <f t="shared" si="22"/>
        <v>10</v>
      </c>
    </row>
    <row r="1446" spans="1:15" hidden="1" x14ac:dyDescent="0.2">
      <c r="A1446" t="s">
        <v>1523</v>
      </c>
      <c r="B1446" t="s">
        <v>1792</v>
      </c>
      <c r="C1446" t="s">
        <v>1804</v>
      </c>
      <c r="D1446" t="s">
        <v>22</v>
      </c>
      <c r="E1446">
        <v>42</v>
      </c>
      <c r="F1446" t="s">
        <v>49</v>
      </c>
      <c r="G1446" t="s">
        <v>38</v>
      </c>
      <c r="H1446" t="s">
        <v>198</v>
      </c>
      <c r="I1446" s="2">
        <v>1411</v>
      </c>
      <c r="J1446" s="2">
        <v>2</v>
      </c>
      <c r="K1446" s="2">
        <v>1413</v>
      </c>
      <c r="L1446" s="3">
        <v>8.6769574276413589E-2</v>
      </c>
      <c r="M1446" s="3">
        <v>0.15502889374321818</v>
      </c>
      <c r="N1446" s="2">
        <v>1628451</v>
      </c>
      <c r="O1446">
        <f t="shared" si="22"/>
        <v>12</v>
      </c>
    </row>
    <row r="1447" spans="1:15" hidden="1" x14ac:dyDescent="0.2">
      <c r="A1447" t="s">
        <v>1523</v>
      </c>
      <c r="B1447" t="s">
        <v>1805</v>
      </c>
      <c r="C1447" t="s">
        <v>46</v>
      </c>
      <c r="G1447" t="s">
        <v>46</v>
      </c>
      <c r="I1447" s="2">
        <v>16115</v>
      </c>
      <c r="J1447" s="2">
        <v>268</v>
      </c>
      <c r="K1447" s="2">
        <v>16383</v>
      </c>
      <c r="L1447" s="3">
        <v>0.92648463465130582</v>
      </c>
      <c r="M1447" s="3">
        <v>1.5688892038435536</v>
      </c>
      <c r="N1447" s="2">
        <v>1768297</v>
      </c>
      <c r="O1447">
        <f t="shared" si="22"/>
        <v>3</v>
      </c>
    </row>
    <row r="1448" spans="1:15" hidden="1" x14ac:dyDescent="0.2">
      <c r="A1448" t="s">
        <v>1523</v>
      </c>
      <c r="B1448" t="s">
        <v>1805</v>
      </c>
      <c r="C1448" t="s">
        <v>1806</v>
      </c>
      <c r="D1448" t="s">
        <v>22</v>
      </c>
      <c r="E1448">
        <v>45</v>
      </c>
      <c r="F1448" t="s">
        <v>49</v>
      </c>
      <c r="G1448" t="s">
        <v>1693</v>
      </c>
      <c r="H1448" t="s">
        <v>366</v>
      </c>
      <c r="I1448" s="2">
        <v>7756</v>
      </c>
      <c r="J1448" s="2">
        <v>80</v>
      </c>
      <c r="K1448" s="2">
        <v>7836</v>
      </c>
      <c r="L1448" s="3">
        <v>0.44313822847632495</v>
      </c>
      <c r="M1448" s="3">
        <v>0.7504007691703648</v>
      </c>
      <c r="N1448" s="2">
        <v>1768297</v>
      </c>
      <c r="O1448">
        <f t="shared" si="22"/>
        <v>4</v>
      </c>
    </row>
    <row r="1449" spans="1:15" hidden="1" x14ac:dyDescent="0.2">
      <c r="A1449" t="s">
        <v>1523</v>
      </c>
      <c r="B1449" t="s">
        <v>1805</v>
      </c>
      <c r="C1449" t="s">
        <v>1807</v>
      </c>
      <c r="D1449" t="s">
        <v>17</v>
      </c>
      <c r="E1449">
        <v>55</v>
      </c>
      <c r="F1449" t="s">
        <v>49</v>
      </c>
      <c r="G1449" t="s">
        <v>32</v>
      </c>
      <c r="H1449" t="s">
        <v>33</v>
      </c>
      <c r="I1449" s="2">
        <v>655272</v>
      </c>
      <c r="J1449" s="2">
        <v>6001</v>
      </c>
      <c r="K1449" s="2">
        <v>661273</v>
      </c>
      <c r="L1449" s="3">
        <v>37.396036977951105</v>
      </c>
      <c r="M1449" s="3">
        <v>63.325646737059039</v>
      </c>
      <c r="N1449" s="2">
        <v>1768297</v>
      </c>
      <c r="O1449">
        <f t="shared" si="22"/>
        <v>1</v>
      </c>
    </row>
    <row r="1450" spans="1:15" hidden="1" x14ac:dyDescent="0.2">
      <c r="A1450" t="s">
        <v>1523</v>
      </c>
      <c r="B1450" t="s">
        <v>1805</v>
      </c>
      <c r="C1450" t="s">
        <v>1808</v>
      </c>
      <c r="D1450" t="s">
        <v>22</v>
      </c>
      <c r="E1450">
        <v>32</v>
      </c>
      <c r="F1450" t="s">
        <v>49</v>
      </c>
      <c r="G1450" t="s">
        <v>1633</v>
      </c>
      <c r="H1450" t="s">
        <v>540</v>
      </c>
      <c r="I1450" s="2">
        <v>2402</v>
      </c>
      <c r="J1450" s="2">
        <v>107</v>
      </c>
      <c r="K1450" s="2">
        <v>2509</v>
      </c>
      <c r="L1450" s="3">
        <v>0.1418879294598136</v>
      </c>
      <c r="M1450" s="3">
        <v>0.24026997573359435</v>
      </c>
      <c r="N1450" s="2">
        <v>1768297</v>
      </c>
      <c r="O1450">
        <f t="shared" si="22"/>
        <v>8</v>
      </c>
    </row>
    <row r="1451" spans="1:15" hidden="1" x14ac:dyDescent="0.2">
      <c r="A1451" t="s">
        <v>1523</v>
      </c>
      <c r="B1451" t="s">
        <v>1805</v>
      </c>
      <c r="C1451" t="s">
        <v>1809</v>
      </c>
      <c r="D1451" t="s">
        <v>17</v>
      </c>
      <c r="E1451">
        <v>59</v>
      </c>
      <c r="F1451" t="s">
        <v>49</v>
      </c>
      <c r="G1451" t="s">
        <v>38</v>
      </c>
      <c r="H1451" t="s">
        <v>59</v>
      </c>
      <c r="I1451" s="2">
        <v>1822</v>
      </c>
      <c r="J1451" s="2">
        <v>6</v>
      </c>
      <c r="K1451" s="2">
        <v>1828</v>
      </c>
      <c r="L1451" s="3">
        <v>0.10337629934337954</v>
      </c>
      <c r="M1451" s="3">
        <v>0.17505520750937043</v>
      </c>
      <c r="N1451" s="2">
        <v>1768297</v>
      </c>
      <c r="O1451">
        <f t="shared" si="22"/>
        <v>9</v>
      </c>
    </row>
    <row r="1452" spans="1:15" hidden="1" x14ac:dyDescent="0.2">
      <c r="A1452" t="s">
        <v>1523</v>
      </c>
      <c r="B1452" t="s">
        <v>1805</v>
      </c>
      <c r="C1452" t="s">
        <v>1810</v>
      </c>
      <c r="D1452" t="s">
        <v>22</v>
      </c>
      <c r="E1452">
        <v>42</v>
      </c>
      <c r="F1452" t="s">
        <v>49</v>
      </c>
      <c r="G1452" t="s">
        <v>38</v>
      </c>
      <c r="H1452" t="s">
        <v>43</v>
      </c>
      <c r="I1452" s="2">
        <v>1557</v>
      </c>
      <c r="J1452" s="2">
        <v>4</v>
      </c>
      <c r="K1452" s="2">
        <v>1561</v>
      </c>
      <c r="L1452" s="3">
        <v>8.8277025861605837E-2</v>
      </c>
      <c r="M1452" s="3">
        <v>0.1494864217298289</v>
      </c>
      <c r="N1452" s="2">
        <v>1768297</v>
      </c>
      <c r="O1452">
        <f t="shared" si="22"/>
        <v>10</v>
      </c>
    </row>
    <row r="1453" spans="1:15" hidden="1" x14ac:dyDescent="0.2">
      <c r="A1453" t="s">
        <v>1523</v>
      </c>
      <c r="B1453" t="s">
        <v>1805</v>
      </c>
      <c r="C1453" t="s">
        <v>1811</v>
      </c>
      <c r="D1453" t="s">
        <v>22</v>
      </c>
      <c r="E1453">
        <v>40</v>
      </c>
      <c r="F1453" t="s">
        <v>69</v>
      </c>
      <c r="G1453" t="s">
        <v>1812</v>
      </c>
      <c r="H1453" t="s">
        <v>230</v>
      </c>
      <c r="I1453" s="2">
        <v>1362</v>
      </c>
      <c r="J1453" s="2">
        <v>1</v>
      </c>
      <c r="K1453" s="2">
        <v>1363</v>
      </c>
      <c r="L1453" s="3">
        <v>7.707981181894219E-2</v>
      </c>
      <c r="M1453" s="3">
        <v>0.13052529969106777</v>
      </c>
      <c r="N1453" s="2">
        <v>1768297</v>
      </c>
      <c r="O1453">
        <f t="shared" si="22"/>
        <v>11</v>
      </c>
    </row>
    <row r="1454" spans="1:15" hidden="1" x14ac:dyDescent="0.2">
      <c r="A1454" t="s">
        <v>1523</v>
      </c>
      <c r="B1454" t="s">
        <v>1805</v>
      </c>
      <c r="C1454" t="s">
        <v>1813</v>
      </c>
      <c r="D1454" t="s">
        <v>22</v>
      </c>
      <c r="E1454">
        <v>33</v>
      </c>
      <c r="F1454" t="s">
        <v>69</v>
      </c>
      <c r="G1454" t="s">
        <v>303</v>
      </c>
      <c r="H1454" t="s">
        <v>304</v>
      </c>
      <c r="I1454" s="2">
        <v>6882</v>
      </c>
      <c r="J1454" s="2">
        <v>59</v>
      </c>
      <c r="K1454" s="2">
        <v>6941</v>
      </c>
      <c r="L1454" s="3">
        <v>0.39252455894004235</v>
      </c>
      <c r="M1454" s="3">
        <v>0.66469266702545959</v>
      </c>
      <c r="N1454" s="2">
        <v>1768297</v>
      </c>
      <c r="O1454">
        <f t="shared" si="22"/>
        <v>5</v>
      </c>
    </row>
    <row r="1455" spans="1:15" hidden="1" x14ac:dyDescent="0.2">
      <c r="A1455" t="s">
        <v>1523</v>
      </c>
      <c r="B1455" t="s">
        <v>1805</v>
      </c>
      <c r="C1455" t="s">
        <v>1814</v>
      </c>
      <c r="D1455" t="s">
        <v>22</v>
      </c>
      <c r="E1455">
        <v>50</v>
      </c>
      <c r="F1455" t="s">
        <v>49</v>
      </c>
      <c r="G1455" t="s">
        <v>19</v>
      </c>
      <c r="H1455" t="s">
        <v>20</v>
      </c>
      <c r="I1455" s="2">
        <v>329131</v>
      </c>
      <c r="J1455" s="2">
        <v>2623</v>
      </c>
      <c r="K1455" s="2">
        <v>331754</v>
      </c>
      <c r="L1455" s="3">
        <v>18.76121488641331</v>
      </c>
      <c r="M1455" s="3">
        <v>31.769838792157373</v>
      </c>
      <c r="N1455" s="2">
        <v>1768297</v>
      </c>
      <c r="O1455">
        <f t="shared" si="22"/>
        <v>2</v>
      </c>
    </row>
    <row r="1456" spans="1:15" hidden="1" x14ac:dyDescent="0.2">
      <c r="A1456" t="s">
        <v>1523</v>
      </c>
      <c r="B1456" t="s">
        <v>1805</v>
      </c>
      <c r="C1456" t="s">
        <v>1815</v>
      </c>
      <c r="D1456" t="s">
        <v>22</v>
      </c>
      <c r="E1456">
        <v>41</v>
      </c>
      <c r="F1456" t="s">
        <v>49</v>
      </c>
      <c r="G1456" t="s">
        <v>38</v>
      </c>
      <c r="H1456" t="s">
        <v>198</v>
      </c>
      <c r="I1456" s="2">
        <v>3766</v>
      </c>
      <c r="J1456" s="2">
        <v>9</v>
      </c>
      <c r="K1456" s="2">
        <v>3775</v>
      </c>
      <c r="L1456" s="3">
        <v>0.21348223742957204</v>
      </c>
      <c r="M1456" s="3">
        <v>0.36150624089052152</v>
      </c>
      <c r="N1456" s="2">
        <v>1768297</v>
      </c>
      <c r="O1456">
        <f t="shared" si="22"/>
        <v>7</v>
      </c>
    </row>
    <row r="1457" spans="1:15" hidden="1" x14ac:dyDescent="0.2">
      <c r="A1457" t="s">
        <v>1523</v>
      </c>
      <c r="B1457" t="s">
        <v>1805</v>
      </c>
      <c r="C1457" t="s">
        <v>1816</v>
      </c>
      <c r="D1457" t="s">
        <v>22</v>
      </c>
      <c r="E1457">
        <v>35</v>
      </c>
      <c r="F1457" t="s">
        <v>49</v>
      </c>
      <c r="G1457" t="s">
        <v>38</v>
      </c>
      <c r="H1457" t="s">
        <v>542</v>
      </c>
      <c r="I1457" s="2">
        <v>6055</v>
      </c>
      <c r="J1457" s="2">
        <v>1</v>
      </c>
      <c r="K1457" s="2">
        <v>6056</v>
      </c>
      <c r="L1457" s="3">
        <v>0.34247640526450024</v>
      </c>
      <c r="M1457" s="3">
        <v>0.57994219730675456</v>
      </c>
      <c r="N1457" s="2">
        <v>1768297</v>
      </c>
      <c r="O1457">
        <f t="shared" si="22"/>
        <v>6</v>
      </c>
    </row>
    <row r="1458" spans="1:15" hidden="1" x14ac:dyDescent="0.2">
      <c r="A1458" t="s">
        <v>1523</v>
      </c>
      <c r="B1458" t="s">
        <v>1817</v>
      </c>
      <c r="C1458" t="s">
        <v>46</v>
      </c>
      <c r="G1458" t="s">
        <v>46</v>
      </c>
      <c r="I1458" s="2">
        <v>18365</v>
      </c>
      <c r="J1458" s="2">
        <v>27</v>
      </c>
      <c r="K1458" s="2">
        <v>18392</v>
      </c>
      <c r="L1458" s="3">
        <v>1.1107152131507909</v>
      </c>
      <c r="M1458" s="3">
        <v>1.6568115566029238</v>
      </c>
      <c r="N1458" s="2">
        <v>1655870</v>
      </c>
      <c r="O1458">
        <f t="shared" si="22"/>
        <v>3</v>
      </c>
    </row>
    <row r="1459" spans="1:15" hidden="1" x14ac:dyDescent="0.2">
      <c r="A1459" t="s">
        <v>1523</v>
      </c>
      <c r="B1459" t="s">
        <v>1817</v>
      </c>
      <c r="C1459" t="s">
        <v>1818</v>
      </c>
      <c r="D1459" t="s">
        <v>22</v>
      </c>
      <c r="E1459">
        <v>54</v>
      </c>
      <c r="F1459" t="s">
        <v>49</v>
      </c>
      <c r="G1459" t="s">
        <v>32</v>
      </c>
      <c r="H1459" t="s">
        <v>33</v>
      </c>
      <c r="I1459" s="2">
        <v>631581</v>
      </c>
      <c r="J1459" s="2">
        <v>1516</v>
      </c>
      <c r="K1459" s="2">
        <v>633097</v>
      </c>
      <c r="L1459" s="3">
        <v>38.233496590915955</v>
      </c>
      <c r="M1459" s="3">
        <v>57.031449872261916</v>
      </c>
      <c r="N1459" s="2">
        <v>1655870</v>
      </c>
      <c r="O1459">
        <f t="shared" si="22"/>
        <v>1</v>
      </c>
    </row>
    <row r="1460" spans="1:15" hidden="1" x14ac:dyDescent="0.2">
      <c r="A1460" t="s">
        <v>1523</v>
      </c>
      <c r="B1460" t="s">
        <v>1817</v>
      </c>
      <c r="C1460" t="s">
        <v>1819</v>
      </c>
      <c r="D1460" t="s">
        <v>22</v>
      </c>
      <c r="E1460">
        <v>45</v>
      </c>
      <c r="F1460" t="s">
        <v>49</v>
      </c>
      <c r="G1460" t="s">
        <v>38</v>
      </c>
      <c r="H1460" t="s">
        <v>654</v>
      </c>
      <c r="I1460" s="2">
        <v>1063</v>
      </c>
      <c r="J1460" s="2">
        <v>1</v>
      </c>
      <c r="K1460" s="2">
        <v>1064</v>
      </c>
      <c r="L1460" s="3">
        <v>6.4256252000458966E-2</v>
      </c>
      <c r="M1460" s="3">
        <v>9.5848602448103032E-2</v>
      </c>
      <c r="N1460" s="2">
        <v>1655870</v>
      </c>
      <c r="O1460">
        <f t="shared" si="22"/>
        <v>9</v>
      </c>
    </row>
    <row r="1461" spans="1:15" hidden="1" x14ac:dyDescent="0.2">
      <c r="A1461" t="s">
        <v>1523</v>
      </c>
      <c r="B1461" t="s">
        <v>1817</v>
      </c>
      <c r="C1461" t="s">
        <v>1820</v>
      </c>
      <c r="D1461" t="s">
        <v>22</v>
      </c>
      <c r="E1461">
        <v>65</v>
      </c>
      <c r="F1461" t="s">
        <v>49</v>
      </c>
      <c r="G1461" t="s">
        <v>19</v>
      </c>
      <c r="H1461" t="s">
        <v>20</v>
      </c>
      <c r="I1461" s="2">
        <v>434006</v>
      </c>
      <c r="J1461" s="2">
        <v>1373</v>
      </c>
      <c r="K1461" s="2">
        <v>435379</v>
      </c>
      <c r="L1461" s="3">
        <v>26.293066484687809</v>
      </c>
      <c r="M1461" s="3">
        <v>39.220365305688574</v>
      </c>
      <c r="N1461" s="2">
        <v>1655870</v>
      </c>
      <c r="O1461">
        <f t="shared" si="22"/>
        <v>2</v>
      </c>
    </row>
    <row r="1462" spans="1:15" hidden="1" x14ac:dyDescent="0.2">
      <c r="A1462" t="s">
        <v>1523</v>
      </c>
      <c r="B1462" t="s">
        <v>1817</v>
      </c>
      <c r="C1462" t="s">
        <v>1821</v>
      </c>
      <c r="D1462" t="s">
        <v>22</v>
      </c>
      <c r="E1462">
        <v>45</v>
      </c>
      <c r="F1462" t="s">
        <v>49</v>
      </c>
      <c r="G1462" t="s">
        <v>303</v>
      </c>
      <c r="H1462" t="s">
        <v>304</v>
      </c>
      <c r="I1462" s="2">
        <v>5935</v>
      </c>
      <c r="J1462" s="2">
        <v>24</v>
      </c>
      <c r="K1462" s="2">
        <v>5959</v>
      </c>
      <c r="L1462" s="3">
        <v>0.35987124593114195</v>
      </c>
      <c r="M1462" s="3">
        <v>0.53680622367316355</v>
      </c>
      <c r="N1462" s="2">
        <v>1655870</v>
      </c>
      <c r="O1462">
        <f t="shared" si="22"/>
        <v>5</v>
      </c>
    </row>
    <row r="1463" spans="1:15" hidden="1" x14ac:dyDescent="0.2">
      <c r="A1463" t="s">
        <v>1523</v>
      </c>
      <c r="B1463" t="s">
        <v>1817</v>
      </c>
      <c r="C1463" t="s">
        <v>1822</v>
      </c>
      <c r="D1463" t="s">
        <v>22</v>
      </c>
      <c r="E1463">
        <v>38</v>
      </c>
      <c r="F1463" t="s">
        <v>49</v>
      </c>
      <c r="G1463" t="s">
        <v>38</v>
      </c>
      <c r="H1463" t="s">
        <v>142</v>
      </c>
      <c r="I1463" s="2">
        <v>2451</v>
      </c>
      <c r="J1463" s="2">
        <v>9</v>
      </c>
      <c r="K1463" s="2">
        <v>2460</v>
      </c>
      <c r="L1463" s="3">
        <v>0.14856238714391831</v>
      </c>
      <c r="M1463" s="3">
        <v>0.22160485152474949</v>
      </c>
      <c r="N1463" s="2">
        <v>1655870</v>
      </c>
      <c r="O1463">
        <f t="shared" si="22"/>
        <v>6</v>
      </c>
    </row>
    <row r="1464" spans="1:15" hidden="1" x14ac:dyDescent="0.2">
      <c r="A1464" t="s">
        <v>1523</v>
      </c>
      <c r="B1464" t="s">
        <v>1817</v>
      </c>
      <c r="C1464" t="s">
        <v>1823</v>
      </c>
      <c r="D1464" t="s">
        <v>22</v>
      </c>
      <c r="E1464">
        <v>64</v>
      </c>
      <c r="F1464" t="s">
        <v>49</v>
      </c>
      <c r="G1464" t="s">
        <v>38</v>
      </c>
      <c r="H1464" t="s">
        <v>198</v>
      </c>
      <c r="I1464" s="2">
        <v>6854</v>
      </c>
      <c r="J1464" s="2">
        <f>(0)</f>
        <v>0</v>
      </c>
      <c r="K1464" s="2">
        <v>6854</v>
      </c>
      <c r="L1464" s="3">
        <v>0.41392138271724227</v>
      </c>
      <c r="M1464" s="3">
        <v>0.61743075298806216</v>
      </c>
      <c r="N1464" s="2">
        <v>1655870</v>
      </c>
      <c r="O1464">
        <f t="shared" si="22"/>
        <v>4</v>
      </c>
    </row>
    <row r="1465" spans="1:15" hidden="1" x14ac:dyDescent="0.2">
      <c r="A1465" t="s">
        <v>1523</v>
      </c>
      <c r="B1465" t="s">
        <v>1817</v>
      </c>
      <c r="C1465" t="s">
        <v>1824</v>
      </c>
      <c r="D1465" t="s">
        <v>22</v>
      </c>
      <c r="E1465">
        <v>38</v>
      </c>
      <c r="F1465" t="s">
        <v>49</v>
      </c>
      <c r="G1465" t="s">
        <v>1613</v>
      </c>
      <c r="H1465" t="s">
        <v>540</v>
      </c>
      <c r="I1465" s="2">
        <v>1154</v>
      </c>
      <c r="J1465" s="2">
        <v>1</v>
      </c>
      <c r="K1465" s="2">
        <v>1155</v>
      </c>
      <c r="L1465" s="3">
        <v>6.9751852500498229E-2</v>
      </c>
      <c r="M1465" s="3">
        <v>0.10404618028905921</v>
      </c>
      <c r="N1465" s="2">
        <v>1655870</v>
      </c>
      <c r="O1465">
        <f t="shared" si="22"/>
        <v>8</v>
      </c>
    </row>
    <row r="1466" spans="1:15" hidden="1" x14ac:dyDescent="0.2">
      <c r="A1466" t="s">
        <v>1523</v>
      </c>
      <c r="B1466" t="s">
        <v>1817</v>
      </c>
      <c r="C1466" t="s">
        <v>1825</v>
      </c>
      <c r="D1466" t="s">
        <v>22</v>
      </c>
      <c r="E1466">
        <v>42</v>
      </c>
      <c r="F1466" t="s">
        <v>49</v>
      </c>
      <c r="G1466" t="s">
        <v>1371</v>
      </c>
      <c r="H1466" t="s">
        <v>104</v>
      </c>
      <c r="I1466" s="2">
        <v>1032</v>
      </c>
      <c r="J1466" s="2">
        <v>2</v>
      </c>
      <c r="K1466" s="2">
        <v>1034</v>
      </c>
      <c r="L1466" s="3">
        <v>6.2444515571874602E-2</v>
      </c>
      <c r="M1466" s="3">
        <v>9.3146104258776813E-2</v>
      </c>
      <c r="N1466" s="2">
        <v>1655870</v>
      </c>
      <c r="O1466">
        <f t="shared" si="22"/>
        <v>10</v>
      </c>
    </row>
    <row r="1467" spans="1:15" hidden="1" x14ac:dyDescent="0.2">
      <c r="A1467" t="s">
        <v>1523</v>
      </c>
      <c r="B1467" t="s">
        <v>1817</v>
      </c>
      <c r="C1467" t="s">
        <v>1826</v>
      </c>
      <c r="D1467" t="s">
        <v>22</v>
      </c>
      <c r="E1467">
        <v>38</v>
      </c>
      <c r="F1467" t="s">
        <v>49</v>
      </c>
      <c r="G1467" t="s">
        <v>38</v>
      </c>
      <c r="H1467" t="s">
        <v>193</v>
      </c>
      <c r="I1467" s="2">
        <v>966</v>
      </c>
      <c r="J1467" s="2">
        <f>(0)</f>
        <v>0</v>
      </c>
      <c r="K1467" s="2">
        <v>966</v>
      </c>
      <c r="L1467" s="3">
        <v>5.83379130004167E-2</v>
      </c>
      <c r="M1467" s="3">
        <v>8.702044169630406E-2</v>
      </c>
      <c r="N1467" s="2">
        <v>1655870</v>
      </c>
      <c r="O1467">
        <f t="shared" si="22"/>
        <v>11</v>
      </c>
    </row>
    <row r="1468" spans="1:15" hidden="1" x14ac:dyDescent="0.2">
      <c r="A1468" t="s">
        <v>1523</v>
      </c>
      <c r="B1468" t="s">
        <v>1817</v>
      </c>
      <c r="C1468" t="s">
        <v>1827</v>
      </c>
      <c r="D1468" t="s">
        <v>22</v>
      </c>
      <c r="E1468">
        <v>40</v>
      </c>
      <c r="F1468" t="s">
        <v>49</v>
      </c>
      <c r="G1468" t="s">
        <v>38</v>
      </c>
      <c r="H1468" t="s">
        <v>99</v>
      </c>
      <c r="I1468" s="2">
        <v>2300</v>
      </c>
      <c r="J1468" s="2">
        <v>1</v>
      </c>
      <c r="K1468" s="2">
        <v>2301</v>
      </c>
      <c r="L1468" s="3">
        <v>0.13896018407242114</v>
      </c>
      <c r="M1468" s="3">
        <v>0.20728161112132057</v>
      </c>
      <c r="N1468" s="2">
        <v>1655870</v>
      </c>
      <c r="O1468">
        <f t="shared" si="22"/>
        <v>7</v>
      </c>
    </row>
    <row r="1469" spans="1:15" hidden="1" x14ac:dyDescent="0.2">
      <c r="A1469" t="s">
        <v>1523</v>
      </c>
      <c r="B1469" t="s">
        <v>1828</v>
      </c>
      <c r="C1469" t="s">
        <v>46</v>
      </c>
      <c r="G1469" t="s">
        <v>46</v>
      </c>
      <c r="I1469" s="2">
        <v>18201</v>
      </c>
      <c r="J1469" s="2">
        <v>76</v>
      </c>
      <c r="K1469" s="2">
        <v>18277</v>
      </c>
      <c r="L1469" s="3">
        <v>1.0131217475560248</v>
      </c>
      <c r="M1469" s="3">
        <v>1.6597755302754429</v>
      </c>
      <c r="N1469" s="2">
        <v>1804028</v>
      </c>
      <c r="O1469">
        <f t="shared" si="22"/>
        <v>3</v>
      </c>
    </row>
    <row r="1470" spans="1:15" hidden="1" x14ac:dyDescent="0.2">
      <c r="A1470" t="s">
        <v>1523</v>
      </c>
      <c r="B1470" t="s">
        <v>1828</v>
      </c>
      <c r="C1470" t="s">
        <v>1829</v>
      </c>
      <c r="D1470" t="s">
        <v>17</v>
      </c>
      <c r="E1470">
        <v>48</v>
      </c>
      <c r="F1470" t="s">
        <v>49</v>
      </c>
      <c r="G1470" t="s">
        <v>362</v>
      </c>
      <c r="H1470" t="s">
        <v>363</v>
      </c>
      <c r="I1470" s="2">
        <v>2171</v>
      </c>
      <c r="J1470" s="2">
        <v>5</v>
      </c>
      <c r="K1470" s="2">
        <v>2176</v>
      </c>
      <c r="L1470" s="3">
        <v>0.12061897043726595</v>
      </c>
      <c r="M1470" s="3">
        <v>0.1976074604081284</v>
      </c>
      <c r="N1470" s="2">
        <v>1804028</v>
      </c>
      <c r="O1470">
        <f t="shared" si="22"/>
        <v>6</v>
      </c>
    </row>
    <row r="1471" spans="1:15" hidden="1" x14ac:dyDescent="0.2">
      <c r="A1471" t="s">
        <v>1523</v>
      </c>
      <c r="B1471" t="s">
        <v>1828</v>
      </c>
      <c r="C1471" t="s">
        <v>1830</v>
      </c>
      <c r="D1471" t="s">
        <v>22</v>
      </c>
      <c r="E1471">
        <v>54</v>
      </c>
      <c r="F1471" t="s">
        <v>49</v>
      </c>
      <c r="G1471" t="s">
        <v>32</v>
      </c>
      <c r="H1471" t="s">
        <v>33</v>
      </c>
      <c r="I1471" s="2">
        <v>711757</v>
      </c>
      <c r="J1471" s="2">
        <v>2815</v>
      </c>
      <c r="K1471" s="2">
        <v>714572</v>
      </c>
      <c r="L1471" s="3">
        <v>39.60980649967739</v>
      </c>
      <c r="M1471" s="3">
        <v>64.89189255457589</v>
      </c>
      <c r="N1471" s="2">
        <v>1804028</v>
      </c>
      <c r="O1471">
        <f t="shared" si="22"/>
        <v>1</v>
      </c>
    </row>
    <row r="1472" spans="1:15" hidden="1" x14ac:dyDescent="0.2">
      <c r="A1472" t="s">
        <v>1523</v>
      </c>
      <c r="B1472" t="s">
        <v>1828</v>
      </c>
      <c r="C1472" t="s">
        <v>1831</v>
      </c>
      <c r="D1472" t="s">
        <v>22</v>
      </c>
      <c r="E1472">
        <v>54</v>
      </c>
      <c r="F1472" t="s">
        <v>49</v>
      </c>
      <c r="G1472" t="s">
        <v>534</v>
      </c>
      <c r="H1472" t="s">
        <v>535</v>
      </c>
      <c r="I1472" s="2">
        <v>1759</v>
      </c>
      <c r="J1472" s="2">
        <v>5</v>
      </c>
      <c r="K1472" s="2">
        <v>1764</v>
      </c>
      <c r="L1472" s="3">
        <v>9.7781187431680655E-2</v>
      </c>
      <c r="M1472" s="3">
        <v>0.16019281257350115</v>
      </c>
      <c r="N1472" s="2">
        <v>1804028</v>
      </c>
      <c r="O1472">
        <f t="shared" si="22"/>
        <v>8</v>
      </c>
    </row>
    <row r="1473" spans="1:15" hidden="1" x14ac:dyDescent="0.2">
      <c r="A1473" t="s">
        <v>1523</v>
      </c>
      <c r="B1473" t="s">
        <v>1828</v>
      </c>
      <c r="C1473" t="s">
        <v>1832</v>
      </c>
      <c r="D1473" t="s">
        <v>22</v>
      </c>
      <c r="E1473">
        <v>42</v>
      </c>
      <c r="F1473" t="s">
        <v>49</v>
      </c>
      <c r="G1473" t="s">
        <v>1833</v>
      </c>
      <c r="H1473" t="s">
        <v>654</v>
      </c>
      <c r="I1473" s="2">
        <v>4853</v>
      </c>
      <c r="J1473" s="2">
        <v>3</v>
      </c>
      <c r="K1473" s="2">
        <v>4856</v>
      </c>
      <c r="L1473" s="3">
        <v>0.26917542299786923</v>
      </c>
      <c r="M1473" s="3">
        <v>0.44098429583725718</v>
      </c>
      <c r="N1473" s="2">
        <v>1804028</v>
      </c>
      <c r="O1473">
        <f t="shared" si="22"/>
        <v>5</v>
      </c>
    </row>
    <row r="1474" spans="1:15" hidden="1" x14ac:dyDescent="0.2">
      <c r="A1474" t="s">
        <v>1523</v>
      </c>
      <c r="B1474" t="s">
        <v>1828</v>
      </c>
      <c r="C1474" t="s">
        <v>1834</v>
      </c>
      <c r="D1474" t="s">
        <v>22</v>
      </c>
      <c r="E1474">
        <v>58</v>
      </c>
      <c r="F1474" t="s">
        <v>49</v>
      </c>
      <c r="G1474" t="s">
        <v>19</v>
      </c>
      <c r="H1474" t="s">
        <v>20</v>
      </c>
      <c r="I1474" s="2">
        <v>345804</v>
      </c>
      <c r="J1474" s="2">
        <v>1623</v>
      </c>
      <c r="K1474" s="2">
        <v>347427</v>
      </c>
      <c r="L1474" s="3">
        <v>19.258403971556984</v>
      </c>
      <c r="M1474" s="3">
        <v>31.55062828456564</v>
      </c>
      <c r="N1474" s="2">
        <v>1804028</v>
      </c>
      <c r="O1474">
        <f t="shared" si="22"/>
        <v>2</v>
      </c>
    </row>
    <row r="1475" spans="1:15" hidden="1" x14ac:dyDescent="0.2">
      <c r="A1475" t="s">
        <v>1523</v>
      </c>
      <c r="B1475" t="s">
        <v>1828</v>
      </c>
      <c r="C1475" t="s">
        <v>1835</v>
      </c>
      <c r="D1475" t="s">
        <v>22</v>
      </c>
      <c r="E1475">
        <v>62</v>
      </c>
      <c r="F1475" t="s">
        <v>49</v>
      </c>
      <c r="G1475" t="s">
        <v>1578</v>
      </c>
      <c r="H1475" t="s">
        <v>41</v>
      </c>
      <c r="I1475" s="2">
        <v>2093</v>
      </c>
      <c r="J1475" s="2">
        <v>7</v>
      </c>
      <c r="K1475" s="2">
        <v>2100</v>
      </c>
      <c r="L1475" s="3">
        <v>0.11640617551390556</v>
      </c>
      <c r="M1475" s="3">
        <v>0.19070572925416807</v>
      </c>
      <c r="N1475" s="2">
        <v>1804028</v>
      </c>
      <c r="O1475">
        <f t="shared" ref="O1475:O1538" si="23">COUNTIFS($A$2:$A$8569,A1475,$B$2:$B$8569,B1475,$K$2:$K$8569,"&gt;"&amp;K1475)+1</f>
        <v>7</v>
      </c>
    </row>
    <row r="1476" spans="1:15" hidden="1" x14ac:dyDescent="0.2">
      <c r="A1476" t="s">
        <v>1523</v>
      </c>
      <c r="B1476" t="s">
        <v>1828</v>
      </c>
      <c r="C1476" t="s">
        <v>1836</v>
      </c>
      <c r="D1476" t="s">
        <v>22</v>
      </c>
      <c r="E1476">
        <v>36</v>
      </c>
      <c r="F1476" t="s">
        <v>69</v>
      </c>
      <c r="G1476" t="s">
        <v>303</v>
      </c>
      <c r="H1476" t="s">
        <v>304</v>
      </c>
      <c r="I1476" s="2">
        <v>7400</v>
      </c>
      <c r="J1476" s="2">
        <v>61</v>
      </c>
      <c r="K1476" s="2">
        <v>7461</v>
      </c>
      <c r="L1476" s="3">
        <v>0.41357451214726154</v>
      </c>
      <c r="M1476" s="3">
        <v>0.67755021236445145</v>
      </c>
      <c r="N1476" s="2">
        <v>1804028</v>
      </c>
      <c r="O1476">
        <f t="shared" si="23"/>
        <v>4</v>
      </c>
    </row>
    <row r="1477" spans="1:15" hidden="1" x14ac:dyDescent="0.2">
      <c r="A1477" t="s">
        <v>1523</v>
      </c>
      <c r="B1477" t="s">
        <v>1837</v>
      </c>
      <c r="C1477" t="s">
        <v>46</v>
      </c>
      <c r="G1477" t="s">
        <v>46</v>
      </c>
      <c r="I1477" s="2">
        <v>20066</v>
      </c>
      <c r="J1477" s="2">
        <v>67</v>
      </c>
      <c r="K1477" s="2">
        <v>20133</v>
      </c>
      <c r="L1477" s="3">
        <v>1.1539109632144671</v>
      </c>
      <c r="M1477" s="3">
        <v>1.8543489193326446</v>
      </c>
      <c r="N1477" s="2">
        <v>1744762</v>
      </c>
      <c r="O1477">
        <f t="shared" si="23"/>
        <v>3</v>
      </c>
    </row>
    <row r="1478" spans="1:15" hidden="1" x14ac:dyDescent="0.2">
      <c r="A1478" t="s">
        <v>1523</v>
      </c>
      <c r="B1478" t="s">
        <v>1837</v>
      </c>
      <c r="C1478" t="s">
        <v>1838</v>
      </c>
      <c r="D1478" t="s">
        <v>22</v>
      </c>
      <c r="E1478">
        <v>59</v>
      </c>
      <c r="F1478" t="s">
        <v>49</v>
      </c>
      <c r="G1478" t="s">
        <v>32</v>
      </c>
      <c r="H1478" t="s">
        <v>33</v>
      </c>
      <c r="I1478" s="2">
        <v>727301</v>
      </c>
      <c r="J1478" s="2">
        <v>4835</v>
      </c>
      <c r="K1478" s="2">
        <v>732136</v>
      </c>
      <c r="L1478" s="3">
        <v>41.961940940942085</v>
      </c>
      <c r="M1478" s="3">
        <v>67.433348254334931</v>
      </c>
      <c r="N1478" s="2">
        <v>1744762</v>
      </c>
      <c r="O1478">
        <f t="shared" si="23"/>
        <v>1</v>
      </c>
    </row>
    <row r="1479" spans="1:15" hidden="1" x14ac:dyDescent="0.2">
      <c r="A1479" t="s">
        <v>1523</v>
      </c>
      <c r="B1479" t="s">
        <v>1837</v>
      </c>
      <c r="C1479" t="s">
        <v>1839</v>
      </c>
      <c r="D1479" t="s">
        <v>22</v>
      </c>
      <c r="E1479">
        <v>36</v>
      </c>
      <c r="F1479" t="s">
        <v>49</v>
      </c>
      <c r="G1479" t="s">
        <v>38</v>
      </c>
      <c r="H1479" t="s">
        <v>99</v>
      </c>
      <c r="I1479" s="2">
        <v>9196</v>
      </c>
      <c r="J1479" s="2">
        <v>16</v>
      </c>
      <c r="K1479" s="2">
        <v>9212</v>
      </c>
      <c r="L1479" s="3">
        <v>0.5279803205250917</v>
      </c>
      <c r="M1479" s="3">
        <v>0.84847078154732625</v>
      </c>
      <c r="N1479" s="2">
        <v>1744762</v>
      </c>
      <c r="O1479">
        <f t="shared" si="23"/>
        <v>5</v>
      </c>
    </row>
    <row r="1480" spans="1:15" hidden="1" x14ac:dyDescent="0.2">
      <c r="A1480" t="s">
        <v>1523</v>
      </c>
      <c r="B1480" t="s">
        <v>1837</v>
      </c>
      <c r="C1480" t="s">
        <v>1840</v>
      </c>
      <c r="D1480" t="s">
        <v>22</v>
      </c>
      <c r="E1480">
        <v>68</v>
      </c>
      <c r="F1480" t="s">
        <v>49</v>
      </c>
      <c r="G1480" t="s">
        <v>19</v>
      </c>
      <c r="H1480" t="s">
        <v>20</v>
      </c>
      <c r="I1480" s="2">
        <v>301046</v>
      </c>
      <c r="J1480" s="2">
        <v>2549</v>
      </c>
      <c r="K1480" s="2">
        <v>303595</v>
      </c>
      <c r="L1480" s="3">
        <v>17.400367499979939</v>
      </c>
      <c r="M1480" s="3">
        <v>27.962601706888897</v>
      </c>
      <c r="N1480" s="2">
        <v>1744762</v>
      </c>
      <c r="O1480">
        <f t="shared" si="23"/>
        <v>2</v>
      </c>
    </row>
    <row r="1481" spans="1:15" hidden="1" x14ac:dyDescent="0.2">
      <c r="A1481" t="s">
        <v>1523</v>
      </c>
      <c r="B1481" t="s">
        <v>1837</v>
      </c>
      <c r="C1481" t="s">
        <v>1841</v>
      </c>
      <c r="D1481" t="s">
        <v>22</v>
      </c>
      <c r="E1481">
        <v>44</v>
      </c>
      <c r="F1481" t="s">
        <v>49</v>
      </c>
      <c r="G1481" t="s">
        <v>534</v>
      </c>
      <c r="H1481" t="s">
        <v>535</v>
      </c>
      <c r="I1481" s="2">
        <v>4827</v>
      </c>
      <c r="J1481" s="2">
        <v>42</v>
      </c>
      <c r="K1481" s="2">
        <v>4869</v>
      </c>
      <c r="L1481" s="3">
        <v>0.27906384939607809</v>
      </c>
      <c r="M1481" s="3">
        <v>0.44845899211397433</v>
      </c>
      <c r="N1481" s="2">
        <v>1744762</v>
      </c>
      <c r="O1481">
        <f t="shared" si="23"/>
        <v>6</v>
      </c>
    </row>
    <row r="1482" spans="1:15" hidden="1" x14ac:dyDescent="0.2">
      <c r="A1482" t="s">
        <v>1523</v>
      </c>
      <c r="B1482" t="s">
        <v>1837</v>
      </c>
      <c r="C1482" t="s">
        <v>1842</v>
      </c>
      <c r="D1482" t="s">
        <v>22</v>
      </c>
      <c r="E1482">
        <v>52</v>
      </c>
      <c r="F1482" t="s">
        <v>49</v>
      </c>
      <c r="G1482" t="s">
        <v>303</v>
      </c>
      <c r="H1482" t="s">
        <v>304</v>
      </c>
      <c r="I1482" s="2">
        <v>3892</v>
      </c>
      <c r="J1482" s="2">
        <v>13</v>
      </c>
      <c r="K1482" s="2">
        <v>3905</v>
      </c>
      <c r="L1482" s="3">
        <v>0.22381276070891046</v>
      </c>
      <c r="M1482" s="3">
        <v>0.35966982218218729</v>
      </c>
      <c r="N1482" s="2">
        <v>1744762</v>
      </c>
      <c r="O1482">
        <f t="shared" si="23"/>
        <v>7</v>
      </c>
    </row>
    <row r="1483" spans="1:15" hidden="1" x14ac:dyDescent="0.2">
      <c r="A1483" t="s">
        <v>1523</v>
      </c>
      <c r="B1483" t="s">
        <v>1837</v>
      </c>
      <c r="C1483" t="s">
        <v>1843</v>
      </c>
      <c r="D1483" t="s">
        <v>22</v>
      </c>
      <c r="E1483">
        <v>31</v>
      </c>
      <c r="F1483" t="s">
        <v>49</v>
      </c>
      <c r="G1483" t="s">
        <v>656</v>
      </c>
      <c r="H1483" t="s">
        <v>657</v>
      </c>
      <c r="I1483" s="2">
        <v>9809</v>
      </c>
      <c r="J1483" s="2">
        <v>17</v>
      </c>
      <c r="K1483" s="2">
        <v>9826</v>
      </c>
      <c r="L1483" s="3">
        <v>0.5631713666391176</v>
      </c>
      <c r="M1483" s="3">
        <v>0.9050232196574064</v>
      </c>
      <c r="N1483" s="2">
        <v>1744762</v>
      </c>
      <c r="O1483">
        <f t="shared" si="23"/>
        <v>4</v>
      </c>
    </row>
    <row r="1484" spans="1:15" hidden="1" x14ac:dyDescent="0.2">
      <c r="A1484" t="s">
        <v>1523</v>
      </c>
      <c r="B1484" t="s">
        <v>1844</v>
      </c>
      <c r="C1484" t="s">
        <v>46</v>
      </c>
      <c r="G1484" t="s">
        <v>46</v>
      </c>
      <c r="I1484" s="2">
        <v>31873</v>
      </c>
      <c r="J1484" s="2">
        <v>63</v>
      </c>
      <c r="K1484" s="2">
        <v>31936</v>
      </c>
      <c r="L1484" s="3">
        <v>1.9973244757930102</v>
      </c>
      <c r="M1484" s="3">
        <v>3.0004011683676395</v>
      </c>
      <c r="N1484" s="2">
        <v>1598939</v>
      </c>
      <c r="O1484">
        <f t="shared" si="23"/>
        <v>3</v>
      </c>
    </row>
    <row r="1485" spans="1:15" hidden="1" x14ac:dyDescent="0.2">
      <c r="A1485" t="s">
        <v>1523</v>
      </c>
      <c r="B1485" t="s">
        <v>1844</v>
      </c>
      <c r="C1485" t="s">
        <v>1845</v>
      </c>
      <c r="D1485" t="s">
        <v>22</v>
      </c>
      <c r="E1485">
        <v>52</v>
      </c>
      <c r="F1485" t="s">
        <v>18</v>
      </c>
      <c r="G1485" t="s">
        <v>32</v>
      </c>
      <c r="H1485" t="s">
        <v>33</v>
      </c>
      <c r="I1485" s="2">
        <v>558977</v>
      </c>
      <c r="J1485" s="2">
        <v>2783</v>
      </c>
      <c r="K1485" s="2">
        <v>561760</v>
      </c>
      <c r="L1485" s="3">
        <v>35.133297768082464</v>
      </c>
      <c r="M1485" s="3">
        <v>52.777597706106114</v>
      </c>
      <c r="N1485" s="2">
        <v>1598939</v>
      </c>
      <c r="O1485">
        <f t="shared" si="23"/>
        <v>1</v>
      </c>
    </row>
    <row r="1486" spans="1:15" hidden="1" x14ac:dyDescent="0.2">
      <c r="A1486" t="s">
        <v>1523</v>
      </c>
      <c r="B1486" t="s">
        <v>1844</v>
      </c>
      <c r="C1486" t="s">
        <v>1846</v>
      </c>
      <c r="D1486" t="s">
        <v>22</v>
      </c>
      <c r="E1486">
        <v>51</v>
      </c>
      <c r="F1486" t="s">
        <v>18</v>
      </c>
      <c r="G1486" t="s">
        <v>38</v>
      </c>
      <c r="H1486" t="s">
        <v>135</v>
      </c>
      <c r="I1486" s="2">
        <v>11135</v>
      </c>
      <c r="J1486" s="2">
        <v>7</v>
      </c>
      <c r="K1486" s="2">
        <v>11142</v>
      </c>
      <c r="L1486" s="3">
        <v>0.69683709009536954</v>
      </c>
      <c r="M1486" s="3">
        <v>1.0467957733577229</v>
      </c>
      <c r="N1486" s="2">
        <v>1598939</v>
      </c>
      <c r="O1486">
        <f t="shared" si="23"/>
        <v>5</v>
      </c>
    </row>
    <row r="1487" spans="1:15" hidden="1" x14ac:dyDescent="0.2">
      <c r="A1487" t="s">
        <v>1523</v>
      </c>
      <c r="B1487" t="s">
        <v>1844</v>
      </c>
      <c r="C1487" t="s">
        <v>1847</v>
      </c>
      <c r="D1487" t="s">
        <v>22</v>
      </c>
      <c r="E1487">
        <v>45</v>
      </c>
      <c r="F1487" t="s">
        <v>18</v>
      </c>
      <c r="G1487" t="s">
        <v>38</v>
      </c>
      <c r="H1487" t="s">
        <v>270</v>
      </c>
      <c r="I1487" s="2">
        <v>5204</v>
      </c>
      <c r="J1487" s="2">
        <v>7</v>
      </c>
      <c r="K1487" s="2">
        <v>5211</v>
      </c>
      <c r="L1487" s="3">
        <v>0.32590361483458719</v>
      </c>
      <c r="M1487" s="3">
        <v>0.48957572921980735</v>
      </c>
      <c r="N1487" s="2">
        <v>1598939</v>
      </c>
      <c r="O1487">
        <f t="shared" si="23"/>
        <v>6</v>
      </c>
    </row>
    <row r="1488" spans="1:15" hidden="1" x14ac:dyDescent="0.2">
      <c r="A1488" t="s">
        <v>1523</v>
      </c>
      <c r="B1488" t="s">
        <v>1844</v>
      </c>
      <c r="C1488" t="s">
        <v>1848</v>
      </c>
      <c r="D1488" t="s">
        <v>22</v>
      </c>
      <c r="E1488">
        <v>47</v>
      </c>
      <c r="F1488" t="s">
        <v>18</v>
      </c>
      <c r="G1488" t="s">
        <v>534</v>
      </c>
      <c r="H1488" t="s">
        <v>535</v>
      </c>
      <c r="I1488" s="2">
        <v>3835</v>
      </c>
      <c r="J1488" s="2">
        <v>1</v>
      </c>
      <c r="K1488" s="2">
        <v>3836</v>
      </c>
      <c r="L1488" s="3">
        <v>0.23990908971511732</v>
      </c>
      <c r="M1488" s="3">
        <v>0.36039387781369814</v>
      </c>
      <c r="N1488" s="2">
        <v>1598939</v>
      </c>
      <c r="O1488">
        <f t="shared" si="23"/>
        <v>7</v>
      </c>
    </row>
    <row r="1489" spans="1:15" hidden="1" x14ac:dyDescent="0.2">
      <c r="A1489" t="s">
        <v>1523</v>
      </c>
      <c r="B1489" t="s">
        <v>1844</v>
      </c>
      <c r="C1489" t="s">
        <v>1849</v>
      </c>
      <c r="D1489" t="s">
        <v>22</v>
      </c>
      <c r="E1489">
        <v>58</v>
      </c>
      <c r="F1489" t="s">
        <v>18</v>
      </c>
      <c r="G1489" t="s">
        <v>19</v>
      </c>
      <c r="H1489" t="s">
        <v>20</v>
      </c>
      <c r="I1489" s="2">
        <v>431312</v>
      </c>
      <c r="J1489" s="2">
        <v>2852</v>
      </c>
      <c r="K1489" s="2">
        <v>434164</v>
      </c>
      <c r="L1489" s="3">
        <v>27.153256002886916</v>
      </c>
      <c r="M1489" s="3">
        <v>40.78989769736873</v>
      </c>
      <c r="N1489" s="2">
        <v>1598939</v>
      </c>
      <c r="O1489">
        <f t="shared" si="23"/>
        <v>2</v>
      </c>
    </row>
    <row r="1490" spans="1:15" hidden="1" x14ac:dyDescent="0.2">
      <c r="A1490" t="s">
        <v>1523</v>
      </c>
      <c r="B1490" t="s">
        <v>1844</v>
      </c>
      <c r="C1490" t="s">
        <v>1850</v>
      </c>
      <c r="D1490" t="s">
        <v>22</v>
      </c>
      <c r="E1490">
        <v>64</v>
      </c>
      <c r="F1490" t="s">
        <v>18</v>
      </c>
      <c r="G1490" t="s">
        <v>303</v>
      </c>
      <c r="H1490" t="s">
        <v>304</v>
      </c>
      <c r="I1490" s="2">
        <v>11329</v>
      </c>
      <c r="J1490" s="2">
        <v>10</v>
      </c>
      <c r="K1490" s="2">
        <v>11339</v>
      </c>
      <c r="L1490" s="3">
        <v>0.70915776023975896</v>
      </c>
      <c r="M1490" s="3">
        <v>1.0653040095228163</v>
      </c>
      <c r="N1490" s="2">
        <v>1598939</v>
      </c>
      <c r="O1490">
        <f t="shared" si="23"/>
        <v>4</v>
      </c>
    </row>
    <row r="1491" spans="1:15" hidden="1" x14ac:dyDescent="0.2">
      <c r="A1491" t="s">
        <v>1523</v>
      </c>
      <c r="B1491" t="s">
        <v>1844</v>
      </c>
      <c r="C1491" t="s">
        <v>1851</v>
      </c>
      <c r="D1491" t="s">
        <v>22</v>
      </c>
      <c r="E1491">
        <v>39</v>
      </c>
      <c r="F1491" t="s">
        <v>18</v>
      </c>
      <c r="G1491" t="s">
        <v>586</v>
      </c>
      <c r="H1491" t="s">
        <v>101</v>
      </c>
      <c r="I1491" s="2">
        <v>3821</v>
      </c>
      <c r="J1491" s="2">
        <v>3</v>
      </c>
      <c r="K1491" s="2">
        <v>3824</v>
      </c>
      <c r="L1491" s="3">
        <v>0.2391585920413474</v>
      </c>
      <c r="M1491" s="3">
        <v>0.359266472565063</v>
      </c>
      <c r="N1491" s="2">
        <v>1598939</v>
      </c>
      <c r="O1491">
        <f t="shared" si="23"/>
        <v>8</v>
      </c>
    </row>
    <row r="1492" spans="1:15" hidden="1" x14ac:dyDescent="0.2">
      <c r="A1492" t="s">
        <v>1523</v>
      </c>
      <c r="B1492" t="s">
        <v>1852</v>
      </c>
      <c r="C1492" t="s">
        <v>46</v>
      </c>
      <c r="G1492" t="s">
        <v>46</v>
      </c>
      <c r="I1492" s="2">
        <v>16901</v>
      </c>
      <c r="J1492" s="2">
        <v>98</v>
      </c>
      <c r="K1492" s="2">
        <v>16999</v>
      </c>
      <c r="L1492" s="3">
        <v>0.9470743708827698</v>
      </c>
      <c r="M1492" s="3">
        <v>1.3891374501617624</v>
      </c>
      <c r="N1492" s="2">
        <v>1794896</v>
      </c>
      <c r="O1492">
        <f t="shared" si="23"/>
        <v>3</v>
      </c>
    </row>
    <row r="1493" spans="1:15" hidden="1" x14ac:dyDescent="0.2">
      <c r="A1493" t="s">
        <v>1523</v>
      </c>
      <c r="B1493" t="s">
        <v>1852</v>
      </c>
      <c r="C1493" t="s">
        <v>1853</v>
      </c>
      <c r="D1493" t="s">
        <v>17</v>
      </c>
      <c r="E1493">
        <v>56</v>
      </c>
      <c r="F1493" t="s">
        <v>49</v>
      </c>
      <c r="G1493" t="s">
        <v>32</v>
      </c>
      <c r="H1493" t="s">
        <v>33</v>
      </c>
      <c r="I1493" s="2">
        <v>880905</v>
      </c>
      <c r="J1493" s="2">
        <v>2814</v>
      </c>
      <c r="K1493" s="2">
        <v>883719</v>
      </c>
      <c r="L1493" s="3">
        <v>49.235108886531584</v>
      </c>
      <c r="M1493" s="3">
        <v>72.216433809018326</v>
      </c>
      <c r="N1493" s="2">
        <v>1794896</v>
      </c>
      <c r="O1493">
        <f t="shared" si="23"/>
        <v>1</v>
      </c>
    </row>
    <row r="1494" spans="1:15" hidden="1" x14ac:dyDescent="0.2">
      <c r="A1494" t="s">
        <v>1523</v>
      </c>
      <c r="B1494" t="s">
        <v>1852</v>
      </c>
      <c r="C1494" t="s">
        <v>1854</v>
      </c>
      <c r="D1494" t="s">
        <v>22</v>
      </c>
      <c r="E1494">
        <v>54</v>
      </c>
      <c r="F1494" t="s">
        <v>49</v>
      </c>
      <c r="G1494" t="s">
        <v>385</v>
      </c>
      <c r="H1494" t="s">
        <v>39</v>
      </c>
      <c r="I1494" s="2">
        <v>888</v>
      </c>
      <c r="J1494" s="2">
        <v>1</v>
      </c>
      <c r="K1494" s="2">
        <v>889</v>
      </c>
      <c r="L1494" s="3">
        <v>4.9529332061579057E-2</v>
      </c>
      <c r="M1494" s="3">
        <v>7.2647990657909695E-2</v>
      </c>
      <c r="N1494" s="2">
        <v>1794896</v>
      </c>
      <c r="O1494">
        <f t="shared" si="23"/>
        <v>12</v>
      </c>
    </row>
    <row r="1495" spans="1:15" hidden="1" x14ac:dyDescent="0.2">
      <c r="A1495" t="s">
        <v>1523</v>
      </c>
      <c r="B1495" t="s">
        <v>1852</v>
      </c>
      <c r="C1495" t="s">
        <v>1855</v>
      </c>
      <c r="D1495" t="s">
        <v>22</v>
      </c>
      <c r="E1495">
        <v>47</v>
      </c>
      <c r="F1495" t="s">
        <v>49</v>
      </c>
      <c r="G1495" t="s">
        <v>1535</v>
      </c>
      <c r="H1495" t="s">
        <v>309</v>
      </c>
      <c r="I1495" s="2">
        <v>1791</v>
      </c>
      <c r="J1495" s="2">
        <v>4</v>
      </c>
      <c r="K1495" s="2">
        <v>1795</v>
      </c>
      <c r="L1495" s="3">
        <v>0.10000579420757526</v>
      </c>
      <c r="M1495" s="3">
        <v>0.14668520048475578</v>
      </c>
      <c r="N1495" s="2">
        <v>1794896</v>
      </c>
      <c r="O1495">
        <f t="shared" si="23"/>
        <v>8</v>
      </c>
    </row>
    <row r="1496" spans="1:15" hidden="1" x14ac:dyDescent="0.2">
      <c r="A1496" t="s">
        <v>1523</v>
      </c>
      <c r="B1496" t="s">
        <v>1852</v>
      </c>
      <c r="C1496" t="s">
        <v>1856</v>
      </c>
      <c r="D1496" t="s">
        <v>22</v>
      </c>
      <c r="E1496">
        <v>44</v>
      </c>
      <c r="F1496" t="s">
        <v>49</v>
      </c>
      <c r="G1496" t="s">
        <v>19</v>
      </c>
      <c r="H1496" t="s">
        <v>20</v>
      </c>
      <c r="I1496" s="2">
        <v>293080</v>
      </c>
      <c r="J1496" s="2">
        <v>1462</v>
      </c>
      <c r="K1496" s="2">
        <v>294542</v>
      </c>
      <c r="L1496" s="3">
        <v>16.409975842611495</v>
      </c>
      <c r="M1496" s="3">
        <v>24.069611320992166</v>
      </c>
      <c r="N1496" s="2">
        <v>1794896</v>
      </c>
      <c r="O1496">
        <f t="shared" si="23"/>
        <v>2</v>
      </c>
    </row>
    <row r="1497" spans="1:15" hidden="1" x14ac:dyDescent="0.2">
      <c r="A1497" t="s">
        <v>1523</v>
      </c>
      <c r="B1497" t="s">
        <v>1852</v>
      </c>
      <c r="C1497" t="s">
        <v>1857</v>
      </c>
      <c r="D1497" t="s">
        <v>17</v>
      </c>
      <c r="E1497">
        <v>32</v>
      </c>
      <c r="F1497" t="s">
        <v>49</v>
      </c>
      <c r="G1497" t="s">
        <v>1578</v>
      </c>
      <c r="H1497" t="s">
        <v>1579</v>
      </c>
      <c r="I1497" s="2">
        <v>3805</v>
      </c>
      <c r="J1497" s="2">
        <v>6</v>
      </c>
      <c r="K1497" s="2">
        <v>3811</v>
      </c>
      <c r="L1497" s="3">
        <v>0.21232427951257343</v>
      </c>
      <c r="M1497" s="3">
        <v>0.31143025016568482</v>
      </c>
      <c r="N1497" s="2">
        <v>1794896</v>
      </c>
      <c r="O1497">
        <f t="shared" si="23"/>
        <v>6</v>
      </c>
    </row>
    <row r="1498" spans="1:15" hidden="1" x14ac:dyDescent="0.2">
      <c r="A1498" t="s">
        <v>1523</v>
      </c>
      <c r="B1498" t="s">
        <v>1852</v>
      </c>
      <c r="C1498" t="s">
        <v>1858</v>
      </c>
      <c r="D1498" t="s">
        <v>22</v>
      </c>
      <c r="E1498">
        <v>53</v>
      </c>
      <c r="F1498" t="s">
        <v>69</v>
      </c>
      <c r="G1498" t="s">
        <v>303</v>
      </c>
      <c r="H1498" t="s">
        <v>304</v>
      </c>
      <c r="I1498" s="2">
        <v>7429</v>
      </c>
      <c r="J1498" s="2">
        <v>29</v>
      </c>
      <c r="K1498" s="2">
        <v>7458</v>
      </c>
      <c r="L1498" s="3">
        <v>0.41551153938724028</v>
      </c>
      <c r="M1498" s="3">
        <v>0.6094586212898655</v>
      </c>
      <c r="N1498" s="2">
        <v>1794896</v>
      </c>
      <c r="O1498">
        <f t="shared" si="23"/>
        <v>4</v>
      </c>
    </row>
    <row r="1499" spans="1:15" hidden="1" x14ac:dyDescent="0.2">
      <c r="A1499" t="s">
        <v>1523</v>
      </c>
      <c r="B1499" t="s">
        <v>1852</v>
      </c>
      <c r="C1499" t="s">
        <v>1859</v>
      </c>
      <c r="D1499" t="s">
        <v>22</v>
      </c>
      <c r="E1499">
        <v>33</v>
      </c>
      <c r="F1499" t="s">
        <v>49</v>
      </c>
      <c r="G1499" t="s">
        <v>38</v>
      </c>
      <c r="H1499" t="s">
        <v>59</v>
      </c>
      <c r="I1499" s="2">
        <v>947</v>
      </c>
      <c r="J1499" s="2">
        <v>16</v>
      </c>
      <c r="K1499" s="2">
        <v>963</v>
      </c>
      <c r="L1499" s="3">
        <v>5.365213360551252E-2</v>
      </c>
      <c r="M1499" s="3">
        <v>7.869517998151522E-2</v>
      </c>
      <c r="N1499" s="2">
        <v>1794896</v>
      </c>
      <c r="O1499">
        <f t="shared" si="23"/>
        <v>11</v>
      </c>
    </row>
    <row r="1500" spans="1:15" hidden="1" x14ac:dyDescent="0.2">
      <c r="A1500" t="s">
        <v>1523</v>
      </c>
      <c r="B1500" t="s">
        <v>1852</v>
      </c>
      <c r="C1500" t="s">
        <v>1860</v>
      </c>
      <c r="D1500" t="s">
        <v>22</v>
      </c>
      <c r="E1500">
        <v>58</v>
      </c>
      <c r="F1500" t="s">
        <v>49</v>
      </c>
      <c r="G1500" t="s">
        <v>694</v>
      </c>
      <c r="H1500" t="s">
        <v>315</v>
      </c>
      <c r="I1500" s="2">
        <v>871</v>
      </c>
      <c r="J1500" s="2">
        <v>1</v>
      </c>
      <c r="K1500" s="2">
        <v>872</v>
      </c>
      <c r="L1500" s="3">
        <v>4.8582201977161905E-2</v>
      </c>
      <c r="M1500" s="3">
        <v>7.1258771488973277E-2</v>
      </c>
      <c r="N1500" s="2">
        <v>1794896</v>
      </c>
      <c r="O1500">
        <f t="shared" si="23"/>
        <v>13</v>
      </c>
    </row>
    <row r="1501" spans="1:15" hidden="1" x14ac:dyDescent="0.2">
      <c r="A1501" t="s">
        <v>1523</v>
      </c>
      <c r="B1501" t="s">
        <v>1852</v>
      </c>
      <c r="C1501" t="s">
        <v>1861</v>
      </c>
      <c r="D1501" t="s">
        <v>22</v>
      </c>
      <c r="E1501">
        <v>30</v>
      </c>
      <c r="F1501" t="s">
        <v>69</v>
      </c>
      <c r="G1501" t="s">
        <v>1862</v>
      </c>
      <c r="H1501" t="s">
        <v>1863</v>
      </c>
      <c r="I1501" s="2">
        <v>856</v>
      </c>
      <c r="J1501" s="2">
        <v>2</v>
      </c>
      <c r="K1501" s="2">
        <v>858</v>
      </c>
      <c r="L1501" s="3">
        <v>4.7802212495877197E-2</v>
      </c>
      <c r="M1501" s="3">
        <v>7.0114708643966836E-2</v>
      </c>
      <c r="N1501" s="2">
        <v>1794896</v>
      </c>
      <c r="O1501">
        <f t="shared" si="23"/>
        <v>14</v>
      </c>
    </row>
    <row r="1502" spans="1:15" hidden="1" x14ac:dyDescent="0.2">
      <c r="A1502" t="s">
        <v>1523</v>
      </c>
      <c r="B1502" t="s">
        <v>1852</v>
      </c>
      <c r="C1502" t="s">
        <v>1864</v>
      </c>
      <c r="D1502" t="s">
        <v>22</v>
      </c>
      <c r="E1502">
        <v>36</v>
      </c>
      <c r="F1502" t="s">
        <v>49</v>
      </c>
      <c r="G1502" t="s">
        <v>1865</v>
      </c>
      <c r="H1502" t="s">
        <v>198</v>
      </c>
      <c r="I1502" s="2">
        <v>1093</v>
      </c>
      <c r="J1502" s="2">
        <v>4</v>
      </c>
      <c r="K1502" s="2">
        <v>1097</v>
      </c>
      <c r="L1502" s="3">
        <v>6.1117747212094745E-2</v>
      </c>
      <c r="M1502" s="3">
        <v>8.9645495783719817E-2</v>
      </c>
      <c r="N1502" s="2">
        <v>1794896</v>
      </c>
      <c r="O1502">
        <f t="shared" si="23"/>
        <v>10</v>
      </c>
    </row>
    <row r="1503" spans="1:15" hidden="1" x14ac:dyDescent="0.2">
      <c r="A1503" t="s">
        <v>1523</v>
      </c>
      <c r="B1503" t="s">
        <v>1852</v>
      </c>
      <c r="C1503" t="s">
        <v>1866</v>
      </c>
      <c r="D1503" t="s">
        <v>22</v>
      </c>
      <c r="E1503">
        <v>39</v>
      </c>
      <c r="F1503" t="s">
        <v>49</v>
      </c>
      <c r="G1503" t="s">
        <v>38</v>
      </c>
      <c r="H1503" t="s">
        <v>1867</v>
      </c>
      <c r="I1503" s="2">
        <v>3457</v>
      </c>
      <c r="J1503" s="2">
        <f>(0)</f>
        <v>0</v>
      </c>
      <c r="K1503" s="2">
        <v>3457</v>
      </c>
      <c r="L1503" s="3">
        <v>0.19260168834294578</v>
      </c>
      <c r="M1503" s="3">
        <v>0.28250180394195029</v>
      </c>
      <c r="N1503" s="2">
        <v>1794896</v>
      </c>
      <c r="O1503">
        <f t="shared" si="23"/>
        <v>7</v>
      </c>
    </row>
    <row r="1504" spans="1:15" hidden="1" x14ac:dyDescent="0.2">
      <c r="A1504" t="s">
        <v>1523</v>
      </c>
      <c r="B1504" t="s">
        <v>1852</v>
      </c>
      <c r="C1504" t="s">
        <v>1868</v>
      </c>
      <c r="D1504" t="s">
        <v>22</v>
      </c>
      <c r="E1504">
        <v>44</v>
      </c>
      <c r="F1504" t="s">
        <v>49</v>
      </c>
      <c r="G1504" t="s">
        <v>38</v>
      </c>
      <c r="H1504" t="s">
        <v>84</v>
      </c>
      <c r="I1504" s="2">
        <v>4454</v>
      </c>
      <c r="J1504" s="2">
        <v>3</v>
      </c>
      <c r="K1504" s="2">
        <v>4457</v>
      </c>
      <c r="L1504" s="3">
        <v>0.24831522272042503</v>
      </c>
      <c r="M1504" s="3">
        <v>0.36422057858526824</v>
      </c>
      <c r="N1504" s="2">
        <v>1794896</v>
      </c>
      <c r="O1504">
        <f t="shared" si="23"/>
        <v>5</v>
      </c>
    </row>
    <row r="1505" spans="1:15" hidden="1" x14ac:dyDescent="0.2">
      <c r="A1505" t="s">
        <v>1523</v>
      </c>
      <c r="B1505" t="s">
        <v>1852</v>
      </c>
      <c r="C1505" t="s">
        <v>1869</v>
      </c>
      <c r="D1505" t="s">
        <v>22</v>
      </c>
      <c r="E1505">
        <v>65</v>
      </c>
      <c r="F1505" t="s">
        <v>49</v>
      </c>
      <c r="G1505" t="s">
        <v>38</v>
      </c>
      <c r="H1505" t="s">
        <v>321</v>
      </c>
      <c r="I1505" s="2">
        <v>1429</v>
      </c>
      <c r="J1505" s="2">
        <v>2</v>
      </c>
      <c r="K1505" s="2">
        <v>1431</v>
      </c>
      <c r="L1505" s="3">
        <v>7.9726067694172814E-2</v>
      </c>
      <c r="M1505" s="3">
        <v>0.11693956651458803</v>
      </c>
      <c r="N1505" s="2">
        <v>1794896</v>
      </c>
      <c r="O1505">
        <f t="shared" si="23"/>
        <v>9</v>
      </c>
    </row>
    <row r="1506" spans="1:15" hidden="1" x14ac:dyDescent="0.2">
      <c r="A1506" t="s">
        <v>1523</v>
      </c>
      <c r="B1506" t="s">
        <v>1870</v>
      </c>
      <c r="C1506" t="s">
        <v>46</v>
      </c>
      <c r="G1506" t="s">
        <v>46</v>
      </c>
      <c r="I1506" s="2">
        <v>32816</v>
      </c>
      <c r="J1506" s="2">
        <v>52</v>
      </c>
      <c r="K1506" s="2">
        <v>32868</v>
      </c>
      <c r="L1506" s="3">
        <v>1.966668122660064</v>
      </c>
      <c r="M1506" s="3">
        <v>2.6612580006558413</v>
      </c>
      <c r="N1506" s="2">
        <v>1671253</v>
      </c>
      <c r="O1506">
        <f t="shared" si="23"/>
        <v>3</v>
      </c>
    </row>
    <row r="1507" spans="1:15" hidden="1" x14ac:dyDescent="0.2">
      <c r="A1507" t="s">
        <v>1523</v>
      </c>
      <c r="B1507" t="s">
        <v>1870</v>
      </c>
      <c r="C1507" t="s">
        <v>1871</v>
      </c>
      <c r="D1507" t="s">
        <v>22</v>
      </c>
      <c r="E1507">
        <v>33</v>
      </c>
      <c r="F1507" t="s">
        <v>18</v>
      </c>
      <c r="G1507" t="s">
        <v>38</v>
      </c>
      <c r="H1507" t="s">
        <v>104</v>
      </c>
      <c r="I1507" s="2">
        <v>3664</v>
      </c>
      <c r="J1507" s="2">
        <v>5</v>
      </c>
      <c r="K1507" s="2">
        <v>3669</v>
      </c>
      <c r="L1507" s="3">
        <v>0.21953588116221781</v>
      </c>
      <c r="M1507" s="3">
        <v>0.29707179032512721</v>
      </c>
      <c r="N1507" s="2">
        <v>1671253</v>
      </c>
      <c r="O1507">
        <f t="shared" si="23"/>
        <v>9</v>
      </c>
    </row>
    <row r="1508" spans="1:15" hidden="1" x14ac:dyDescent="0.2">
      <c r="A1508" t="s">
        <v>1523</v>
      </c>
      <c r="B1508" t="s">
        <v>1870</v>
      </c>
      <c r="C1508" t="s">
        <v>1872</v>
      </c>
      <c r="D1508" t="s">
        <v>22</v>
      </c>
      <c r="E1508">
        <v>53</v>
      </c>
      <c r="F1508" t="s">
        <v>18</v>
      </c>
      <c r="G1508" t="s">
        <v>19</v>
      </c>
      <c r="H1508" t="s">
        <v>20</v>
      </c>
      <c r="I1508" s="2">
        <v>384059</v>
      </c>
      <c r="J1508" s="2">
        <v>2443</v>
      </c>
      <c r="K1508" s="2">
        <v>386502</v>
      </c>
      <c r="L1508" s="3">
        <v>23.126480550820254</v>
      </c>
      <c r="M1508" s="3">
        <v>31.29431482808458</v>
      </c>
      <c r="N1508" s="2">
        <v>1671253</v>
      </c>
      <c r="O1508">
        <f t="shared" si="23"/>
        <v>2</v>
      </c>
    </row>
    <row r="1509" spans="1:15" hidden="1" x14ac:dyDescent="0.2">
      <c r="A1509" t="s">
        <v>1523</v>
      </c>
      <c r="B1509" t="s">
        <v>1870</v>
      </c>
      <c r="C1509" t="s">
        <v>1873</v>
      </c>
      <c r="D1509" t="s">
        <v>22</v>
      </c>
      <c r="E1509">
        <v>48</v>
      </c>
      <c r="F1509" t="s">
        <v>18</v>
      </c>
      <c r="G1509" t="s">
        <v>303</v>
      </c>
      <c r="H1509" t="s">
        <v>304</v>
      </c>
      <c r="I1509" s="2">
        <v>14948</v>
      </c>
      <c r="J1509" s="2">
        <v>16</v>
      </c>
      <c r="K1509" s="2">
        <v>14964</v>
      </c>
      <c r="L1509" s="3">
        <v>0.89537610403691115</v>
      </c>
      <c r="M1509" s="3">
        <v>1.2116059608681395</v>
      </c>
      <c r="N1509" s="2">
        <v>1671253</v>
      </c>
      <c r="O1509">
        <f t="shared" si="23"/>
        <v>4</v>
      </c>
    </row>
    <row r="1510" spans="1:15" hidden="1" x14ac:dyDescent="0.2">
      <c r="A1510" t="s">
        <v>1523</v>
      </c>
      <c r="B1510" t="s">
        <v>1870</v>
      </c>
      <c r="C1510" t="s">
        <v>1874</v>
      </c>
      <c r="D1510" t="s">
        <v>17</v>
      </c>
      <c r="E1510">
        <v>47</v>
      </c>
      <c r="F1510" t="s">
        <v>18</v>
      </c>
      <c r="G1510" t="s">
        <v>32</v>
      </c>
      <c r="H1510" t="s">
        <v>33</v>
      </c>
      <c r="I1510" s="2">
        <v>761472</v>
      </c>
      <c r="J1510" s="2">
        <v>2973</v>
      </c>
      <c r="K1510" s="2">
        <v>764445</v>
      </c>
      <c r="L1510" s="3">
        <v>45.74083038295219</v>
      </c>
      <c r="M1510" s="3">
        <v>61.89562408151864</v>
      </c>
      <c r="N1510" s="2">
        <v>1671253</v>
      </c>
      <c r="O1510">
        <f t="shared" si="23"/>
        <v>1</v>
      </c>
    </row>
    <row r="1511" spans="1:15" hidden="1" x14ac:dyDescent="0.2">
      <c r="A1511" t="s">
        <v>1523</v>
      </c>
      <c r="B1511" t="s">
        <v>1870</v>
      </c>
      <c r="C1511" t="s">
        <v>1875</v>
      </c>
      <c r="D1511" t="s">
        <v>22</v>
      </c>
      <c r="E1511">
        <v>38</v>
      </c>
      <c r="F1511" t="s">
        <v>18</v>
      </c>
      <c r="G1511" t="s">
        <v>38</v>
      </c>
      <c r="H1511" t="s">
        <v>198</v>
      </c>
      <c r="I1511" s="2">
        <v>3699</v>
      </c>
      <c r="J1511" s="2">
        <v>11</v>
      </c>
      <c r="K1511" s="2">
        <v>3710</v>
      </c>
      <c r="L1511" s="3">
        <v>0.22198913031120959</v>
      </c>
      <c r="M1511" s="3">
        <v>0.3003914805413524</v>
      </c>
      <c r="N1511" s="2">
        <v>1671253</v>
      </c>
      <c r="O1511">
        <f t="shared" si="23"/>
        <v>8</v>
      </c>
    </row>
    <row r="1512" spans="1:15" hidden="1" x14ac:dyDescent="0.2">
      <c r="A1512" t="s">
        <v>1523</v>
      </c>
      <c r="B1512" t="s">
        <v>1870</v>
      </c>
      <c r="C1512" t="s">
        <v>1876</v>
      </c>
      <c r="D1512" t="s">
        <v>22</v>
      </c>
      <c r="E1512">
        <v>53</v>
      </c>
      <c r="F1512" t="s">
        <v>18</v>
      </c>
      <c r="G1512" t="s">
        <v>38</v>
      </c>
      <c r="H1512" t="s">
        <v>542</v>
      </c>
      <c r="I1512" s="2">
        <v>8781</v>
      </c>
      <c r="J1512" s="2">
        <v>1</v>
      </c>
      <c r="K1512" s="2">
        <v>8782</v>
      </c>
      <c r="L1512" s="3">
        <v>0.52547400064502503</v>
      </c>
      <c r="M1512" s="3">
        <v>0.71106145070462445</v>
      </c>
      <c r="N1512" s="2">
        <v>1671253</v>
      </c>
      <c r="O1512">
        <f t="shared" si="23"/>
        <v>6</v>
      </c>
    </row>
    <row r="1513" spans="1:15" hidden="1" x14ac:dyDescent="0.2">
      <c r="A1513" t="s">
        <v>1523</v>
      </c>
      <c r="B1513" t="s">
        <v>1870</v>
      </c>
      <c r="C1513" t="s">
        <v>1877</v>
      </c>
      <c r="D1513" t="s">
        <v>22</v>
      </c>
      <c r="E1513">
        <v>36</v>
      </c>
      <c r="F1513" t="s">
        <v>18</v>
      </c>
      <c r="G1513" t="s">
        <v>1605</v>
      </c>
      <c r="H1513" t="s">
        <v>540</v>
      </c>
      <c r="I1513" s="2">
        <v>10519</v>
      </c>
      <c r="J1513" s="2">
        <v>113</v>
      </c>
      <c r="K1513" s="2">
        <v>10632</v>
      </c>
      <c r="L1513" s="3">
        <v>0.63616938907514298</v>
      </c>
      <c r="M1513" s="3">
        <v>0.86085235070502941</v>
      </c>
      <c r="N1513" s="2">
        <v>1671253</v>
      </c>
      <c r="O1513">
        <f t="shared" si="23"/>
        <v>5</v>
      </c>
    </row>
    <row r="1514" spans="1:15" hidden="1" x14ac:dyDescent="0.2">
      <c r="A1514" t="s">
        <v>1523</v>
      </c>
      <c r="B1514" t="s">
        <v>1870</v>
      </c>
      <c r="C1514" t="s">
        <v>1878</v>
      </c>
      <c r="D1514" t="s">
        <v>22</v>
      </c>
      <c r="E1514">
        <v>40</v>
      </c>
      <c r="F1514" t="s">
        <v>18</v>
      </c>
      <c r="G1514" t="s">
        <v>38</v>
      </c>
      <c r="H1514" t="s">
        <v>234</v>
      </c>
      <c r="I1514" s="2">
        <v>6884</v>
      </c>
      <c r="J1514" s="2">
        <v>3</v>
      </c>
      <c r="K1514" s="2">
        <v>6887</v>
      </c>
      <c r="L1514" s="3">
        <v>0.41208602168552572</v>
      </c>
      <c r="M1514" s="3">
        <v>0.55762698827177737</v>
      </c>
      <c r="N1514" s="2">
        <v>1671253</v>
      </c>
      <c r="O1514">
        <f t="shared" si="23"/>
        <v>7</v>
      </c>
    </row>
    <row r="1515" spans="1:15" hidden="1" x14ac:dyDescent="0.2">
      <c r="A1515" t="s">
        <v>1523</v>
      </c>
      <c r="B1515" t="s">
        <v>1879</v>
      </c>
      <c r="C1515" t="s">
        <v>46</v>
      </c>
      <c r="G1515" t="s">
        <v>46</v>
      </c>
      <c r="I1515" s="2">
        <v>6244</v>
      </c>
      <c r="J1515" s="2">
        <v>77</v>
      </c>
      <c r="K1515" s="2">
        <v>6321</v>
      </c>
      <c r="L1515" s="3">
        <v>0.40402193901128719</v>
      </c>
      <c r="M1515" s="3">
        <v>0.54933785712175121</v>
      </c>
      <c r="N1515" s="2">
        <v>1564519</v>
      </c>
      <c r="O1515">
        <f t="shared" si="23"/>
        <v>7</v>
      </c>
    </row>
    <row r="1516" spans="1:15" hidden="1" x14ac:dyDescent="0.2">
      <c r="A1516" t="s">
        <v>1523</v>
      </c>
      <c r="B1516" t="s">
        <v>1879</v>
      </c>
      <c r="C1516" t="s">
        <v>1880</v>
      </c>
      <c r="D1516" t="s">
        <v>22</v>
      </c>
      <c r="E1516">
        <v>61</v>
      </c>
      <c r="F1516" t="s">
        <v>18</v>
      </c>
      <c r="G1516" t="s">
        <v>32</v>
      </c>
      <c r="H1516" t="s">
        <v>33</v>
      </c>
      <c r="I1516" s="2">
        <v>635374</v>
      </c>
      <c r="J1516" s="2">
        <v>2421</v>
      </c>
      <c r="K1516" s="2">
        <v>637795</v>
      </c>
      <c r="L1516" s="3">
        <v>40.76620354243061</v>
      </c>
      <c r="M1516" s="3">
        <v>55.428719915039913</v>
      </c>
      <c r="N1516" s="2">
        <v>1564519</v>
      </c>
      <c r="O1516">
        <f t="shared" si="23"/>
        <v>1</v>
      </c>
    </row>
    <row r="1517" spans="1:15" hidden="1" x14ac:dyDescent="0.2">
      <c r="A1517" t="s">
        <v>1523</v>
      </c>
      <c r="B1517" t="s">
        <v>1879</v>
      </c>
      <c r="C1517" t="s">
        <v>1881</v>
      </c>
      <c r="D1517" t="s">
        <v>22</v>
      </c>
      <c r="E1517">
        <v>56</v>
      </c>
      <c r="F1517" t="s">
        <v>18</v>
      </c>
      <c r="G1517" t="s">
        <v>38</v>
      </c>
      <c r="H1517" t="s">
        <v>193</v>
      </c>
      <c r="I1517" s="2">
        <v>8148</v>
      </c>
      <c r="J1517" s="2">
        <v>7</v>
      </c>
      <c r="K1517" s="2">
        <v>8155</v>
      </c>
      <c r="L1517" s="3">
        <v>0.52124646616627857</v>
      </c>
      <c r="M1517" s="3">
        <v>0.7087249208713623</v>
      </c>
      <c r="N1517" s="2">
        <v>1564519</v>
      </c>
      <c r="O1517">
        <f t="shared" si="23"/>
        <v>5</v>
      </c>
    </row>
    <row r="1518" spans="1:15" hidden="1" x14ac:dyDescent="0.2">
      <c r="A1518" t="s">
        <v>1523</v>
      </c>
      <c r="B1518" t="s">
        <v>1879</v>
      </c>
      <c r="C1518" t="s">
        <v>1882</v>
      </c>
      <c r="D1518" t="s">
        <v>22</v>
      </c>
      <c r="E1518">
        <v>73</v>
      </c>
      <c r="F1518" t="s">
        <v>18</v>
      </c>
      <c r="G1518" t="s">
        <v>1605</v>
      </c>
      <c r="H1518" t="s">
        <v>540</v>
      </c>
      <c r="I1518" s="2">
        <v>143093</v>
      </c>
      <c r="J1518" s="2">
        <v>990</v>
      </c>
      <c r="K1518" s="2">
        <v>144083</v>
      </c>
      <c r="L1518" s="3">
        <v>9.2094119662337111</v>
      </c>
      <c r="M1518" s="3">
        <v>12.521791879081359</v>
      </c>
      <c r="N1518" s="2">
        <v>1564519</v>
      </c>
      <c r="O1518">
        <f t="shared" si="23"/>
        <v>3</v>
      </c>
    </row>
    <row r="1519" spans="1:15" hidden="1" x14ac:dyDescent="0.2">
      <c r="A1519" t="s">
        <v>1523</v>
      </c>
      <c r="B1519" t="s">
        <v>1879</v>
      </c>
      <c r="C1519" t="s">
        <v>1883</v>
      </c>
      <c r="D1519" t="s">
        <v>22</v>
      </c>
      <c r="E1519">
        <v>64</v>
      </c>
      <c r="F1519" t="s">
        <v>49</v>
      </c>
      <c r="G1519" t="s">
        <v>1833</v>
      </c>
      <c r="H1519" t="s">
        <v>734</v>
      </c>
      <c r="I1519" s="2">
        <v>826</v>
      </c>
      <c r="J1519" s="2">
        <f>(0)</f>
        <v>0</v>
      </c>
      <c r="K1519" s="2">
        <v>826</v>
      </c>
      <c r="L1519" s="3">
        <v>5.2795779405683148E-2</v>
      </c>
      <c r="M1519" s="3">
        <v>7.1785013444481321E-2</v>
      </c>
      <c r="N1519" s="2">
        <v>1564519</v>
      </c>
      <c r="O1519">
        <f t="shared" si="23"/>
        <v>17</v>
      </c>
    </row>
    <row r="1520" spans="1:15" hidden="1" x14ac:dyDescent="0.2">
      <c r="A1520" t="s">
        <v>1523</v>
      </c>
      <c r="B1520" t="s">
        <v>1879</v>
      </c>
      <c r="C1520" t="s">
        <v>1884</v>
      </c>
      <c r="D1520" t="s">
        <v>22</v>
      </c>
      <c r="E1520">
        <v>56</v>
      </c>
      <c r="F1520" t="s">
        <v>49</v>
      </c>
      <c r="G1520" t="s">
        <v>38</v>
      </c>
      <c r="H1520" t="s">
        <v>70</v>
      </c>
      <c r="I1520" s="2">
        <v>1323</v>
      </c>
      <c r="J1520" s="2">
        <v>4</v>
      </c>
      <c r="K1520" s="2">
        <v>1327</v>
      </c>
      <c r="L1520" s="3">
        <v>8.4818401054892911E-2</v>
      </c>
      <c r="M1520" s="3">
        <v>0.11532531820923334</v>
      </c>
      <c r="N1520" s="2">
        <v>1564519</v>
      </c>
      <c r="O1520">
        <f t="shared" si="23"/>
        <v>15</v>
      </c>
    </row>
    <row r="1521" spans="1:15" hidden="1" x14ac:dyDescent="0.2">
      <c r="A1521" t="s">
        <v>1523</v>
      </c>
      <c r="B1521" t="s">
        <v>1879</v>
      </c>
      <c r="C1521" t="s">
        <v>1885</v>
      </c>
      <c r="D1521" t="s">
        <v>22</v>
      </c>
      <c r="E1521">
        <v>40</v>
      </c>
      <c r="F1521" t="s">
        <v>49</v>
      </c>
      <c r="G1521" t="s">
        <v>38</v>
      </c>
      <c r="H1521" t="s">
        <v>168</v>
      </c>
      <c r="I1521" s="2">
        <v>15110</v>
      </c>
      <c r="J1521" s="2">
        <f>(0)</f>
        <v>0</v>
      </c>
      <c r="K1521" s="2">
        <v>15110</v>
      </c>
      <c r="L1521" s="3">
        <v>0.96579204215480918</v>
      </c>
      <c r="M1521" s="3">
        <v>1.3131616866175702</v>
      </c>
      <c r="N1521" s="2">
        <v>1564519</v>
      </c>
      <c r="O1521">
        <f t="shared" si="23"/>
        <v>4</v>
      </c>
    </row>
    <row r="1522" spans="1:15" hidden="1" x14ac:dyDescent="0.2">
      <c r="A1522" t="s">
        <v>1523</v>
      </c>
      <c r="B1522" t="s">
        <v>1879</v>
      </c>
      <c r="C1522" t="s">
        <v>1886</v>
      </c>
      <c r="D1522" t="s">
        <v>22</v>
      </c>
      <c r="E1522">
        <v>37</v>
      </c>
      <c r="F1522" t="s">
        <v>18</v>
      </c>
      <c r="G1522" t="s">
        <v>694</v>
      </c>
      <c r="H1522" t="s">
        <v>315</v>
      </c>
      <c r="I1522" s="2">
        <v>1218</v>
      </c>
      <c r="J1522" s="2">
        <v>3</v>
      </c>
      <c r="K1522" s="2">
        <v>1221</v>
      </c>
      <c r="L1522" s="3">
        <v>7.8043155755858504E-2</v>
      </c>
      <c r="M1522" s="3">
        <v>0.10611319783984467</v>
      </c>
      <c r="N1522" s="2">
        <v>1564519</v>
      </c>
      <c r="O1522">
        <f t="shared" si="23"/>
        <v>16</v>
      </c>
    </row>
    <row r="1523" spans="1:15" hidden="1" x14ac:dyDescent="0.2">
      <c r="A1523" t="s">
        <v>1523</v>
      </c>
      <c r="B1523" t="s">
        <v>1879</v>
      </c>
      <c r="C1523" t="s">
        <v>1887</v>
      </c>
      <c r="D1523" t="s">
        <v>22</v>
      </c>
      <c r="E1523">
        <v>37</v>
      </c>
      <c r="F1523" t="s">
        <v>49</v>
      </c>
      <c r="G1523" t="s">
        <v>38</v>
      </c>
      <c r="H1523" t="s">
        <v>39</v>
      </c>
      <c r="I1523" s="2">
        <v>3831</v>
      </c>
      <c r="J1523" s="2">
        <v>2</v>
      </c>
      <c r="K1523" s="2">
        <v>3833</v>
      </c>
      <c r="L1523" s="3">
        <v>0.24499542670942315</v>
      </c>
      <c r="M1523" s="3">
        <v>0.33311374882893091</v>
      </c>
      <c r="N1523" s="2">
        <v>1564519</v>
      </c>
      <c r="O1523">
        <f t="shared" si="23"/>
        <v>9</v>
      </c>
    </row>
    <row r="1524" spans="1:15" hidden="1" x14ac:dyDescent="0.2">
      <c r="A1524" t="s">
        <v>1523</v>
      </c>
      <c r="B1524" t="s">
        <v>1879</v>
      </c>
      <c r="C1524" t="s">
        <v>1888</v>
      </c>
      <c r="D1524" t="s">
        <v>22</v>
      </c>
      <c r="E1524">
        <v>58</v>
      </c>
      <c r="F1524" t="s">
        <v>69</v>
      </c>
      <c r="G1524" t="s">
        <v>38</v>
      </c>
      <c r="H1524" t="s">
        <v>198</v>
      </c>
      <c r="I1524" s="2">
        <v>2845</v>
      </c>
      <c r="J1524" s="2">
        <v>6</v>
      </c>
      <c r="K1524" s="2">
        <v>2851</v>
      </c>
      <c r="L1524" s="3">
        <v>0.18222853158063279</v>
      </c>
      <c r="M1524" s="3">
        <v>0.24777127521817952</v>
      </c>
      <c r="N1524" s="2">
        <v>1564519</v>
      </c>
      <c r="O1524">
        <f t="shared" si="23"/>
        <v>11</v>
      </c>
    </row>
    <row r="1525" spans="1:15" hidden="1" x14ac:dyDescent="0.2">
      <c r="A1525" t="s">
        <v>1523</v>
      </c>
      <c r="B1525" t="s">
        <v>1879</v>
      </c>
      <c r="C1525" t="s">
        <v>1889</v>
      </c>
      <c r="D1525" t="s">
        <v>22</v>
      </c>
      <c r="E1525">
        <v>32</v>
      </c>
      <c r="F1525" t="s">
        <v>49</v>
      </c>
      <c r="G1525" t="s">
        <v>1100</v>
      </c>
      <c r="H1525" t="s">
        <v>1549</v>
      </c>
      <c r="I1525" s="2">
        <v>2133</v>
      </c>
      <c r="J1525" s="2">
        <v>2</v>
      </c>
      <c r="K1525" s="2">
        <v>2135</v>
      </c>
      <c r="L1525" s="3">
        <v>0.13646366710790983</v>
      </c>
      <c r="M1525" s="3">
        <v>0.18554600932683735</v>
      </c>
      <c r="N1525" s="2">
        <v>1564519</v>
      </c>
      <c r="O1525">
        <f t="shared" si="23"/>
        <v>12</v>
      </c>
    </row>
    <row r="1526" spans="1:15" hidden="1" x14ac:dyDescent="0.2">
      <c r="A1526" t="s">
        <v>1523</v>
      </c>
      <c r="B1526" t="s">
        <v>1879</v>
      </c>
      <c r="C1526" t="s">
        <v>1890</v>
      </c>
      <c r="D1526" t="s">
        <v>22</v>
      </c>
      <c r="E1526">
        <v>51</v>
      </c>
      <c r="F1526" t="s">
        <v>49</v>
      </c>
      <c r="G1526" t="s">
        <v>38</v>
      </c>
      <c r="H1526" t="s">
        <v>99</v>
      </c>
      <c r="I1526" s="2">
        <v>3829</v>
      </c>
      <c r="J1526" s="2">
        <f>(0)</f>
        <v>0</v>
      </c>
      <c r="K1526" s="2">
        <v>3829</v>
      </c>
      <c r="L1526" s="3">
        <v>0.24473975707549733</v>
      </c>
      <c r="M1526" s="3">
        <v>0.33276612164518038</v>
      </c>
      <c r="N1526" s="2">
        <v>1564519</v>
      </c>
      <c r="O1526">
        <f t="shared" si="23"/>
        <v>10</v>
      </c>
    </row>
    <row r="1527" spans="1:15" hidden="1" x14ac:dyDescent="0.2">
      <c r="A1527" t="s">
        <v>1523</v>
      </c>
      <c r="B1527" t="s">
        <v>1879</v>
      </c>
      <c r="C1527" t="s">
        <v>1891</v>
      </c>
      <c r="D1527" t="s">
        <v>22</v>
      </c>
      <c r="E1527">
        <v>37</v>
      </c>
      <c r="F1527" t="s">
        <v>18</v>
      </c>
      <c r="G1527" t="s">
        <v>303</v>
      </c>
      <c r="H1527" t="s">
        <v>304</v>
      </c>
      <c r="I1527" s="2">
        <v>6224</v>
      </c>
      <c r="J1527" s="2">
        <v>11</v>
      </c>
      <c r="K1527" s="2">
        <v>6235</v>
      </c>
      <c r="L1527" s="3">
        <v>0.39852504188188193</v>
      </c>
      <c r="M1527" s="3">
        <v>0.54186387267111513</v>
      </c>
      <c r="N1527" s="2">
        <v>1564519</v>
      </c>
      <c r="O1527">
        <f t="shared" si="23"/>
        <v>8</v>
      </c>
    </row>
    <row r="1528" spans="1:15" hidden="1" x14ac:dyDescent="0.2">
      <c r="A1528" t="s">
        <v>1523</v>
      </c>
      <c r="B1528" t="s">
        <v>1879</v>
      </c>
      <c r="C1528" t="s">
        <v>1892</v>
      </c>
      <c r="D1528" t="s">
        <v>22</v>
      </c>
      <c r="E1528">
        <v>37</v>
      </c>
      <c r="F1528" t="s">
        <v>69</v>
      </c>
      <c r="G1528" t="s">
        <v>38</v>
      </c>
      <c r="H1528" t="s">
        <v>41</v>
      </c>
      <c r="I1528" s="2">
        <v>8037</v>
      </c>
      <c r="J1528" s="2">
        <v>1</v>
      </c>
      <c r="K1528" s="2">
        <v>8038</v>
      </c>
      <c r="L1528" s="3">
        <v>0.51376812937394811</v>
      </c>
      <c r="M1528" s="3">
        <v>0.69855682574665978</v>
      </c>
      <c r="N1528" s="2">
        <v>1564519</v>
      </c>
      <c r="O1528">
        <f t="shared" si="23"/>
        <v>6</v>
      </c>
    </row>
    <row r="1529" spans="1:15" hidden="1" x14ac:dyDescent="0.2">
      <c r="A1529" t="s">
        <v>1523</v>
      </c>
      <c r="B1529" t="s">
        <v>1879</v>
      </c>
      <c r="C1529" t="s">
        <v>1893</v>
      </c>
      <c r="D1529" t="s">
        <v>22</v>
      </c>
      <c r="E1529">
        <v>37</v>
      </c>
      <c r="F1529" t="s">
        <v>49</v>
      </c>
      <c r="G1529" t="s">
        <v>19</v>
      </c>
      <c r="H1529" t="s">
        <v>20</v>
      </c>
      <c r="I1529" s="2">
        <v>302890</v>
      </c>
      <c r="J1529" s="2">
        <v>691</v>
      </c>
      <c r="K1529" s="2">
        <v>303581</v>
      </c>
      <c r="L1529" s="3">
        <v>19.404110784209077</v>
      </c>
      <c r="M1529" s="3">
        <v>26.38325201754127</v>
      </c>
      <c r="N1529" s="2">
        <v>1564519</v>
      </c>
      <c r="O1529">
        <f t="shared" si="23"/>
        <v>2</v>
      </c>
    </row>
    <row r="1530" spans="1:15" hidden="1" x14ac:dyDescent="0.2">
      <c r="A1530" t="s">
        <v>1523</v>
      </c>
      <c r="B1530" t="s">
        <v>1879</v>
      </c>
      <c r="C1530" t="s">
        <v>1894</v>
      </c>
      <c r="D1530" t="s">
        <v>22</v>
      </c>
      <c r="E1530">
        <v>57</v>
      </c>
      <c r="F1530" t="s">
        <v>49</v>
      </c>
      <c r="G1530" t="s">
        <v>38</v>
      </c>
      <c r="H1530" t="s">
        <v>321</v>
      </c>
      <c r="I1530" s="2">
        <v>2067</v>
      </c>
      <c r="J1530" s="2">
        <f>(0)</f>
        <v>0</v>
      </c>
      <c r="K1530" s="2">
        <v>2067</v>
      </c>
      <c r="L1530" s="3">
        <v>0.13211728333117079</v>
      </c>
      <c r="M1530" s="3">
        <v>0.17963634720307858</v>
      </c>
      <c r="N1530" s="2">
        <v>1564519</v>
      </c>
      <c r="O1530">
        <f t="shared" si="23"/>
        <v>13</v>
      </c>
    </row>
    <row r="1531" spans="1:15" hidden="1" x14ac:dyDescent="0.2">
      <c r="A1531" t="s">
        <v>1523</v>
      </c>
      <c r="B1531" t="s">
        <v>1879</v>
      </c>
      <c r="C1531" t="s">
        <v>1895</v>
      </c>
      <c r="D1531" t="s">
        <v>22</v>
      </c>
      <c r="E1531">
        <v>47</v>
      </c>
      <c r="F1531" t="s">
        <v>49</v>
      </c>
      <c r="G1531" t="s">
        <v>1578</v>
      </c>
      <c r="H1531" t="s">
        <v>1579</v>
      </c>
      <c r="I1531" s="2">
        <v>808</v>
      </c>
      <c r="J1531" s="2">
        <f>(0)</f>
        <v>0</v>
      </c>
      <c r="K1531" s="2">
        <v>808</v>
      </c>
      <c r="L1531" s="3">
        <v>5.1645266053016933E-2</v>
      </c>
      <c r="M1531" s="3">
        <v>7.0220691117604012E-2</v>
      </c>
      <c r="N1531" s="2">
        <v>1564519</v>
      </c>
      <c r="O1531">
        <f t="shared" si="23"/>
        <v>18</v>
      </c>
    </row>
    <row r="1532" spans="1:15" hidden="1" x14ac:dyDescent="0.2">
      <c r="A1532" t="s">
        <v>1523</v>
      </c>
      <c r="B1532" t="s">
        <v>1879</v>
      </c>
      <c r="C1532" t="s">
        <v>1896</v>
      </c>
      <c r="D1532" t="s">
        <v>22</v>
      </c>
      <c r="E1532">
        <v>35</v>
      </c>
      <c r="F1532" t="s">
        <v>49</v>
      </c>
      <c r="G1532" t="s">
        <v>38</v>
      </c>
      <c r="H1532" t="s">
        <v>816</v>
      </c>
      <c r="I1532" s="2">
        <v>1510</v>
      </c>
      <c r="J1532" s="2">
        <f>(0)</f>
        <v>0</v>
      </c>
      <c r="K1532" s="2">
        <v>1510</v>
      </c>
      <c r="L1532" s="3">
        <v>9.6515286806999473E-2</v>
      </c>
      <c r="M1532" s="3">
        <v>0.13122926186581937</v>
      </c>
      <c r="N1532" s="2">
        <v>1564519</v>
      </c>
      <c r="O1532">
        <f t="shared" si="23"/>
        <v>14</v>
      </c>
    </row>
    <row r="1533" spans="1:15" hidden="1" x14ac:dyDescent="0.2">
      <c r="A1533" t="s">
        <v>1523</v>
      </c>
      <c r="B1533" t="s">
        <v>1897</v>
      </c>
      <c r="C1533" t="s">
        <v>46</v>
      </c>
      <c r="G1533" t="s">
        <v>46</v>
      </c>
      <c r="I1533" s="2">
        <v>22823</v>
      </c>
      <c r="J1533" s="2">
        <v>91</v>
      </c>
      <c r="K1533" s="2">
        <v>22914</v>
      </c>
      <c r="L1533" s="3">
        <v>1.2545126650263945</v>
      </c>
      <c r="M1533" s="3">
        <v>1.6977797865364594</v>
      </c>
      <c r="N1533" s="2">
        <v>1826526</v>
      </c>
      <c r="O1533">
        <f t="shared" si="23"/>
        <v>3</v>
      </c>
    </row>
    <row r="1534" spans="1:15" hidden="1" x14ac:dyDescent="0.2">
      <c r="A1534" t="s">
        <v>1523</v>
      </c>
      <c r="B1534" t="s">
        <v>1897</v>
      </c>
      <c r="C1534" t="s">
        <v>1898</v>
      </c>
      <c r="D1534" t="s">
        <v>22</v>
      </c>
      <c r="E1534">
        <v>46</v>
      </c>
      <c r="F1534" t="s">
        <v>18</v>
      </c>
      <c r="G1534" t="s">
        <v>1605</v>
      </c>
      <c r="H1534" t="s">
        <v>540</v>
      </c>
      <c r="I1534" s="2">
        <v>11713</v>
      </c>
      <c r="J1534" s="2">
        <v>68</v>
      </c>
      <c r="K1534" s="2">
        <v>11781</v>
      </c>
      <c r="L1534" s="3">
        <v>0.64499492479165366</v>
      </c>
      <c r="M1534" s="3">
        <v>0.87289620603936591</v>
      </c>
      <c r="N1534" s="2">
        <v>1826526</v>
      </c>
      <c r="O1534">
        <f t="shared" si="23"/>
        <v>4</v>
      </c>
    </row>
    <row r="1535" spans="1:15" hidden="1" x14ac:dyDescent="0.2">
      <c r="A1535" t="s">
        <v>1523</v>
      </c>
      <c r="B1535" t="s">
        <v>1897</v>
      </c>
      <c r="C1535" t="s">
        <v>1899</v>
      </c>
      <c r="D1535" t="s">
        <v>22</v>
      </c>
      <c r="E1535">
        <v>53</v>
      </c>
      <c r="F1535" t="s">
        <v>18</v>
      </c>
      <c r="G1535" t="s">
        <v>19</v>
      </c>
      <c r="H1535" t="s">
        <v>20</v>
      </c>
      <c r="I1535" s="2">
        <v>524474</v>
      </c>
      <c r="J1535" s="2">
        <v>2352</v>
      </c>
      <c r="K1535" s="2">
        <v>526826</v>
      </c>
      <c r="L1535" s="3">
        <v>28.843060542253436</v>
      </c>
      <c r="M1535" s="3">
        <v>39.034412752983194</v>
      </c>
      <c r="N1535" s="2">
        <v>1826526</v>
      </c>
      <c r="O1535">
        <f t="shared" si="23"/>
        <v>2</v>
      </c>
    </row>
    <row r="1536" spans="1:15" hidden="1" x14ac:dyDescent="0.2">
      <c r="A1536" t="s">
        <v>1523</v>
      </c>
      <c r="B1536" t="s">
        <v>1897</v>
      </c>
      <c r="C1536" t="s">
        <v>1900</v>
      </c>
      <c r="D1536" t="s">
        <v>22</v>
      </c>
      <c r="E1536">
        <v>49</v>
      </c>
      <c r="F1536" t="s">
        <v>18</v>
      </c>
      <c r="G1536" t="s">
        <v>32</v>
      </c>
      <c r="H1536" t="s">
        <v>33</v>
      </c>
      <c r="I1536" s="2">
        <v>740448</v>
      </c>
      <c r="J1536" s="2">
        <v>1825</v>
      </c>
      <c r="K1536" s="2">
        <v>742273</v>
      </c>
      <c r="L1536" s="3">
        <v>40.638512673786195</v>
      </c>
      <c r="M1536" s="3">
        <v>54.997647529535541</v>
      </c>
      <c r="N1536" s="2">
        <v>1826526</v>
      </c>
      <c r="O1536">
        <f t="shared" si="23"/>
        <v>1</v>
      </c>
    </row>
    <row r="1537" spans="1:15" hidden="1" x14ac:dyDescent="0.2">
      <c r="A1537" t="s">
        <v>1523</v>
      </c>
      <c r="B1537" t="s">
        <v>1897</v>
      </c>
      <c r="C1537" t="s">
        <v>1901</v>
      </c>
      <c r="D1537" t="s">
        <v>22</v>
      </c>
      <c r="E1537">
        <v>43</v>
      </c>
      <c r="F1537" t="s">
        <v>18</v>
      </c>
      <c r="G1537" t="s">
        <v>1812</v>
      </c>
      <c r="H1537" t="s">
        <v>230</v>
      </c>
      <c r="I1537" s="2">
        <v>5340</v>
      </c>
      <c r="J1537" s="2">
        <v>3</v>
      </c>
      <c r="K1537" s="2">
        <v>5343</v>
      </c>
      <c r="L1537" s="3">
        <v>0.29252252636973142</v>
      </c>
      <c r="M1537" s="3">
        <v>0.39588188004993907</v>
      </c>
      <c r="N1537" s="2">
        <v>1826526</v>
      </c>
      <c r="O1537">
        <f t="shared" si="23"/>
        <v>9</v>
      </c>
    </row>
    <row r="1538" spans="1:15" hidden="1" x14ac:dyDescent="0.2">
      <c r="A1538" t="s">
        <v>1523</v>
      </c>
      <c r="B1538" t="s">
        <v>1897</v>
      </c>
      <c r="C1538" t="s">
        <v>1902</v>
      </c>
      <c r="D1538" t="s">
        <v>22</v>
      </c>
      <c r="E1538">
        <v>43</v>
      </c>
      <c r="F1538" t="s">
        <v>18</v>
      </c>
      <c r="G1538" t="s">
        <v>303</v>
      </c>
      <c r="H1538" t="s">
        <v>304</v>
      </c>
      <c r="I1538" s="2">
        <v>9504</v>
      </c>
      <c r="J1538" s="2">
        <v>16</v>
      </c>
      <c r="K1538" s="2">
        <v>9520</v>
      </c>
      <c r="L1538" s="3">
        <v>0.52120802003365951</v>
      </c>
      <c r="M1538" s="3">
        <v>0.70537067154696231</v>
      </c>
      <c r="N1538" s="2">
        <v>1826526</v>
      </c>
      <c r="O1538">
        <f t="shared" si="23"/>
        <v>5</v>
      </c>
    </row>
    <row r="1539" spans="1:15" hidden="1" x14ac:dyDescent="0.2">
      <c r="A1539" t="s">
        <v>1523</v>
      </c>
      <c r="B1539" t="s">
        <v>1897</v>
      </c>
      <c r="C1539" t="s">
        <v>1903</v>
      </c>
      <c r="D1539" t="s">
        <v>22</v>
      </c>
      <c r="E1539">
        <v>30</v>
      </c>
      <c r="F1539" t="s">
        <v>18</v>
      </c>
      <c r="G1539" t="s">
        <v>38</v>
      </c>
      <c r="H1539" t="s">
        <v>106</v>
      </c>
      <c r="I1539" s="2">
        <v>5459</v>
      </c>
      <c r="J1539" s="2">
        <v>10</v>
      </c>
      <c r="K1539" s="2">
        <v>5469</v>
      </c>
      <c r="L1539" s="3">
        <v>0.29942086781135335</v>
      </c>
      <c r="M1539" s="3">
        <v>0.40521766834982531</v>
      </c>
      <c r="N1539" s="2">
        <v>1826526</v>
      </c>
      <c r="O1539">
        <f t="shared" ref="O1539:O1602" si="24">COUNTIFS($A$2:$A$8569,A1539,$B$2:$B$8569,B1539,$K$2:$K$8569,"&gt;"&amp;K1539)+1</f>
        <v>8</v>
      </c>
    </row>
    <row r="1540" spans="1:15" hidden="1" x14ac:dyDescent="0.2">
      <c r="A1540" t="s">
        <v>1523</v>
      </c>
      <c r="B1540" t="s">
        <v>1897</v>
      </c>
      <c r="C1540" t="s">
        <v>1904</v>
      </c>
      <c r="D1540" t="s">
        <v>22</v>
      </c>
      <c r="E1540">
        <v>61</v>
      </c>
      <c r="F1540" t="s">
        <v>18</v>
      </c>
      <c r="G1540" t="s">
        <v>38</v>
      </c>
      <c r="H1540" t="s">
        <v>234</v>
      </c>
      <c r="I1540" s="2">
        <v>6111</v>
      </c>
      <c r="J1540" s="2">
        <f>(0)</f>
        <v>0</v>
      </c>
      <c r="K1540" s="2">
        <v>6111</v>
      </c>
      <c r="L1540" s="3">
        <v>0.33456955991866527</v>
      </c>
      <c r="M1540" s="3">
        <v>0.4527857325444839</v>
      </c>
      <c r="N1540" s="2">
        <v>1826526</v>
      </c>
      <c r="O1540">
        <f t="shared" si="24"/>
        <v>7</v>
      </c>
    </row>
    <row r="1541" spans="1:15" hidden="1" x14ac:dyDescent="0.2">
      <c r="A1541" t="s">
        <v>1523</v>
      </c>
      <c r="B1541" t="s">
        <v>1897</v>
      </c>
      <c r="C1541" t="s">
        <v>1905</v>
      </c>
      <c r="D1541" t="s">
        <v>22</v>
      </c>
      <c r="E1541">
        <v>49</v>
      </c>
      <c r="F1541" t="s">
        <v>18</v>
      </c>
      <c r="G1541" t="s">
        <v>38</v>
      </c>
      <c r="H1541" t="s">
        <v>99</v>
      </c>
      <c r="I1541" s="2">
        <v>1727</v>
      </c>
      <c r="J1541" s="2">
        <v>3</v>
      </c>
      <c r="K1541" s="2">
        <v>1730</v>
      </c>
      <c r="L1541" s="3">
        <v>9.4715322968301568E-2</v>
      </c>
      <c r="M1541" s="3">
        <v>0.12818185522859715</v>
      </c>
      <c r="N1541" s="2">
        <v>1826526</v>
      </c>
      <c r="O1541">
        <f t="shared" si="24"/>
        <v>11</v>
      </c>
    </row>
    <row r="1542" spans="1:15" hidden="1" x14ac:dyDescent="0.2">
      <c r="A1542" t="s">
        <v>1523</v>
      </c>
      <c r="B1542" t="s">
        <v>1897</v>
      </c>
      <c r="C1542" t="s">
        <v>1906</v>
      </c>
      <c r="D1542" t="s">
        <v>22</v>
      </c>
      <c r="E1542">
        <v>74</v>
      </c>
      <c r="F1542" t="s">
        <v>18</v>
      </c>
      <c r="G1542" t="s">
        <v>1907</v>
      </c>
      <c r="H1542" t="s">
        <v>168</v>
      </c>
      <c r="I1542" s="2">
        <v>1691</v>
      </c>
      <c r="J1542" s="2">
        <v>1</v>
      </c>
      <c r="K1542" s="2">
        <v>1692</v>
      </c>
      <c r="L1542" s="3">
        <v>9.2634870787494952E-2</v>
      </c>
      <c r="M1542" s="3">
        <v>0.12536630002704416</v>
      </c>
      <c r="N1542" s="2">
        <v>1826526</v>
      </c>
      <c r="O1542">
        <f t="shared" si="24"/>
        <v>12</v>
      </c>
    </row>
    <row r="1543" spans="1:15" hidden="1" x14ac:dyDescent="0.2">
      <c r="A1543" t="s">
        <v>1523</v>
      </c>
      <c r="B1543" t="s">
        <v>1897</v>
      </c>
      <c r="C1543" t="s">
        <v>1908</v>
      </c>
      <c r="D1543" t="s">
        <v>22</v>
      </c>
      <c r="E1543">
        <v>58</v>
      </c>
      <c r="F1543" t="s">
        <v>18</v>
      </c>
      <c r="G1543" t="s">
        <v>38</v>
      </c>
      <c r="H1543" t="s">
        <v>142</v>
      </c>
      <c r="I1543" s="2">
        <v>8978</v>
      </c>
      <c r="J1543" s="2">
        <v>1</v>
      </c>
      <c r="K1543" s="2">
        <v>8979</v>
      </c>
      <c r="L1543" s="3">
        <v>0.49158895082796522</v>
      </c>
      <c r="M1543" s="3">
        <v>0.66528605670379992</v>
      </c>
      <c r="N1543" s="2">
        <v>1826526</v>
      </c>
      <c r="O1543">
        <f t="shared" si="24"/>
        <v>6</v>
      </c>
    </row>
    <row r="1544" spans="1:15" hidden="1" x14ac:dyDescent="0.2">
      <c r="A1544" t="s">
        <v>1523</v>
      </c>
      <c r="B1544" t="s">
        <v>1897</v>
      </c>
      <c r="C1544" t="s">
        <v>1909</v>
      </c>
      <c r="D1544" t="s">
        <v>22</v>
      </c>
      <c r="E1544">
        <v>41</v>
      </c>
      <c r="F1544" t="s">
        <v>18</v>
      </c>
      <c r="G1544" t="s">
        <v>38</v>
      </c>
      <c r="H1544" t="s">
        <v>356</v>
      </c>
      <c r="I1544" s="2">
        <v>3824</v>
      </c>
      <c r="J1544" s="2">
        <v>4</v>
      </c>
      <c r="K1544" s="2">
        <v>3828</v>
      </c>
      <c r="L1544" s="3">
        <v>0.20957818284546731</v>
      </c>
      <c r="M1544" s="3">
        <v>0.28363013977749701</v>
      </c>
      <c r="N1544" s="2">
        <v>1826526</v>
      </c>
      <c r="O1544">
        <f t="shared" si="24"/>
        <v>10</v>
      </c>
    </row>
    <row r="1545" spans="1:15" hidden="1" x14ac:dyDescent="0.2">
      <c r="A1545" t="s">
        <v>1523</v>
      </c>
      <c r="B1545" t="s">
        <v>1897</v>
      </c>
      <c r="C1545" t="s">
        <v>1910</v>
      </c>
      <c r="D1545" t="s">
        <v>22</v>
      </c>
      <c r="E1545">
        <v>53</v>
      </c>
      <c r="F1545" t="s">
        <v>18</v>
      </c>
      <c r="G1545" t="s">
        <v>1911</v>
      </c>
      <c r="H1545" t="s">
        <v>104</v>
      </c>
      <c r="I1545" s="2">
        <v>1559</v>
      </c>
      <c r="J1545" s="2">
        <v>13</v>
      </c>
      <c r="K1545" s="2">
        <v>1572</v>
      </c>
      <c r="L1545" s="3">
        <v>8.6065021795474039E-2</v>
      </c>
      <c r="M1545" s="3">
        <v>0.11647507307477152</v>
      </c>
      <c r="N1545" s="2">
        <v>1826526</v>
      </c>
      <c r="O1545">
        <f t="shared" si="24"/>
        <v>13</v>
      </c>
    </row>
    <row r="1546" spans="1:15" hidden="1" x14ac:dyDescent="0.2">
      <c r="A1546" t="s">
        <v>1523</v>
      </c>
      <c r="B1546" t="s">
        <v>1912</v>
      </c>
      <c r="C1546" t="s">
        <v>46</v>
      </c>
      <c r="G1546" t="s">
        <v>46</v>
      </c>
      <c r="I1546" s="2">
        <v>10464</v>
      </c>
      <c r="J1546" s="2">
        <v>68</v>
      </c>
      <c r="K1546" s="2">
        <v>10532</v>
      </c>
      <c r="L1546" s="3">
        <v>0.63610403791982151</v>
      </c>
      <c r="M1546" s="3">
        <v>0.98498671502441415</v>
      </c>
      <c r="N1546" s="2">
        <v>1655704</v>
      </c>
      <c r="O1546">
        <f t="shared" si="24"/>
        <v>3</v>
      </c>
    </row>
    <row r="1547" spans="1:15" hidden="1" x14ac:dyDescent="0.2">
      <c r="A1547" t="s">
        <v>1523</v>
      </c>
      <c r="B1547" t="s">
        <v>1912</v>
      </c>
      <c r="C1547" t="s">
        <v>1913</v>
      </c>
      <c r="D1547" t="s">
        <v>22</v>
      </c>
      <c r="E1547">
        <v>39</v>
      </c>
      <c r="F1547" t="s">
        <v>49</v>
      </c>
      <c r="G1547" t="s">
        <v>1914</v>
      </c>
      <c r="H1547" t="s">
        <v>556</v>
      </c>
      <c r="I1547" s="2">
        <v>532</v>
      </c>
      <c r="J1547" s="2">
        <f>(0)</f>
        <v>0</v>
      </c>
      <c r="K1547" s="2">
        <v>532</v>
      </c>
      <c r="L1547" s="3">
        <v>3.2131347149007311E-2</v>
      </c>
      <c r="M1547" s="3">
        <v>4.975436122227387E-2</v>
      </c>
      <c r="N1547" s="2">
        <v>1655704</v>
      </c>
      <c r="O1547">
        <f t="shared" si="24"/>
        <v>13</v>
      </c>
    </row>
    <row r="1548" spans="1:15" hidden="1" x14ac:dyDescent="0.2">
      <c r="A1548" t="s">
        <v>1523</v>
      </c>
      <c r="B1548" t="s">
        <v>1912</v>
      </c>
      <c r="C1548" t="s">
        <v>1915</v>
      </c>
      <c r="D1548" t="s">
        <v>22</v>
      </c>
      <c r="E1548">
        <v>64</v>
      </c>
      <c r="F1548" t="s">
        <v>49</v>
      </c>
      <c r="G1548" t="s">
        <v>401</v>
      </c>
      <c r="H1548" t="s">
        <v>402</v>
      </c>
      <c r="I1548" s="2">
        <v>5732</v>
      </c>
      <c r="J1548" s="2">
        <v>3</v>
      </c>
      <c r="K1548" s="2">
        <v>5735</v>
      </c>
      <c r="L1548" s="3">
        <v>0.34637833815706193</v>
      </c>
      <c r="M1548" s="3">
        <v>0.53635575490552745</v>
      </c>
      <c r="N1548" s="2">
        <v>1655704</v>
      </c>
      <c r="O1548">
        <f t="shared" si="24"/>
        <v>4</v>
      </c>
    </row>
    <row r="1549" spans="1:15" hidden="1" x14ac:dyDescent="0.2">
      <c r="A1549" t="s">
        <v>1523</v>
      </c>
      <c r="B1549" t="s">
        <v>1912</v>
      </c>
      <c r="C1549" t="s">
        <v>1916</v>
      </c>
      <c r="D1549" t="s">
        <v>22</v>
      </c>
      <c r="E1549">
        <v>40</v>
      </c>
      <c r="F1549" t="s">
        <v>69</v>
      </c>
      <c r="G1549" t="s">
        <v>38</v>
      </c>
      <c r="H1549" t="s">
        <v>142</v>
      </c>
      <c r="I1549" s="2">
        <v>1015</v>
      </c>
      <c r="J1549" s="2">
        <v>5</v>
      </c>
      <c r="K1549" s="2">
        <v>1020</v>
      </c>
      <c r="L1549" s="3">
        <v>6.1605214458623041E-2</v>
      </c>
      <c r="M1549" s="3">
        <v>9.5393700087818306E-2</v>
      </c>
      <c r="N1549" s="2">
        <v>1655704</v>
      </c>
      <c r="O1549">
        <f t="shared" si="24"/>
        <v>7</v>
      </c>
    </row>
    <row r="1550" spans="1:15" hidden="1" x14ac:dyDescent="0.2">
      <c r="A1550" t="s">
        <v>1523</v>
      </c>
      <c r="B1550" t="s">
        <v>1912</v>
      </c>
      <c r="C1550" t="s">
        <v>1917</v>
      </c>
      <c r="D1550" t="s">
        <v>17</v>
      </c>
      <c r="E1550">
        <v>29</v>
      </c>
      <c r="F1550" t="s">
        <v>49</v>
      </c>
      <c r="G1550" t="s">
        <v>1100</v>
      </c>
      <c r="H1550" t="s">
        <v>1549</v>
      </c>
      <c r="I1550" s="2">
        <v>606</v>
      </c>
      <c r="J1550" s="2">
        <v>1</v>
      </c>
      <c r="K1550" s="2">
        <v>607</v>
      </c>
      <c r="L1550" s="3">
        <v>3.666114232978842E-2</v>
      </c>
      <c r="M1550" s="3">
        <v>5.6768603875789921E-2</v>
      </c>
      <c r="N1550" s="2">
        <v>1655704</v>
      </c>
      <c r="O1550">
        <f t="shared" si="24"/>
        <v>12</v>
      </c>
    </row>
    <row r="1551" spans="1:15" hidden="1" x14ac:dyDescent="0.2">
      <c r="A1551" t="s">
        <v>1523</v>
      </c>
      <c r="B1551" t="s">
        <v>1912</v>
      </c>
      <c r="C1551" t="s">
        <v>1918</v>
      </c>
      <c r="D1551" t="s">
        <v>22</v>
      </c>
      <c r="E1551">
        <v>50</v>
      </c>
      <c r="F1551" t="s">
        <v>49</v>
      </c>
      <c r="G1551" t="s">
        <v>1919</v>
      </c>
      <c r="H1551" t="s">
        <v>99</v>
      </c>
      <c r="I1551" s="2">
        <v>721</v>
      </c>
      <c r="J1551" s="2">
        <v>1</v>
      </c>
      <c r="K1551" s="2">
        <v>722</v>
      </c>
      <c r="L1551" s="3">
        <v>4.3606828273652781E-2</v>
      </c>
      <c r="M1551" s="3">
        <v>6.752377594451453E-2</v>
      </c>
      <c r="N1551" s="2">
        <v>1655704</v>
      </c>
      <c r="O1551">
        <f t="shared" si="24"/>
        <v>9</v>
      </c>
    </row>
    <row r="1552" spans="1:15" hidden="1" x14ac:dyDescent="0.2">
      <c r="A1552" t="s">
        <v>1523</v>
      </c>
      <c r="B1552" t="s">
        <v>1912</v>
      </c>
      <c r="C1552" t="s">
        <v>1920</v>
      </c>
      <c r="D1552" t="s">
        <v>17</v>
      </c>
      <c r="E1552">
        <v>52</v>
      </c>
      <c r="F1552" t="s">
        <v>49</v>
      </c>
      <c r="G1552" t="s">
        <v>58</v>
      </c>
      <c r="H1552" t="s">
        <v>59</v>
      </c>
      <c r="I1552" s="2">
        <v>642</v>
      </c>
      <c r="J1552" s="2">
        <v>1</v>
      </c>
      <c r="K1552" s="2">
        <v>643</v>
      </c>
      <c r="L1552" s="3">
        <v>3.8835444016563345E-2</v>
      </c>
      <c r="M1552" s="3">
        <v>6.0135440349477626E-2</v>
      </c>
      <c r="N1552" s="2">
        <v>1655704</v>
      </c>
      <c r="O1552">
        <f t="shared" si="24"/>
        <v>11</v>
      </c>
    </row>
    <row r="1553" spans="1:15" hidden="1" x14ac:dyDescent="0.2">
      <c r="A1553" t="s">
        <v>1523</v>
      </c>
      <c r="B1553" t="s">
        <v>1912</v>
      </c>
      <c r="C1553" t="s">
        <v>1921</v>
      </c>
      <c r="D1553" t="s">
        <v>22</v>
      </c>
      <c r="E1553">
        <v>34</v>
      </c>
      <c r="F1553" t="s">
        <v>49</v>
      </c>
      <c r="G1553" t="s">
        <v>38</v>
      </c>
      <c r="H1553" t="s">
        <v>198</v>
      </c>
      <c r="I1553" s="2">
        <v>716</v>
      </c>
      <c r="J1553" s="2">
        <v>1</v>
      </c>
      <c r="K1553" s="2">
        <v>717</v>
      </c>
      <c r="L1553" s="3">
        <v>4.3304841928267369E-2</v>
      </c>
      <c r="M1553" s="3">
        <v>6.7056159767613463E-2</v>
      </c>
      <c r="N1553" s="2">
        <v>1655704</v>
      </c>
      <c r="O1553">
        <f t="shared" si="24"/>
        <v>10</v>
      </c>
    </row>
    <row r="1554" spans="1:15" hidden="1" x14ac:dyDescent="0.2">
      <c r="A1554" t="s">
        <v>1523</v>
      </c>
      <c r="B1554" t="s">
        <v>1912</v>
      </c>
      <c r="C1554" t="s">
        <v>1922</v>
      </c>
      <c r="D1554" t="s">
        <v>17</v>
      </c>
      <c r="E1554">
        <v>58</v>
      </c>
      <c r="F1554" t="s">
        <v>49</v>
      </c>
      <c r="G1554" t="s">
        <v>32</v>
      </c>
      <c r="H1554" t="s">
        <v>33</v>
      </c>
      <c r="I1554" s="2">
        <v>794133</v>
      </c>
      <c r="J1554" s="2">
        <v>1518</v>
      </c>
      <c r="K1554" s="2">
        <v>795651</v>
      </c>
      <c r="L1554" s="3">
        <v>48.0551475384489</v>
      </c>
      <c r="M1554" s="3">
        <v>74.411855753502678</v>
      </c>
      <c r="N1554" s="2">
        <v>1655704</v>
      </c>
      <c r="O1554">
        <f t="shared" si="24"/>
        <v>1</v>
      </c>
    </row>
    <row r="1555" spans="1:15" hidden="1" x14ac:dyDescent="0.2">
      <c r="A1555" t="s">
        <v>1523</v>
      </c>
      <c r="B1555" t="s">
        <v>1912</v>
      </c>
      <c r="C1555" t="s">
        <v>1923</v>
      </c>
      <c r="D1555" t="s">
        <v>22</v>
      </c>
      <c r="E1555">
        <v>54</v>
      </c>
      <c r="F1555" t="s">
        <v>49</v>
      </c>
      <c r="G1555" t="s">
        <v>38</v>
      </c>
      <c r="H1555" t="s">
        <v>1310</v>
      </c>
      <c r="I1555" s="2">
        <v>1056</v>
      </c>
      <c r="J1555" s="2">
        <v>1</v>
      </c>
      <c r="K1555" s="2">
        <v>1057</v>
      </c>
      <c r="L1555" s="3">
        <v>6.383991341447505E-2</v>
      </c>
      <c r="M1555" s="3">
        <v>9.8854059796886232E-2</v>
      </c>
      <c r="N1555" s="2">
        <v>1655704</v>
      </c>
      <c r="O1555">
        <f t="shared" si="24"/>
        <v>6</v>
      </c>
    </row>
    <row r="1556" spans="1:15" hidden="1" x14ac:dyDescent="0.2">
      <c r="A1556" t="s">
        <v>1523</v>
      </c>
      <c r="B1556" t="s">
        <v>1912</v>
      </c>
      <c r="C1556" t="s">
        <v>1924</v>
      </c>
      <c r="D1556" t="s">
        <v>22</v>
      </c>
      <c r="E1556">
        <v>52</v>
      </c>
      <c r="F1556" t="s">
        <v>49</v>
      </c>
      <c r="G1556" t="s">
        <v>38</v>
      </c>
      <c r="H1556" t="s">
        <v>349</v>
      </c>
      <c r="I1556" s="2">
        <v>412</v>
      </c>
      <c r="J1556" s="2">
        <v>2</v>
      </c>
      <c r="K1556" s="2">
        <v>414</v>
      </c>
      <c r="L1556" s="3">
        <v>2.5004469397911705E-2</v>
      </c>
      <c r="M1556" s="3">
        <v>3.8718619447408613E-2</v>
      </c>
      <c r="N1556" s="2">
        <v>1655704</v>
      </c>
      <c r="O1556">
        <f t="shared" si="24"/>
        <v>14</v>
      </c>
    </row>
    <row r="1557" spans="1:15" hidden="1" x14ac:dyDescent="0.2">
      <c r="A1557" t="s">
        <v>1523</v>
      </c>
      <c r="B1557" t="s">
        <v>1912</v>
      </c>
      <c r="C1557" t="s">
        <v>1925</v>
      </c>
      <c r="D1557" t="s">
        <v>22</v>
      </c>
      <c r="E1557">
        <v>36</v>
      </c>
      <c r="F1557" t="s">
        <v>69</v>
      </c>
      <c r="G1557" t="s">
        <v>38</v>
      </c>
      <c r="H1557" t="s">
        <v>104</v>
      </c>
      <c r="I1557" s="2">
        <v>2348</v>
      </c>
      <c r="J1557" s="2">
        <f>(0)</f>
        <v>0</v>
      </c>
      <c r="K1557" s="2">
        <v>2348</v>
      </c>
      <c r="L1557" s="3">
        <v>0.14181278779298714</v>
      </c>
      <c r="M1557" s="3">
        <v>0.21959255667274255</v>
      </c>
      <c r="N1557" s="2">
        <v>1655704</v>
      </c>
      <c r="O1557">
        <f t="shared" si="24"/>
        <v>5</v>
      </c>
    </row>
    <row r="1558" spans="1:15" hidden="1" x14ac:dyDescent="0.2">
      <c r="A1558" t="s">
        <v>1523</v>
      </c>
      <c r="B1558" t="s">
        <v>1912</v>
      </c>
      <c r="C1558" t="s">
        <v>1926</v>
      </c>
      <c r="D1558" t="s">
        <v>22</v>
      </c>
      <c r="E1558">
        <v>45</v>
      </c>
      <c r="F1558" t="s">
        <v>49</v>
      </c>
      <c r="G1558" t="s">
        <v>19</v>
      </c>
      <c r="H1558" t="s">
        <v>20</v>
      </c>
      <c r="I1558" s="2">
        <v>246978</v>
      </c>
      <c r="J1558" s="2">
        <v>443</v>
      </c>
      <c r="K1558" s="2">
        <v>247421</v>
      </c>
      <c r="L1558" s="3">
        <v>14.94355271232056</v>
      </c>
      <c r="M1558" s="3">
        <v>23.139612421007939</v>
      </c>
      <c r="N1558" s="2">
        <v>1655704</v>
      </c>
      <c r="O1558">
        <f t="shared" si="24"/>
        <v>2</v>
      </c>
    </row>
    <row r="1559" spans="1:15" hidden="1" x14ac:dyDescent="0.2">
      <c r="A1559" t="s">
        <v>1523</v>
      </c>
      <c r="B1559" t="s">
        <v>1912</v>
      </c>
      <c r="C1559" t="s">
        <v>1927</v>
      </c>
      <c r="D1559" t="s">
        <v>22</v>
      </c>
      <c r="E1559">
        <v>29</v>
      </c>
      <c r="F1559" t="s">
        <v>49</v>
      </c>
      <c r="G1559" t="s">
        <v>38</v>
      </c>
      <c r="H1559" t="s">
        <v>618</v>
      </c>
      <c r="I1559" s="2">
        <v>1004</v>
      </c>
      <c r="J1559" s="2">
        <v>9</v>
      </c>
      <c r="K1559" s="2">
        <v>1013</v>
      </c>
      <c r="L1559" s="3">
        <v>6.1182433575083461E-2</v>
      </c>
      <c r="M1559" s="3">
        <v>9.4739037440156826E-2</v>
      </c>
      <c r="N1559" s="2">
        <v>1655704</v>
      </c>
      <c r="O1559">
        <f t="shared" si="24"/>
        <v>8</v>
      </c>
    </row>
    <row r="1560" spans="1:15" hidden="1" x14ac:dyDescent="0.2">
      <c r="A1560" t="s">
        <v>1523</v>
      </c>
      <c r="B1560" t="s">
        <v>1928</v>
      </c>
      <c r="C1560" t="s">
        <v>46</v>
      </c>
      <c r="G1560" t="s">
        <v>46</v>
      </c>
      <c r="I1560" s="2">
        <v>8878</v>
      </c>
      <c r="J1560" s="2">
        <v>155</v>
      </c>
      <c r="K1560" s="2">
        <v>9033</v>
      </c>
      <c r="L1560" s="3">
        <v>0.45814233502970597</v>
      </c>
      <c r="M1560" s="3">
        <v>0.68994436449960128</v>
      </c>
      <c r="N1560" s="2">
        <v>1971658</v>
      </c>
      <c r="O1560">
        <f t="shared" si="24"/>
        <v>4</v>
      </c>
    </row>
    <row r="1561" spans="1:15" hidden="1" x14ac:dyDescent="0.2">
      <c r="A1561" t="s">
        <v>1523</v>
      </c>
      <c r="B1561" t="s">
        <v>1928</v>
      </c>
      <c r="C1561" t="s">
        <v>1929</v>
      </c>
      <c r="D1561" t="s">
        <v>22</v>
      </c>
      <c r="E1561">
        <v>64</v>
      </c>
      <c r="F1561" t="s">
        <v>49</v>
      </c>
      <c r="G1561" t="s">
        <v>32</v>
      </c>
      <c r="H1561" t="s">
        <v>33</v>
      </c>
      <c r="I1561" s="2">
        <v>969430</v>
      </c>
      <c r="J1561" s="2">
        <v>3309</v>
      </c>
      <c r="K1561" s="2">
        <v>972739</v>
      </c>
      <c r="L1561" s="3">
        <v>49.336091756278215</v>
      </c>
      <c r="M1561" s="3">
        <v>74.298216669874634</v>
      </c>
      <c r="N1561" s="2">
        <v>1971658</v>
      </c>
      <c r="O1561">
        <f t="shared" si="24"/>
        <v>1</v>
      </c>
    </row>
    <row r="1562" spans="1:15" hidden="1" x14ac:dyDescent="0.2">
      <c r="A1562" t="s">
        <v>1523</v>
      </c>
      <c r="B1562" t="s">
        <v>1928</v>
      </c>
      <c r="C1562" t="s">
        <v>1930</v>
      </c>
      <c r="D1562" t="s">
        <v>22</v>
      </c>
      <c r="E1562">
        <v>61</v>
      </c>
      <c r="F1562" t="s">
        <v>49</v>
      </c>
      <c r="G1562" t="s">
        <v>385</v>
      </c>
      <c r="H1562" t="s">
        <v>39</v>
      </c>
      <c r="I1562" s="2">
        <v>725</v>
      </c>
      <c r="J1562" s="2">
        <f>(0)</f>
        <v>0</v>
      </c>
      <c r="K1562" s="2">
        <v>725</v>
      </c>
      <c r="L1562" s="3">
        <v>3.6771083017440143E-2</v>
      </c>
      <c r="M1562" s="3">
        <v>5.5375806959173136E-2</v>
      </c>
      <c r="N1562" s="2">
        <v>1971658</v>
      </c>
      <c r="O1562">
        <f t="shared" si="24"/>
        <v>18</v>
      </c>
    </row>
    <row r="1563" spans="1:15" hidden="1" x14ac:dyDescent="0.2">
      <c r="A1563" t="s">
        <v>1523</v>
      </c>
      <c r="B1563" t="s">
        <v>1928</v>
      </c>
      <c r="C1563" t="s">
        <v>1931</v>
      </c>
      <c r="D1563" t="s">
        <v>22</v>
      </c>
      <c r="E1563">
        <v>38</v>
      </c>
      <c r="F1563" t="s">
        <v>49</v>
      </c>
      <c r="G1563" t="s">
        <v>1932</v>
      </c>
      <c r="H1563" t="s">
        <v>1933</v>
      </c>
      <c r="I1563" s="2">
        <v>808</v>
      </c>
      <c r="J1563" s="2">
        <v>3</v>
      </c>
      <c r="K1563" s="2">
        <v>811</v>
      </c>
      <c r="L1563" s="3">
        <v>4.1132894244336492E-2</v>
      </c>
      <c r="M1563" s="3">
        <v>6.1944523370881951E-2</v>
      </c>
      <c r="N1563" s="2">
        <v>1971658</v>
      </c>
      <c r="O1563">
        <f t="shared" si="24"/>
        <v>16</v>
      </c>
    </row>
    <row r="1564" spans="1:15" hidden="1" x14ac:dyDescent="0.2">
      <c r="A1564" t="s">
        <v>1523</v>
      </c>
      <c r="B1564" t="s">
        <v>1928</v>
      </c>
      <c r="C1564" t="s">
        <v>1934</v>
      </c>
      <c r="D1564" t="s">
        <v>22</v>
      </c>
      <c r="E1564">
        <v>62</v>
      </c>
      <c r="F1564" t="s">
        <v>69</v>
      </c>
      <c r="G1564" t="s">
        <v>38</v>
      </c>
      <c r="H1564" t="s">
        <v>540</v>
      </c>
      <c r="I1564" s="2">
        <v>4189</v>
      </c>
      <c r="J1564" s="2">
        <v>6</v>
      </c>
      <c r="K1564" s="2">
        <v>4195</v>
      </c>
      <c r="L1564" s="3">
        <v>0.21276509414918815</v>
      </c>
      <c r="M1564" s="3">
        <v>0.32041587612928457</v>
      </c>
      <c r="N1564" s="2">
        <v>1971658</v>
      </c>
      <c r="O1564">
        <f t="shared" si="24"/>
        <v>6</v>
      </c>
    </row>
    <row r="1565" spans="1:15" hidden="1" x14ac:dyDescent="0.2">
      <c r="A1565" t="s">
        <v>1523</v>
      </c>
      <c r="B1565" t="s">
        <v>1928</v>
      </c>
      <c r="C1565" t="s">
        <v>1935</v>
      </c>
      <c r="D1565" t="s">
        <v>22</v>
      </c>
      <c r="E1565">
        <v>61</v>
      </c>
      <c r="F1565" t="s">
        <v>49</v>
      </c>
      <c r="G1565" t="s">
        <v>38</v>
      </c>
      <c r="H1565" t="s">
        <v>104</v>
      </c>
      <c r="I1565" s="2">
        <v>795</v>
      </c>
      <c r="J1565" s="2">
        <v>2</v>
      </c>
      <c r="K1565" s="2">
        <v>797</v>
      </c>
      <c r="L1565" s="3">
        <v>4.0422831951585927E-2</v>
      </c>
      <c r="M1565" s="3">
        <v>6.0875197443394473E-2</v>
      </c>
      <c r="N1565" s="2">
        <v>1971658</v>
      </c>
      <c r="O1565">
        <f t="shared" si="24"/>
        <v>17</v>
      </c>
    </row>
    <row r="1566" spans="1:15" hidden="1" x14ac:dyDescent="0.2">
      <c r="A1566" t="s">
        <v>1523</v>
      </c>
      <c r="B1566" t="s">
        <v>1928</v>
      </c>
      <c r="C1566" t="s">
        <v>1936</v>
      </c>
      <c r="D1566" t="s">
        <v>17</v>
      </c>
      <c r="E1566">
        <v>38</v>
      </c>
      <c r="F1566" t="s">
        <v>49</v>
      </c>
      <c r="G1566" t="s">
        <v>38</v>
      </c>
      <c r="H1566" t="s">
        <v>43</v>
      </c>
      <c r="I1566" s="2">
        <v>1745</v>
      </c>
      <c r="J1566" s="2">
        <f>(0)</f>
        <v>0</v>
      </c>
      <c r="K1566" s="2">
        <v>1745</v>
      </c>
      <c r="L1566" s="3">
        <v>8.8504192917838689E-2</v>
      </c>
      <c r="M1566" s="3">
        <v>0.13328383881897535</v>
      </c>
      <c r="N1566" s="2">
        <v>1971658</v>
      </c>
      <c r="O1566">
        <f t="shared" si="24"/>
        <v>11</v>
      </c>
    </row>
    <row r="1567" spans="1:15" hidden="1" x14ac:dyDescent="0.2">
      <c r="A1567" t="s">
        <v>1523</v>
      </c>
      <c r="B1567" t="s">
        <v>1928</v>
      </c>
      <c r="C1567" t="s">
        <v>1937</v>
      </c>
      <c r="D1567" t="s">
        <v>22</v>
      </c>
      <c r="E1567">
        <v>47</v>
      </c>
      <c r="F1567" t="s">
        <v>49</v>
      </c>
      <c r="G1567" t="s">
        <v>19</v>
      </c>
      <c r="H1567" t="s">
        <v>20</v>
      </c>
      <c r="I1567" s="2">
        <v>281663</v>
      </c>
      <c r="J1567" s="2">
        <v>1408</v>
      </c>
      <c r="K1567" s="2">
        <v>283071</v>
      </c>
      <c r="L1567" s="3">
        <v>14.357003090799722</v>
      </c>
      <c r="M1567" s="3">
        <v>21.621082829986342</v>
      </c>
      <c r="N1567" s="2">
        <v>1971658</v>
      </c>
      <c r="O1567">
        <f t="shared" si="24"/>
        <v>2</v>
      </c>
    </row>
    <row r="1568" spans="1:15" hidden="1" x14ac:dyDescent="0.2">
      <c r="A1568" t="s">
        <v>1523</v>
      </c>
      <c r="B1568" t="s">
        <v>1928</v>
      </c>
      <c r="C1568" t="s">
        <v>1938</v>
      </c>
      <c r="D1568" t="s">
        <v>22</v>
      </c>
      <c r="E1568">
        <v>49</v>
      </c>
      <c r="F1568" t="s">
        <v>69</v>
      </c>
      <c r="G1568" t="s">
        <v>726</v>
      </c>
      <c r="H1568" t="s">
        <v>727</v>
      </c>
      <c r="I1568" s="2">
        <v>495</v>
      </c>
      <c r="J1568" s="2">
        <v>2</v>
      </c>
      <c r="K1568" s="2">
        <v>497</v>
      </c>
      <c r="L1568" s="3">
        <v>2.5207211392645177E-2</v>
      </c>
      <c r="M1568" s="3">
        <v>3.7961070425805585E-2</v>
      </c>
      <c r="N1568" s="2">
        <v>1971658</v>
      </c>
      <c r="O1568">
        <f t="shared" si="24"/>
        <v>26</v>
      </c>
    </row>
    <row r="1569" spans="1:15" hidden="1" x14ac:dyDescent="0.2">
      <c r="A1569" t="s">
        <v>1523</v>
      </c>
      <c r="B1569" t="s">
        <v>1928</v>
      </c>
      <c r="C1569" t="s">
        <v>1939</v>
      </c>
      <c r="D1569" t="s">
        <v>22</v>
      </c>
      <c r="E1569">
        <v>58</v>
      </c>
      <c r="F1569" t="s">
        <v>49</v>
      </c>
      <c r="G1569" t="s">
        <v>58</v>
      </c>
      <c r="H1569" t="s">
        <v>351</v>
      </c>
      <c r="I1569" s="2">
        <v>826</v>
      </c>
      <c r="J1569" s="2">
        <v>3</v>
      </c>
      <c r="K1569" s="2">
        <v>829</v>
      </c>
      <c r="L1569" s="3">
        <v>4.2045831477872934E-2</v>
      </c>
      <c r="M1569" s="3">
        <v>6.3319370991937282E-2</v>
      </c>
      <c r="N1569" s="2">
        <v>1971658</v>
      </c>
      <c r="O1569">
        <f t="shared" si="24"/>
        <v>15</v>
      </c>
    </row>
    <row r="1570" spans="1:15" hidden="1" x14ac:dyDescent="0.2">
      <c r="A1570" t="s">
        <v>1523</v>
      </c>
      <c r="B1570" t="s">
        <v>1928</v>
      </c>
      <c r="C1570" t="s">
        <v>1940</v>
      </c>
      <c r="D1570" t="s">
        <v>22</v>
      </c>
      <c r="E1570">
        <v>47</v>
      </c>
      <c r="F1570" t="s">
        <v>49</v>
      </c>
      <c r="G1570" t="s">
        <v>38</v>
      </c>
      <c r="H1570" t="s">
        <v>654</v>
      </c>
      <c r="I1570" s="2">
        <v>596</v>
      </c>
      <c r="J1570" s="2">
        <v>1</v>
      </c>
      <c r="K1570" s="2">
        <v>597</v>
      </c>
      <c r="L1570" s="3">
        <v>3.027908491229209E-2</v>
      </c>
      <c r="M1570" s="3">
        <v>4.5599112765001878E-2</v>
      </c>
      <c r="N1570" s="2">
        <v>1971658</v>
      </c>
      <c r="O1570">
        <f t="shared" si="24"/>
        <v>21</v>
      </c>
    </row>
    <row r="1571" spans="1:15" hidden="1" x14ac:dyDescent="0.2">
      <c r="A1571" t="s">
        <v>1523</v>
      </c>
      <c r="B1571" t="s">
        <v>1928</v>
      </c>
      <c r="C1571" t="s">
        <v>1941</v>
      </c>
      <c r="D1571" t="s">
        <v>22</v>
      </c>
      <c r="E1571">
        <v>48</v>
      </c>
      <c r="F1571" t="s">
        <v>49</v>
      </c>
      <c r="G1571" t="s">
        <v>1100</v>
      </c>
      <c r="H1571" t="s">
        <v>1549</v>
      </c>
      <c r="I1571" s="2">
        <v>540</v>
      </c>
      <c r="J1571" s="2">
        <f>(0)</f>
        <v>0</v>
      </c>
      <c r="K1571" s="2">
        <v>540</v>
      </c>
      <c r="L1571" s="3">
        <v>2.7388117006093352E-2</v>
      </c>
      <c r="M1571" s="3">
        <v>4.1245428631659989E-2</v>
      </c>
      <c r="N1571" s="2">
        <v>1971658</v>
      </c>
      <c r="O1571">
        <f t="shared" si="24"/>
        <v>25</v>
      </c>
    </row>
    <row r="1572" spans="1:15" hidden="1" x14ac:dyDescent="0.2">
      <c r="A1572" t="s">
        <v>1523</v>
      </c>
      <c r="B1572" t="s">
        <v>1928</v>
      </c>
      <c r="C1572" t="s">
        <v>1942</v>
      </c>
      <c r="D1572" t="s">
        <v>22</v>
      </c>
      <c r="E1572">
        <v>35</v>
      </c>
      <c r="F1572" t="s">
        <v>49</v>
      </c>
      <c r="G1572" t="s">
        <v>1919</v>
      </c>
      <c r="H1572" t="s">
        <v>99</v>
      </c>
      <c r="I1572" s="2">
        <v>573</v>
      </c>
      <c r="J1572" s="2">
        <v>1</v>
      </c>
      <c r="K1572" s="2">
        <v>574</v>
      </c>
      <c r="L1572" s="3">
        <v>2.9112554002773301E-2</v>
      </c>
      <c r="M1572" s="3">
        <v>4.3842363026986728E-2</v>
      </c>
      <c r="N1572" s="2">
        <v>1971658</v>
      </c>
      <c r="O1572">
        <f t="shared" si="24"/>
        <v>23</v>
      </c>
    </row>
    <row r="1573" spans="1:15" hidden="1" x14ac:dyDescent="0.2">
      <c r="A1573" t="s">
        <v>1523</v>
      </c>
      <c r="B1573" t="s">
        <v>1928</v>
      </c>
      <c r="C1573" t="s">
        <v>1943</v>
      </c>
      <c r="D1573" t="s">
        <v>22</v>
      </c>
      <c r="E1573">
        <v>37</v>
      </c>
      <c r="F1573" t="s">
        <v>49</v>
      </c>
      <c r="G1573" t="s">
        <v>1911</v>
      </c>
      <c r="H1573" t="s">
        <v>1113</v>
      </c>
      <c r="I1573" s="2">
        <v>569</v>
      </c>
      <c r="J1573" s="2">
        <v>1</v>
      </c>
      <c r="K1573" s="2">
        <v>570</v>
      </c>
      <c r="L1573" s="3">
        <v>2.8909679061987423E-2</v>
      </c>
      <c r="M1573" s="3">
        <v>4.3536841333418883E-2</v>
      </c>
      <c r="N1573" s="2">
        <v>1971658</v>
      </c>
      <c r="O1573">
        <f t="shared" si="24"/>
        <v>24</v>
      </c>
    </row>
    <row r="1574" spans="1:15" hidden="1" x14ac:dyDescent="0.2">
      <c r="A1574" t="s">
        <v>1523</v>
      </c>
      <c r="B1574" t="s">
        <v>1928</v>
      </c>
      <c r="C1574" t="s">
        <v>1944</v>
      </c>
      <c r="D1574" t="s">
        <v>17</v>
      </c>
      <c r="E1574">
        <v>32</v>
      </c>
      <c r="F1574" t="s">
        <v>49</v>
      </c>
      <c r="G1574" t="s">
        <v>1945</v>
      </c>
      <c r="H1574" t="s">
        <v>41</v>
      </c>
      <c r="I1574" s="2">
        <v>3013</v>
      </c>
      <c r="J1574" s="2">
        <v>3</v>
      </c>
      <c r="K1574" s="2">
        <v>3016</v>
      </c>
      <c r="L1574" s="3">
        <v>0.152967705352551</v>
      </c>
      <c r="M1574" s="3">
        <v>0.23036335695016025</v>
      </c>
      <c r="N1574" s="2">
        <v>1971658</v>
      </c>
      <c r="O1574">
        <f t="shared" si="24"/>
        <v>7</v>
      </c>
    </row>
    <row r="1575" spans="1:15" hidden="1" x14ac:dyDescent="0.2">
      <c r="A1575" t="s">
        <v>1523</v>
      </c>
      <c r="B1575" t="s">
        <v>1928</v>
      </c>
      <c r="C1575" t="s">
        <v>1946</v>
      </c>
      <c r="D1575" t="s">
        <v>22</v>
      </c>
      <c r="E1575">
        <v>52</v>
      </c>
      <c r="F1575" t="s">
        <v>49</v>
      </c>
      <c r="G1575" t="s">
        <v>38</v>
      </c>
      <c r="H1575" t="s">
        <v>209</v>
      </c>
      <c r="I1575" s="2">
        <v>577</v>
      </c>
      <c r="J1575" s="2">
        <f>(0)</f>
        <v>0</v>
      </c>
      <c r="K1575" s="2">
        <v>577</v>
      </c>
      <c r="L1575" s="3">
        <v>2.9264710208362708E-2</v>
      </c>
      <c r="M1575" s="3">
        <v>4.4071504297162618E-2</v>
      </c>
      <c r="N1575" s="2">
        <v>1971658</v>
      </c>
      <c r="O1575">
        <f t="shared" si="24"/>
        <v>22</v>
      </c>
    </row>
    <row r="1576" spans="1:15" hidden="1" x14ac:dyDescent="0.2">
      <c r="A1576" t="s">
        <v>1523</v>
      </c>
      <c r="B1576" t="s">
        <v>1928</v>
      </c>
      <c r="C1576" t="s">
        <v>1947</v>
      </c>
      <c r="D1576" t="s">
        <v>17</v>
      </c>
      <c r="E1576">
        <v>38</v>
      </c>
      <c r="F1576" t="s">
        <v>49</v>
      </c>
      <c r="G1576" t="s">
        <v>303</v>
      </c>
      <c r="H1576" t="s">
        <v>304</v>
      </c>
      <c r="I1576" s="2">
        <v>9331</v>
      </c>
      <c r="J1576" s="2">
        <v>35</v>
      </c>
      <c r="K1576" s="2">
        <v>9366</v>
      </c>
      <c r="L1576" s="3">
        <v>0.47503167385013018</v>
      </c>
      <c r="M1576" s="3">
        <v>0.71537904548912501</v>
      </c>
      <c r="N1576" s="2">
        <v>1971658</v>
      </c>
      <c r="O1576">
        <f t="shared" si="24"/>
        <v>3</v>
      </c>
    </row>
    <row r="1577" spans="1:15" hidden="1" x14ac:dyDescent="0.2">
      <c r="A1577" t="s">
        <v>1523</v>
      </c>
      <c r="B1577" t="s">
        <v>1928</v>
      </c>
      <c r="C1577" t="s">
        <v>1948</v>
      </c>
      <c r="D1577" t="s">
        <v>22</v>
      </c>
      <c r="E1577">
        <v>32</v>
      </c>
      <c r="F1577" t="s">
        <v>49</v>
      </c>
      <c r="G1577" t="s">
        <v>38</v>
      </c>
      <c r="H1577" t="s">
        <v>106</v>
      </c>
      <c r="I1577" s="2">
        <v>2104</v>
      </c>
      <c r="J1577" s="2">
        <f>(0)</f>
        <v>0</v>
      </c>
      <c r="K1577" s="2">
        <v>2104</v>
      </c>
      <c r="L1577" s="3">
        <v>0.10671221885337112</v>
      </c>
      <c r="M1577" s="3">
        <v>0.16070441081669004</v>
      </c>
      <c r="N1577" s="2">
        <v>1971658</v>
      </c>
      <c r="O1577">
        <f t="shared" si="24"/>
        <v>10</v>
      </c>
    </row>
    <row r="1578" spans="1:15" hidden="1" x14ac:dyDescent="0.2">
      <c r="A1578" t="s">
        <v>1523</v>
      </c>
      <c r="B1578" t="s">
        <v>1928</v>
      </c>
      <c r="C1578" t="s">
        <v>1949</v>
      </c>
      <c r="D1578" t="s">
        <v>22</v>
      </c>
      <c r="E1578">
        <v>33</v>
      </c>
      <c r="F1578" t="s">
        <v>49</v>
      </c>
      <c r="G1578" t="s">
        <v>38</v>
      </c>
      <c r="H1578" t="s">
        <v>61</v>
      </c>
      <c r="I1578" s="2">
        <v>5982</v>
      </c>
      <c r="J1578" s="2">
        <v>2</v>
      </c>
      <c r="K1578" s="2">
        <v>5984</v>
      </c>
      <c r="L1578" s="3">
        <v>0.30350091141567148</v>
      </c>
      <c r="M1578" s="3">
        <v>0.4570604535775063</v>
      </c>
      <c r="N1578" s="2">
        <v>1971658</v>
      </c>
      <c r="O1578">
        <f t="shared" si="24"/>
        <v>5</v>
      </c>
    </row>
    <row r="1579" spans="1:15" hidden="1" x14ac:dyDescent="0.2">
      <c r="A1579" t="s">
        <v>1523</v>
      </c>
      <c r="B1579" t="s">
        <v>1928</v>
      </c>
      <c r="C1579" t="s">
        <v>1950</v>
      </c>
      <c r="D1579" t="s">
        <v>22</v>
      </c>
      <c r="E1579">
        <v>43</v>
      </c>
      <c r="F1579" t="s">
        <v>69</v>
      </c>
      <c r="G1579" t="s">
        <v>38</v>
      </c>
      <c r="H1579" t="s">
        <v>366</v>
      </c>
      <c r="I1579" s="2">
        <v>2914</v>
      </c>
      <c r="J1579" s="2">
        <v>3</v>
      </c>
      <c r="K1579" s="2">
        <v>2917</v>
      </c>
      <c r="L1579" s="3">
        <v>0.14794655056810055</v>
      </c>
      <c r="M1579" s="3">
        <v>0.22280169503435593</v>
      </c>
      <c r="N1579" s="2">
        <v>1971658</v>
      </c>
      <c r="O1579">
        <f t="shared" si="24"/>
        <v>8</v>
      </c>
    </row>
    <row r="1580" spans="1:15" hidden="1" x14ac:dyDescent="0.2">
      <c r="A1580" t="s">
        <v>1523</v>
      </c>
      <c r="B1580" t="s">
        <v>1928</v>
      </c>
      <c r="C1580" t="s">
        <v>1951</v>
      </c>
      <c r="D1580" t="s">
        <v>22</v>
      </c>
      <c r="E1580">
        <v>48</v>
      </c>
      <c r="F1580" t="s">
        <v>49</v>
      </c>
      <c r="G1580" t="s">
        <v>1952</v>
      </c>
      <c r="H1580" t="s">
        <v>59</v>
      </c>
      <c r="I1580" s="2">
        <v>613</v>
      </c>
      <c r="J1580" s="2">
        <f>(0)</f>
        <v>0</v>
      </c>
      <c r="K1580" s="2">
        <v>613</v>
      </c>
      <c r="L1580" s="3">
        <v>3.1090584675435597E-2</v>
      </c>
      <c r="M1580" s="3">
        <v>4.6821199539273287E-2</v>
      </c>
      <c r="N1580" s="2">
        <v>1971658</v>
      </c>
      <c r="O1580">
        <f t="shared" si="24"/>
        <v>20</v>
      </c>
    </row>
    <row r="1581" spans="1:15" hidden="1" x14ac:dyDescent="0.2">
      <c r="A1581" t="s">
        <v>1523</v>
      </c>
      <c r="B1581" t="s">
        <v>1928</v>
      </c>
      <c r="C1581" t="s">
        <v>1953</v>
      </c>
      <c r="D1581" t="s">
        <v>22</v>
      </c>
      <c r="E1581">
        <v>57</v>
      </c>
      <c r="F1581" t="s">
        <v>49</v>
      </c>
      <c r="G1581" t="s">
        <v>38</v>
      </c>
      <c r="H1581" t="s">
        <v>70</v>
      </c>
      <c r="I1581" s="2">
        <v>662</v>
      </c>
      <c r="J1581" s="2">
        <v>1</v>
      </c>
      <c r="K1581" s="2">
        <v>663</v>
      </c>
      <c r="L1581" s="3">
        <v>3.3626521435259057E-2</v>
      </c>
      <c r="M1581" s="3">
        <v>5.0640220708871433E-2</v>
      </c>
      <c r="N1581" s="2">
        <v>1971658</v>
      </c>
      <c r="O1581">
        <f t="shared" si="24"/>
        <v>19</v>
      </c>
    </row>
    <row r="1582" spans="1:15" hidden="1" x14ac:dyDescent="0.2">
      <c r="A1582" t="s">
        <v>1523</v>
      </c>
      <c r="B1582" t="s">
        <v>1928</v>
      </c>
      <c r="C1582" t="s">
        <v>1954</v>
      </c>
      <c r="D1582" t="s">
        <v>22</v>
      </c>
      <c r="E1582">
        <v>62</v>
      </c>
      <c r="F1582" t="s">
        <v>49</v>
      </c>
      <c r="G1582" t="s">
        <v>38</v>
      </c>
      <c r="H1582" t="s">
        <v>336</v>
      </c>
      <c r="I1582" s="2">
        <v>1049</v>
      </c>
      <c r="J1582" s="2">
        <f>(0)</f>
        <v>0</v>
      </c>
      <c r="K1582" s="2">
        <v>1049</v>
      </c>
      <c r="L1582" s="3">
        <v>5.3203953221096147E-2</v>
      </c>
      <c r="M1582" s="3">
        <v>8.0123064138169137E-2</v>
      </c>
      <c r="N1582" s="2">
        <v>1971658</v>
      </c>
      <c r="O1582">
        <f t="shared" si="24"/>
        <v>13</v>
      </c>
    </row>
    <row r="1583" spans="1:15" hidden="1" x14ac:dyDescent="0.2">
      <c r="A1583" t="s">
        <v>1523</v>
      </c>
      <c r="B1583" t="s">
        <v>1928</v>
      </c>
      <c r="C1583" t="s">
        <v>1955</v>
      </c>
      <c r="D1583" t="s">
        <v>22</v>
      </c>
      <c r="E1583">
        <v>33</v>
      </c>
      <c r="F1583" t="s">
        <v>49</v>
      </c>
      <c r="G1583" t="s">
        <v>38</v>
      </c>
      <c r="H1583" t="s">
        <v>1047</v>
      </c>
      <c r="I1583" s="2">
        <v>1495</v>
      </c>
      <c r="J1583" s="2">
        <v>2</v>
      </c>
      <c r="K1583" s="2">
        <v>1497</v>
      </c>
      <c r="L1583" s="3">
        <v>7.5925946589114335E-2</v>
      </c>
      <c r="M1583" s="3">
        <v>0.11434149381776852</v>
      </c>
      <c r="N1583" s="2">
        <v>1971658</v>
      </c>
      <c r="O1583">
        <f t="shared" si="24"/>
        <v>12</v>
      </c>
    </row>
    <row r="1584" spans="1:15" hidden="1" x14ac:dyDescent="0.2">
      <c r="A1584" t="s">
        <v>1523</v>
      </c>
      <c r="B1584" t="s">
        <v>1928</v>
      </c>
      <c r="C1584" t="s">
        <v>1956</v>
      </c>
      <c r="D1584" t="s">
        <v>22</v>
      </c>
      <c r="E1584">
        <v>25</v>
      </c>
      <c r="F1584" t="s">
        <v>49</v>
      </c>
      <c r="G1584" t="s">
        <v>38</v>
      </c>
      <c r="H1584" t="s">
        <v>556</v>
      </c>
      <c r="I1584" s="2">
        <v>1029</v>
      </c>
      <c r="J1584" s="2">
        <f>(0)</f>
        <v>0</v>
      </c>
      <c r="K1584" s="2">
        <v>1029</v>
      </c>
      <c r="L1584" s="3">
        <v>5.2189578517166768E-2</v>
      </c>
      <c r="M1584" s="3">
        <v>7.859545567032987E-2</v>
      </c>
      <c r="N1584" s="2">
        <v>1971658</v>
      </c>
      <c r="O1584">
        <f t="shared" si="24"/>
        <v>14</v>
      </c>
    </row>
    <row r="1585" spans="1:15" hidden="1" x14ac:dyDescent="0.2">
      <c r="A1585" t="s">
        <v>1523</v>
      </c>
      <c r="B1585" t="s">
        <v>1928</v>
      </c>
      <c r="C1585" t="s">
        <v>1957</v>
      </c>
      <c r="D1585" t="s">
        <v>22</v>
      </c>
      <c r="E1585">
        <v>35</v>
      </c>
      <c r="F1585" t="s">
        <v>49</v>
      </c>
      <c r="G1585" t="s">
        <v>38</v>
      </c>
      <c r="H1585" t="s">
        <v>984</v>
      </c>
      <c r="I1585" s="2">
        <v>2480</v>
      </c>
      <c r="J1585" s="2">
        <f>(0)</f>
        <v>0</v>
      </c>
      <c r="K1585" s="2">
        <v>2480</v>
      </c>
      <c r="L1585" s="3">
        <v>0.12578246328724352</v>
      </c>
      <c r="M1585" s="3">
        <v>0.18942345001206812</v>
      </c>
      <c r="N1585" s="2">
        <v>1971658</v>
      </c>
      <c r="O1585">
        <f t="shared" si="24"/>
        <v>9</v>
      </c>
    </row>
    <row r="1586" spans="1:15" hidden="1" x14ac:dyDescent="0.2">
      <c r="A1586" t="s">
        <v>1523</v>
      </c>
      <c r="B1586" t="s">
        <v>1958</v>
      </c>
      <c r="C1586" t="s">
        <v>46</v>
      </c>
      <c r="G1586" t="s">
        <v>46</v>
      </c>
      <c r="I1586" s="2">
        <v>19264</v>
      </c>
      <c r="J1586" s="2">
        <v>43</v>
      </c>
      <c r="K1586" s="2">
        <v>19307</v>
      </c>
      <c r="L1586" s="3">
        <v>1.1553951754307223</v>
      </c>
      <c r="M1586" s="3">
        <v>1.5306446037781323</v>
      </c>
      <c r="N1586" s="2">
        <v>1671030</v>
      </c>
      <c r="O1586">
        <f t="shared" si="24"/>
        <v>3</v>
      </c>
    </row>
    <row r="1587" spans="1:15" hidden="1" x14ac:dyDescent="0.2">
      <c r="A1587" t="s">
        <v>1523</v>
      </c>
      <c r="B1587" t="s">
        <v>1958</v>
      </c>
      <c r="C1587" t="s">
        <v>1959</v>
      </c>
      <c r="D1587" t="s">
        <v>22</v>
      </c>
      <c r="E1587">
        <v>36</v>
      </c>
      <c r="F1587" t="s">
        <v>18</v>
      </c>
      <c r="G1587" t="s">
        <v>1605</v>
      </c>
      <c r="H1587" t="s">
        <v>540</v>
      </c>
      <c r="I1587" s="2">
        <v>9488</v>
      </c>
      <c r="J1587" s="2">
        <v>48</v>
      </c>
      <c r="K1587" s="2">
        <v>9536</v>
      </c>
      <c r="L1587" s="3">
        <v>0.57066599642136884</v>
      </c>
      <c r="M1587" s="3">
        <v>0.75600698925924636</v>
      </c>
      <c r="N1587" s="2">
        <v>1671030</v>
      </c>
      <c r="O1587">
        <f t="shared" si="24"/>
        <v>5</v>
      </c>
    </row>
    <row r="1588" spans="1:15" hidden="1" x14ac:dyDescent="0.2">
      <c r="A1588" t="s">
        <v>1523</v>
      </c>
      <c r="B1588" t="s">
        <v>1958</v>
      </c>
      <c r="C1588" t="s">
        <v>1960</v>
      </c>
      <c r="D1588" t="s">
        <v>22</v>
      </c>
      <c r="E1588">
        <v>69</v>
      </c>
      <c r="F1588" t="s">
        <v>18</v>
      </c>
      <c r="G1588" t="s">
        <v>32</v>
      </c>
      <c r="H1588" t="s">
        <v>33</v>
      </c>
      <c r="I1588" s="2">
        <v>770442</v>
      </c>
      <c r="J1588" s="2">
        <v>1538</v>
      </c>
      <c r="K1588" s="2">
        <v>771980</v>
      </c>
      <c r="L1588" s="3">
        <v>46.197854018180401</v>
      </c>
      <c r="M1588" s="3">
        <v>61.202000374198093</v>
      </c>
      <c r="N1588" s="2">
        <v>1671030</v>
      </c>
      <c r="O1588">
        <f t="shared" si="24"/>
        <v>1</v>
      </c>
    </row>
    <row r="1589" spans="1:15" hidden="1" x14ac:dyDescent="0.2">
      <c r="A1589" t="s">
        <v>1523</v>
      </c>
      <c r="B1589" t="s">
        <v>1958</v>
      </c>
      <c r="C1589" t="s">
        <v>1961</v>
      </c>
      <c r="D1589" t="s">
        <v>22</v>
      </c>
      <c r="E1589">
        <v>54</v>
      </c>
      <c r="F1589" t="s">
        <v>18</v>
      </c>
      <c r="G1589" t="s">
        <v>303</v>
      </c>
      <c r="H1589" t="s">
        <v>304</v>
      </c>
      <c r="I1589" s="2">
        <v>15344</v>
      </c>
      <c r="J1589" s="2">
        <v>15</v>
      </c>
      <c r="K1589" s="2">
        <v>15359</v>
      </c>
      <c r="L1589" s="3">
        <v>0.9191337079525802</v>
      </c>
      <c r="M1589" s="3">
        <v>1.2176500994161876</v>
      </c>
      <c r="N1589" s="2">
        <v>1671030</v>
      </c>
      <c r="O1589">
        <f t="shared" si="24"/>
        <v>4</v>
      </c>
    </row>
    <row r="1590" spans="1:15" hidden="1" x14ac:dyDescent="0.2">
      <c r="A1590" t="s">
        <v>1523</v>
      </c>
      <c r="B1590" t="s">
        <v>1958</v>
      </c>
      <c r="C1590" t="s">
        <v>1962</v>
      </c>
      <c r="D1590" t="s">
        <v>22</v>
      </c>
      <c r="E1590">
        <v>54</v>
      </c>
      <c r="F1590" t="s">
        <v>18</v>
      </c>
      <c r="G1590" t="s">
        <v>19</v>
      </c>
      <c r="H1590" t="s">
        <v>20</v>
      </c>
      <c r="I1590" s="2">
        <v>416310</v>
      </c>
      <c r="J1590" s="2">
        <v>1873</v>
      </c>
      <c r="K1590" s="2">
        <v>418183</v>
      </c>
      <c r="L1590" s="3">
        <v>25.025463336983776</v>
      </c>
      <c r="M1590" s="3">
        <v>33.15323728915682</v>
      </c>
      <c r="N1590" s="2">
        <v>1671030</v>
      </c>
      <c r="O1590">
        <f t="shared" si="24"/>
        <v>2</v>
      </c>
    </row>
    <row r="1591" spans="1:15" hidden="1" x14ac:dyDescent="0.2">
      <c r="A1591" t="s">
        <v>1523</v>
      </c>
      <c r="B1591" t="s">
        <v>1958</v>
      </c>
      <c r="C1591" t="s">
        <v>1963</v>
      </c>
      <c r="D1591" t="s">
        <v>22</v>
      </c>
      <c r="E1591">
        <v>35</v>
      </c>
      <c r="F1591" t="s">
        <v>18</v>
      </c>
      <c r="G1591" t="s">
        <v>38</v>
      </c>
      <c r="H1591" t="s">
        <v>104</v>
      </c>
      <c r="I1591" s="2">
        <v>2983</v>
      </c>
      <c r="J1591" s="2">
        <v>14</v>
      </c>
      <c r="K1591" s="2">
        <v>2997</v>
      </c>
      <c r="L1591" s="3">
        <v>0.1793504604944256</v>
      </c>
      <c r="M1591" s="3">
        <v>0.23759993150272246</v>
      </c>
      <c r="N1591" s="2">
        <v>1671030</v>
      </c>
      <c r="O1591">
        <f t="shared" si="24"/>
        <v>9</v>
      </c>
    </row>
    <row r="1592" spans="1:15" hidden="1" x14ac:dyDescent="0.2">
      <c r="A1592" t="s">
        <v>1523</v>
      </c>
      <c r="B1592" t="s">
        <v>1958</v>
      </c>
      <c r="C1592" t="s">
        <v>1964</v>
      </c>
      <c r="D1592" t="s">
        <v>22</v>
      </c>
      <c r="E1592">
        <v>39</v>
      </c>
      <c r="F1592" t="s">
        <v>18</v>
      </c>
      <c r="G1592" t="s">
        <v>38</v>
      </c>
      <c r="H1592" t="s">
        <v>193</v>
      </c>
      <c r="I1592" s="2">
        <v>5817</v>
      </c>
      <c r="J1592" s="2">
        <v>2</v>
      </c>
      <c r="K1592" s="2">
        <v>5819</v>
      </c>
      <c r="L1592" s="3">
        <v>0.34822833821056476</v>
      </c>
      <c r="M1592" s="3">
        <v>0.46132599313124523</v>
      </c>
      <c r="N1592" s="2">
        <v>1671030</v>
      </c>
      <c r="O1592">
        <f t="shared" si="24"/>
        <v>8</v>
      </c>
    </row>
    <row r="1593" spans="1:15" hidden="1" x14ac:dyDescent="0.2">
      <c r="A1593" t="s">
        <v>1523</v>
      </c>
      <c r="B1593" t="s">
        <v>1958</v>
      </c>
      <c r="C1593" t="s">
        <v>1965</v>
      </c>
      <c r="D1593" t="s">
        <v>22</v>
      </c>
      <c r="E1593">
        <v>54</v>
      </c>
      <c r="F1593" t="s">
        <v>18</v>
      </c>
      <c r="G1593" t="s">
        <v>1812</v>
      </c>
      <c r="H1593" t="s">
        <v>230</v>
      </c>
      <c r="I1593" s="2">
        <v>7173</v>
      </c>
      <c r="J1593" s="2">
        <v>5</v>
      </c>
      <c r="K1593" s="2">
        <v>7178</v>
      </c>
      <c r="L1593" s="3">
        <v>0.42955542390022922</v>
      </c>
      <c r="M1593" s="3">
        <v>0.56906650261145875</v>
      </c>
      <c r="N1593" s="2">
        <v>1671030</v>
      </c>
      <c r="O1593">
        <f t="shared" si="24"/>
        <v>7</v>
      </c>
    </row>
    <row r="1594" spans="1:15" hidden="1" x14ac:dyDescent="0.2">
      <c r="A1594" t="s">
        <v>1523</v>
      </c>
      <c r="B1594" t="s">
        <v>1958</v>
      </c>
      <c r="C1594" t="s">
        <v>1966</v>
      </c>
      <c r="D1594" t="s">
        <v>22</v>
      </c>
      <c r="E1594">
        <v>65</v>
      </c>
      <c r="F1594" t="s">
        <v>18</v>
      </c>
      <c r="G1594" t="s">
        <v>694</v>
      </c>
      <c r="H1594" t="s">
        <v>315</v>
      </c>
      <c r="I1594" s="2">
        <v>2557</v>
      </c>
      <c r="J1594" s="2">
        <f>(0)</f>
        <v>0</v>
      </c>
      <c r="K1594" s="2">
        <v>2557</v>
      </c>
      <c r="L1594" s="3">
        <v>0.1530193952233054</v>
      </c>
      <c r="M1594" s="3">
        <v>0.20271705867616327</v>
      </c>
      <c r="N1594" s="2">
        <v>1671030</v>
      </c>
      <c r="O1594">
        <f t="shared" si="24"/>
        <v>10</v>
      </c>
    </row>
    <row r="1595" spans="1:15" hidden="1" x14ac:dyDescent="0.2">
      <c r="A1595" t="s">
        <v>1523</v>
      </c>
      <c r="B1595" t="s">
        <v>1958</v>
      </c>
      <c r="C1595" t="s">
        <v>1967</v>
      </c>
      <c r="D1595" t="s">
        <v>22</v>
      </c>
      <c r="E1595">
        <v>46</v>
      </c>
      <c r="F1595" t="s">
        <v>18</v>
      </c>
      <c r="G1595" t="s">
        <v>38</v>
      </c>
      <c r="H1595" t="s">
        <v>198</v>
      </c>
      <c r="I1595" s="2">
        <v>7460</v>
      </c>
      <c r="J1595" s="2">
        <v>1</v>
      </c>
      <c r="K1595" s="2">
        <v>7461</v>
      </c>
      <c r="L1595" s="3">
        <v>0.4464910863359724</v>
      </c>
      <c r="M1595" s="3">
        <v>0.59150253217945015</v>
      </c>
      <c r="N1595" s="2">
        <v>1671030</v>
      </c>
      <c r="O1595">
        <f t="shared" si="24"/>
        <v>6</v>
      </c>
    </row>
    <row r="1596" spans="1:15" hidden="1" x14ac:dyDescent="0.2">
      <c r="A1596" t="s">
        <v>1968</v>
      </c>
      <c r="B1596" t="s">
        <v>1969</v>
      </c>
      <c r="C1596" t="s">
        <v>46</v>
      </c>
      <c r="G1596" t="s">
        <v>46</v>
      </c>
      <c r="I1596" s="2">
        <v>7914</v>
      </c>
      <c r="J1596" s="2">
        <v>29</v>
      </c>
      <c r="K1596" s="2">
        <v>7943</v>
      </c>
      <c r="L1596" s="3">
        <v>0.42849181992230717</v>
      </c>
      <c r="M1596" s="3">
        <v>0.60269120630811235</v>
      </c>
      <c r="N1596" s="2">
        <v>1853711</v>
      </c>
      <c r="O1596">
        <f t="shared" si="24"/>
        <v>6</v>
      </c>
    </row>
    <row r="1597" spans="1:15" hidden="1" x14ac:dyDescent="0.2">
      <c r="A1597" t="s">
        <v>1968</v>
      </c>
      <c r="B1597" t="s">
        <v>1969</v>
      </c>
      <c r="C1597" t="s">
        <v>1442</v>
      </c>
      <c r="D1597" t="s">
        <v>22</v>
      </c>
      <c r="E1597">
        <v>46</v>
      </c>
      <c r="F1597" t="s">
        <v>69</v>
      </c>
      <c r="G1597" t="s">
        <v>401</v>
      </c>
      <c r="H1597" t="s">
        <v>402</v>
      </c>
      <c r="I1597" s="2">
        <v>7540</v>
      </c>
      <c r="J1597" s="2">
        <v>23</v>
      </c>
      <c r="K1597" s="2">
        <v>7563</v>
      </c>
      <c r="L1597" s="3">
        <v>0.40799240010983373</v>
      </c>
      <c r="M1597" s="3">
        <v>0.57385793696440301</v>
      </c>
      <c r="N1597" s="2">
        <v>1853711</v>
      </c>
      <c r="O1597">
        <f t="shared" si="24"/>
        <v>7</v>
      </c>
    </row>
    <row r="1598" spans="1:15" hidden="1" x14ac:dyDescent="0.2">
      <c r="A1598" t="s">
        <v>1968</v>
      </c>
      <c r="B1598" t="s">
        <v>1969</v>
      </c>
      <c r="C1598" t="s">
        <v>806</v>
      </c>
      <c r="D1598" t="s">
        <v>22</v>
      </c>
      <c r="E1598">
        <v>37</v>
      </c>
      <c r="F1598" t="s">
        <v>69</v>
      </c>
      <c r="G1598" t="s">
        <v>200</v>
      </c>
      <c r="H1598" t="s">
        <v>214</v>
      </c>
      <c r="I1598" s="2">
        <v>2123</v>
      </c>
      <c r="J1598" s="2">
        <v>5</v>
      </c>
      <c r="K1598" s="2">
        <v>2128</v>
      </c>
      <c r="L1598" s="3">
        <v>0.11479675094985141</v>
      </c>
      <c r="M1598" s="3">
        <v>0.16146630832477188</v>
      </c>
      <c r="N1598" s="2">
        <v>1853711</v>
      </c>
      <c r="O1598">
        <f t="shared" si="24"/>
        <v>11</v>
      </c>
    </row>
    <row r="1599" spans="1:15" hidden="1" x14ac:dyDescent="0.2">
      <c r="A1599" t="s">
        <v>1968</v>
      </c>
      <c r="B1599" t="s">
        <v>1969</v>
      </c>
      <c r="C1599" t="s">
        <v>1970</v>
      </c>
      <c r="D1599" t="s">
        <v>22</v>
      </c>
      <c r="E1599">
        <v>67</v>
      </c>
      <c r="F1599" t="s">
        <v>69</v>
      </c>
      <c r="G1599" t="s">
        <v>32</v>
      </c>
      <c r="H1599" t="s">
        <v>33</v>
      </c>
      <c r="I1599" s="2">
        <v>744438</v>
      </c>
      <c r="J1599" s="2">
        <v>2070</v>
      </c>
      <c r="K1599" s="2">
        <v>746508</v>
      </c>
      <c r="L1599" s="3">
        <v>40.271002329920904</v>
      </c>
      <c r="M1599" s="3">
        <v>56.642805871667669</v>
      </c>
      <c r="N1599" s="2">
        <v>1853711</v>
      </c>
      <c r="O1599">
        <f t="shared" si="24"/>
        <v>1</v>
      </c>
    </row>
    <row r="1600" spans="1:15" hidden="1" x14ac:dyDescent="0.2">
      <c r="A1600" t="s">
        <v>1968</v>
      </c>
      <c r="B1600" t="s">
        <v>1969</v>
      </c>
      <c r="C1600" t="s">
        <v>1971</v>
      </c>
      <c r="D1600" t="s">
        <v>22</v>
      </c>
      <c r="E1600">
        <v>55</v>
      </c>
      <c r="F1600" t="s">
        <v>69</v>
      </c>
      <c r="G1600" t="s">
        <v>303</v>
      </c>
      <c r="H1600" t="s">
        <v>304</v>
      </c>
      <c r="I1600" s="2">
        <v>96205</v>
      </c>
      <c r="J1600" s="2">
        <v>91</v>
      </c>
      <c r="K1600" s="2">
        <v>96296</v>
      </c>
      <c r="L1600" s="3">
        <v>5.1947687638472235</v>
      </c>
      <c r="M1600" s="3">
        <v>7.3066539597942821</v>
      </c>
      <c r="N1600" s="2">
        <v>1853711</v>
      </c>
      <c r="O1600">
        <f t="shared" si="24"/>
        <v>3</v>
      </c>
    </row>
    <row r="1601" spans="1:15" hidden="1" x14ac:dyDescent="0.2">
      <c r="A1601" t="s">
        <v>1968</v>
      </c>
      <c r="B1601" t="s">
        <v>1969</v>
      </c>
      <c r="C1601" t="s">
        <v>1972</v>
      </c>
      <c r="D1601" t="s">
        <v>22</v>
      </c>
      <c r="E1601">
        <v>38</v>
      </c>
      <c r="F1601" t="s">
        <v>69</v>
      </c>
      <c r="G1601" t="s">
        <v>38</v>
      </c>
      <c r="H1601" t="s">
        <v>36</v>
      </c>
      <c r="I1601" s="2">
        <v>3740</v>
      </c>
      <c r="J1601" s="2">
        <v>2</v>
      </c>
      <c r="K1601" s="2">
        <v>3742</v>
      </c>
      <c r="L1601" s="3">
        <v>0.20186533931125186</v>
      </c>
      <c r="M1601" s="3">
        <v>0.28393182601094752</v>
      </c>
      <c r="N1601" s="2">
        <v>1853711</v>
      </c>
      <c r="O1601">
        <f t="shared" si="24"/>
        <v>8</v>
      </c>
    </row>
    <row r="1602" spans="1:15" hidden="1" x14ac:dyDescent="0.2">
      <c r="A1602" t="s">
        <v>1968</v>
      </c>
      <c r="B1602" t="s">
        <v>1969</v>
      </c>
      <c r="C1602" t="s">
        <v>1973</v>
      </c>
      <c r="D1602" t="s">
        <v>22</v>
      </c>
      <c r="E1602">
        <v>49</v>
      </c>
      <c r="F1602" t="s">
        <v>69</v>
      </c>
      <c r="G1602" t="s">
        <v>1952</v>
      </c>
      <c r="H1602" t="s">
        <v>59</v>
      </c>
      <c r="I1602" s="2">
        <v>1161</v>
      </c>
      <c r="J1602" s="2">
        <v>1</v>
      </c>
      <c r="K1602" s="2">
        <v>1162</v>
      </c>
      <c r="L1602" s="3">
        <v>6.2685067952879384E-2</v>
      </c>
      <c r="M1602" s="3">
        <v>8.8169102572079369E-2</v>
      </c>
      <c r="N1602" s="2">
        <v>1853711</v>
      </c>
      <c r="O1602">
        <f t="shared" si="24"/>
        <v>15</v>
      </c>
    </row>
    <row r="1603" spans="1:15" hidden="1" x14ac:dyDescent="0.2">
      <c r="A1603" t="s">
        <v>1968</v>
      </c>
      <c r="B1603" t="s">
        <v>1969</v>
      </c>
      <c r="C1603" t="s">
        <v>1068</v>
      </c>
      <c r="D1603" t="s">
        <v>22</v>
      </c>
      <c r="E1603">
        <v>36</v>
      </c>
      <c r="F1603" t="s">
        <v>69</v>
      </c>
      <c r="G1603" t="s">
        <v>694</v>
      </c>
      <c r="H1603" t="s">
        <v>315</v>
      </c>
      <c r="I1603" s="2">
        <v>1842</v>
      </c>
      <c r="J1603" s="2">
        <f>(0)</f>
        <v>0</v>
      </c>
      <c r="K1603" s="2">
        <v>1842</v>
      </c>
      <c r="L1603" s="3">
        <v>9.9368240248884521E-2</v>
      </c>
      <c r="M1603" s="3">
        <v>0.13976547929240121</v>
      </c>
      <c r="N1603" s="2">
        <v>1853711</v>
      </c>
      <c r="O1603">
        <f t="shared" ref="O1603:O1666" si="25">COUNTIFS($A$2:$A$8569,A1603,$B$2:$B$8569,B1603,$K$2:$K$8569,"&gt;"&amp;K1603)+1</f>
        <v>13</v>
      </c>
    </row>
    <row r="1604" spans="1:15" hidden="1" x14ac:dyDescent="0.2">
      <c r="A1604" t="s">
        <v>1968</v>
      </c>
      <c r="B1604" t="s">
        <v>1969</v>
      </c>
      <c r="C1604" t="s">
        <v>1974</v>
      </c>
      <c r="D1604" t="s">
        <v>17</v>
      </c>
      <c r="E1604">
        <v>56</v>
      </c>
      <c r="F1604" t="s">
        <v>69</v>
      </c>
      <c r="G1604" t="s">
        <v>19</v>
      </c>
      <c r="H1604" t="s">
        <v>20</v>
      </c>
      <c r="I1604" s="2">
        <v>403678</v>
      </c>
      <c r="J1604" s="2">
        <v>485</v>
      </c>
      <c r="K1604" s="2">
        <v>404163</v>
      </c>
      <c r="L1604" s="3">
        <v>21.802913183338717</v>
      </c>
      <c r="M1604" s="3">
        <v>30.666685888846228</v>
      </c>
      <c r="N1604" s="2">
        <v>1853711</v>
      </c>
      <c r="O1604">
        <f t="shared" si="25"/>
        <v>2</v>
      </c>
    </row>
    <row r="1605" spans="1:15" hidden="1" x14ac:dyDescent="0.2">
      <c r="A1605" t="s">
        <v>1968</v>
      </c>
      <c r="B1605" t="s">
        <v>1969</v>
      </c>
      <c r="C1605" t="s">
        <v>1975</v>
      </c>
      <c r="D1605" t="s">
        <v>22</v>
      </c>
      <c r="E1605">
        <v>26</v>
      </c>
      <c r="F1605" t="s">
        <v>69</v>
      </c>
      <c r="G1605" t="s">
        <v>1976</v>
      </c>
      <c r="H1605" t="s">
        <v>39</v>
      </c>
      <c r="I1605" s="2">
        <v>885</v>
      </c>
      <c r="J1605" s="2">
        <v>9</v>
      </c>
      <c r="K1605" s="2">
        <v>894</v>
      </c>
      <c r="L1605" s="3">
        <v>4.8227582400924417E-2</v>
      </c>
      <c r="M1605" s="3">
        <v>6.7834059982305475E-2</v>
      </c>
      <c r="N1605" s="2">
        <v>1853711</v>
      </c>
      <c r="O1605">
        <f t="shared" si="25"/>
        <v>18</v>
      </c>
    </row>
    <row r="1606" spans="1:15" hidden="1" x14ac:dyDescent="0.2">
      <c r="A1606" t="s">
        <v>1968</v>
      </c>
      <c r="B1606" t="s">
        <v>1969</v>
      </c>
      <c r="C1606" t="s">
        <v>1977</v>
      </c>
      <c r="D1606" t="s">
        <v>22</v>
      </c>
      <c r="E1606">
        <v>61</v>
      </c>
      <c r="F1606" t="s">
        <v>69</v>
      </c>
      <c r="G1606" t="s">
        <v>1978</v>
      </c>
      <c r="H1606" t="s">
        <v>1979</v>
      </c>
      <c r="I1606" s="2">
        <v>19518</v>
      </c>
      <c r="J1606" s="2">
        <v>57</v>
      </c>
      <c r="K1606" s="2">
        <v>19575</v>
      </c>
      <c r="L1606" s="3">
        <v>1.0559898495504423</v>
      </c>
      <c r="M1606" s="3">
        <v>1.4852927563239706</v>
      </c>
      <c r="N1606" s="2">
        <v>1853711</v>
      </c>
      <c r="O1606">
        <f t="shared" si="25"/>
        <v>4</v>
      </c>
    </row>
    <row r="1607" spans="1:15" hidden="1" x14ac:dyDescent="0.2">
      <c r="A1607" t="s">
        <v>1968</v>
      </c>
      <c r="B1607" t="s">
        <v>1969</v>
      </c>
      <c r="C1607" t="s">
        <v>1980</v>
      </c>
      <c r="D1607" t="s">
        <v>22</v>
      </c>
      <c r="E1607">
        <v>35</v>
      </c>
      <c r="F1607" t="s">
        <v>69</v>
      </c>
      <c r="G1607" t="s">
        <v>38</v>
      </c>
      <c r="H1607" t="s">
        <v>106</v>
      </c>
      <c r="I1607" s="2">
        <v>3265</v>
      </c>
      <c r="J1607" s="2">
        <v>5</v>
      </c>
      <c r="K1607" s="2">
        <v>3270</v>
      </c>
      <c r="L1607" s="3">
        <v>0.17640290207049533</v>
      </c>
      <c r="M1607" s="3">
        <v>0.2481178704050771</v>
      </c>
      <c r="N1607" s="2">
        <v>1853711</v>
      </c>
      <c r="O1607">
        <f t="shared" si="25"/>
        <v>9</v>
      </c>
    </row>
    <row r="1608" spans="1:15" hidden="1" x14ac:dyDescent="0.2">
      <c r="A1608" t="s">
        <v>1968</v>
      </c>
      <c r="B1608" t="s">
        <v>1969</v>
      </c>
      <c r="C1608" t="s">
        <v>1981</v>
      </c>
      <c r="D1608" t="s">
        <v>22</v>
      </c>
      <c r="E1608">
        <v>61</v>
      </c>
      <c r="F1608" t="s">
        <v>69</v>
      </c>
      <c r="G1608" t="s">
        <v>832</v>
      </c>
      <c r="H1608" t="s">
        <v>833</v>
      </c>
      <c r="I1608" s="2">
        <v>12260</v>
      </c>
      <c r="J1608" s="2">
        <v>42</v>
      </c>
      <c r="K1608" s="2">
        <v>12302</v>
      </c>
      <c r="L1608" s="3">
        <v>0.66364174350802252</v>
      </c>
      <c r="M1608" s="3">
        <v>0.93343915649029308</v>
      </c>
      <c r="N1608" s="2">
        <v>1853711</v>
      </c>
      <c r="O1608">
        <f t="shared" si="25"/>
        <v>5</v>
      </c>
    </row>
    <row r="1609" spans="1:15" hidden="1" x14ac:dyDescent="0.2">
      <c r="A1609" t="s">
        <v>1968</v>
      </c>
      <c r="B1609" t="s">
        <v>1969</v>
      </c>
      <c r="C1609" t="s">
        <v>1982</v>
      </c>
      <c r="D1609" t="s">
        <v>22</v>
      </c>
      <c r="E1609">
        <v>36</v>
      </c>
      <c r="F1609" t="s">
        <v>69</v>
      </c>
      <c r="G1609" t="s">
        <v>38</v>
      </c>
      <c r="H1609" t="s">
        <v>198</v>
      </c>
      <c r="I1609" s="2">
        <v>2619</v>
      </c>
      <c r="J1609" s="2">
        <v>18</v>
      </c>
      <c r="K1609" s="2">
        <v>2637</v>
      </c>
      <c r="L1609" s="3">
        <v>0.14225518433024351</v>
      </c>
      <c r="M1609" s="3">
        <v>0.20008771384042454</v>
      </c>
      <c r="N1609" s="2">
        <v>1853711</v>
      </c>
      <c r="O1609">
        <f t="shared" si="25"/>
        <v>10</v>
      </c>
    </row>
    <row r="1610" spans="1:15" hidden="1" x14ac:dyDescent="0.2">
      <c r="A1610" t="s">
        <v>1968</v>
      </c>
      <c r="B1610" t="s">
        <v>1969</v>
      </c>
      <c r="C1610" t="s">
        <v>1983</v>
      </c>
      <c r="D1610" t="s">
        <v>22</v>
      </c>
      <c r="E1610">
        <v>62</v>
      </c>
      <c r="F1610" t="s">
        <v>69</v>
      </c>
      <c r="G1610" t="s">
        <v>38</v>
      </c>
      <c r="H1610" t="s">
        <v>1984</v>
      </c>
      <c r="I1610" s="2">
        <v>1575</v>
      </c>
      <c r="J1610" s="2">
        <v>1</v>
      </c>
      <c r="K1610" s="2">
        <v>1576</v>
      </c>
      <c r="L1610" s="3">
        <v>8.5018646380153107E-2</v>
      </c>
      <c r="M1610" s="3">
        <v>0.11958219075180473</v>
      </c>
      <c r="N1610" s="2">
        <v>1853711</v>
      </c>
      <c r="O1610">
        <f t="shared" si="25"/>
        <v>14</v>
      </c>
    </row>
    <row r="1611" spans="1:15" hidden="1" x14ac:dyDescent="0.2">
      <c r="A1611" t="s">
        <v>1968</v>
      </c>
      <c r="B1611" t="s">
        <v>1969</v>
      </c>
      <c r="C1611" t="s">
        <v>1985</v>
      </c>
      <c r="D1611" t="s">
        <v>22</v>
      </c>
      <c r="E1611">
        <v>64</v>
      </c>
      <c r="F1611" t="s">
        <v>69</v>
      </c>
      <c r="G1611" t="s">
        <v>868</v>
      </c>
      <c r="H1611" t="s">
        <v>738</v>
      </c>
      <c r="I1611" s="2">
        <v>1072</v>
      </c>
      <c r="J1611" s="2">
        <f>(0)</f>
        <v>0</v>
      </c>
      <c r="K1611" s="2">
        <v>1072</v>
      </c>
      <c r="L1611" s="3">
        <v>5.7829942207819882E-2</v>
      </c>
      <c r="M1611" s="3">
        <v>8.1340170359095604E-2</v>
      </c>
      <c r="N1611" s="2">
        <v>1853711</v>
      </c>
      <c r="O1611">
        <f t="shared" si="25"/>
        <v>16</v>
      </c>
    </row>
    <row r="1612" spans="1:15" hidden="1" x14ac:dyDescent="0.2">
      <c r="A1612" t="s">
        <v>1968</v>
      </c>
      <c r="B1612" t="s">
        <v>1969</v>
      </c>
      <c r="C1612" t="s">
        <v>1986</v>
      </c>
      <c r="D1612" t="s">
        <v>22</v>
      </c>
      <c r="E1612">
        <v>61</v>
      </c>
      <c r="F1612" t="s">
        <v>69</v>
      </c>
      <c r="G1612" t="s">
        <v>1987</v>
      </c>
      <c r="H1612" t="s">
        <v>101</v>
      </c>
      <c r="I1612" s="2">
        <v>719</v>
      </c>
      <c r="J1612" s="2">
        <f>(0)</f>
        <v>0</v>
      </c>
      <c r="K1612" s="2">
        <v>719</v>
      </c>
      <c r="L1612" s="3">
        <v>3.8787060118864264E-2</v>
      </c>
      <c r="M1612" s="3">
        <v>5.4555580679281471E-2</v>
      </c>
      <c r="N1612" s="2">
        <v>1853711</v>
      </c>
      <c r="O1612">
        <f t="shared" si="25"/>
        <v>19</v>
      </c>
    </row>
    <row r="1613" spans="1:15" hidden="1" x14ac:dyDescent="0.2">
      <c r="A1613" t="s">
        <v>1968</v>
      </c>
      <c r="B1613" t="s">
        <v>1969</v>
      </c>
      <c r="C1613" t="s">
        <v>1988</v>
      </c>
      <c r="D1613" t="s">
        <v>22</v>
      </c>
      <c r="E1613">
        <v>69</v>
      </c>
      <c r="F1613" t="s">
        <v>69</v>
      </c>
      <c r="G1613" t="s">
        <v>38</v>
      </c>
      <c r="H1613" t="s">
        <v>1989</v>
      </c>
      <c r="I1613" s="2">
        <v>1892</v>
      </c>
      <c r="J1613" s="2">
        <v>2</v>
      </c>
      <c r="K1613" s="2">
        <v>1894</v>
      </c>
      <c r="L1613" s="3">
        <v>0.1021734240126967</v>
      </c>
      <c r="M1613" s="3">
        <v>0.14371108457101406</v>
      </c>
      <c r="N1613" s="2">
        <v>1853711</v>
      </c>
      <c r="O1613">
        <f t="shared" si="25"/>
        <v>12</v>
      </c>
    </row>
    <row r="1614" spans="1:15" hidden="1" x14ac:dyDescent="0.2">
      <c r="A1614" t="s">
        <v>1968</v>
      </c>
      <c r="B1614" t="s">
        <v>1969</v>
      </c>
      <c r="C1614" t="s">
        <v>1990</v>
      </c>
      <c r="D1614" t="s">
        <v>22</v>
      </c>
      <c r="E1614">
        <v>32</v>
      </c>
      <c r="F1614" t="s">
        <v>69</v>
      </c>
      <c r="G1614" t="s">
        <v>891</v>
      </c>
      <c r="H1614" t="s">
        <v>1597</v>
      </c>
      <c r="I1614" s="2">
        <v>948</v>
      </c>
      <c r="J1614" s="2">
        <v>1</v>
      </c>
      <c r="K1614" s="2">
        <v>949</v>
      </c>
      <c r="L1614" s="3">
        <v>5.1194603689571891E-2</v>
      </c>
      <c r="M1614" s="3">
        <v>7.2007296334684445E-2</v>
      </c>
      <c r="N1614" s="2">
        <v>1853711</v>
      </c>
      <c r="O1614">
        <f t="shared" si="25"/>
        <v>17</v>
      </c>
    </row>
    <row r="1615" spans="1:15" hidden="1" x14ac:dyDescent="0.2">
      <c r="A1615" t="s">
        <v>1968</v>
      </c>
      <c r="B1615" t="s">
        <v>1991</v>
      </c>
      <c r="C1615" t="s">
        <v>46</v>
      </c>
      <c r="G1615" t="s">
        <v>46</v>
      </c>
      <c r="I1615" s="2">
        <v>3165</v>
      </c>
      <c r="J1615" s="2">
        <v>33</v>
      </c>
      <c r="K1615" s="2">
        <v>3198</v>
      </c>
      <c r="L1615" s="3">
        <v>0.19296038519671641</v>
      </c>
      <c r="M1615" s="3">
        <v>0.2597539728631012</v>
      </c>
      <c r="N1615" s="2">
        <v>1657335</v>
      </c>
      <c r="O1615">
        <f t="shared" si="25"/>
        <v>7</v>
      </c>
    </row>
    <row r="1616" spans="1:15" hidden="1" x14ac:dyDescent="0.2">
      <c r="A1616" t="s">
        <v>1968</v>
      </c>
      <c r="B1616" t="s">
        <v>1991</v>
      </c>
      <c r="C1616" t="s">
        <v>1992</v>
      </c>
      <c r="D1616" t="s">
        <v>22</v>
      </c>
      <c r="E1616">
        <v>30</v>
      </c>
      <c r="F1616" t="s">
        <v>49</v>
      </c>
      <c r="G1616" t="s">
        <v>38</v>
      </c>
      <c r="H1616" t="s">
        <v>214</v>
      </c>
      <c r="I1616" s="2">
        <v>2804</v>
      </c>
      <c r="J1616" s="2">
        <v>7</v>
      </c>
      <c r="K1616" s="2">
        <v>2811</v>
      </c>
      <c r="L1616" s="3">
        <v>0.16960964439898996</v>
      </c>
      <c r="M1616" s="3">
        <v>0.22832033074364522</v>
      </c>
      <c r="N1616" s="2">
        <v>1657335</v>
      </c>
      <c r="O1616">
        <f t="shared" si="25"/>
        <v>9</v>
      </c>
    </row>
    <row r="1617" spans="1:15" hidden="1" x14ac:dyDescent="0.2">
      <c r="A1617" t="s">
        <v>1968</v>
      </c>
      <c r="B1617" t="s">
        <v>1991</v>
      </c>
      <c r="C1617" t="s">
        <v>1993</v>
      </c>
      <c r="D1617" t="s">
        <v>22</v>
      </c>
      <c r="E1617">
        <v>29</v>
      </c>
      <c r="F1617" t="s">
        <v>69</v>
      </c>
      <c r="G1617" t="s">
        <v>1994</v>
      </c>
      <c r="H1617" t="s">
        <v>99</v>
      </c>
      <c r="I1617" s="2">
        <v>765</v>
      </c>
      <c r="J1617" s="2">
        <v>1</v>
      </c>
      <c r="K1617" s="2">
        <v>766</v>
      </c>
      <c r="L1617" s="3">
        <v>4.6218778943303555E-2</v>
      </c>
      <c r="M1617" s="3">
        <v>6.2217493187346942E-2</v>
      </c>
      <c r="N1617" s="2">
        <v>1657335</v>
      </c>
      <c r="O1617">
        <f t="shared" si="25"/>
        <v>22</v>
      </c>
    </row>
    <row r="1618" spans="1:15" hidden="1" x14ac:dyDescent="0.2">
      <c r="A1618" t="s">
        <v>1968</v>
      </c>
      <c r="B1618" t="s">
        <v>1991</v>
      </c>
      <c r="C1618" t="s">
        <v>1995</v>
      </c>
      <c r="D1618" t="s">
        <v>22</v>
      </c>
      <c r="E1618">
        <v>55</v>
      </c>
      <c r="F1618" t="s">
        <v>49</v>
      </c>
      <c r="G1618" t="s">
        <v>38</v>
      </c>
      <c r="H1618" t="s">
        <v>456</v>
      </c>
      <c r="I1618" s="2">
        <v>4611</v>
      </c>
      <c r="J1618" s="2">
        <f>(0)</f>
        <v>0</v>
      </c>
      <c r="K1618" s="2">
        <v>4611</v>
      </c>
      <c r="L1618" s="3">
        <v>0.27821774113260145</v>
      </c>
      <c r="M1618" s="3">
        <v>0.37452331734576599</v>
      </c>
      <c r="N1618" s="2">
        <v>1657335</v>
      </c>
      <c r="O1618">
        <f t="shared" si="25"/>
        <v>6</v>
      </c>
    </row>
    <row r="1619" spans="1:15" hidden="1" x14ac:dyDescent="0.2">
      <c r="A1619" t="s">
        <v>1968</v>
      </c>
      <c r="B1619" t="s">
        <v>1991</v>
      </c>
      <c r="C1619" t="s">
        <v>1996</v>
      </c>
      <c r="D1619" t="s">
        <v>22</v>
      </c>
      <c r="E1619">
        <v>37</v>
      </c>
      <c r="F1619" t="s">
        <v>49</v>
      </c>
      <c r="G1619" t="s">
        <v>38</v>
      </c>
      <c r="H1619" t="s">
        <v>43</v>
      </c>
      <c r="I1619" s="2">
        <v>919</v>
      </c>
      <c r="J1619" s="2">
        <v>2</v>
      </c>
      <c r="K1619" s="2">
        <v>921</v>
      </c>
      <c r="L1619" s="3">
        <v>5.5571142828697878E-2</v>
      </c>
      <c r="M1619" s="3">
        <v>7.4807194811418454E-2</v>
      </c>
      <c r="N1619" s="2">
        <v>1657335</v>
      </c>
      <c r="O1619">
        <f t="shared" si="25"/>
        <v>19</v>
      </c>
    </row>
    <row r="1620" spans="1:15" hidden="1" x14ac:dyDescent="0.2">
      <c r="A1620" t="s">
        <v>1968</v>
      </c>
      <c r="B1620" t="s">
        <v>1991</v>
      </c>
      <c r="C1620" t="s">
        <v>1997</v>
      </c>
      <c r="D1620" t="s">
        <v>22</v>
      </c>
      <c r="E1620">
        <v>74</v>
      </c>
      <c r="F1620" t="s">
        <v>49</v>
      </c>
      <c r="G1620" t="s">
        <v>38</v>
      </c>
      <c r="H1620" t="s">
        <v>537</v>
      </c>
      <c r="I1620" s="2">
        <v>2448</v>
      </c>
      <c r="J1620" s="2">
        <v>1</v>
      </c>
      <c r="K1620" s="2">
        <v>2449</v>
      </c>
      <c r="L1620" s="3">
        <v>0.14776734938923031</v>
      </c>
      <c r="M1620" s="3">
        <v>0.19891728566032987</v>
      </c>
      <c r="N1620" s="2">
        <v>1657335</v>
      </c>
      <c r="O1620">
        <f t="shared" si="25"/>
        <v>10</v>
      </c>
    </row>
    <row r="1621" spans="1:15" hidden="1" x14ac:dyDescent="0.2">
      <c r="A1621" t="s">
        <v>1968</v>
      </c>
      <c r="B1621" t="s">
        <v>1991</v>
      </c>
      <c r="C1621" t="s">
        <v>1998</v>
      </c>
      <c r="D1621" t="s">
        <v>22</v>
      </c>
      <c r="E1621">
        <v>38</v>
      </c>
      <c r="F1621" t="s">
        <v>49</v>
      </c>
      <c r="G1621" t="s">
        <v>38</v>
      </c>
      <c r="H1621" t="s">
        <v>294</v>
      </c>
      <c r="I1621" s="2">
        <v>1466</v>
      </c>
      <c r="J1621" s="2">
        <v>1</v>
      </c>
      <c r="K1621" s="2">
        <v>1467</v>
      </c>
      <c r="L1621" s="3">
        <v>8.8515598837893367E-2</v>
      </c>
      <c r="M1621" s="3">
        <v>0.11915543408072841</v>
      </c>
      <c r="N1621" s="2">
        <v>1657335</v>
      </c>
      <c r="O1621">
        <f t="shared" si="25"/>
        <v>13</v>
      </c>
    </row>
    <row r="1622" spans="1:15" hidden="1" x14ac:dyDescent="0.2">
      <c r="A1622" t="s">
        <v>1968</v>
      </c>
      <c r="B1622" t="s">
        <v>1991</v>
      </c>
      <c r="C1622" t="s">
        <v>1999</v>
      </c>
      <c r="D1622" t="s">
        <v>22</v>
      </c>
      <c r="E1622">
        <v>49</v>
      </c>
      <c r="F1622" t="s">
        <v>49</v>
      </c>
      <c r="G1622" t="s">
        <v>32</v>
      </c>
      <c r="H1622" t="s">
        <v>33</v>
      </c>
      <c r="I1622" s="2">
        <v>686588</v>
      </c>
      <c r="J1622" s="2">
        <v>2041</v>
      </c>
      <c r="K1622" s="2">
        <v>688629</v>
      </c>
      <c r="L1622" s="3">
        <v>41.5503805808723</v>
      </c>
      <c r="M1622" s="3">
        <v>55.933120256017673</v>
      </c>
      <c r="N1622" s="2">
        <v>1657335</v>
      </c>
      <c r="O1622">
        <f t="shared" si="25"/>
        <v>1</v>
      </c>
    </row>
    <row r="1623" spans="1:15" hidden="1" x14ac:dyDescent="0.2">
      <c r="A1623" t="s">
        <v>1968</v>
      </c>
      <c r="B1623" t="s">
        <v>1991</v>
      </c>
      <c r="C1623" t="s">
        <v>2000</v>
      </c>
      <c r="D1623" t="s">
        <v>22</v>
      </c>
      <c r="E1623">
        <v>44</v>
      </c>
      <c r="F1623" t="s">
        <v>49</v>
      </c>
      <c r="G1623" t="s">
        <v>1952</v>
      </c>
      <c r="H1623" t="s">
        <v>59</v>
      </c>
      <c r="I1623" s="2">
        <v>1175</v>
      </c>
      <c r="J1623" s="2">
        <v>11</v>
      </c>
      <c r="K1623" s="2">
        <v>1186</v>
      </c>
      <c r="L1623" s="3">
        <v>7.1560668181146231E-2</v>
      </c>
      <c r="M1623" s="3">
        <v>9.6331523394508456E-2</v>
      </c>
      <c r="N1623" s="2">
        <v>1657335</v>
      </c>
      <c r="O1623">
        <f t="shared" si="25"/>
        <v>15</v>
      </c>
    </row>
    <row r="1624" spans="1:15" hidden="1" x14ac:dyDescent="0.2">
      <c r="A1624" t="s">
        <v>1968</v>
      </c>
      <c r="B1624" t="s">
        <v>1991</v>
      </c>
      <c r="C1624" t="s">
        <v>2001</v>
      </c>
      <c r="D1624" t="s">
        <v>22</v>
      </c>
      <c r="E1624">
        <v>59</v>
      </c>
      <c r="F1624" t="s">
        <v>49</v>
      </c>
      <c r="G1624" t="s">
        <v>38</v>
      </c>
      <c r="H1624" t="s">
        <v>70</v>
      </c>
      <c r="I1624" s="2">
        <v>845</v>
      </c>
      <c r="J1624" s="2">
        <f>(0)</f>
        <v>0</v>
      </c>
      <c r="K1624" s="2">
        <v>845</v>
      </c>
      <c r="L1624" s="3">
        <v>5.0985467633278735E-2</v>
      </c>
      <c r="M1624" s="3">
        <v>6.8634179821551136E-2</v>
      </c>
      <c r="N1624" s="2">
        <v>1657335</v>
      </c>
      <c r="O1624">
        <f t="shared" si="25"/>
        <v>21</v>
      </c>
    </row>
    <row r="1625" spans="1:15" hidden="1" x14ac:dyDescent="0.2">
      <c r="A1625" t="s">
        <v>1968</v>
      </c>
      <c r="B1625" t="s">
        <v>1991</v>
      </c>
      <c r="C1625" t="s">
        <v>2002</v>
      </c>
      <c r="D1625" t="s">
        <v>17</v>
      </c>
      <c r="E1625">
        <v>35</v>
      </c>
      <c r="F1625" t="s">
        <v>69</v>
      </c>
      <c r="G1625" t="s">
        <v>815</v>
      </c>
      <c r="H1625" t="s">
        <v>816</v>
      </c>
      <c r="I1625" s="2">
        <v>506</v>
      </c>
      <c r="J1625" s="2">
        <v>1</v>
      </c>
      <c r="K1625" s="2">
        <v>507</v>
      </c>
      <c r="L1625" s="3">
        <v>3.0591280579967236E-2</v>
      </c>
      <c r="M1625" s="3">
        <v>4.1180507892930679E-2</v>
      </c>
      <c r="N1625" s="2">
        <v>1657335</v>
      </c>
      <c r="O1625">
        <f t="shared" si="25"/>
        <v>24</v>
      </c>
    </row>
    <row r="1626" spans="1:15" hidden="1" x14ac:dyDescent="0.2">
      <c r="A1626" t="s">
        <v>1968</v>
      </c>
      <c r="B1626" t="s">
        <v>1991</v>
      </c>
      <c r="C1626" t="s">
        <v>2003</v>
      </c>
      <c r="D1626" t="s">
        <v>22</v>
      </c>
      <c r="E1626">
        <v>63</v>
      </c>
      <c r="F1626" t="s">
        <v>49</v>
      </c>
      <c r="G1626" t="s">
        <v>891</v>
      </c>
      <c r="H1626" t="s">
        <v>124</v>
      </c>
      <c r="I1626" s="2">
        <v>2313</v>
      </c>
      <c r="J1626" s="2">
        <f>(0)</f>
        <v>0</v>
      </c>
      <c r="K1626" s="2">
        <v>2313</v>
      </c>
      <c r="L1626" s="3">
        <v>0.13956140430269076</v>
      </c>
      <c r="M1626" s="3">
        <v>0.18787083778372518</v>
      </c>
      <c r="N1626" s="2">
        <v>1657335</v>
      </c>
      <c r="O1626">
        <f t="shared" si="25"/>
        <v>11</v>
      </c>
    </row>
    <row r="1627" spans="1:15" hidden="1" x14ac:dyDescent="0.2">
      <c r="A1627" t="s">
        <v>1968</v>
      </c>
      <c r="B1627" t="s">
        <v>1991</v>
      </c>
      <c r="C1627" t="s">
        <v>2004</v>
      </c>
      <c r="D1627" t="s">
        <v>22</v>
      </c>
      <c r="E1627">
        <v>64</v>
      </c>
      <c r="F1627" t="s">
        <v>49</v>
      </c>
      <c r="G1627" t="s">
        <v>38</v>
      </c>
      <c r="H1627" t="s">
        <v>193</v>
      </c>
      <c r="I1627" s="2">
        <v>1343</v>
      </c>
      <c r="J1627" s="2">
        <v>1</v>
      </c>
      <c r="K1627" s="2">
        <v>1344</v>
      </c>
      <c r="L1627" s="3">
        <v>8.1094045561096589E-2</v>
      </c>
      <c r="M1627" s="3">
        <v>0.10916489666291684</v>
      </c>
      <c r="N1627" s="2">
        <v>1657335</v>
      </c>
      <c r="O1627">
        <f t="shared" si="25"/>
        <v>14</v>
      </c>
    </row>
    <row r="1628" spans="1:15" hidden="1" x14ac:dyDescent="0.2">
      <c r="A1628" t="s">
        <v>1968</v>
      </c>
      <c r="B1628" t="s">
        <v>1991</v>
      </c>
      <c r="C1628" t="s">
        <v>2005</v>
      </c>
      <c r="D1628" t="s">
        <v>22</v>
      </c>
      <c r="E1628">
        <v>35</v>
      </c>
      <c r="F1628" t="s">
        <v>49</v>
      </c>
      <c r="G1628" t="s">
        <v>38</v>
      </c>
      <c r="H1628" t="s">
        <v>41</v>
      </c>
      <c r="I1628" s="2">
        <v>3088</v>
      </c>
      <c r="J1628" s="2">
        <v>26</v>
      </c>
      <c r="K1628" s="2">
        <v>3114</v>
      </c>
      <c r="L1628" s="3">
        <v>0.18789200734914788</v>
      </c>
      <c r="M1628" s="3">
        <v>0.25293116682166894</v>
      </c>
      <c r="N1628" s="2">
        <v>1657335</v>
      </c>
      <c r="O1628">
        <f t="shared" si="25"/>
        <v>8</v>
      </c>
    </row>
    <row r="1629" spans="1:15" hidden="1" x14ac:dyDescent="0.2">
      <c r="A1629" t="s">
        <v>1968</v>
      </c>
      <c r="B1629" t="s">
        <v>1991</v>
      </c>
      <c r="C1629" t="s">
        <v>2006</v>
      </c>
      <c r="D1629" t="s">
        <v>17</v>
      </c>
      <c r="E1629">
        <v>59</v>
      </c>
      <c r="F1629" t="s">
        <v>49</v>
      </c>
      <c r="G1629" t="s">
        <v>303</v>
      </c>
      <c r="H1629" t="s">
        <v>304</v>
      </c>
      <c r="I1629" s="2">
        <v>75533</v>
      </c>
      <c r="J1629" s="2">
        <v>92</v>
      </c>
      <c r="K1629" s="2">
        <v>75625</v>
      </c>
      <c r="L1629" s="3">
        <v>4.5630485085996497</v>
      </c>
      <c r="M1629" s="3">
        <v>6.1425560343252128</v>
      </c>
      <c r="N1629" s="2">
        <v>1657335</v>
      </c>
      <c r="O1629">
        <f t="shared" si="25"/>
        <v>3</v>
      </c>
    </row>
    <row r="1630" spans="1:15" hidden="1" x14ac:dyDescent="0.2">
      <c r="A1630" t="s">
        <v>1968</v>
      </c>
      <c r="B1630" t="s">
        <v>1991</v>
      </c>
      <c r="C1630" t="s">
        <v>2007</v>
      </c>
      <c r="D1630" t="s">
        <v>22</v>
      </c>
      <c r="E1630">
        <v>47</v>
      </c>
      <c r="F1630" t="s">
        <v>69</v>
      </c>
      <c r="G1630" t="s">
        <v>868</v>
      </c>
      <c r="H1630" t="s">
        <v>738</v>
      </c>
      <c r="I1630" s="2">
        <v>1087</v>
      </c>
      <c r="J1630" s="2">
        <v>4</v>
      </c>
      <c r="K1630" s="2">
        <v>1091</v>
      </c>
      <c r="L1630" s="3">
        <v>6.5828574186872296E-2</v>
      </c>
      <c r="M1630" s="3">
        <v>8.8615254657174305E-2</v>
      </c>
      <c r="N1630" s="2">
        <v>1657335</v>
      </c>
      <c r="O1630">
        <f t="shared" si="25"/>
        <v>17</v>
      </c>
    </row>
    <row r="1631" spans="1:15" hidden="1" x14ac:dyDescent="0.2">
      <c r="A1631" t="s">
        <v>1968</v>
      </c>
      <c r="B1631" t="s">
        <v>1991</v>
      </c>
      <c r="C1631" t="s">
        <v>2008</v>
      </c>
      <c r="D1631" t="s">
        <v>17</v>
      </c>
      <c r="E1631">
        <v>37</v>
      </c>
      <c r="F1631" t="s">
        <v>49</v>
      </c>
      <c r="G1631" t="s">
        <v>2009</v>
      </c>
      <c r="H1631" t="s">
        <v>104</v>
      </c>
      <c r="I1631" s="2">
        <v>974</v>
      </c>
      <c r="J1631" s="2">
        <v>11</v>
      </c>
      <c r="K1631" s="2">
        <v>985</v>
      </c>
      <c r="L1631" s="3">
        <v>5.9432764045892955E-2</v>
      </c>
      <c r="M1631" s="3">
        <v>8.0005523223938307E-2</v>
      </c>
      <c r="N1631" s="2">
        <v>1657335</v>
      </c>
      <c r="O1631">
        <f t="shared" si="25"/>
        <v>18</v>
      </c>
    </row>
    <row r="1632" spans="1:15" hidden="1" x14ac:dyDescent="0.2">
      <c r="A1632" t="s">
        <v>1968</v>
      </c>
      <c r="B1632" t="s">
        <v>1991</v>
      </c>
      <c r="C1632" t="s">
        <v>2010</v>
      </c>
      <c r="D1632" t="s">
        <v>22</v>
      </c>
      <c r="E1632">
        <v>49</v>
      </c>
      <c r="F1632" t="s">
        <v>49</v>
      </c>
      <c r="G1632" t="s">
        <v>38</v>
      </c>
      <c r="H1632" t="s">
        <v>148</v>
      </c>
      <c r="I1632" s="2">
        <v>1125</v>
      </c>
      <c r="J1632" s="2">
        <v>4</v>
      </c>
      <c r="K1632" s="2">
        <v>1129</v>
      </c>
      <c r="L1632" s="3">
        <v>6.8121411784581865E-2</v>
      </c>
      <c r="M1632" s="3">
        <v>9.1701762152107957E-2</v>
      </c>
      <c r="N1632" s="2">
        <v>1657335</v>
      </c>
      <c r="O1632">
        <f t="shared" si="25"/>
        <v>16</v>
      </c>
    </row>
    <row r="1633" spans="1:15" hidden="1" x14ac:dyDescent="0.2">
      <c r="A1633" t="s">
        <v>1968</v>
      </c>
      <c r="B1633" t="s">
        <v>1991</v>
      </c>
      <c r="C1633" t="s">
        <v>2011</v>
      </c>
      <c r="D1633" t="s">
        <v>22</v>
      </c>
      <c r="E1633">
        <v>66</v>
      </c>
      <c r="F1633" t="s">
        <v>49</v>
      </c>
      <c r="G1633" t="s">
        <v>19</v>
      </c>
      <c r="H1633" t="s">
        <v>20</v>
      </c>
      <c r="I1633" s="2">
        <v>303722</v>
      </c>
      <c r="J1633" s="2">
        <v>316</v>
      </c>
      <c r="K1633" s="2">
        <v>304038</v>
      </c>
      <c r="L1633" s="3">
        <v>18.344993619274316</v>
      </c>
      <c r="M1633" s="3">
        <v>24.695146466964214</v>
      </c>
      <c r="N1633" s="2">
        <v>1657335</v>
      </c>
      <c r="O1633">
        <f t="shared" si="25"/>
        <v>2</v>
      </c>
    </row>
    <row r="1634" spans="1:15" hidden="1" x14ac:dyDescent="0.2">
      <c r="A1634" t="s">
        <v>1968</v>
      </c>
      <c r="B1634" t="s">
        <v>1991</v>
      </c>
      <c r="C1634" t="s">
        <v>2012</v>
      </c>
      <c r="D1634" t="s">
        <v>22</v>
      </c>
      <c r="E1634">
        <v>26</v>
      </c>
      <c r="F1634" t="s">
        <v>49</v>
      </c>
      <c r="G1634" t="s">
        <v>1978</v>
      </c>
      <c r="H1634" t="s">
        <v>1979</v>
      </c>
      <c r="I1634" s="2">
        <v>60574</v>
      </c>
      <c r="J1634" s="2">
        <v>105</v>
      </c>
      <c r="K1634" s="2">
        <v>60679</v>
      </c>
      <c r="L1634" s="3">
        <v>3.661239278721562</v>
      </c>
      <c r="M1634" s="3">
        <v>4.9285839022389366</v>
      </c>
      <c r="N1634" s="2">
        <v>1657335</v>
      </c>
      <c r="O1634">
        <f t="shared" si="25"/>
        <v>5</v>
      </c>
    </row>
    <row r="1635" spans="1:15" hidden="1" x14ac:dyDescent="0.2">
      <c r="A1635" t="s">
        <v>1968</v>
      </c>
      <c r="B1635" t="s">
        <v>1991</v>
      </c>
      <c r="C1635" t="s">
        <v>2013</v>
      </c>
      <c r="D1635" t="s">
        <v>22</v>
      </c>
      <c r="E1635">
        <v>60</v>
      </c>
      <c r="F1635" t="s">
        <v>69</v>
      </c>
      <c r="G1635" t="s">
        <v>38</v>
      </c>
      <c r="H1635" t="s">
        <v>198</v>
      </c>
      <c r="I1635" s="2">
        <v>886</v>
      </c>
      <c r="J1635" s="2">
        <v>2</v>
      </c>
      <c r="K1635" s="2">
        <v>888</v>
      </c>
      <c r="L1635" s="3">
        <v>5.3579994388581673E-2</v>
      </c>
      <c r="M1635" s="3">
        <v>7.2126806723712897E-2</v>
      </c>
      <c r="N1635" s="2">
        <v>1657335</v>
      </c>
      <c r="O1635">
        <f t="shared" si="25"/>
        <v>20</v>
      </c>
    </row>
    <row r="1636" spans="1:15" hidden="1" x14ac:dyDescent="0.2">
      <c r="A1636" t="s">
        <v>1968</v>
      </c>
      <c r="B1636" t="s">
        <v>1991</v>
      </c>
      <c r="C1636" t="s">
        <v>2014</v>
      </c>
      <c r="D1636" t="s">
        <v>22</v>
      </c>
      <c r="E1636">
        <v>57</v>
      </c>
      <c r="F1636" t="s">
        <v>49</v>
      </c>
      <c r="G1636" t="s">
        <v>2015</v>
      </c>
      <c r="H1636" t="s">
        <v>242</v>
      </c>
      <c r="I1636" s="2">
        <v>68437</v>
      </c>
      <c r="J1636" s="2">
        <v>76</v>
      </c>
      <c r="K1636" s="2">
        <v>68513</v>
      </c>
      <c r="L1636" s="3">
        <v>4.133925850838847</v>
      </c>
      <c r="M1636" s="3">
        <v>5.5648917894839434</v>
      </c>
      <c r="N1636" s="2">
        <v>1657335</v>
      </c>
      <c r="O1636">
        <f t="shared" si="25"/>
        <v>4</v>
      </c>
    </row>
    <row r="1637" spans="1:15" hidden="1" x14ac:dyDescent="0.2">
      <c r="A1637" t="s">
        <v>1968</v>
      </c>
      <c r="B1637" t="s">
        <v>1991</v>
      </c>
      <c r="C1637" t="s">
        <v>2016</v>
      </c>
      <c r="D1637" t="s">
        <v>22</v>
      </c>
      <c r="E1637">
        <v>38</v>
      </c>
      <c r="F1637" t="s">
        <v>49</v>
      </c>
      <c r="G1637" t="s">
        <v>1987</v>
      </c>
      <c r="H1637" t="s">
        <v>101</v>
      </c>
      <c r="I1637" s="2">
        <v>682</v>
      </c>
      <c r="J1637" s="2">
        <v>4</v>
      </c>
      <c r="K1637" s="2">
        <v>686</v>
      </c>
      <c r="L1637" s="3">
        <v>4.1391752421809716E-2</v>
      </c>
      <c r="M1637" s="3">
        <v>5.5719582671697139E-2</v>
      </c>
      <c r="N1637" s="2">
        <v>1657335</v>
      </c>
      <c r="O1637">
        <f t="shared" si="25"/>
        <v>23</v>
      </c>
    </row>
    <row r="1638" spans="1:15" hidden="1" x14ac:dyDescent="0.2">
      <c r="A1638" t="s">
        <v>1968</v>
      </c>
      <c r="B1638" t="s">
        <v>1991</v>
      </c>
      <c r="C1638" t="s">
        <v>2017</v>
      </c>
      <c r="D1638" t="s">
        <v>22</v>
      </c>
      <c r="E1638">
        <v>37</v>
      </c>
      <c r="F1638" t="s">
        <v>49</v>
      </c>
      <c r="G1638" t="s">
        <v>38</v>
      </c>
      <c r="H1638" t="s">
        <v>321</v>
      </c>
      <c r="I1638" s="2">
        <v>1939</v>
      </c>
      <c r="J1638" s="2">
        <v>1</v>
      </c>
      <c r="K1638" s="2">
        <v>1940</v>
      </c>
      <c r="L1638" s="3">
        <v>0.11705539314622571</v>
      </c>
      <c r="M1638" s="3">
        <v>0.15757433000450791</v>
      </c>
      <c r="N1638" s="2">
        <v>1657335</v>
      </c>
      <c r="O1638">
        <f t="shared" si="25"/>
        <v>12</v>
      </c>
    </row>
    <row r="1639" spans="1:15" hidden="1" x14ac:dyDescent="0.2">
      <c r="A1639" t="s">
        <v>1968</v>
      </c>
      <c r="B1639" t="s">
        <v>1991</v>
      </c>
      <c r="C1639" t="s">
        <v>2018</v>
      </c>
      <c r="D1639" t="s">
        <v>22</v>
      </c>
      <c r="E1639">
        <v>27</v>
      </c>
      <c r="F1639" t="s">
        <v>49</v>
      </c>
      <c r="G1639" t="s">
        <v>1976</v>
      </c>
      <c r="H1639" t="s">
        <v>39</v>
      </c>
      <c r="I1639" s="2">
        <v>467</v>
      </c>
      <c r="J1639" s="2">
        <f>(0)</f>
        <v>0</v>
      </c>
      <c r="K1639" s="2">
        <v>467</v>
      </c>
      <c r="L1639" s="3">
        <v>2.8177767319220313E-2</v>
      </c>
      <c r="M1639" s="3">
        <v>3.7931552635105774E-2</v>
      </c>
      <c r="N1639" s="2">
        <v>1657335</v>
      </c>
      <c r="O1639">
        <f t="shared" si="25"/>
        <v>25</v>
      </c>
    </row>
    <row r="1640" spans="1:15" hidden="1" x14ac:dyDescent="0.2">
      <c r="A1640" t="s">
        <v>1968</v>
      </c>
      <c r="B1640" t="s">
        <v>2019</v>
      </c>
      <c r="C1640" t="s">
        <v>46</v>
      </c>
      <c r="G1640" t="s">
        <v>46</v>
      </c>
      <c r="I1640" s="2">
        <v>4319</v>
      </c>
      <c r="J1640" s="2">
        <v>20</v>
      </c>
      <c r="K1640" s="2">
        <v>4339</v>
      </c>
      <c r="L1640" s="3">
        <v>0.2406078912068601</v>
      </c>
      <c r="M1640" s="3">
        <v>0.31664229272664113</v>
      </c>
      <c r="N1640" s="2">
        <v>1803349</v>
      </c>
      <c r="O1640">
        <f t="shared" si="25"/>
        <v>7</v>
      </c>
    </row>
    <row r="1641" spans="1:15" hidden="1" x14ac:dyDescent="0.2">
      <c r="A1641" t="s">
        <v>1968</v>
      </c>
      <c r="B1641" t="s">
        <v>2019</v>
      </c>
      <c r="C1641" t="s">
        <v>2020</v>
      </c>
      <c r="D1641" t="s">
        <v>17</v>
      </c>
      <c r="E1641">
        <v>51</v>
      </c>
      <c r="F1641" t="s">
        <v>69</v>
      </c>
      <c r="G1641" t="s">
        <v>32</v>
      </c>
      <c r="H1641" t="s">
        <v>33</v>
      </c>
      <c r="I1641" s="2">
        <v>712877</v>
      </c>
      <c r="J1641" s="2">
        <v>1474</v>
      </c>
      <c r="K1641" s="2">
        <v>714351</v>
      </c>
      <c r="L1641" s="3">
        <v>39.612465473959837</v>
      </c>
      <c r="M1641" s="3">
        <v>52.130384524445461</v>
      </c>
      <c r="N1641" s="2">
        <v>1803349</v>
      </c>
      <c r="O1641">
        <f t="shared" si="25"/>
        <v>1</v>
      </c>
    </row>
    <row r="1642" spans="1:15" hidden="1" x14ac:dyDescent="0.2">
      <c r="A1642" t="s">
        <v>1968</v>
      </c>
      <c r="B1642" t="s">
        <v>2019</v>
      </c>
      <c r="C1642" t="s">
        <v>2021</v>
      </c>
      <c r="D1642" t="s">
        <v>22</v>
      </c>
      <c r="E1642">
        <v>43</v>
      </c>
      <c r="F1642" t="s">
        <v>69</v>
      </c>
      <c r="G1642" t="s">
        <v>19</v>
      </c>
      <c r="H1642" t="s">
        <v>20</v>
      </c>
      <c r="I1642" s="2">
        <v>404099</v>
      </c>
      <c r="J1642" s="2">
        <v>334</v>
      </c>
      <c r="K1642" s="2">
        <v>404433</v>
      </c>
      <c r="L1642" s="3">
        <v>22.426773741522023</v>
      </c>
      <c r="M1642" s="3">
        <v>29.513849360293538</v>
      </c>
      <c r="N1642" s="2">
        <v>1803349</v>
      </c>
      <c r="O1642">
        <f t="shared" si="25"/>
        <v>2</v>
      </c>
    </row>
    <row r="1643" spans="1:15" hidden="1" x14ac:dyDescent="0.2">
      <c r="A1643" t="s">
        <v>1968</v>
      </c>
      <c r="B1643" t="s">
        <v>2019</v>
      </c>
      <c r="C1643" t="s">
        <v>2022</v>
      </c>
      <c r="D1643" t="s">
        <v>22</v>
      </c>
      <c r="E1643">
        <v>37</v>
      </c>
      <c r="F1643" t="s">
        <v>69</v>
      </c>
      <c r="G1643" t="s">
        <v>2015</v>
      </c>
      <c r="H1643" t="s">
        <v>242</v>
      </c>
      <c r="I1643" s="2">
        <v>95792</v>
      </c>
      <c r="J1643" s="2">
        <v>122</v>
      </c>
      <c r="K1643" s="2">
        <v>95914</v>
      </c>
      <c r="L1643" s="3">
        <v>5.3186598933428852</v>
      </c>
      <c r="M1643" s="3">
        <v>6.9994074359490801</v>
      </c>
      <c r="N1643" s="2">
        <v>1803349</v>
      </c>
      <c r="O1643">
        <f t="shared" si="25"/>
        <v>3</v>
      </c>
    </row>
    <row r="1644" spans="1:15" hidden="1" x14ac:dyDescent="0.2">
      <c r="A1644" t="s">
        <v>1968</v>
      </c>
      <c r="B1644" t="s">
        <v>2019</v>
      </c>
      <c r="C1644" t="s">
        <v>2023</v>
      </c>
      <c r="D1644" t="s">
        <v>22</v>
      </c>
      <c r="E1644">
        <v>50</v>
      </c>
      <c r="F1644" t="s">
        <v>69</v>
      </c>
      <c r="G1644" t="s">
        <v>303</v>
      </c>
      <c r="H1644" t="s">
        <v>304</v>
      </c>
      <c r="I1644" s="2">
        <v>25080</v>
      </c>
      <c r="J1644" s="2">
        <v>27</v>
      </c>
      <c r="K1644" s="2">
        <v>25107</v>
      </c>
      <c r="L1644" s="3">
        <v>1.3922429879074989</v>
      </c>
      <c r="M1644" s="3">
        <v>1.8322051264087991</v>
      </c>
      <c r="N1644" s="2">
        <v>1803349</v>
      </c>
      <c r="O1644">
        <f t="shared" si="25"/>
        <v>5</v>
      </c>
    </row>
    <row r="1645" spans="1:15" hidden="1" x14ac:dyDescent="0.2">
      <c r="A1645" t="s">
        <v>1968</v>
      </c>
      <c r="B1645" t="s">
        <v>2019</v>
      </c>
      <c r="C1645" t="s">
        <v>2024</v>
      </c>
      <c r="D1645" t="s">
        <v>22</v>
      </c>
      <c r="E1645">
        <v>44</v>
      </c>
      <c r="F1645" t="s">
        <v>69</v>
      </c>
      <c r="G1645" t="s">
        <v>891</v>
      </c>
      <c r="H1645" t="s">
        <v>124</v>
      </c>
      <c r="I1645" s="2">
        <v>3037</v>
      </c>
      <c r="J1645" s="2">
        <v>1</v>
      </c>
      <c r="K1645" s="2">
        <v>3038</v>
      </c>
      <c r="L1645" s="3">
        <v>0.16846434051312309</v>
      </c>
      <c r="M1645" s="3">
        <v>0.22170068801648668</v>
      </c>
      <c r="N1645" s="2">
        <v>1803349</v>
      </c>
      <c r="O1645">
        <f t="shared" si="25"/>
        <v>11</v>
      </c>
    </row>
    <row r="1646" spans="1:15" hidden="1" x14ac:dyDescent="0.2">
      <c r="A1646" t="s">
        <v>1968</v>
      </c>
      <c r="B1646" t="s">
        <v>2019</v>
      </c>
      <c r="C1646" t="s">
        <v>2025</v>
      </c>
      <c r="D1646" t="s">
        <v>22</v>
      </c>
      <c r="E1646">
        <v>41</v>
      </c>
      <c r="F1646" t="s">
        <v>69</v>
      </c>
      <c r="G1646" t="s">
        <v>1952</v>
      </c>
      <c r="H1646" t="s">
        <v>59</v>
      </c>
      <c r="I1646" s="2">
        <v>1536</v>
      </c>
      <c r="J1646" s="2">
        <f>(0)</f>
        <v>0</v>
      </c>
      <c r="K1646" s="2">
        <v>1536</v>
      </c>
      <c r="L1646" s="3">
        <v>8.5174860772928587E-2</v>
      </c>
      <c r="M1646" s="3">
        <v>0.11209093377002094</v>
      </c>
      <c r="N1646" s="2">
        <v>1803349</v>
      </c>
      <c r="O1646">
        <f t="shared" si="25"/>
        <v>17</v>
      </c>
    </row>
    <row r="1647" spans="1:15" hidden="1" x14ac:dyDescent="0.2">
      <c r="A1647" t="s">
        <v>1968</v>
      </c>
      <c r="B1647" t="s">
        <v>2019</v>
      </c>
      <c r="C1647" t="s">
        <v>2026</v>
      </c>
      <c r="D1647" t="s">
        <v>22</v>
      </c>
      <c r="E1647">
        <v>41</v>
      </c>
      <c r="F1647" t="s">
        <v>69</v>
      </c>
      <c r="G1647" t="s">
        <v>38</v>
      </c>
      <c r="H1647" t="s">
        <v>321</v>
      </c>
      <c r="I1647" s="2">
        <v>1186</v>
      </c>
      <c r="J1647" s="2">
        <f>(0)</f>
        <v>0</v>
      </c>
      <c r="K1647" s="2">
        <v>1186</v>
      </c>
      <c r="L1647" s="3">
        <v>6.5766526612430543E-2</v>
      </c>
      <c r="M1647" s="3">
        <v>8.6549379851070848E-2</v>
      </c>
      <c r="N1647" s="2">
        <v>1803349</v>
      </c>
      <c r="O1647">
        <f t="shared" si="25"/>
        <v>20</v>
      </c>
    </row>
    <row r="1648" spans="1:15" hidden="1" x14ac:dyDescent="0.2">
      <c r="A1648" t="s">
        <v>1968</v>
      </c>
      <c r="B1648" t="s">
        <v>2019</v>
      </c>
      <c r="C1648" t="s">
        <v>2027</v>
      </c>
      <c r="D1648" t="s">
        <v>22</v>
      </c>
      <c r="E1648">
        <v>49</v>
      </c>
      <c r="F1648" t="s">
        <v>69</v>
      </c>
      <c r="G1648" t="s">
        <v>1978</v>
      </c>
      <c r="H1648" t="s">
        <v>1979</v>
      </c>
      <c r="I1648" s="2">
        <v>87979</v>
      </c>
      <c r="J1648" s="2">
        <v>114</v>
      </c>
      <c r="K1648" s="2">
        <v>88093</v>
      </c>
      <c r="L1648" s="3">
        <v>4.8849668034307276</v>
      </c>
      <c r="M1648" s="3">
        <v>6.4286631696630554</v>
      </c>
      <c r="N1648" s="2">
        <v>1803349</v>
      </c>
      <c r="O1648">
        <f t="shared" si="25"/>
        <v>4</v>
      </c>
    </row>
    <row r="1649" spans="1:15" hidden="1" x14ac:dyDescent="0.2">
      <c r="A1649" t="s">
        <v>1968</v>
      </c>
      <c r="B1649" t="s">
        <v>2019</v>
      </c>
      <c r="C1649" t="s">
        <v>2028</v>
      </c>
      <c r="D1649" t="s">
        <v>22</v>
      </c>
      <c r="E1649">
        <v>39</v>
      </c>
      <c r="F1649" t="s">
        <v>69</v>
      </c>
      <c r="G1649" t="s">
        <v>2029</v>
      </c>
      <c r="H1649" t="s">
        <v>618</v>
      </c>
      <c r="I1649" s="2">
        <v>1848</v>
      </c>
      <c r="J1649" s="2">
        <v>3</v>
      </c>
      <c r="K1649" s="2">
        <v>1851</v>
      </c>
      <c r="L1649" s="3">
        <v>0.10264236151737684</v>
      </c>
      <c r="M1649" s="3">
        <v>0.135078332297076</v>
      </c>
      <c r="N1649" s="2">
        <v>1803349</v>
      </c>
      <c r="O1649">
        <f t="shared" si="25"/>
        <v>15</v>
      </c>
    </row>
    <row r="1650" spans="1:15" hidden="1" x14ac:dyDescent="0.2">
      <c r="A1650" t="s">
        <v>1968</v>
      </c>
      <c r="B1650" t="s">
        <v>2019</v>
      </c>
      <c r="C1650" t="s">
        <v>2030</v>
      </c>
      <c r="D1650" t="s">
        <v>22</v>
      </c>
      <c r="E1650">
        <v>40</v>
      </c>
      <c r="F1650" t="s">
        <v>69</v>
      </c>
      <c r="G1650" t="s">
        <v>38</v>
      </c>
      <c r="H1650" t="s">
        <v>198</v>
      </c>
      <c r="I1650" s="2">
        <v>6447</v>
      </c>
      <c r="J1650" s="2">
        <v>1</v>
      </c>
      <c r="K1650" s="2">
        <v>6448</v>
      </c>
      <c r="L1650" s="3">
        <v>0.3575569676196898</v>
      </c>
      <c r="M1650" s="3">
        <v>0.47054839905540036</v>
      </c>
      <c r="N1650" s="2">
        <v>1803349</v>
      </c>
      <c r="O1650">
        <f t="shared" si="25"/>
        <v>6</v>
      </c>
    </row>
    <row r="1651" spans="1:15" hidden="1" x14ac:dyDescent="0.2">
      <c r="A1651" t="s">
        <v>1968</v>
      </c>
      <c r="B1651" t="s">
        <v>2019</v>
      </c>
      <c r="C1651" t="s">
        <v>2031</v>
      </c>
      <c r="D1651" t="s">
        <v>22</v>
      </c>
      <c r="E1651">
        <v>47</v>
      </c>
      <c r="F1651" t="s">
        <v>69</v>
      </c>
      <c r="G1651" t="s">
        <v>868</v>
      </c>
      <c r="H1651" t="s">
        <v>738</v>
      </c>
      <c r="I1651" s="2">
        <v>1947</v>
      </c>
      <c r="J1651" s="2">
        <v>4</v>
      </c>
      <c r="K1651" s="2">
        <v>1951</v>
      </c>
      <c r="L1651" s="3">
        <v>0.1081875998489477</v>
      </c>
      <c r="M1651" s="3">
        <v>0.14237591913106173</v>
      </c>
      <c r="N1651" s="2">
        <v>1803349</v>
      </c>
      <c r="O1651">
        <f t="shared" si="25"/>
        <v>13</v>
      </c>
    </row>
    <row r="1652" spans="1:15" hidden="1" x14ac:dyDescent="0.2">
      <c r="A1652" t="s">
        <v>1968</v>
      </c>
      <c r="B1652" t="s">
        <v>2019</v>
      </c>
      <c r="C1652" t="s">
        <v>2032</v>
      </c>
      <c r="D1652" t="s">
        <v>22</v>
      </c>
      <c r="E1652">
        <v>69</v>
      </c>
      <c r="F1652" t="s">
        <v>69</v>
      </c>
      <c r="G1652" t="s">
        <v>38</v>
      </c>
      <c r="H1652" t="s">
        <v>540</v>
      </c>
      <c r="I1652" s="2">
        <v>4052</v>
      </c>
      <c r="J1652" s="2">
        <v>4</v>
      </c>
      <c r="K1652" s="2">
        <v>4056</v>
      </c>
      <c r="L1652" s="3">
        <v>0.22491486672851455</v>
      </c>
      <c r="M1652" s="3">
        <v>0.29599012198646152</v>
      </c>
      <c r="N1652" s="2">
        <v>1803349</v>
      </c>
      <c r="O1652">
        <f t="shared" si="25"/>
        <v>8</v>
      </c>
    </row>
    <row r="1653" spans="1:15" hidden="1" x14ac:dyDescent="0.2">
      <c r="A1653" t="s">
        <v>1968</v>
      </c>
      <c r="B1653" t="s">
        <v>2019</v>
      </c>
      <c r="C1653" t="s">
        <v>2033</v>
      </c>
      <c r="D1653" t="s">
        <v>22</v>
      </c>
      <c r="E1653">
        <v>47</v>
      </c>
      <c r="F1653" t="s">
        <v>69</v>
      </c>
      <c r="G1653" t="s">
        <v>694</v>
      </c>
      <c r="H1653" t="s">
        <v>315</v>
      </c>
      <c r="I1653" s="2">
        <v>1514</v>
      </c>
      <c r="J1653" s="2">
        <f>(0)</f>
        <v>0</v>
      </c>
      <c r="K1653" s="2">
        <v>1514</v>
      </c>
      <c r="L1653" s="3">
        <v>8.3954908339982995E-2</v>
      </c>
      <c r="M1653" s="3">
        <v>0.11048546466654408</v>
      </c>
      <c r="N1653" s="2">
        <v>1803349</v>
      </c>
      <c r="O1653">
        <f t="shared" si="25"/>
        <v>18</v>
      </c>
    </row>
    <row r="1654" spans="1:15" hidden="1" x14ac:dyDescent="0.2">
      <c r="A1654" t="s">
        <v>1968</v>
      </c>
      <c r="B1654" t="s">
        <v>2019</v>
      </c>
      <c r="C1654" t="s">
        <v>2034</v>
      </c>
      <c r="D1654" t="s">
        <v>22</v>
      </c>
      <c r="E1654">
        <v>42</v>
      </c>
      <c r="F1654" t="s">
        <v>69</v>
      </c>
      <c r="G1654" t="s">
        <v>38</v>
      </c>
      <c r="H1654" t="s">
        <v>201</v>
      </c>
      <c r="I1654" s="2">
        <v>3839</v>
      </c>
      <c r="J1654" s="2">
        <f>(0)</f>
        <v>0</v>
      </c>
      <c r="K1654" s="2">
        <v>3839</v>
      </c>
      <c r="L1654" s="3">
        <v>0.21288169954900577</v>
      </c>
      <c r="M1654" s="3">
        <v>0.2801543585567125</v>
      </c>
      <c r="N1654" s="2">
        <v>1803349</v>
      </c>
      <c r="O1654">
        <f t="shared" si="25"/>
        <v>9</v>
      </c>
    </row>
    <row r="1655" spans="1:15" hidden="1" x14ac:dyDescent="0.2">
      <c r="A1655" t="s">
        <v>1968</v>
      </c>
      <c r="B1655" t="s">
        <v>2019</v>
      </c>
      <c r="C1655" t="s">
        <v>2035</v>
      </c>
      <c r="D1655" t="s">
        <v>22</v>
      </c>
      <c r="E1655">
        <v>27</v>
      </c>
      <c r="F1655" t="s">
        <v>69</v>
      </c>
      <c r="G1655" t="s">
        <v>736</v>
      </c>
      <c r="H1655" t="s">
        <v>1521</v>
      </c>
      <c r="I1655" s="2">
        <v>3743</v>
      </c>
      <c r="J1655" s="2">
        <v>6</v>
      </c>
      <c r="K1655" s="2">
        <v>3749</v>
      </c>
      <c r="L1655" s="3">
        <v>0.207890985050592</v>
      </c>
      <c r="M1655" s="3">
        <v>0.27358653040612529</v>
      </c>
      <c r="N1655" s="2">
        <v>1803349</v>
      </c>
      <c r="O1655">
        <f t="shared" si="25"/>
        <v>10</v>
      </c>
    </row>
    <row r="1656" spans="1:15" hidden="1" x14ac:dyDescent="0.2">
      <c r="A1656" t="s">
        <v>1968</v>
      </c>
      <c r="B1656" t="s">
        <v>2019</v>
      </c>
      <c r="C1656" t="s">
        <v>2036</v>
      </c>
      <c r="D1656" t="s">
        <v>22</v>
      </c>
      <c r="E1656">
        <v>41</v>
      </c>
      <c r="F1656" t="s">
        <v>69</v>
      </c>
      <c r="G1656" t="s">
        <v>1987</v>
      </c>
      <c r="H1656" t="s">
        <v>101</v>
      </c>
      <c r="I1656" s="2">
        <v>1933</v>
      </c>
      <c r="J1656" s="2">
        <v>5</v>
      </c>
      <c r="K1656" s="2">
        <v>1938</v>
      </c>
      <c r="L1656" s="3">
        <v>0.10746671886584348</v>
      </c>
      <c r="M1656" s="3">
        <v>0.14142723284264358</v>
      </c>
      <c r="N1656" s="2">
        <v>1803349</v>
      </c>
      <c r="O1656">
        <f t="shared" si="25"/>
        <v>14</v>
      </c>
    </row>
    <row r="1657" spans="1:15" hidden="1" x14ac:dyDescent="0.2">
      <c r="A1657" t="s">
        <v>1968</v>
      </c>
      <c r="B1657" t="s">
        <v>2019</v>
      </c>
      <c r="C1657" t="s">
        <v>2037</v>
      </c>
      <c r="D1657" t="s">
        <v>22</v>
      </c>
      <c r="E1657">
        <v>31</v>
      </c>
      <c r="F1657" t="s">
        <v>69</v>
      </c>
      <c r="G1657" t="s">
        <v>38</v>
      </c>
      <c r="H1657" t="s">
        <v>168</v>
      </c>
      <c r="I1657" s="2">
        <v>1319</v>
      </c>
      <c r="J1657" s="2">
        <f>(0)</f>
        <v>0</v>
      </c>
      <c r="K1657" s="2">
        <v>1319</v>
      </c>
      <c r="L1657" s="3">
        <v>7.3141693593419807E-2</v>
      </c>
      <c r="M1657" s="3">
        <v>9.6255170340271867E-2</v>
      </c>
      <c r="N1657" s="2">
        <v>1803349</v>
      </c>
      <c r="O1657">
        <f t="shared" si="25"/>
        <v>19</v>
      </c>
    </row>
    <row r="1658" spans="1:15" hidden="1" x14ac:dyDescent="0.2">
      <c r="A1658" t="s">
        <v>1968</v>
      </c>
      <c r="B1658" t="s">
        <v>2019</v>
      </c>
      <c r="C1658" t="s">
        <v>2038</v>
      </c>
      <c r="D1658" t="s">
        <v>22</v>
      </c>
      <c r="E1658">
        <v>28</v>
      </c>
      <c r="F1658" t="s">
        <v>69</v>
      </c>
      <c r="G1658" t="s">
        <v>38</v>
      </c>
      <c r="H1658" t="s">
        <v>219</v>
      </c>
      <c r="I1658" s="2">
        <v>1543</v>
      </c>
      <c r="J1658" s="2">
        <f>(0)</f>
        <v>0</v>
      </c>
      <c r="K1658" s="2">
        <v>1543</v>
      </c>
      <c r="L1658" s="3">
        <v>8.5563027456138543E-2</v>
      </c>
      <c r="M1658" s="3">
        <v>0.11260176484839994</v>
      </c>
      <c r="N1658" s="2">
        <v>1803349</v>
      </c>
      <c r="O1658">
        <f t="shared" si="25"/>
        <v>16</v>
      </c>
    </row>
    <row r="1659" spans="1:15" hidden="1" x14ac:dyDescent="0.2">
      <c r="A1659" t="s">
        <v>1968</v>
      </c>
      <c r="B1659" t="s">
        <v>2019</v>
      </c>
      <c r="C1659" t="s">
        <v>2039</v>
      </c>
      <c r="D1659" t="s">
        <v>22</v>
      </c>
      <c r="E1659">
        <v>61</v>
      </c>
      <c r="F1659" t="s">
        <v>69</v>
      </c>
      <c r="G1659" t="s">
        <v>38</v>
      </c>
      <c r="H1659" t="s">
        <v>276</v>
      </c>
      <c r="I1659" s="2">
        <v>2403</v>
      </c>
      <c r="J1659" s="2">
        <f>(0)</f>
        <v>0</v>
      </c>
      <c r="K1659" s="2">
        <v>2403</v>
      </c>
      <c r="L1659" s="3">
        <v>0.13325207710764805</v>
      </c>
      <c r="M1659" s="3">
        <v>0.17536101162067727</v>
      </c>
      <c r="N1659" s="2">
        <v>1803349</v>
      </c>
      <c r="O1659">
        <f t="shared" si="25"/>
        <v>12</v>
      </c>
    </row>
    <row r="1660" spans="1:15" hidden="1" x14ac:dyDescent="0.2">
      <c r="A1660" t="s">
        <v>1968</v>
      </c>
      <c r="B1660" t="s">
        <v>2019</v>
      </c>
      <c r="C1660" t="s">
        <v>2040</v>
      </c>
      <c r="D1660" t="s">
        <v>22</v>
      </c>
      <c r="E1660">
        <v>40</v>
      </c>
      <c r="F1660" t="s">
        <v>69</v>
      </c>
      <c r="G1660" t="s">
        <v>38</v>
      </c>
      <c r="H1660" t="s">
        <v>39</v>
      </c>
      <c r="I1660" s="2">
        <v>877</v>
      </c>
      <c r="J1660" s="2">
        <v>1</v>
      </c>
      <c r="K1660" s="2">
        <v>878</v>
      </c>
      <c r="L1660" s="3">
        <v>4.8687192551192249E-2</v>
      </c>
      <c r="M1660" s="3">
        <v>6.4072812402394777E-2</v>
      </c>
      <c r="N1660" s="2">
        <v>1803349</v>
      </c>
      <c r="O1660">
        <f t="shared" si="25"/>
        <v>21</v>
      </c>
    </row>
    <row r="1661" spans="1:15" hidden="1" x14ac:dyDescent="0.2">
      <c r="A1661" t="s">
        <v>1968</v>
      </c>
      <c r="B1661" t="s">
        <v>2041</v>
      </c>
      <c r="C1661" t="s">
        <v>46</v>
      </c>
      <c r="G1661" t="s">
        <v>46</v>
      </c>
      <c r="I1661" s="2">
        <v>2927</v>
      </c>
      <c r="J1661" s="2">
        <v>30</v>
      </c>
      <c r="K1661" s="2">
        <v>2957</v>
      </c>
      <c r="L1661" s="3">
        <v>0.18120904488677345</v>
      </c>
      <c r="M1661" s="3">
        <v>0.25019502859009141</v>
      </c>
      <c r="N1661" s="2">
        <v>1631817</v>
      </c>
      <c r="O1661">
        <f t="shared" si="25"/>
        <v>11</v>
      </c>
    </row>
    <row r="1662" spans="1:15" hidden="1" x14ac:dyDescent="0.2">
      <c r="A1662" t="s">
        <v>1968</v>
      </c>
      <c r="B1662" t="s">
        <v>2041</v>
      </c>
      <c r="C1662" t="s">
        <v>2042</v>
      </c>
      <c r="D1662" t="s">
        <v>22</v>
      </c>
      <c r="E1662">
        <v>71</v>
      </c>
      <c r="F1662" t="s">
        <v>69</v>
      </c>
      <c r="G1662" t="s">
        <v>38</v>
      </c>
      <c r="H1662" t="s">
        <v>214</v>
      </c>
      <c r="I1662" s="2">
        <v>930</v>
      </c>
      <c r="J1662" s="2">
        <f>(0)</f>
        <v>0</v>
      </c>
      <c r="K1662" s="2">
        <v>930</v>
      </c>
      <c r="L1662" s="3">
        <v>5.6991684729353842E-2</v>
      </c>
      <c r="M1662" s="3">
        <v>7.8688324852480535E-2</v>
      </c>
      <c r="N1662" s="2">
        <v>1631817</v>
      </c>
      <c r="O1662">
        <f t="shared" si="25"/>
        <v>18</v>
      </c>
    </row>
    <row r="1663" spans="1:15" hidden="1" x14ac:dyDescent="0.2">
      <c r="A1663" t="s">
        <v>1968</v>
      </c>
      <c r="B1663" t="s">
        <v>2041</v>
      </c>
      <c r="C1663" t="s">
        <v>2043</v>
      </c>
      <c r="D1663" t="s">
        <v>22</v>
      </c>
      <c r="E1663">
        <v>36</v>
      </c>
      <c r="F1663" t="s">
        <v>49</v>
      </c>
      <c r="G1663" t="s">
        <v>376</v>
      </c>
      <c r="H1663" t="s">
        <v>377</v>
      </c>
      <c r="I1663" s="2">
        <v>9136</v>
      </c>
      <c r="J1663" s="2">
        <v>14</v>
      </c>
      <c r="K1663" s="2">
        <v>9150</v>
      </c>
      <c r="L1663" s="3">
        <v>0.56072464007912659</v>
      </c>
      <c r="M1663" s="3">
        <v>0.77419158322601833</v>
      </c>
      <c r="N1663" s="2">
        <v>1631817</v>
      </c>
      <c r="O1663">
        <f t="shared" si="25"/>
        <v>6</v>
      </c>
    </row>
    <row r="1664" spans="1:15" hidden="1" x14ac:dyDescent="0.2">
      <c r="A1664" t="s">
        <v>1968</v>
      </c>
      <c r="B1664" t="s">
        <v>2041</v>
      </c>
      <c r="C1664" t="s">
        <v>2044</v>
      </c>
      <c r="D1664" t="s">
        <v>22</v>
      </c>
      <c r="E1664">
        <v>62</v>
      </c>
      <c r="F1664" t="s">
        <v>49</v>
      </c>
      <c r="G1664" t="s">
        <v>38</v>
      </c>
      <c r="H1664" t="s">
        <v>315</v>
      </c>
      <c r="I1664" s="2">
        <v>1207</v>
      </c>
      <c r="J1664" s="2">
        <f>(0)</f>
        <v>0</v>
      </c>
      <c r="K1664" s="2">
        <v>1207</v>
      </c>
      <c r="L1664" s="3">
        <v>7.3966627385301173E-2</v>
      </c>
      <c r="M1664" s="3">
        <v>0.10212560010424086</v>
      </c>
      <c r="N1664" s="2">
        <v>1631817</v>
      </c>
      <c r="O1664">
        <f t="shared" si="25"/>
        <v>15</v>
      </c>
    </row>
    <row r="1665" spans="1:15" hidden="1" x14ac:dyDescent="0.2">
      <c r="A1665" t="s">
        <v>1968</v>
      </c>
      <c r="B1665" t="s">
        <v>2041</v>
      </c>
      <c r="C1665" t="s">
        <v>2045</v>
      </c>
      <c r="D1665" t="s">
        <v>22</v>
      </c>
      <c r="E1665">
        <v>46</v>
      </c>
      <c r="F1665" t="s">
        <v>49</v>
      </c>
      <c r="G1665" t="s">
        <v>32</v>
      </c>
      <c r="H1665" t="s">
        <v>33</v>
      </c>
      <c r="I1665" s="2">
        <v>599951</v>
      </c>
      <c r="J1665" s="2">
        <v>3338</v>
      </c>
      <c r="K1665" s="2">
        <v>603289</v>
      </c>
      <c r="L1665" s="3">
        <v>36.970383321168981</v>
      </c>
      <c r="M1665" s="3">
        <v>51.044947109600145</v>
      </c>
      <c r="N1665" s="2">
        <v>1631817</v>
      </c>
      <c r="O1665">
        <f t="shared" si="25"/>
        <v>1</v>
      </c>
    </row>
    <row r="1666" spans="1:15" hidden="1" x14ac:dyDescent="0.2">
      <c r="A1666" t="s">
        <v>1968</v>
      </c>
      <c r="B1666" t="s">
        <v>2041</v>
      </c>
      <c r="C1666" t="s">
        <v>2046</v>
      </c>
      <c r="D1666" t="s">
        <v>22</v>
      </c>
      <c r="E1666">
        <v>51</v>
      </c>
      <c r="F1666" t="s">
        <v>69</v>
      </c>
      <c r="G1666" t="s">
        <v>2047</v>
      </c>
      <c r="H1666" t="s">
        <v>142</v>
      </c>
      <c r="I1666" s="2">
        <v>1769</v>
      </c>
      <c r="J1666" s="2">
        <v>8</v>
      </c>
      <c r="K1666" s="2">
        <v>1777</v>
      </c>
      <c r="L1666" s="3">
        <v>0.10889701480006643</v>
      </c>
      <c r="M1666" s="3">
        <v>0.15035392823963217</v>
      </c>
      <c r="N1666" s="2">
        <v>1631817</v>
      </c>
      <c r="O1666">
        <f t="shared" si="25"/>
        <v>13</v>
      </c>
    </row>
    <row r="1667" spans="1:15" hidden="1" x14ac:dyDescent="0.2">
      <c r="A1667" t="s">
        <v>1968</v>
      </c>
      <c r="B1667" t="s">
        <v>2041</v>
      </c>
      <c r="C1667" t="s">
        <v>2048</v>
      </c>
      <c r="D1667" t="s">
        <v>22</v>
      </c>
      <c r="E1667">
        <v>54</v>
      </c>
      <c r="F1667" t="s">
        <v>49</v>
      </c>
      <c r="G1667" t="s">
        <v>38</v>
      </c>
      <c r="H1667" t="s">
        <v>43</v>
      </c>
      <c r="I1667" s="2">
        <v>997</v>
      </c>
      <c r="J1667" s="2">
        <v>1</v>
      </c>
      <c r="K1667" s="2">
        <v>998</v>
      </c>
      <c r="L1667" s="3">
        <v>6.1158818666553906E-2</v>
      </c>
      <c r="M1667" s="3">
        <v>8.4441879787930732E-2</v>
      </c>
      <c r="N1667" s="2">
        <v>1631817</v>
      </c>
      <c r="O1667">
        <f t="shared" ref="O1667:O1730" si="26">COUNTIFS($A$2:$A$8569,A1667,$B$2:$B$8569,B1667,$K$2:$K$8569,"&gt;"&amp;K1667)+1</f>
        <v>16</v>
      </c>
    </row>
    <row r="1668" spans="1:15" hidden="1" x14ac:dyDescent="0.2">
      <c r="A1668" t="s">
        <v>1968</v>
      </c>
      <c r="B1668" t="s">
        <v>2041</v>
      </c>
      <c r="C1668" t="s">
        <v>2049</v>
      </c>
      <c r="D1668" t="s">
        <v>22</v>
      </c>
      <c r="E1668">
        <v>31</v>
      </c>
      <c r="F1668" t="s">
        <v>49</v>
      </c>
      <c r="G1668" t="s">
        <v>2015</v>
      </c>
      <c r="H1668" t="s">
        <v>242</v>
      </c>
      <c r="I1668" s="2">
        <v>288425</v>
      </c>
      <c r="J1668" s="2">
        <v>796</v>
      </c>
      <c r="K1668" s="2">
        <v>289221</v>
      </c>
      <c r="L1668" s="3">
        <v>17.72386241839618</v>
      </c>
      <c r="M1668" s="3">
        <v>24.471307529203521</v>
      </c>
      <c r="N1668" s="2">
        <v>1631817</v>
      </c>
      <c r="O1668">
        <f t="shared" si="26"/>
        <v>2</v>
      </c>
    </row>
    <row r="1669" spans="1:15" hidden="1" x14ac:dyDescent="0.2">
      <c r="A1669" t="s">
        <v>1968</v>
      </c>
      <c r="B1669" t="s">
        <v>2041</v>
      </c>
      <c r="C1669" t="s">
        <v>2050</v>
      </c>
      <c r="D1669" t="s">
        <v>22</v>
      </c>
      <c r="E1669">
        <v>30</v>
      </c>
      <c r="F1669" t="s">
        <v>49</v>
      </c>
      <c r="G1669" t="s">
        <v>815</v>
      </c>
      <c r="H1669" t="s">
        <v>816</v>
      </c>
      <c r="I1669" s="2">
        <v>516</v>
      </c>
      <c r="J1669" s="2">
        <v>5</v>
      </c>
      <c r="K1669" s="2">
        <v>521</v>
      </c>
      <c r="L1669" s="3">
        <v>3.1927599724724032E-2</v>
      </c>
      <c r="M1669" s="3">
        <v>4.4082384137787492E-2</v>
      </c>
      <c r="N1669" s="2">
        <v>1631817</v>
      </c>
      <c r="O1669">
        <f t="shared" si="26"/>
        <v>23</v>
      </c>
    </row>
    <row r="1670" spans="1:15" hidden="1" x14ac:dyDescent="0.2">
      <c r="A1670" t="s">
        <v>1968</v>
      </c>
      <c r="B1670" t="s">
        <v>2041</v>
      </c>
      <c r="C1670" t="s">
        <v>2051</v>
      </c>
      <c r="D1670" t="s">
        <v>22</v>
      </c>
      <c r="E1670">
        <v>48</v>
      </c>
      <c r="F1670" t="s">
        <v>69</v>
      </c>
      <c r="G1670" t="s">
        <v>694</v>
      </c>
      <c r="H1670" t="s">
        <v>84</v>
      </c>
      <c r="I1670" s="2">
        <v>2090</v>
      </c>
      <c r="J1670" s="2">
        <v>3</v>
      </c>
      <c r="K1670" s="2">
        <v>2093</v>
      </c>
      <c r="L1670" s="3">
        <v>0.12826193133176084</v>
      </c>
      <c r="M1670" s="3">
        <v>0.17709103646907717</v>
      </c>
      <c r="N1670" s="2">
        <v>1631817</v>
      </c>
      <c r="O1670">
        <f t="shared" si="26"/>
        <v>12</v>
      </c>
    </row>
    <row r="1671" spans="1:15" hidden="1" x14ac:dyDescent="0.2">
      <c r="A1671" t="s">
        <v>1968</v>
      </c>
      <c r="B1671" t="s">
        <v>2041</v>
      </c>
      <c r="C1671" t="s">
        <v>2052</v>
      </c>
      <c r="D1671" t="s">
        <v>22</v>
      </c>
      <c r="E1671">
        <v>27</v>
      </c>
      <c r="F1671" t="s">
        <v>69</v>
      </c>
      <c r="G1671" t="s">
        <v>2053</v>
      </c>
      <c r="H1671" t="s">
        <v>219</v>
      </c>
      <c r="I1671" s="2">
        <v>1248</v>
      </c>
      <c r="J1671" s="2">
        <v>21</v>
      </c>
      <c r="K1671" s="2">
        <v>1269</v>
      </c>
      <c r="L1671" s="3">
        <v>7.7766073033924757E-2</v>
      </c>
      <c r="M1671" s="3">
        <v>0.10737148842773958</v>
      </c>
      <c r="N1671" s="2">
        <v>1631817</v>
      </c>
      <c r="O1671">
        <f t="shared" si="26"/>
        <v>14</v>
      </c>
    </row>
    <row r="1672" spans="1:15" hidden="1" x14ac:dyDescent="0.2">
      <c r="A1672" t="s">
        <v>1968</v>
      </c>
      <c r="B1672" t="s">
        <v>2041</v>
      </c>
      <c r="C1672" t="s">
        <v>2054</v>
      </c>
      <c r="D1672" t="s">
        <v>22</v>
      </c>
      <c r="E1672">
        <v>25</v>
      </c>
      <c r="F1672" t="s">
        <v>49</v>
      </c>
      <c r="G1672" t="s">
        <v>1058</v>
      </c>
      <c r="H1672" t="s">
        <v>389</v>
      </c>
      <c r="I1672" s="2">
        <v>770</v>
      </c>
      <c r="J1672" s="2">
        <f>(0)</f>
        <v>0</v>
      </c>
      <c r="K1672" s="2">
        <v>770</v>
      </c>
      <c r="L1672" s="3">
        <v>4.7186663700647807E-2</v>
      </c>
      <c r="M1672" s="3">
        <v>6.5150548533774208E-2</v>
      </c>
      <c r="N1672" s="2">
        <v>1631817</v>
      </c>
      <c r="O1672">
        <f t="shared" si="26"/>
        <v>21</v>
      </c>
    </row>
    <row r="1673" spans="1:15" hidden="1" x14ac:dyDescent="0.2">
      <c r="A1673" t="s">
        <v>1968</v>
      </c>
      <c r="B1673" t="s">
        <v>2041</v>
      </c>
      <c r="C1673" t="s">
        <v>2055</v>
      </c>
      <c r="D1673" t="s">
        <v>22</v>
      </c>
      <c r="E1673">
        <v>58</v>
      </c>
      <c r="F1673" t="s">
        <v>49</v>
      </c>
      <c r="G1673" t="s">
        <v>303</v>
      </c>
      <c r="H1673" t="s">
        <v>304</v>
      </c>
      <c r="I1673" s="2">
        <v>45090</v>
      </c>
      <c r="J1673" s="2">
        <v>100</v>
      </c>
      <c r="K1673" s="2">
        <v>45190</v>
      </c>
      <c r="L1673" s="3">
        <v>2.7693056267951617</v>
      </c>
      <c r="M1673" s="3">
        <v>3.823575699014619</v>
      </c>
      <c r="N1673" s="2">
        <v>1631817</v>
      </c>
      <c r="O1673">
        <f t="shared" si="26"/>
        <v>4</v>
      </c>
    </row>
    <row r="1674" spans="1:15" hidden="1" x14ac:dyDescent="0.2">
      <c r="A1674" t="s">
        <v>1968</v>
      </c>
      <c r="B1674" t="s">
        <v>2041</v>
      </c>
      <c r="C1674" t="s">
        <v>2056</v>
      </c>
      <c r="D1674" t="s">
        <v>22</v>
      </c>
      <c r="E1674">
        <v>26</v>
      </c>
      <c r="F1674" t="s">
        <v>49</v>
      </c>
      <c r="G1674" t="s">
        <v>19</v>
      </c>
      <c r="H1674" t="s">
        <v>20</v>
      </c>
      <c r="I1674" s="2">
        <v>183960</v>
      </c>
      <c r="J1674" s="2">
        <v>409</v>
      </c>
      <c r="K1674" s="2">
        <v>184369</v>
      </c>
      <c r="L1674" s="3">
        <v>11.298387012759397</v>
      </c>
      <c r="M1674" s="3">
        <v>15.599664263147295</v>
      </c>
      <c r="N1674" s="2">
        <v>1631817</v>
      </c>
      <c r="O1674">
        <f t="shared" si="26"/>
        <v>3</v>
      </c>
    </row>
    <row r="1675" spans="1:15" hidden="1" x14ac:dyDescent="0.2">
      <c r="A1675" t="s">
        <v>1968</v>
      </c>
      <c r="B1675" t="s">
        <v>2041</v>
      </c>
      <c r="C1675" t="s">
        <v>2057</v>
      </c>
      <c r="D1675" t="s">
        <v>22</v>
      </c>
      <c r="E1675">
        <v>50</v>
      </c>
      <c r="F1675" t="s">
        <v>49</v>
      </c>
      <c r="G1675" t="s">
        <v>38</v>
      </c>
      <c r="H1675" t="s">
        <v>198</v>
      </c>
      <c r="I1675" s="2">
        <v>991</v>
      </c>
      <c r="J1675" s="2">
        <v>2</v>
      </c>
      <c r="K1675" s="2">
        <v>993</v>
      </c>
      <c r="L1675" s="3">
        <v>6.0852411759406845E-2</v>
      </c>
      <c r="M1675" s="3">
        <v>8.4018824277971166E-2</v>
      </c>
      <c r="N1675" s="2">
        <v>1631817</v>
      </c>
      <c r="O1675">
        <f t="shared" si="26"/>
        <v>17</v>
      </c>
    </row>
    <row r="1676" spans="1:15" hidden="1" x14ac:dyDescent="0.2">
      <c r="A1676" t="s">
        <v>1968</v>
      </c>
      <c r="B1676" t="s">
        <v>2041</v>
      </c>
      <c r="C1676" t="s">
        <v>2058</v>
      </c>
      <c r="D1676" t="s">
        <v>22</v>
      </c>
      <c r="E1676">
        <v>26</v>
      </c>
      <c r="F1676" t="s">
        <v>49</v>
      </c>
      <c r="G1676" t="s">
        <v>38</v>
      </c>
      <c r="H1676" t="s">
        <v>1224</v>
      </c>
      <c r="I1676" s="2">
        <v>6337</v>
      </c>
      <c r="J1676" s="2">
        <v>2</v>
      </c>
      <c r="K1676" s="2">
        <v>6339</v>
      </c>
      <c r="L1676" s="3">
        <v>0.3884626768810473</v>
      </c>
      <c r="M1676" s="3">
        <v>0.53634977552674645</v>
      </c>
      <c r="N1676" s="2">
        <v>1631817</v>
      </c>
      <c r="O1676">
        <f t="shared" si="26"/>
        <v>7</v>
      </c>
    </row>
    <row r="1677" spans="1:15" hidden="1" x14ac:dyDescent="0.2">
      <c r="A1677" t="s">
        <v>1968</v>
      </c>
      <c r="B1677" t="s">
        <v>2041</v>
      </c>
      <c r="C1677" t="s">
        <v>2059</v>
      </c>
      <c r="D1677" t="s">
        <v>22</v>
      </c>
      <c r="E1677">
        <v>50</v>
      </c>
      <c r="F1677" t="s">
        <v>49</v>
      </c>
      <c r="G1677" t="s">
        <v>1978</v>
      </c>
      <c r="H1677" t="s">
        <v>1979</v>
      </c>
      <c r="I1677" s="2">
        <v>9739</v>
      </c>
      <c r="J1677" s="2">
        <v>22</v>
      </c>
      <c r="K1677" s="2">
        <v>9761</v>
      </c>
      <c r="L1677" s="3">
        <v>0.59816756413249772</v>
      </c>
      <c r="M1677" s="3">
        <v>0.82588896654307797</v>
      </c>
      <c r="N1677" s="2">
        <v>1631817</v>
      </c>
      <c r="O1677">
        <f t="shared" si="26"/>
        <v>5</v>
      </c>
    </row>
    <row r="1678" spans="1:15" hidden="1" x14ac:dyDescent="0.2">
      <c r="A1678" t="s">
        <v>1968</v>
      </c>
      <c r="B1678" t="s">
        <v>2041</v>
      </c>
      <c r="C1678" t="s">
        <v>2060</v>
      </c>
      <c r="D1678" t="s">
        <v>22</v>
      </c>
      <c r="E1678">
        <v>54</v>
      </c>
      <c r="F1678" t="s">
        <v>49</v>
      </c>
      <c r="G1678" t="s">
        <v>868</v>
      </c>
      <c r="H1678" t="s">
        <v>738</v>
      </c>
      <c r="I1678" s="2">
        <v>416</v>
      </c>
      <c r="J1678" s="2">
        <v>1</v>
      </c>
      <c r="K1678" s="2">
        <v>417</v>
      </c>
      <c r="L1678" s="3">
        <v>2.5554336056065111E-2</v>
      </c>
      <c r="M1678" s="3">
        <v>3.5282829530628376E-2</v>
      </c>
      <c r="N1678" s="2">
        <v>1631817</v>
      </c>
      <c r="O1678">
        <f t="shared" si="26"/>
        <v>27</v>
      </c>
    </row>
    <row r="1679" spans="1:15" hidden="1" x14ac:dyDescent="0.2">
      <c r="A1679" t="s">
        <v>1968</v>
      </c>
      <c r="B1679" t="s">
        <v>2041</v>
      </c>
      <c r="C1679" t="s">
        <v>2061</v>
      </c>
      <c r="D1679" t="s">
        <v>22</v>
      </c>
      <c r="E1679">
        <v>42</v>
      </c>
      <c r="F1679" t="s">
        <v>49</v>
      </c>
      <c r="G1679" t="s">
        <v>38</v>
      </c>
      <c r="H1679" t="s">
        <v>1711</v>
      </c>
      <c r="I1679" s="2">
        <v>3757</v>
      </c>
      <c r="J1679" s="2">
        <f>(0)</f>
        <v>0</v>
      </c>
      <c r="K1679" s="2">
        <v>3757</v>
      </c>
      <c r="L1679" s="3">
        <v>0.23023415003030362</v>
      </c>
      <c r="M1679" s="3">
        <v>0.317883910183623</v>
      </c>
      <c r="N1679" s="2">
        <v>1631817</v>
      </c>
      <c r="O1679">
        <f t="shared" si="26"/>
        <v>10</v>
      </c>
    </row>
    <row r="1680" spans="1:15" hidden="1" x14ac:dyDescent="0.2">
      <c r="A1680" t="s">
        <v>1968</v>
      </c>
      <c r="B1680" t="s">
        <v>2041</v>
      </c>
      <c r="C1680" t="s">
        <v>2062</v>
      </c>
      <c r="D1680" t="s">
        <v>22</v>
      </c>
      <c r="E1680">
        <v>54</v>
      </c>
      <c r="F1680" t="s">
        <v>49</v>
      </c>
      <c r="G1680" t="s">
        <v>38</v>
      </c>
      <c r="H1680" t="s">
        <v>41</v>
      </c>
      <c r="I1680" s="2">
        <v>485</v>
      </c>
      <c r="J1680" s="2">
        <f>(0)</f>
        <v>0</v>
      </c>
      <c r="K1680" s="2">
        <v>485</v>
      </c>
      <c r="L1680" s="3">
        <v>2.9721469993265179E-2</v>
      </c>
      <c r="M1680" s="3">
        <v>4.103638446607856E-2</v>
      </c>
      <c r="N1680" s="2">
        <v>1631817</v>
      </c>
      <c r="O1680">
        <f t="shared" si="26"/>
        <v>25</v>
      </c>
    </row>
    <row r="1681" spans="1:15" hidden="1" x14ac:dyDescent="0.2">
      <c r="A1681" t="s">
        <v>1968</v>
      </c>
      <c r="B1681" t="s">
        <v>2041</v>
      </c>
      <c r="C1681" t="s">
        <v>2063</v>
      </c>
      <c r="D1681" t="s">
        <v>22</v>
      </c>
      <c r="E1681">
        <v>32</v>
      </c>
      <c r="F1681" t="s">
        <v>49</v>
      </c>
      <c r="G1681" t="s">
        <v>38</v>
      </c>
      <c r="H1681" t="s">
        <v>201</v>
      </c>
      <c r="I1681" s="2">
        <v>521</v>
      </c>
      <c r="J1681" s="2">
        <v>1</v>
      </c>
      <c r="K1681" s="2">
        <v>522</v>
      </c>
      <c r="L1681" s="3">
        <v>3.1988881106153451E-2</v>
      </c>
      <c r="M1681" s="3">
        <v>4.4166995239779405E-2</v>
      </c>
      <c r="N1681" s="2">
        <v>1631817</v>
      </c>
      <c r="O1681">
        <f t="shared" si="26"/>
        <v>22</v>
      </c>
    </row>
    <row r="1682" spans="1:15" hidden="1" x14ac:dyDescent="0.2">
      <c r="A1682" t="s">
        <v>1968</v>
      </c>
      <c r="B1682" t="s">
        <v>2041</v>
      </c>
      <c r="C1682" t="s">
        <v>2064</v>
      </c>
      <c r="D1682" t="s">
        <v>22</v>
      </c>
      <c r="E1682">
        <v>36</v>
      </c>
      <c r="F1682" t="s">
        <v>49</v>
      </c>
      <c r="G1682" t="s">
        <v>1987</v>
      </c>
      <c r="H1682" t="s">
        <v>101</v>
      </c>
      <c r="I1682" s="2">
        <v>891</v>
      </c>
      <c r="J1682" s="2">
        <v>2</v>
      </c>
      <c r="K1682" s="2">
        <v>893</v>
      </c>
      <c r="L1682" s="3">
        <v>5.472427361646557E-2</v>
      </c>
      <c r="M1682" s="3">
        <v>7.5557714078779703E-2</v>
      </c>
      <c r="N1682" s="2">
        <v>1631817</v>
      </c>
      <c r="O1682">
        <f t="shared" si="26"/>
        <v>19</v>
      </c>
    </row>
    <row r="1683" spans="1:15" hidden="1" x14ac:dyDescent="0.2">
      <c r="A1683" t="s">
        <v>1968</v>
      </c>
      <c r="B1683" t="s">
        <v>2041</v>
      </c>
      <c r="C1683" t="s">
        <v>2065</v>
      </c>
      <c r="D1683" t="s">
        <v>22</v>
      </c>
      <c r="E1683">
        <v>26</v>
      </c>
      <c r="F1683" t="s">
        <v>69</v>
      </c>
      <c r="G1683" t="s">
        <v>38</v>
      </c>
      <c r="H1683" t="s">
        <v>336</v>
      </c>
      <c r="I1683" s="2">
        <v>5330</v>
      </c>
      <c r="J1683" s="2">
        <v>4</v>
      </c>
      <c r="K1683" s="2">
        <v>5334</v>
      </c>
      <c r="L1683" s="3">
        <v>0.32687488854448749</v>
      </c>
      <c r="M1683" s="3">
        <v>0.4513156180248723</v>
      </c>
      <c r="N1683" s="2">
        <v>1631817</v>
      </c>
      <c r="O1683">
        <f t="shared" si="26"/>
        <v>9</v>
      </c>
    </row>
    <row r="1684" spans="1:15" hidden="1" x14ac:dyDescent="0.2">
      <c r="A1684" t="s">
        <v>1968</v>
      </c>
      <c r="B1684" t="s">
        <v>2041</v>
      </c>
      <c r="C1684" t="s">
        <v>2066</v>
      </c>
      <c r="D1684" t="s">
        <v>22</v>
      </c>
      <c r="E1684">
        <v>29</v>
      </c>
      <c r="F1684" t="s">
        <v>49</v>
      </c>
      <c r="G1684" t="s">
        <v>38</v>
      </c>
      <c r="H1684" t="s">
        <v>542</v>
      </c>
      <c r="I1684" s="2">
        <v>803</v>
      </c>
      <c r="J1684" s="2">
        <v>5</v>
      </c>
      <c r="K1684" s="2">
        <v>808</v>
      </c>
      <c r="L1684" s="3">
        <v>4.9515356194965492E-2</v>
      </c>
      <c r="M1684" s="3">
        <v>6.8365770409466967E-2</v>
      </c>
      <c r="N1684" s="2">
        <v>1631817</v>
      </c>
      <c r="O1684">
        <f t="shared" si="26"/>
        <v>20</v>
      </c>
    </row>
    <row r="1685" spans="1:15" hidden="1" x14ac:dyDescent="0.2">
      <c r="A1685" t="s">
        <v>1968</v>
      </c>
      <c r="B1685" t="s">
        <v>2041</v>
      </c>
      <c r="C1685" t="s">
        <v>2067</v>
      </c>
      <c r="D1685" t="s">
        <v>22</v>
      </c>
      <c r="E1685">
        <v>26</v>
      </c>
      <c r="F1685" t="s">
        <v>49</v>
      </c>
      <c r="G1685" t="s">
        <v>38</v>
      </c>
      <c r="H1685" t="s">
        <v>449</v>
      </c>
      <c r="I1685" s="2">
        <v>492</v>
      </c>
      <c r="J1685" s="2">
        <v>1</v>
      </c>
      <c r="K1685" s="2">
        <v>493</v>
      </c>
      <c r="L1685" s="3">
        <v>3.021172104470048E-2</v>
      </c>
      <c r="M1685" s="3">
        <v>4.171327328201388E-2</v>
      </c>
      <c r="N1685" s="2">
        <v>1631817</v>
      </c>
      <c r="O1685">
        <f t="shared" si="26"/>
        <v>24</v>
      </c>
    </row>
    <row r="1686" spans="1:15" hidden="1" x14ac:dyDescent="0.2">
      <c r="A1686" t="s">
        <v>1968</v>
      </c>
      <c r="B1686" t="s">
        <v>2041</v>
      </c>
      <c r="C1686" t="s">
        <v>2068</v>
      </c>
      <c r="D1686" t="s">
        <v>22</v>
      </c>
      <c r="E1686">
        <v>38</v>
      </c>
      <c r="F1686" t="s">
        <v>49</v>
      </c>
      <c r="G1686" t="s">
        <v>38</v>
      </c>
      <c r="H1686" t="s">
        <v>321</v>
      </c>
      <c r="I1686" s="2">
        <v>455</v>
      </c>
      <c r="J1686" s="2">
        <v>4</v>
      </c>
      <c r="K1686" s="2">
        <v>459</v>
      </c>
      <c r="L1686" s="3">
        <v>2.8128154076100448E-2</v>
      </c>
      <c r="M1686" s="3">
        <v>3.8836495814288781E-2</v>
      </c>
      <c r="N1686" s="2">
        <v>1631817</v>
      </c>
      <c r="O1686">
        <f t="shared" si="26"/>
        <v>26</v>
      </c>
    </row>
    <row r="1687" spans="1:15" hidden="1" x14ac:dyDescent="0.2">
      <c r="A1687" t="s">
        <v>1968</v>
      </c>
      <c r="B1687" t="s">
        <v>2041</v>
      </c>
      <c r="C1687" t="s">
        <v>2069</v>
      </c>
      <c r="D1687" t="s">
        <v>22</v>
      </c>
      <c r="E1687">
        <v>28</v>
      </c>
      <c r="F1687" t="s">
        <v>49</v>
      </c>
      <c r="G1687" t="s">
        <v>38</v>
      </c>
      <c r="H1687" t="s">
        <v>456</v>
      </c>
      <c r="I1687" s="2">
        <v>5867</v>
      </c>
      <c r="J1687" s="2">
        <f>(0)</f>
        <v>0</v>
      </c>
      <c r="K1687" s="2">
        <v>5867</v>
      </c>
      <c r="L1687" s="3">
        <v>0.35953786484636452</v>
      </c>
      <c r="M1687" s="3">
        <v>0.49641333538656279</v>
      </c>
      <c r="N1687" s="2">
        <v>1631817</v>
      </c>
      <c r="O1687">
        <f t="shared" si="26"/>
        <v>8</v>
      </c>
    </row>
    <row r="1688" spans="1:15" hidden="1" x14ac:dyDescent="0.2">
      <c r="A1688" t="s">
        <v>1968</v>
      </c>
      <c r="B1688" t="s">
        <v>2070</v>
      </c>
      <c r="C1688" t="s">
        <v>46</v>
      </c>
      <c r="G1688" t="s">
        <v>46</v>
      </c>
      <c r="I1688" s="2">
        <v>5439</v>
      </c>
      <c r="J1688" s="2">
        <v>24</v>
      </c>
      <c r="K1688" s="2">
        <v>5463</v>
      </c>
      <c r="L1688" s="3">
        <v>0.28689318782287299</v>
      </c>
      <c r="M1688" s="3">
        <v>0.41975483182914136</v>
      </c>
      <c r="N1688" s="2">
        <v>1904193</v>
      </c>
      <c r="O1688">
        <f t="shared" si="26"/>
        <v>7</v>
      </c>
    </row>
    <row r="1689" spans="1:15" hidden="1" x14ac:dyDescent="0.2">
      <c r="A1689" t="s">
        <v>1968</v>
      </c>
      <c r="B1689" t="s">
        <v>2070</v>
      </c>
      <c r="C1689" t="s">
        <v>2071</v>
      </c>
      <c r="D1689" t="s">
        <v>22</v>
      </c>
      <c r="E1689">
        <v>69</v>
      </c>
      <c r="F1689" t="s">
        <v>69</v>
      </c>
      <c r="G1689" t="s">
        <v>2072</v>
      </c>
      <c r="H1689" t="s">
        <v>198</v>
      </c>
      <c r="I1689" s="2">
        <v>545</v>
      </c>
      <c r="J1689" s="2">
        <v>6</v>
      </c>
      <c r="K1689" s="2">
        <v>551</v>
      </c>
      <c r="L1689" s="3">
        <v>2.8936142502361893E-2</v>
      </c>
      <c r="M1689" s="3">
        <v>4.2336612179728526E-2</v>
      </c>
      <c r="N1689" s="2">
        <v>1904193</v>
      </c>
      <c r="O1689">
        <f t="shared" si="26"/>
        <v>17</v>
      </c>
    </row>
    <row r="1690" spans="1:15" hidden="1" x14ac:dyDescent="0.2">
      <c r="A1690" t="s">
        <v>1968</v>
      </c>
      <c r="B1690" t="s">
        <v>2070</v>
      </c>
      <c r="C1690" t="s">
        <v>2073</v>
      </c>
      <c r="D1690" t="s">
        <v>22</v>
      </c>
      <c r="E1690">
        <v>31</v>
      </c>
      <c r="F1690" t="s">
        <v>49</v>
      </c>
      <c r="G1690" t="s">
        <v>303</v>
      </c>
      <c r="H1690" t="s">
        <v>304</v>
      </c>
      <c r="I1690" s="2">
        <v>67091</v>
      </c>
      <c r="J1690" s="2">
        <v>92</v>
      </c>
      <c r="K1690" s="2">
        <v>67183</v>
      </c>
      <c r="L1690" s="3">
        <v>3.5281612735683829</v>
      </c>
      <c r="M1690" s="3">
        <v>5.1620700836128881</v>
      </c>
      <c r="N1690" s="2">
        <v>1904193</v>
      </c>
      <c r="O1690">
        <f t="shared" si="26"/>
        <v>3</v>
      </c>
    </row>
    <row r="1691" spans="1:15" hidden="1" x14ac:dyDescent="0.2">
      <c r="A1691" t="s">
        <v>1968</v>
      </c>
      <c r="B1691" t="s">
        <v>2070</v>
      </c>
      <c r="C1691" t="s">
        <v>2074</v>
      </c>
      <c r="D1691" t="s">
        <v>22</v>
      </c>
      <c r="E1691">
        <v>61</v>
      </c>
      <c r="F1691" t="s">
        <v>69</v>
      </c>
      <c r="G1691" t="s">
        <v>891</v>
      </c>
      <c r="H1691" t="s">
        <v>124</v>
      </c>
      <c r="I1691" s="2">
        <v>2117</v>
      </c>
      <c r="J1691" s="2">
        <v>1</v>
      </c>
      <c r="K1691" s="2">
        <v>2118</v>
      </c>
      <c r="L1691" s="3">
        <v>0.11122822108893372</v>
      </c>
      <c r="M1691" s="3">
        <v>0.16273855643677862</v>
      </c>
      <c r="N1691" s="2">
        <v>1904193</v>
      </c>
      <c r="O1691">
        <f t="shared" si="26"/>
        <v>11</v>
      </c>
    </row>
    <row r="1692" spans="1:15" hidden="1" x14ac:dyDescent="0.2">
      <c r="A1692" t="s">
        <v>1968</v>
      </c>
      <c r="B1692" t="s">
        <v>2070</v>
      </c>
      <c r="C1692" t="s">
        <v>2075</v>
      </c>
      <c r="D1692" t="s">
        <v>22</v>
      </c>
      <c r="E1692">
        <v>51</v>
      </c>
      <c r="F1692" t="s">
        <v>49</v>
      </c>
      <c r="G1692" t="s">
        <v>32</v>
      </c>
      <c r="H1692" t="s">
        <v>33</v>
      </c>
      <c r="I1692" s="2">
        <v>909432</v>
      </c>
      <c r="J1692" s="2">
        <v>2162</v>
      </c>
      <c r="K1692" s="2">
        <v>911594</v>
      </c>
      <c r="L1692" s="3">
        <v>47.872983463335913</v>
      </c>
      <c r="M1692" s="3">
        <v>70.043197174895539</v>
      </c>
      <c r="N1692" s="2">
        <v>1904193</v>
      </c>
      <c r="O1692">
        <f t="shared" si="26"/>
        <v>1</v>
      </c>
    </row>
    <row r="1693" spans="1:15" hidden="1" x14ac:dyDescent="0.2">
      <c r="A1693" t="s">
        <v>1968</v>
      </c>
      <c r="B1693" t="s">
        <v>2070</v>
      </c>
      <c r="C1693" t="s">
        <v>2076</v>
      </c>
      <c r="D1693" t="s">
        <v>22</v>
      </c>
      <c r="E1693">
        <v>58</v>
      </c>
      <c r="F1693" t="s">
        <v>49</v>
      </c>
      <c r="G1693" t="s">
        <v>1987</v>
      </c>
      <c r="H1693" t="s">
        <v>101</v>
      </c>
      <c r="I1693" s="2">
        <v>808</v>
      </c>
      <c r="J1693" s="2">
        <f>(0)</f>
        <v>0</v>
      </c>
      <c r="K1693" s="2">
        <v>808</v>
      </c>
      <c r="L1693" s="3">
        <v>4.2432673578781145E-2</v>
      </c>
      <c r="M1693" s="3">
        <v>6.2083453069365961E-2</v>
      </c>
      <c r="N1693" s="2">
        <v>1904193</v>
      </c>
      <c r="O1693">
        <f t="shared" si="26"/>
        <v>15</v>
      </c>
    </row>
    <row r="1694" spans="1:15" hidden="1" x14ac:dyDescent="0.2">
      <c r="A1694" t="s">
        <v>1968</v>
      </c>
      <c r="B1694" t="s">
        <v>2070</v>
      </c>
      <c r="C1694" t="s">
        <v>2077</v>
      </c>
      <c r="D1694" t="s">
        <v>22</v>
      </c>
      <c r="E1694">
        <v>28</v>
      </c>
      <c r="F1694" t="s">
        <v>49</v>
      </c>
      <c r="G1694" t="s">
        <v>736</v>
      </c>
      <c r="H1694" t="s">
        <v>1521</v>
      </c>
      <c r="I1694" s="2">
        <v>1723</v>
      </c>
      <c r="J1694" s="2">
        <v>8</v>
      </c>
      <c r="K1694" s="2">
        <v>1731</v>
      </c>
      <c r="L1694" s="3">
        <v>9.0904650946621479E-2</v>
      </c>
      <c r="M1694" s="3">
        <v>0.13300304116716893</v>
      </c>
      <c r="N1694" s="2">
        <v>1904193</v>
      </c>
      <c r="O1694">
        <f t="shared" si="26"/>
        <v>12</v>
      </c>
    </row>
    <row r="1695" spans="1:15" hidden="1" x14ac:dyDescent="0.2">
      <c r="A1695" t="s">
        <v>1968</v>
      </c>
      <c r="B1695" t="s">
        <v>2070</v>
      </c>
      <c r="C1695" t="s">
        <v>2078</v>
      </c>
      <c r="D1695" t="s">
        <v>22</v>
      </c>
      <c r="E1695">
        <v>54</v>
      </c>
      <c r="F1695" t="s">
        <v>49</v>
      </c>
      <c r="G1695" t="s">
        <v>38</v>
      </c>
      <c r="H1695" t="s">
        <v>70</v>
      </c>
      <c r="I1695" s="2">
        <v>6287</v>
      </c>
      <c r="J1695" s="2">
        <v>4</v>
      </c>
      <c r="K1695" s="2">
        <v>6291</v>
      </c>
      <c r="L1695" s="3">
        <v>0.33037617510409922</v>
      </c>
      <c r="M1695" s="3">
        <v>0.48337500403388778</v>
      </c>
      <c r="N1695" s="2">
        <v>1904193</v>
      </c>
      <c r="O1695">
        <f t="shared" si="26"/>
        <v>6</v>
      </c>
    </row>
    <row r="1696" spans="1:15" hidden="1" x14ac:dyDescent="0.2">
      <c r="A1696" t="s">
        <v>1968</v>
      </c>
      <c r="B1696" t="s">
        <v>2070</v>
      </c>
      <c r="C1696" t="s">
        <v>2079</v>
      </c>
      <c r="D1696" t="s">
        <v>22</v>
      </c>
      <c r="E1696">
        <v>38</v>
      </c>
      <c r="F1696" t="s">
        <v>69</v>
      </c>
      <c r="G1696" t="s">
        <v>868</v>
      </c>
      <c r="H1696" t="s">
        <v>738</v>
      </c>
      <c r="I1696" s="2">
        <v>2337</v>
      </c>
      <c r="J1696" s="2">
        <v>3</v>
      </c>
      <c r="K1696" s="2">
        <v>2340</v>
      </c>
      <c r="L1696" s="3">
        <v>0.1228867031860741</v>
      </c>
      <c r="M1696" s="3">
        <v>0.17979613883950044</v>
      </c>
      <c r="N1696" s="2">
        <v>1904193</v>
      </c>
      <c r="O1696">
        <f t="shared" si="26"/>
        <v>10</v>
      </c>
    </row>
    <row r="1697" spans="1:15" hidden="1" x14ac:dyDescent="0.2">
      <c r="A1697" t="s">
        <v>1968</v>
      </c>
      <c r="B1697" t="s">
        <v>2070</v>
      </c>
      <c r="C1697" t="s">
        <v>2080</v>
      </c>
      <c r="D1697" t="s">
        <v>22</v>
      </c>
      <c r="E1697">
        <v>41</v>
      </c>
      <c r="F1697" t="s">
        <v>49</v>
      </c>
      <c r="G1697" t="s">
        <v>832</v>
      </c>
      <c r="H1697" t="s">
        <v>833</v>
      </c>
      <c r="I1697" s="2">
        <v>22042</v>
      </c>
      <c r="J1697" s="2">
        <v>42</v>
      </c>
      <c r="K1697" s="2">
        <v>22084</v>
      </c>
      <c r="L1697" s="3">
        <v>1.1597563902398549</v>
      </c>
      <c r="M1697" s="3">
        <v>1.6968452692869778</v>
      </c>
      <c r="N1697" s="2">
        <v>1904193</v>
      </c>
      <c r="O1697">
        <f t="shared" si="26"/>
        <v>4</v>
      </c>
    </row>
    <row r="1698" spans="1:15" hidden="1" x14ac:dyDescent="0.2">
      <c r="A1698" t="s">
        <v>1968</v>
      </c>
      <c r="B1698" t="s">
        <v>2070</v>
      </c>
      <c r="C1698" t="s">
        <v>2081</v>
      </c>
      <c r="D1698" t="s">
        <v>22</v>
      </c>
      <c r="E1698">
        <v>56</v>
      </c>
      <c r="F1698" t="s">
        <v>49</v>
      </c>
      <c r="G1698" t="s">
        <v>1978</v>
      </c>
      <c r="H1698" t="s">
        <v>1979</v>
      </c>
      <c r="I1698" s="2">
        <v>15748</v>
      </c>
      <c r="J1698" s="2">
        <v>49</v>
      </c>
      <c r="K1698" s="2">
        <v>15797</v>
      </c>
      <c r="L1698" s="3">
        <v>0.82959027787624473</v>
      </c>
      <c r="M1698" s="3">
        <v>1.2137776090801662</v>
      </c>
      <c r="N1698" s="2">
        <v>1904193</v>
      </c>
      <c r="O1698">
        <f t="shared" si="26"/>
        <v>5</v>
      </c>
    </row>
    <row r="1699" spans="1:15" hidden="1" x14ac:dyDescent="0.2">
      <c r="A1699" t="s">
        <v>1968</v>
      </c>
      <c r="B1699" t="s">
        <v>2070</v>
      </c>
      <c r="C1699" t="s">
        <v>2082</v>
      </c>
      <c r="D1699" t="s">
        <v>22</v>
      </c>
      <c r="E1699">
        <v>62</v>
      </c>
      <c r="F1699" t="s">
        <v>49</v>
      </c>
      <c r="G1699" t="s">
        <v>19</v>
      </c>
      <c r="H1699" t="s">
        <v>20</v>
      </c>
      <c r="I1699" s="2">
        <v>255163</v>
      </c>
      <c r="J1699" s="2">
        <v>289</v>
      </c>
      <c r="K1699" s="2">
        <v>255452</v>
      </c>
      <c r="L1699" s="3">
        <v>13.415236795849999</v>
      </c>
      <c r="M1699" s="3">
        <v>19.627898828559005</v>
      </c>
      <c r="N1699" s="2">
        <v>1904193</v>
      </c>
      <c r="O1699">
        <f t="shared" si="26"/>
        <v>2</v>
      </c>
    </row>
    <row r="1700" spans="1:15" hidden="1" x14ac:dyDescent="0.2">
      <c r="A1700" t="s">
        <v>1968</v>
      </c>
      <c r="B1700" t="s">
        <v>2070</v>
      </c>
      <c r="C1700" t="s">
        <v>806</v>
      </c>
      <c r="D1700" t="s">
        <v>22</v>
      </c>
      <c r="E1700">
        <v>45</v>
      </c>
      <c r="F1700" t="s">
        <v>69</v>
      </c>
      <c r="G1700" t="s">
        <v>2083</v>
      </c>
      <c r="H1700" t="s">
        <v>1224</v>
      </c>
      <c r="I1700" s="2">
        <v>1235</v>
      </c>
      <c r="J1700" s="2">
        <v>8</v>
      </c>
      <c r="K1700" s="2">
        <v>1243</v>
      </c>
      <c r="L1700" s="3">
        <v>6.5276996606961596E-2</v>
      </c>
      <c r="M1700" s="3">
        <v>9.5507094263888481E-2</v>
      </c>
      <c r="N1700" s="2">
        <v>1904193</v>
      </c>
      <c r="O1700">
        <f t="shared" si="26"/>
        <v>13</v>
      </c>
    </row>
    <row r="1701" spans="1:15" hidden="1" x14ac:dyDescent="0.2">
      <c r="A1701" t="s">
        <v>1968</v>
      </c>
      <c r="B1701" t="s">
        <v>2070</v>
      </c>
      <c r="C1701" t="s">
        <v>2084</v>
      </c>
      <c r="D1701" t="s">
        <v>22</v>
      </c>
      <c r="E1701">
        <v>29</v>
      </c>
      <c r="F1701" t="s">
        <v>49</v>
      </c>
      <c r="G1701" t="s">
        <v>1976</v>
      </c>
      <c r="H1701" t="s">
        <v>39</v>
      </c>
      <c r="I1701" s="2">
        <v>2785</v>
      </c>
      <c r="J1701" s="2">
        <v>4</v>
      </c>
      <c r="K1701" s="2">
        <v>2789</v>
      </c>
      <c r="L1701" s="3">
        <v>0.14646624580596609</v>
      </c>
      <c r="M1701" s="3">
        <v>0.21429548342878921</v>
      </c>
      <c r="N1701" s="2">
        <v>1904193</v>
      </c>
      <c r="O1701">
        <f t="shared" si="26"/>
        <v>9</v>
      </c>
    </row>
    <row r="1702" spans="1:15" hidden="1" x14ac:dyDescent="0.2">
      <c r="A1702" t="s">
        <v>1968</v>
      </c>
      <c r="B1702" t="s">
        <v>2070</v>
      </c>
      <c r="C1702" t="s">
        <v>2085</v>
      </c>
      <c r="D1702" t="s">
        <v>22</v>
      </c>
      <c r="E1702">
        <v>27</v>
      </c>
      <c r="F1702" t="s">
        <v>69</v>
      </c>
      <c r="G1702" t="s">
        <v>2086</v>
      </c>
      <c r="H1702" t="s">
        <v>36</v>
      </c>
      <c r="I1702" s="2">
        <v>3316</v>
      </c>
      <c r="J1702" s="2">
        <v>2</v>
      </c>
      <c r="K1702" s="2">
        <v>3318</v>
      </c>
      <c r="L1702" s="3">
        <v>0.17424704323563842</v>
      </c>
      <c r="M1702" s="3">
        <v>0.25494170455959936</v>
      </c>
      <c r="N1702" s="2">
        <v>1904193</v>
      </c>
      <c r="O1702">
        <f t="shared" si="26"/>
        <v>8</v>
      </c>
    </row>
    <row r="1703" spans="1:15" hidden="1" x14ac:dyDescent="0.2">
      <c r="A1703" t="s">
        <v>1968</v>
      </c>
      <c r="B1703" t="s">
        <v>2070</v>
      </c>
      <c r="C1703" t="s">
        <v>2087</v>
      </c>
      <c r="D1703" t="s">
        <v>22</v>
      </c>
      <c r="E1703">
        <v>66</v>
      </c>
      <c r="F1703" t="s">
        <v>49</v>
      </c>
      <c r="G1703" t="s">
        <v>38</v>
      </c>
      <c r="H1703" t="s">
        <v>168</v>
      </c>
      <c r="I1703" s="2">
        <v>1184</v>
      </c>
      <c r="J1703" s="2">
        <v>2</v>
      </c>
      <c r="K1703" s="2">
        <v>1186</v>
      </c>
      <c r="L1703" s="3">
        <v>6.2283602554993107E-2</v>
      </c>
      <c r="M1703" s="3">
        <v>9.1127444728054494E-2</v>
      </c>
      <c r="N1703" s="2">
        <v>1904193</v>
      </c>
      <c r="O1703">
        <f t="shared" si="26"/>
        <v>14</v>
      </c>
    </row>
    <row r="1704" spans="1:15" hidden="1" x14ac:dyDescent="0.2">
      <c r="A1704" t="s">
        <v>1968</v>
      </c>
      <c r="B1704" t="s">
        <v>2070</v>
      </c>
      <c r="C1704" t="s">
        <v>2088</v>
      </c>
      <c r="D1704" t="s">
        <v>22</v>
      </c>
      <c r="E1704">
        <v>60</v>
      </c>
      <c r="F1704" t="s">
        <v>49</v>
      </c>
      <c r="G1704" t="s">
        <v>2089</v>
      </c>
      <c r="H1704" t="s">
        <v>321</v>
      </c>
      <c r="I1704" s="2">
        <v>774</v>
      </c>
      <c r="J1704" s="2">
        <f>(0)</f>
        <v>0</v>
      </c>
      <c r="K1704" s="2">
        <v>774</v>
      </c>
      <c r="L1704" s="3">
        <v>4.064714028462451E-2</v>
      </c>
      <c r="M1704" s="3">
        <v>5.9471030539219379E-2</v>
      </c>
      <c r="N1704" s="2">
        <v>1904193</v>
      </c>
      <c r="O1704">
        <f t="shared" si="26"/>
        <v>16</v>
      </c>
    </row>
    <row r="1705" spans="1:15" hidden="1" x14ac:dyDescent="0.2">
      <c r="A1705" t="s">
        <v>1968</v>
      </c>
      <c r="B1705" t="s">
        <v>2090</v>
      </c>
      <c r="C1705" t="s">
        <v>46</v>
      </c>
      <c r="G1705" t="s">
        <v>46</v>
      </c>
      <c r="I1705" s="2">
        <v>2416</v>
      </c>
      <c r="J1705" s="2">
        <v>48</v>
      </c>
      <c r="K1705" s="2">
        <v>2464</v>
      </c>
      <c r="L1705" s="3">
        <v>0.15471449085809405</v>
      </c>
      <c r="M1705" s="3">
        <v>0.21783218081485503</v>
      </c>
      <c r="N1705" s="2">
        <v>1592611</v>
      </c>
      <c r="O1705">
        <f t="shared" si="26"/>
        <v>7</v>
      </c>
    </row>
    <row r="1706" spans="1:15" hidden="1" x14ac:dyDescent="0.2">
      <c r="A1706" t="s">
        <v>1968</v>
      </c>
      <c r="B1706" t="s">
        <v>2090</v>
      </c>
      <c r="C1706" t="s">
        <v>2091</v>
      </c>
      <c r="D1706" t="s">
        <v>22</v>
      </c>
      <c r="E1706">
        <v>60</v>
      </c>
      <c r="F1706" t="s">
        <v>69</v>
      </c>
      <c r="G1706" t="s">
        <v>385</v>
      </c>
      <c r="H1706" t="s">
        <v>41</v>
      </c>
      <c r="I1706" s="2">
        <v>866</v>
      </c>
      <c r="J1706" s="2">
        <v>5</v>
      </c>
      <c r="K1706" s="2">
        <v>871</v>
      </c>
      <c r="L1706" s="3">
        <v>5.4690065559009696E-2</v>
      </c>
      <c r="M1706" s="3">
        <v>7.7001554176030329E-2</v>
      </c>
      <c r="N1706" s="2">
        <v>1592611</v>
      </c>
      <c r="O1706">
        <f t="shared" si="26"/>
        <v>14</v>
      </c>
    </row>
    <row r="1707" spans="1:15" hidden="1" x14ac:dyDescent="0.2">
      <c r="A1707" t="s">
        <v>1968</v>
      </c>
      <c r="B1707" t="s">
        <v>2090</v>
      </c>
      <c r="C1707" t="s">
        <v>2092</v>
      </c>
      <c r="D1707" t="s">
        <v>22</v>
      </c>
      <c r="E1707">
        <v>62</v>
      </c>
      <c r="F1707" t="s">
        <v>49</v>
      </c>
      <c r="G1707" t="s">
        <v>32</v>
      </c>
      <c r="H1707" t="s">
        <v>33</v>
      </c>
      <c r="I1707" s="2">
        <v>583988</v>
      </c>
      <c r="J1707" s="2">
        <v>3676</v>
      </c>
      <c r="K1707" s="2">
        <v>587664</v>
      </c>
      <c r="L1707" s="3">
        <v>36.899406069655427</v>
      </c>
      <c r="M1707" s="3">
        <v>51.952975124342927</v>
      </c>
      <c r="N1707" s="2">
        <v>1592611</v>
      </c>
      <c r="O1707">
        <f t="shared" si="26"/>
        <v>1</v>
      </c>
    </row>
    <row r="1708" spans="1:15" hidden="1" x14ac:dyDescent="0.2">
      <c r="A1708" t="s">
        <v>1968</v>
      </c>
      <c r="B1708" t="s">
        <v>2090</v>
      </c>
      <c r="C1708" t="s">
        <v>2093</v>
      </c>
      <c r="D1708" t="s">
        <v>22</v>
      </c>
      <c r="E1708">
        <v>35</v>
      </c>
      <c r="F1708" t="s">
        <v>49</v>
      </c>
      <c r="G1708" t="s">
        <v>38</v>
      </c>
      <c r="H1708" t="s">
        <v>70</v>
      </c>
      <c r="I1708" s="2">
        <v>1542</v>
      </c>
      <c r="J1708" s="2">
        <v>2</v>
      </c>
      <c r="K1708" s="2">
        <v>1544</v>
      </c>
      <c r="L1708" s="3">
        <v>9.6947716674065418E-2</v>
      </c>
      <c r="M1708" s="3">
        <v>0.13649873667943838</v>
      </c>
      <c r="N1708" s="2">
        <v>1592611</v>
      </c>
      <c r="O1708">
        <f t="shared" si="26"/>
        <v>12</v>
      </c>
    </row>
    <row r="1709" spans="1:15" hidden="1" x14ac:dyDescent="0.2">
      <c r="A1709" t="s">
        <v>1968</v>
      </c>
      <c r="B1709" t="s">
        <v>2090</v>
      </c>
      <c r="C1709" t="s">
        <v>2094</v>
      </c>
      <c r="D1709" t="s">
        <v>22</v>
      </c>
      <c r="E1709">
        <v>50</v>
      </c>
      <c r="F1709" t="s">
        <v>49</v>
      </c>
      <c r="G1709" t="s">
        <v>38</v>
      </c>
      <c r="H1709" t="s">
        <v>214</v>
      </c>
      <c r="I1709" s="2">
        <v>4899</v>
      </c>
      <c r="J1709" s="2">
        <v>27</v>
      </c>
      <c r="K1709" s="2">
        <v>4926</v>
      </c>
      <c r="L1709" s="3">
        <v>0.30930340177230975</v>
      </c>
      <c r="M1709" s="3">
        <v>0.435487549794633</v>
      </c>
      <c r="N1709" s="2">
        <v>1592611</v>
      </c>
      <c r="O1709">
        <f t="shared" si="26"/>
        <v>6</v>
      </c>
    </row>
    <row r="1710" spans="1:15" hidden="1" x14ac:dyDescent="0.2">
      <c r="A1710" t="s">
        <v>1968</v>
      </c>
      <c r="B1710" t="s">
        <v>2090</v>
      </c>
      <c r="C1710" t="s">
        <v>2095</v>
      </c>
      <c r="D1710" t="s">
        <v>17</v>
      </c>
      <c r="E1710">
        <v>44</v>
      </c>
      <c r="F1710" t="s">
        <v>49</v>
      </c>
      <c r="G1710" t="s">
        <v>2096</v>
      </c>
      <c r="H1710" t="s">
        <v>540</v>
      </c>
      <c r="I1710" s="2">
        <v>34958</v>
      </c>
      <c r="J1710" s="2">
        <v>88</v>
      </c>
      <c r="K1710" s="2">
        <v>35046</v>
      </c>
      <c r="L1710" s="3">
        <v>2.2005373565798552</v>
      </c>
      <c r="M1710" s="3">
        <v>3.0982737860541434</v>
      </c>
      <c r="N1710" s="2">
        <v>1592611</v>
      </c>
      <c r="O1710">
        <f t="shared" si="26"/>
        <v>4</v>
      </c>
    </row>
    <row r="1711" spans="1:15" hidden="1" x14ac:dyDescent="0.2">
      <c r="A1711" t="s">
        <v>1968</v>
      </c>
      <c r="B1711" t="s">
        <v>2090</v>
      </c>
      <c r="C1711" t="s">
        <v>2097</v>
      </c>
      <c r="D1711" t="s">
        <v>22</v>
      </c>
      <c r="E1711">
        <v>49</v>
      </c>
      <c r="F1711" t="s">
        <v>49</v>
      </c>
      <c r="G1711" t="s">
        <v>1978</v>
      </c>
      <c r="H1711" t="s">
        <v>1979</v>
      </c>
      <c r="I1711" s="2">
        <v>9129</v>
      </c>
      <c r="J1711" s="2">
        <v>20</v>
      </c>
      <c r="K1711" s="2">
        <v>9149</v>
      </c>
      <c r="L1711" s="3">
        <v>0.57446545327138898</v>
      </c>
      <c r="M1711" s="3">
        <v>0.80882573955970327</v>
      </c>
      <c r="N1711" s="2">
        <v>1592611</v>
      </c>
      <c r="O1711">
        <f t="shared" si="26"/>
        <v>5</v>
      </c>
    </row>
    <row r="1712" spans="1:15" hidden="1" x14ac:dyDescent="0.2">
      <c r="A1712" t="s">
        <v>1968</v>
      </c>
      <c r="B1712" t="s">
        <v>2090</v>
      </c>
      <c r="C1712" t="s">
        <v>2098</v>
      </c>
      <c r="D1712" t="s">
        <v>22</v>
      </c>
      <c r="E1712">
        <v>31</v>
      </c>
      <c r="F1712" t="s">
        <v>49</v>
      </c>
      <c r="G1712" t="s">
        <v>2099</v>
      </c>
      <c r="H1712" t="s">
        <v>61</v>
      </c>
      <c r="I1712" s="2">
        <v>532</v>
      </c>
      <c r="J1712" s="2">
        <v>3</v>
      </c>
      <c r="K1712" s="2">
        <v>535</v>
      </c>
      <c r="L1712" s="3">
        <v>3.3592634987451422E-2</v>
      </c>
      <c r="M1712" s="3">
        <v>4.729716588309555E-2</v>
      </c>
      <c r="N1712" s="2">
        <v>1592611</v>
      </c>
      <c r="O1712">
        <f t="shared" si="26"/>
        <v>16</v>
      </c>
    </row>
    <row r="1713" spans="1:15" hidden="1" x14ac:dyDescent="0.2">
      <c r="A1713" t="s">
        <v>1968</v>
      </c>
      <c r="B1713" t="s">
        <v>2090</v>
      </c>
      <c r="C1713" t="s">
        <v>2100</v>
      </c>
      <c r="D1713" t="s">
        <v>22</v>
      </c>
      <c r="E1713">
        <v>56</v>
      </c>
      <c r="F1713" t="s">
        <v>49</v>
      </c>
      <c r="G1713" t="s">
        <v>2101</v>
      </c>
      <c r="H1713" t="s">
        <v>198</v>
      </c>
      <c r="I1713" s="2">
        <v>507</v>
      </c>
      <c r="J1713" s="2">
        <v>2</v>
      </c>
      <c r="K1713" s="2">
        <v>509</v>
      </c>
      <c r="L1713" s="3">
        <v>3.1960095717033218E-2</v>
      </c>
      <c r="M1713" s="3">
        <v>4.4998612027094646E-2</v>
      </c>
      <c r="N1713" s="2">
        <v>1592611</v>
      </c>
      <c r="O1713">
        <f t="shared" si="26"/>
        <v>17</v>
      </c>
    </row>
    <row r="1714" spans="1:15" hidden="1" x14ac:dyDescent="0.2">
      <c r="A1714" t="s">
        <v>1968</v>
      </c>
      <c r="B1714" t="s">
        <v>2090</v>
      </c>
      <c r="C1714" t="s">
        <v>2102</v>
      </c>
      <c r="D1714" t="s">
        <v>22</v>
      </c>
      <c r="E1714">
        <v>40</v>
      </c>
      <c r="F1714" t="s">
        <v>69</v>
      </c>
      <c r="G1714" t="s">
        <v>38</v>
      </c>
      <c r="H1714" t="s">
        <v>219</v>
      </c>
      <c r="I1714" s="2">
        <v>256</v>
      </c>
      <c r="J1714" s="2">
        <f>(0)</f>
        <v>0</v>
      </c>
      <c r="K1714" s="2">
        <v>256</v>
      </c>
      <c r="L1714" s="3">
        <v>1.6074232816425355E-2</v>
      </c>
      <c r="M1714" s="3">
        <v>2.2631914889855068E-2</v>
      </c>
      <c r="N1714" s="2">
        <v>1592611</v>
      </c>
      <c r="O1714">
        <f t="shared" si="26"/>
        <v>27</v>
      </c>
    </row>
    <row r="1715" spans="1:15" hidden="1" x14ac:dyDescent="0.2">
      <c r="A1715" t="s">
        <v>1968</v>
      </c>
      <c r="B1715" t="s">
        <v>2090</v>
      </c>
      <c r="C1715" t="s">
        <v>2103</v>
      </c>
      <c r="D1715" t="s">
        <v>22</v>
      </c>
      <c r="E1715">
        <v>47</v>
      </c>
      <c r="F1715" t="s">
        <v>49</v>
      </c>
      <c r="G1715" t="s">
        <v>229</v>
      </c>
      <c r="H1715" t="s">
        <v>230</v>
      </c>
      <c r="I1715" s="2">
        <v>335</v>
      </c>
      <c r="J1715" s="2">
        <v>22</v>
      </c>
      <c r="K1715" s="2">
        <v>357</v>
      </c>
      <c r="L1715" s="3">
        <v>2.2416019982280672E-2</v>
      </c>
      <c r="M1715" s="3">
        <v>3.1560912561243194E-2</v>
      </c>
      <c r="N1715" s="2">
        <v>1592611</v>
      </c>
      <c r="O1715">
        <f t="shared" si="26"/>
        <v>23</v>
      </c>
    </row>
    <row r="1716" spans="1:15" hidden="1" x14ac:dyDescent="0.2">
      <c r="A1716" t="s">
        <v>1968</v>
      </c>
      <c r="B1716" t="s">
        <v>2090</v>
      </c>
      <c r="C1716" t="s">
        <v>2104</v>
      </c>
      <c r="D1716" t="s">
        <v>22</v>
      </c>
      <c r="E1716">
        <v>64</v>
      </c>
      <c r="F1716" t="s">
        <v>69</v>
      </c>
      <c r="G1716" t="s">
        <v>38</v>
      </c>
      <c r="H1716" t="s">
        <v>99</v>
      </c>
      <c r="I1716" s="2">
        <v>377</v>
      </c>
      <c r="J1716" s="2">
        <v>6</v>
      </c>
      <c r="K1716" s="2">
        <v>383</v>
      </c>
      <c r="L1716" s="3">
        <v>2.4048559252698869E-2</v>
      </c>
      <c r="M1716" s="3">
        <v>3.3859466417244105E-2</v>
      </c>
      <c r="N1716" s="2">
        <v>1592611</v>
      </c>
      <c r="O1716">
        <f t="shared" si="26"/>
        <v>22</v>
      </c>
    </row>
    <row r="1717" spans="1:15" hidden="1" x14ac:dyDescent="0.2">
      <c r="A1717" t="s">
        <v>1968</v>
      </c>
      <c r="B1717" t="s">
        <v>2090</v>
      </c>
      <c r="C1717" t="s">
        <v>2105</v>
      </c>
      <c r="D1717" t="s">
        <v>22</v>
      </c>
      <c r="E1717">
        <v>42</v>
      </c>
      <c r="F1717" t="s">
        <v>69</v>
      </c>
      <c r="G1717" t="s">
        <v>815</v>
      </c>
      <c r="H1717" t="s">
        <v>816</v>
      </c>
      <c r="I1717" s="2">
        <v>1581</v>
      </c>
      <c r="J1717" s="2">
        <v>8</v>
      </c>
      <c r="K1717" s="2">
        <v>1589</v>
      </c>
      <c r="L1717" s="3">
        <v>9.9773265411327694E-2</v>
      </c>
      <c r="M1717" s="3">
        <v>0.14047700296867072</v>
      </c>
      <c r="N1717" s="2">
        <v>1592611</v>
      </c>
      <c r="O1717">
        <f t="shared" si="26"/>
        <v>11</v>
      </c>
    </row>
    <row r="1718" spans="1:15" hidden="1" x14ac:dyDescent="0.2">
      <c r="A1718" t="s">
        <v>1968</v>
      </c>
      <c r="B1718" t="s">
        <v>2090</v>
      </c>
      <c r="C1718" t="s">
        <v>2106</v>
      </c>
      <c r="D1718" t="s">
        <v>22</v>
      </c>
      <c r="E1718">
        <v>58</v>
      </c>
      <c r="F1718" t="s">
        <v>49</v>
      </c>
      <c r="G1718" t="s">
        <v>38</v>
      </c>
      <c r="H1718" t="s">
        <v>456</v>
      </c>
      <c r="I1718" s="2">
        <v>1701</v>
      </c>
      <c r="J1718" s="2">
        <f>(0)</f>
        <v>0</v>
      </c>
      <c r="K1718" s="2">
        <v>1701</v>
      </c>
      <c r="L1718" s="3">
        <v>0.10680574226851379</v>
      </c>
      <c r="M1718" s="3">
        <v>0.1503784657329823</v>
      </c>
      <c r="N1718" s="2">
        <v>1592611</v>
      </c>
      <c r="O1718">
        <f t="shared" si="26"/>
        <v>10</v>
      </c>
    </row>
    <row r="1719" spans="1:15" hidden="1" x14ac:dyDescent="0.2">
      <c r="A1719" t="s">
        <v>1968</v>
      </c>
      <c r="B1719" t="s">
        <v>2090</v>
      </c>
      <c r="C1719" t="s">
        <v>2107</v>
      </c>
      <c r="D1719" t="s">
        <v>22</v>
      </c>
      <c r="E1719">
        <v>72</v>
      </c>
      <c r="F1719" t="s">
        <v>49</v>
      </c>
      <c r="G1719" t="s">
        <v>19</v>
      </c>
      <c r="H1719" t="s">
        <v>20</v>
      </c>
      <c r="I1719" s="2">
        <v>421229</v>
      </c>
      <c r="J1719" s="2">
        <v>1571</v>
      </c>
      <c r="K1719" s="2">
        <v>422800</v>
      </c>
      <c r="L1719" s="3">
        <v>26.547600135877499</v>
      </c>
      <c r="M1719" s="3">
        <v>37.378021935276266</v>
      </c>
      <c r="N1719" s="2">
        <v>1592611</v>
      </c>
      <c r="O1719">
        <f t="shared" si="26"/>
        <v>2</v>
      </c>
    </row>
    <row r="1720" spans="1:15" hidden="1" x14ac:dyDescent="0.2">
      <c r="A1720" t="s">
        <v>1968</v>
      </c>
      <c r="B1720" t="s">
        <v>2090</v>
      </c>
      <c r="C1720" t="s">
        <v>2108</v>
      </c>
      <c r="D1720" t="s">
        <v>22</v>
      </c>
      <c r="E1720">
        <v>55</v>
      </c>
      <c r="F1720" t="s">
        <v>49</v>
      </c>
      <c r="G1720" t="s">
        <v>38</v>
      </c>
      <c r="H1720" t="s">
        <v>276</v>
      </c>
      <c r="I1720" s="2">
        <v>257</v>
      </c>
      <c r="J1720" s="2">
        <v>2</v>
      </c>
      <c r="K1720" s="2">
        <v>259</v>
      </c>
      <c r="L1720" s="3">
        <v>1.626260273224284E-2</v>
      </c>
      <c r="M1720" s="3">
        <v>2.2897132642470557E-2</v>
      </c>
      <c r="N1720" s="2">
        <v>1592611</v>
      </c>
      <c r="O1720">
        <f t="shared" si="26"/>
        <v>26</v>
      </c>
    </row>
    <row r="1721" spans="1:15" hidden="1" x14ac:dyDescent="0.2">
      <c r="A1721" t="s">
        <v>1968</v>
      </c>
      <c r="B1721" t="s">
        <v>2090</v>
      </c>
      <c r="C1721" t="s">
        <v>2109</v>
      </c>
      <c r="D1721" t="s">
        <v>17</v>
      </c>
      <c r="E1721">
        <v>41</v>
      </c>
      <c r="F1721" t="s">
        <v>49</v>
      </c>
      <c r="G1721" t="s">
        <v>2110</v>
      </c>
      <c r="H1721" t="s">
        <v>788</v>
      </c>
      <c r="I1721" s="2">
        <v>595</v>
      </c>
      <c r="J1721" s="2">
        <v>10</v>
      </c>
      <c r="K1721" s="2">
        <v>605</v>
      </c>
      <c r="L1721" s="3">
        <v>3.7987933023192734E-2</v>
      </c>
      <c r="M1721" s="3">
        <v>5.3485580110790298E-2</v>
      </c>
      <c r="N1721" s="2">
        <v>1592611</v>
      </c>
      <c r="O1721">
        <f t="shared" si="26"/>
        <v>15</v>
      </c>
    </row>
    <row r="1722" spans="1:15" hidden="1" x14ac:dyDescent="0.2">
      <c r="A1722" t="s">
        <v>1968</v>
      </c>
      <c r="B1722" t="s">
        <v>2090</v>
      </c>
      <c r="C1722" t="s">
        <v>2111</v>
      </c>
      <c r="D1722" t="s">
        <v>22</v>
      </c>
      <c r="E1722">
        <v>28</v>
      </c>
      <c r="F1722" t="s">
        <v>49</v>
      </c>
      <c r="G1722" t="s">
        <v>2015</v>
      </c>
      <c r="H1722" t="s">
        <v>242</v>
      </c>
      <c r="I1722" s="2">
        <v>50904</v>
      </c>
      <c r="J1722" s="2">
        <v>258</v>
      </c>
      <c r="K1722" s="2">
        <v>51162</v>
      </c>
      <c r="L1722" s="3">
        <v>3.2124605443513832</v>
      </c>
      <c r="M1722" s="3">
        <v>4.5230235531045508</v>
      </c>
      <c r="N1722" s="2">
        <v>1592611</v>
      </c>
      <c r="O1722">
        <f t="shared" si="26"/>
        <v>3</v>
      </c>
    </row>
    <row r="1723" spans="1:15" hidden="1" x14ac:dyDescent="0.2">
      <c r="A1723" t="s">
        <v>1968</v>
      </c>
      <c r="B1723" t="s">
        <v>2090</v>
      </c>
      <c r="C1723" t="s">
        <v>2112</v>
      </c>
      <c r="D1723" t="s">
        <v>22</v>
      </c>
      <c r="E1723">
        <v>39</v>
      </c>
      <c r="F1723" t="s">
        <v>69</v>
      </c>
      <c r="G1723" t="s">
        <v>38</v>
      </c>
      <c r="H1723" t="s">
        <v>104</v>
      </c>
      <c r="I1723" s="2">
        <v>499</v>
      </c>
      <c r="J1723" s="2">
        <v>1</v>
      </c>
      <c r="K1723" s="2">
        <v>500</v>
      </c>
      <c r="L1723" s="3">
        <v>3.139498596958077E-2</v>
      </c>
      <c r="M1723" s="3">
        <v>4.420295876924818E-2</v>
      </c>
      <c r="N1723" s="2">
        <v>1592611</v>
      </c>
      <c r="O1723">
        <f t="shared" si="26"/>
        <v>18</v>
      </c>
    </row>
    <row r="1724" spans="1:15" hidden="1" x14ac:dyDescent="0.2">
      <c r="A1724" t="s">
        <v>1968</v>
      </c>
      <c r="B1724" t="s">
        <v>2090</v>
      </c>
      <c r="C1724" t="s">
        <v>2113</v>
      </c>
      <c r="D1724" t="s">
        <v>22</v>
      </c>
      <c r="E1724">
        <v>32</v>
      </c>
      <c r="F1724" t="s">
        <v>49</v>
      </c>
      <c r="G1724" t="s">
        <v>38</v>
      </c>
      <c r="H1724" t="s">
        <v>354</v>
      </c>
      <c r="I1724" s="2">
        <v>128</v>
      </c>
      <c r="J1724" s="2">
        <f>(0)</f>
        <v>0</v>
      </c>
      <c r="K1724" s="2">
        <v>128</v>
      </c>
      <c r="L1724" s="3">
        <v>8.0371164082126776E-3</v>
      </c>
      <c r="M1724" s="3">
        <v>1.1315957444927534E-2</v>
      </c>
      <c r="N1724" s="2">
        <v>1592611</v>
      </c>
      <c r="O1724">
        <f t="shared" si="26"/>
        <v>30</v>
      </c>
    </row>
    <row r="1725" spans="1:15" hidden="1" x14ac:dyDescent="0.2">
      <c r="A1725" t="s">
        <v>1968</v>
      </c>
      <c r="B1725" t="s">
        <v>2090</v>
      </c>
      <c r="C1725" t="s">
        <v>2068</v>
      </c>
      <c r="D1725" t="s">
        <v>22</v>
      </c>
      <c r="E1725">
        <v>54</v>
      </c>
      <c r="F1725" t="s">
        <v>49</v>
      </c>
      <c r="G1725" t="s">
        <v>38</v>
      </c>
      <c r="H1725" t="s">
        <v>43</v>
      </c>
      <c r="I1725" s="2">
        <v>235</v>
      </c>
      <c r="J1725" s="2">
        <v>1</v>
      </c>
      <c r="K1725" s="2">
        <v>236</v>
      </c>
      <c r="L1725" s="3">
        <v>1.4818433377642123E-2</v>
      </c>
      <c r="M1725" s="3">
        <v>2.0863796539085138E-2</v>
      </c>
      <c r="N1725" s="2">
        <v>1592611</v>
      </c>
      <c r="O1725">
        <f t="shared" si="26"/>
        <v>28</v>
      </c>
    </row>
    <row r="1726" spans="1:15" hidden="1" x14ac:dyDescent="0.2">
      <c r="A1726" t="s">
        <v>1968</v>
      </c>
      <c r="B1726" t="s">
        <v>2090</v>
      </c>
      <c r="C1726" t="s">
        <v>2114</v>
      </c>
      <c r="D1726" t="s">
        <v>22</v>
      </c>
      <c r="E1726">
        <v>40</v>
      </c>
      <c r="F1726" t="s">
        <v>49</v>
      </c>
      <c r="G1726" t="s">
        <v>38</v>
      </c>
      <c r="H1726" t="s">
        <v>168</v>
      </c>
      <c r="I1726" s="2">
        <v>1975</v>
      </c>
      <c r="J1726" s="2">
        <f>(0)</f>
        <v>0</v>
      </c>
      <c r="K1726" s="2">
        <v>1975</v>
      </c>
      <c r="L1726" s="3">
        <v>0.12401019457984404</v>
      </c>
      <c r="M1726" s="3">
        <v>0.1746016871385303</v>
      </c>
      <c r="N1726" s="2">
        <v>1592611</v>
      </c>
      <c r="O1726">
        <f t="shared" si="26"/>
        <v>8</v>
      </c>
    </row>
    <row r="1727" spans="1:15" hidden="1" x14ac:dyDescent="0.2">
      <c r="A1727" t="s">
        <v>1968</v>
      </c>
      <c r="B1727" t="s">
        <v>2090</v>
      </c>
      <c r="C1727" t="s">
        <v>2115</v>
      </c>
      <c r="D1727" t="s">
        <v>22</v>
      </c>
      <c r="E1727">
        <v>39</v>
      </c>
      <c r="F1727" t="s">
        <v>49</v>
      </c>
      <c r="G1727" t="s">
        <v>38</v>
      </c>
      <c r="H1727" t="s">
        <v>420</v>
      </c>
      <c r="I1727" s="2">
        <v>1161</v>
      </c>
      <c r="J1727" s="2">
        <v>1</v>
      </c>
      <c r="K1727" s="2">
        <v>1162</v>
      </c>
      <c r="L1727" s="3">
        <v>7.2961947393305707E-2</v>
      </c>
      <c r="M1727" s="3">
        <v>0.10272767617973276</v>
      </c>
      <c r="N1727" s="2">
        <v>1592611</v>
      </c>
      <c r="O1727">
        <f t="shared" si="26"/>
        <v>13</v>
      </c>
    </row>
    <row r="1728" spans="1:15" hidden="1" x14ac:dyDescent="0.2">
      <c r="A1728" t="s">
        <v>1968</v>
      </c>
      <c r="B1728" t="s">
        <v>2090</v>
      </c>
      <c r="C1728" t="s">
        <v>2116</v>
      </c>
      <c r="D1728" t="s">
        <v>22</v>
      </c>
      <c r="E1728">
        <v>52</v>
      </c>
      <c r="F1728" t="s">
        <v>49</v>
      </c>
      <c r="G1728" t="s">
        <v>38</v>
      </c>
      <c r="H1728" t="s">
        <v>321</v>
      </c>
      <c r="I1728" s="2">
        <v>384</v>
      </c>
      <c r="J1728" s="2">
        <v>1</v>
      </c>
      <c r="K1728" s="2">
        <v>385</v>
      </c>
      <c r="L1728" s="3">
        <v>2.4174139196577193E-2</v>
      </c>
      <c r="M1728" s="3">
        <v>3.4036278252321098E-2</v>
      </c>
      <c r="N1728" s="2">
        <v>1592611</v>
      </c>
      <c r="O1728">
        <f t="shared" si="26"/>
        <v>21</v>
      </c>
    </row>
    <row r="1729" spans="1:15" hidden="1" x14ac:dyDescent="0.2">
      <c r="A1729" t="s">
        <v>1968</v>
      </c>
      <c r="B1729" t="s">
        <v>2090</v>
      </c>
      <c r="C1729" t="s">
        <v>2117</v>
      </c>
      <c r="D1729" t="s">
        <v>22</v>
      </c>
      <c r="E1729">
        <v>29</v>
      </c>
      <c r="F1729" t="s">
        <v>49</v>
      </c>
      <c r="G1729" t="s">
        <v>1976</v>
      </c>
      <c r="H1729" t="s">
        <v>1042</v>
      </c>
      <c r="I1729" s="2">
        <v>307</v>
      </c>
      <c r="J1729" s="2">
        <v>2</v>
      </c>
      <c r="K1729" s="2">
        <v>309</v>
      </c>
      <c r="L1729" s="3">
        <v>1.9402101329200915E-2</v>
      </c>
      <c r="M1729" s="3">
        <v>2.7317428519395375E-2</v>
      </c>
      <c r="N1729" s="2">
        <v>1592611</v>
      </c>
      <c r="O1729">
        <f t="shared" si="26"/>
        <v>24</v>
      </c>
    </row>
    <row r="1730" spans="1:15" hidden="1" x14ac:dyDescent="0.2">
      <c r="A1730" t="s">
        <v>1968</v>
      </c>
      <c r="B1730" t="s">
        <v>2090</v>
      </c>
      <c r="C1730" t="s">
        <v>2118</v>
      </c>
      <c r="D1730" t="s">
        <v>22</v>
      </c>
      <c r="E1730">
        <v>76</v>
      </c>
      <c r="F1730" t="s">
        <v>49</v>
      </c>
      <c r="G1730" t="s">
        <v>2086</v>
      </c>
      <c r="H1730" t="s">
        <v>36</v>
      </c>
      <c r="I1730" s="2">
        <v>1709</v>
      </c>
      <c r="J1730" s="2">
        <f>(0)</f>
        <v>0</v>
      </c>
      <c r="K1730" s="2">
        <v>1709</v>
      </c>
      <c r="L1730" s="3">
        <v>0.10730806204402707</v>
      </c>
      <c r="M1730" s="3">
        <v>0.15108571307329027</v>
      </c>
      <c r="N1730" s="2">
        <v>1592611</v>
      </c>
      <c r="O1730">
        <f t="shared" si="26"/>
        <v>9</v>
      </c>
    </row>
    <row r="1731" spans="1:15" hidden="1" x14ac:dyDescent="0.2">
      <c r="A1731" t="s">
        <v>1968</v>
      </c>
      <c r="B1731" t="s">
        <v>2090</v>
      </c>
      <c r="C1731" t="s">
        <v>2119</v>
      </c>
      <c r="D1731" t="s">
        <v>22</v>
      </c>
      <c r="E1731">
        <v>39</v>
      </c>
      <c r="F1731" t="s">
        <v>49</v>
      </c>
      <c r="G1731" t="s">
        <v>868</v>
      </c>
      <c r="H1731" t="s">
        <v>738</v>
      </c>
      <c r="I1731" s="2">
        <v>429</v>
      </c>
      <c r="J1731" s="2">
        <v>1</v>
      </c>
      <c r="K1731" s="2">
        <v>430</v>
      </c>
      <c r="L1731" s="3">
        <v>2.6999687933839462E-2</v>
      </c>
      <c r="M1731" s="3">
        <v>3.8014544541553431E-2</v>
      </c>
      <c r="N1731" s="2">
        <v>1592611</v>
      </c>
      <c r="O1731">
        <f t="shared" ref="O1731:O1794" si="27">COUNTIFS($A$2:$A$8569,A1731,$B$2:$B$8569,B1731,$K$2:$K$8569,"&gt;"&amp;K1731)+1</f>
        <v>19</v>
      </c>
    </row>
    <row r="1732" spans="1:15" hidden="1" x14ac:dyDescent="0.2">
      <c r="A1732" t="s">
        <v>1968</v>
      </c>
      <c r="B1732" t="s">
        <v>2090</v>
      </c>
      <c r="C1732" t="s">
        <v>2120</v>
      </c>
      <c r="D1732" t="s">
        <v>22</v>
      </c>
      <c r="E1732">
        <v>54</v>
      </c>
      <c r="F1732" t="s">
        <v>49</v>
      </c>
      <c r="G1732" t="s">
        <v>38</v>
      </c>
      <c r="H1732" t="s">
        <v>734</v>
      </c>
      <c r="I1732" s="2">
        <v>196</v>
      </c>
      <c r="J1732" s="2">
        <f>(0)</f>
        <v>0</v>
      </c>
      <c r="K1732" s="2">
        <v>196</v>
      </c>
      <c r="L1732" s="3">
        <v>1.2306834500075661E-2</v>
      </c>
      <c r="M1732" s="3">
        <v>1.7327559837545286E-2</v>
      </c>
      <c r="N1732" s="2">
        <v>1592611</v>
      </c>
      <c r="O1732">
        <f t="shared" si="27"/>
        <v>29</v>
      </c>
    </row>
    <row r="1733" spans="1:15" hidden="1" x14ac:dyDescent="0.2">
      <c r="A1733" t="s">
        <v>1968</v>
      </c>
      <c r="B1733" t="s">
        <v>2090</v>
      </c>
      <c r="C1733" t="s">
        <v>2121</v>
      </c>
      <c r="D1733" t="s">
        <v>22</v>
      </c>
      <c r="E1733">
        <v>37</v>
      </c>
      <c r="F1733" t="s">
        <v>49</v>
      </c>
      <c r="G1733" t="s">
        <v>38</v>
      </c>
      <c r="H1733" t="s">
        <v>530</v>
      </c>
      <c r="I1733" s="2">
        <v>290</v>
      </c>
      <c r="J1733" s="2">
        <f>(0)</f>
        <v>0</v>
      </c>
      <c r="K1733" s="2">
        <v>290</v>
      </c>
      <c r="L1733" s="3">
        <v>1.8209091862356849E-2</v>
      </c>
      <c r="M1733" s="3">
        <v>2.5637716086163945E-2</v>
      </c>
      <c r="N1733" s="2">
        <v>1592611</v>
      </c>
      <c r="O1733">
        <f t="shared" si="27"/>
        <v>25</v>
      </c>
    </row>
    <row r="1734" spans="1:15" hidden="1" x14ac:dyDescent="0.2">
      <c r="A1734" t="s">
        <v>1968</v>
      </c>
      <c r="B1734" t="s">
        <v>2090</v>
      </c>
      <c r="C1734" t="s">
        <v>2122</v>
      </c>
      <c r="D1734" t="s">
        <v>22</v>
      </c>
      <c r="E1734">
        <v>51</v>
      </c>
      <c r="F1734" t="s">
        <v>49</v>
      </c>
      <c r="G1734" t="s">
        <v>144</v>
      </c>
      <c r="H1734" t="s">
        <v>145</v>
      </c>
      <c r="I1734" s="2">
        <v>391</v>
      </c>
      <c r="J1734" s="2">
        <v>1</v>
      </c>
      <c r="K1734" s="2">
        <v>392</v>
      </c>
      <c r="L1734" s="3">
        <v>2.4613669000151321E-2</v>
      </c>
      <c r="M1734" s="3">
        <v>3.4655119675090572E-2</v>
      </c>
      <c r="N1734" s="2">
        <v>1592611</v>
      </c>
      <c r="O1734">
        <f t="shared" si="27"/>
        <v>20</v>
      </c>
    </row>
    <row r="1735" spans="1:15" hidden="1" x14ac:dyDescent="0.2">
      <c r="A1735" t="s">
        <v>1968</v>
      </c>
      <c r="B1735" t="s">
        <v>2123</v>
      </c>
      <c r="C1735" t="s">
        <v>46</v>
      </c>
      <c r="G1735" t="s">
        <v>46</v>
      </c>
      <c r="I1735" s="2">
        <v>2939</v>
      </c>
      <c r="J1735" s="2">
        <v>62</v>
      </c>
      <c r="K1735" s="2">
        <v>3001</v>
      </c>
      <c r="L1735" s="3">
        <v>0.17275591448668581</v>
      </c>
      <c r="M1735" s="3">
        <v>0.24498079174265344</v>
      </c>
      <c r="N1735" s="2">
        <v>1737133</v>
      </c>
      <c r="O1735">
        <f t="shared" si="27"/>
        <v>6</v>
      </c>
    </row>
    <row r="1736" spans="1:15" hidden="1" x14ac:dyDescent="0.2">
      <c r="A1736" t="s">
        <v>1968</v>
      </c>
      <c r="B1736" t="s">
        <v>2123</v>
      </c>
      <c r="C1736" t="s">
        <v>2124</v>
      </c>
      <c r="D1736" t="s">
        <v>22</v>
      </c>
      <c r="E1736">
        <v>73</v>
      </c>
      <c r="F1736" t="s">
        <v>49</v>
      </c>
      <c r="G1736" t="s">
        <v>385</v>
      </c>
      <c r="H1736" t="s">
        <v>36</v>
      </c>
      <c r="I1736" s="2">
        <v>1023</v>
      </c>
      <c r="J1736" s="2">
        <v>7</v>
      </c>
      <c r="K1736" s="2">
        <v>1030</v>
      </c>
      <c r="L1736" s="3">
        <v>5.9293099607226396E-2</v>
      </c>
      <c r="M1736" s="3">
        <v>8.4082044483483193E-2</v>
      </c>
      <c r="N1736" s="2">
        <v>1737133</v>
      </c>
      <c r="O1736">
        <f t="shared" si="27"/>
        <v>10</v>
      </c>
    </row>
    <row r="1737" spans="1:15" hidden="1" x14ac:dyDescent="0.2">
      <c r="A1737" t="s">
        <v>1968</v>
      </c>
      <c r="B1737" t="s">
        <v>2123</v>
      </c>
      <c r="C1737" t="s">
        <v>2125</v>
      </c>
      <c r="D1737" t="s">
        <v>22</v>
      </c>
      <c r="E1737">
        <v>33</v>
      </c>
      <c r="F1737" t="s">
        <v>49</v>
      </c>
      <c r="G1737" t="s">
        <v>38</v>
      </c>
      <c r="H1737" t="s">
        <v>54</v>
      </c>
      <c r="I1737" s="2">
        <v>336</v>
      </c>
      <c r="J1737" s="2">
        <v>2</v>
      </c>
      <c r="K1737" s="2">
        <v>338</v>
      </c>
      <c r="L1737" s="3">
        <v>1.9457347249750019E-2</v>
      </c>
      <c r="M1737" s="3">
        <v>2.759197187904594E-2</v>
      </c>
      <c r="N1737" s="2">
        <v>1737133</v>
      </c>
      <c r="O1737">
        <f t="shared" si="27"/>
        <v>15</v>
      </c>
    </row>
    <row r="1738" spans="1:15" hidden="1" x14ac:dyDescent="0.2">
      <c r="A1738" t="s">
        <v>1968</v>
      </c>
      <c r="B1738" t="s">
        <v>2123</v>
      </c>
      <c r="C1738" t="s">
        <v>1294</v>
      </c>
      <c r="D1738" t="s">
        <v>22</v>
      </c>
      <c r="E1738">
        <v>34</v>
      </c>
      <c r="F1738" t="s">
        <v>49</v>
      </c>
      <c r="G1738" t="s">
        <v>38</v>
      </c>
      <c r="H1738" t="s">
        <v>104</v>
      </c>
      <c r="I1738" s="2">
        <v>222</v>
      </c>
      <c r="J1738" s="2">
        <v>3</v>
      </c>
      <c r="K1738" s="2">
        <v>225</v>
      </c>
      <c r="L1738" s="3">
        <v>1.2952376127792174E-2</v>
      </c>
      <c r="M1738" s="3">
        <v>1.8367436901731763E-2</v>
      </c>
      <c r="N1738" s="2">
        <v>1737133</v>
      </c>
      <c r="O1738">
        <f t="shared" si="27"/>
        <v>18</v>
      </c>
    </row>
    <row r="1739" spans="1:15" hidden="1" x14ac:dyDescent="0.2">
      <c r="A1739" t="s">
        <v>1968</v>
      </c>
      <c r="B1739" t="s">
        <v>2123</v>
      </c>
      <c r="C1739" t="s">
        <v>2126</v>
      </c>
      <c r="D1739" t="s">
        <v>22</v>
      </c>
      <c r="E1739">
        <v>51</v>
      </c>
      <c r="F1739" t="s">
        <v>49</v>
      </c>
      <c r="G1739" t="s">
        <v>303</v>
      </c>
      <c r="H1739" t="s">
        <v>304</v>
      </c>
      <c r="I1739" s="2">
        <v>38163</v>
      </c>
      <c r="J1739" s="2">
        <v>201</v>
      </c>
      <c r="K1739" s="2">
        <v>38364</v>
      </c>
      <c r="L1739" s="3">
        <v>2.2084664789627508</v>
      </c>
      <c r="M1739" s="3">
        <v>3.1317704413246106</v>
      </c>
      <c r="N1739" s="2">
        <v>1737133</v>
      </c>
      <c r="O1739">
        <f t="shared" si="27"/>
        <v>3</v>
      </c>
    </row>
    <row r="1740" spans="1:15" hidden="1" x14ac:dyDescent="0.2">
      <c r="A1740" t="s">
        <v>1968</v>
      </c>
      <c r="B1740" t="s">
        <v>2123</v>
      </c>
      <c r="C1740" t="s">
        <v>2127</v>
      </c>
      <c r="D1740" t="s">
        <v>22</v>
      </c>
      <c r="E1740">
        <v>41</v>
      </c>
      <c r="F1740" t="s">
        <v>49</v>
      </c>
      <c r="G1740" t="s">
        <v>19</v>
      </c>
      <c r="H1740" t="s">
        <v>20</v>
      </c>
      <c r="I1740" s="2">
        <v>563606</v>
      </c>
      <c r="J1740" s="2">
        <v>2736</v>
      </c>
      <c r="K1740" s="2">
        <v>566342</v>
      </c>
      <c r="L1740" s="3">
        <v>32.602109337626999</v>
      </c>
      <c r="M1740" s="3">
        <v>46.232226443558091</v>
      </c>
      <c r="N1740" s="2">
        <v>1737133</v>
      </c>
      <c r="O1740">
        <f t="shared" si="27"/>
        <v>2</v>
      </c>
    </row>
    <row r="1741" spans="1:15" hidden="1" x14ac:dyDescent="0.2">
      <c r="A1741" t="s">
        <v>1968</v>
      </c>
      <c r="B1741" t="s">
        <v>2123</v>
      </c>
      <c r="C1741" t="s">
        <v>1269</v>
      </c>
      <c r="D1741" t="s">
        <v>22</v>
      </c>
      <c r="E1741">
        <v>56</v>
      </c>
      <c r="F1741" t="s">
        <v>49</v>
      </c>
      <c r="G1741" t="s">
        <v>32</v>
      </c>
      <c r="H1741" t="s">
        <v>33</v>
      </c>
      <c r="I1741" s="2">
        <v>566242</v>
      </c>
      <c r="J1741" s="2">
        <v>7603</v>
      </c>
      <c r="K1741" s="2">
        <v>573845</v>
      </c>
      <c r="L1741" s="3">
        <v>33.034027906901777</v>
      </c>
      <c r="M1741" s="3">
        <v>46.844719239441176</v>
      </c>
      <c r="N1741" s="2">
        <v>1737133</v>
      </c>
      <c r="O1741">
        <f t="shared" si="27"/>
        <v>1</v>
      </c>
    </row>
    <row r="1742" spans="1:15" hidden="1" x14ac:dyDescent="0.2">
      <c r="A1742" t="s">
        <v>1968</v>
      </c>
      <c r="B1742" t="s">
        <v>2123</v>
      </c>
      <c r="C1742" t="s">
        <v>2128</v>
      </c>
      <c r="D1742" t="s">
        <v>22</v>
      </c>
      <c r="E1742">
        <v>54</v>
      </c>
      <c r="F1742" t="s">
        <v>49</v>
      </c>
      <c r="G1742" t="s">
        <v>1978</v>
      </c>
      <c r="H1742" t="s">
        <v>1979</v>
      </c>
      <c r="I1742" s="2">
        <v>7122</v>
      </c>
      <c r="J1742" s="2">
        <v>36</v>
      </c>
      <c r="K1742" s="2">
        <v>7158</v>
      </c>
      <c r="L1742" s="3">
        <v>0.41205825921216166</v>
      </c>
      <c r="M1742" s="3">
        <v>0.58432939263375983</v>
      </c>
      <c r="N1742" s="2">
        <v>1737133</v>
      </c>
      <c r="O1742">
        <f t="shared" si="27"/>
        <v>5</v>
      </c>
    </row>
    <row r="1743" spans="1:15" hidden="1" x14ac:dyDescent="0.2">
      <c r="A1743" t="s">
        <v>1968</v>
      </c>
      <c r="B1743" t="s">
        <v>2123</v>
      </c>
      <c r="C1743" t="s">
        <v>2129</v>
      </c>
      <c r="D1743" t="s">
        <v>17</v>
      </c>
      <c r="E1743">
        <v>34</v>
      </c>
      <c r="F1743" t="s">
        <v>49</v>
      </c>
      <c r="G1743" t="s">
        <v>868</v>
      </c>
      <c r="H1743" t="s">
        <v>738</v>
      </c>
      <c r="I1743" s="2">
        <v>295</v>
      </c>
      <c r="J1743" s="2">
        <v>18</v>
      </c>
      <c r="K1743" s="2">
        <v>313</v>
      </c>
      <c r="L1743" s="3">
        <v>1.8018194346661999E-2</v>
      </c>
      <c r="M1743" s="3">
        <v>2.5551145556631297E-2</v>
      </c>
      <c r="N1743" s="2">
        <v>1737133</v>
      </c>
      <c r="O1743">
        <f t="shared" si="27"/>
        <v>16</v>
      </c>
    </row>
    <row r="1744" spans="1:15" hidden="1" x14ac:dyDescent="0.2">
      <c r="A1744" t="s">
        <v>1968</v>
      </c>
      <c r="B1744" t="s">
        <v>2123</v>
      </c>
      <c r="C1744" t="s">
        <v>2130</v>
      </c>
      <c r="D1744" t="s">
        <v>22</v>
      </c>
      <c r="E1744">
        <v>38</v>
      </c>
      <c r="F1744" t="s">
        <v>49</v>
      </c>
      <c r="G1744" t="s">
        <v>815</v>
      </c>
      <c r="H1744" t="s">
        <v>816</v>
      </c>
      <c r="I1744" s="2">
        <v>357</v>
      </c>
      <c r="J1744" s="2">
        <v>12</v>
      </c>
      <c r="K1744" s="2">
        <v>369</v>
      </c>
      <c r="L1744" s="3">
        <v>2.124189684957916E-2</v>
      </c>
      <c r="M1744" s="3">
        <v>3.012259651884009E-2</v>
      </c>
      <c r="N1744" s="2">
        <v>1737133</v>
      </c>
      <c r="O1744">
        <f t="shared" si="27"/>
        <v>14</v>
      </c>
    </row>
    <row r="1745" spans="1:15" hidden="1" x14ac:dyDescent="0.2">
      <c r="A1745" t="s">
        <v>1968</v>
      </c>
      <c r="B1745" t="s">
        <v>2123</v>
      </c>
      <c r="C1745" t="s">
        <v>2131</v>
      </c>
      <c r="D1745" t="s">
        <v>22</v>
      </c>
      <c r="E1745">
        <v>32</v>
      </c>
      <c r="F1745" t="s">
        <v>49</v>
      </c>
      <c r="G1745" t="s">
        <v>2015</v>
      </c>
      <c r="H1745" t="s">
        <v>242</v>
      </c>
      <c r="I1745" s="2">
        <v>21050</v>
      </c>
      <c r="J1745" s="2">
        <v>161</v>
      </c>
      <c r="K1745" s="2">
        <v>21211</v>
      </c>
      <c r="L1745" s="3">
        <v>1.221034889095999</v>
      </c>
      <c r="M1745" s="3">
        <v>1.7315186849894775</v>
      </c>
      <c r="N1745" s="2">
        <v>1737133</v>
      </c>
      <c r="O1745">
        <f t="shared" si="27"/>
        <v>4</v>
      </c>
    </row>
    <row r="1746" spans="1:15" hidden="1" x14ac:dyDescent="0.2">
      <c r="A1746" t="s">
        <v>1968</v>
      </c>
      <c r="B1746" t="s">
        <v>2123</v>
      </c>
      <c r="C1746" t="s">
        <v>2132</v>
      </c>
      <c r="D1746" t="s">
        <v>22</v>
      </c>
      <c r="E1746">
        <v>41</v>
      </c>
      <c r="F1746" t="s">
        <v>49</v>
      </c>
      <c r="G1746" t="s">
        <v>2133</v>
      </c>
      <c r="H1746" t="s">
        <v>1549</v>
      </c>
      <c r="I1746" s="2">
        <v>416</v>
      </c>
      <c r="J1746" s="2">
        <v>6</v>
      </c>
      <c r="K1746" s="2">
        <v>422</v>
      </c>
      <c r="L1746" s="3">
        <v>2.4292901004125764E-2</v>
      </c>
      <c r="M1746" s="3">
        <v>3.4449148322359131E-2</v>
      </c>
      <c r="N1746" s="2">
        <v>1737133</v>
      </c>
      <c r="O1746">
        <f t="shared" si="27"/>
        <v>13</v>
      </c>
    </row>
    <row r="1747" spans="1:15" hidden="1" x14ac:dyDescent="0.2">
      <c r="A1747" t="s">
        <v>1968</v>
      </c>
      <c r="B1747" t="s">
        <v>2123</v>
      </c>
      <c r="C1747" t="s">
        <v>2134</v>
      </c>
      <c r="D1747" t="s">
        <v>22</v>
      </c>
      <c r="E1747">
        <v>27</v>
      </c>
      <c r="F1747" t="s">
        <v>49</v>
      </c>
      <c r="G1747" t="s">
        <v>38</v>
      </c>
      <c r="H1747" t="s">
        <v>214</v>
      </c>
      <c r="I1747" s="2">
        <v>2444</v>
      </c>
      <c r="J1747" s="2">
        <v>3</v>
      </c>
      <c r="K1747" s="2">
        <v>2447</v>
      </c>
      <c r="L1747" s="3">
        <v>0.14086428615425531</v>
      </c>
      <c r="M1747" s="3">
        <v>0.19975608043794499</v>
      </c>
      <c r="N1747" s="2">
        <v>1737133</v>
      </c>
      <c r="O1747">
        <f t="shared" si="27"/>
        <v>8</v>
      </c>
    </row>
    <row r="1748" spans="1:15" hidden="1" x14ac:dyDescent="0.2">
      <c r="A1748" t="s">
        <v>1968</v>
      </c>
      <c r="B1748" t="s">
        <v>2123</v>
      </c>
      <c r="C1748" t="s">
        <v>2135</v>
      </c>
      <c r="D1748" t="s">
        <v>22</v>
      </c>
      <c r="E1748">
        <v>32</v>
      </c>
      <c r="F1748" t="s">
        <v>49</v>
      </c>
      <c r="G1748" t="s">
        <v>38</v>
      </c>
      <c r="H1748" t="s">
        <v>294</v>
      </c>
      <c r="I1748" s="2">
        <v>251</v>
      </c>
      <c r="J1748" s="2">
        <v>26</v>
      </c>
      <c r="K1748" s="2">
        <v>277</v>
      </c>
      <c r="L1748" s="3">
        <v>1.5945814166215252E-2</v>
      </c>
      <c r="M1748" s="3">
        <v>2.2612355652354216E-2</v>
      </c>
      <c r="N1748" s="2">
        <v>1737133</v>
      </c>
      <c r="O1748">
        <f t="shared" si="27"/>
        <v>17</v>
      </c>
    </row>
    <row r="1749" spans="1:15" hidden="1" x14ac:dyDescent="0.2">
      <c r="A1749" t="s">
        <v>1968</v>
      </c>
      <c r="B1749" t="s">
        <v>2123</v>
      </c>
      <c r="C1749" t="s">
        <v>2136</v>
      </c>
      <c r="D1749" t="s">
        <v>22</v>
      </c>
      <c r="E1749">
        <v>37</v>
      </c>
      <c r="F1749" t="s">
        <v>49</v>
      </c>
      <c r="G1749" t="s">
        <v>38</v>
      </c>
      <c r="H1749" t="s">
        <v>456</v>
      </c>
      <c r="I1749" s="2">
        <v>2737</v>
      </c>
      <c r="J1749" s="2">
        <v>2</v>
      </c>
      <c r="K1749" s="2">
        <v>2739</v>
      </c>
      <c r="L1749" s="3">
        <v>0.15767359206232337</v>
      </c>
      <c r="M1749" s="3">
        <v>0.22359293188374801</v>
      </c>
      <c r="N1749" s="2">
        <v>1737133</v>
      </c>
      <c r="O1749">
        <f t="shared" si="27"/>
        <v>7</v>
      </c>
    </row>
    <row r="1750" spans="1:15" hidden="1" x14ac:dyDescent="0.2">
      <c r="A1750" t="s">
        <v>1968</v>
      </c>
      <c r="B1750" t="s">
        <v>2123</v>
      </c>
      <c r="C1750" t="s">
        <v>2137</v>
      </c>
      <c r="D1750" t="s">
        <v>22</v>
      </c>
      <c r="E1750">
        <v>55</v>
      </c>
      <c r="F1750" t="s">
        <v>49</v>
      </c>
      <c r="G1750" t="s">
        <v>38</v>
      </c>
      <c r="H1750" t="s">
        <v>41</v>
      </c>
      <c r="I1750" s="2">
        <v>761</v>
      </c>
      <c r="J1750" s="2">
        <v>6</v>
      </c>
      <c r="K1750" s="2">
        <v>767</v>
      </c>
      <c r="L1750" s="3">
        <v>4.415321106674043E-2</v>
      </c>
      <c r="M1750" s="3">
        <v>6.2612551571681163E-2</v>
      </c>
      <c r="N1750" s="2">
        <v>1737133</v>
      </c>
      <c r="O1750">
        <f t="shared" si="27"/>
        <v>11</v>
      </c>
    </row>
    <row r="1751" spans="1:15" hidden="1" x14ac:dyDescent="0.2">
      <c r="A1751" t="s">
        <v>1968</v>
      </c>
      <c r="B1751" t="s">
        <v>2123</v>
      </c>
      <c r="C1751" t="s">
        <v>2138</v>
      </c>
      <c r="D1751" t="s">
        <v>22</v>
      </c>
      <c r="E1751">
        <v>35</v>
      </c>
      <c r="F1751" t="s">
        <v>49</v>
      </c>
      <c r="G1751" t="s">
        <v>38</v>
      </c>
      <c r="H1751" t="s">
        <v>198</v>
      </c>
      <c r="I1751" s="2">
        <v>1099</v>
      </c>
      <c r="J1751" s="2">
        <v>2</v>
      </c>
      <c r="K1751" s="2">
        <v>1101</v>
      </c>
      <c r="L1751" s="3">
        <v>6.3380293851996367E-2</v>
      </c>
      <c r="M1751" s="3">
        <v>8.9877991239140753E-2</v>
      </c>
      <c r="N1751" s="2">
        <v>1737133</v>
      </c>
      <c r="O1751">
        <f t="shared" si="27"/>
        <v>9</v>
      </c>
    </row>
    <row r="1752" spans="1:15" hidden="1" x14ac:dyDescent="0.2">
      <c r="A1752" t="s">
        <v>1968</v>
      </c>
      <c r="B1752" t="s">
        <v>2123</v>
      </c>
      <c r="C1752" t="s">
        <v>2139</v>
      </c>
      <c r="D1752" t="s">
        <v>22</v>
      </c>
      <c r="E1752">
        <v>43</v>
      </c>
      <c r="F1752" t="s">
        <v>69</v>
      </c>
      <c r="G1752" t="s">
        <v>38</v>
      </c>
      <c r="H1752" t="s">
        <v>99</v>
      </c>
      <c r="I1752" s="2">
        <v>436</v>
      </c>
      <c r="J1752" s="2">
        <v>3</v>
      </c>
      <c r="K1752" s="2">
        <v>439</v>
      </c>
      <c r="L1752" s="3">
        <v>2.5271524978225615E-2</v>
      </c>
      <c r="M1752" s="3">
        <v>3.5836910221601084E-2</v>
      </c>
      <c r="N1752" s="2">
        <v>1737133</v>
      </c>
      <c r="O1752">
        <f t="shared" si="27"/>
        <v>12</v>
      </c>
    </row>
    <row r="1753" spans="1:15" hidden="1" x14ac:dyDescent="0.2">
      <c r="A1753" t="s">
        <v>1968</v>
      </c>
      <c r="B1753" t="s">
        <v>2123</v>
      </c>
      <c r="C1753" t="s">
        <v>2140</v>
      </c>
      <c r="D1753" t="s">
        <v>22</v>
      </c>
      <c r="E1753">
        <v>26</v>
      </c>
      <c r="F1753" t="s">
        <v>49</v>
      </c>
      <c r="G1753" t="s">
        <v>1976</v>
      </c>
      <c r="H1753" t="s">
        <v>39</v>
      </c>
      <c r="I1753" s="2">
        <v>175</v>
      </c>
      <c r="J1753" s="2">
        <v>8</v>
      </c>
      <c r="K1753" s="2">
        <v>183</v>
      </c>
      <c r="L1753" s="3">
        <v>1.05345992506043E-2</v>
      </c>
      <c r="M1753" s="3">
        <v>1.4938848680075167E-2</v>
      </c>
      <c r="N1753" s="2">
        <v>1737133</v>
      </c>
      <c r="O1753">
        <f t="shared" si="27"/>
        <v>19</v>
      </c>
    </row>
    <row r="1754" spans="1:15" hidden="1" x14ac:dyDescent="0.2">
      <c r="A1754" t="s">
        <v>1968</v>
      </c>
      <c r="B1754" t="s">
        <v>2141</v>
      </c>
      <c r="C1754" t="s">
        <v>46</v>
      </c>
      <c r="G1754" t="s">
        <v>46</v>
      </c>
      <c r="I1754" s="2">
        <v>1966</v>
      </c>
      <c r="J1754" s="2">
        <v>75</v>
      </c>
      <c r="K1754" s="2">
        <v>2041</v>
      </c>
      <c r="L1754" s="3">
        <v>0.12337417798402603</v>
      </c>
      <c r="M1754" s="3">
        <v>0.17505699430314278</v>
      </c>
      <c r="N1754" s="2">
        <v>1654317</v>
      </c>
      <c r="O1754">
        <f t="shared" si="27"/>
        <v>8</v>
      </c>
    </row>
    <row r="1755" spans="1:15" hidden="1" x14ac:dyDescent="0.2">
      <c r="A1755" t="s">
        <v>1968</v>
      </c>
      <c r="B1755" t="s">
        <v>2141</v>
      </c>
      <c r="C1755" t="s">
        <v>2142</v>
      </c>
      <c r="D1755" t="s">
        <v>22</v>
      </c>
      <c r="E1755">
        <v>64</v>
      </c>
      <c r="F1755" t="s">
        <v>49</v>
      </c>
      <c r="G1755" t="s">
        <v>32</v>
      </c>
      <c r="H1755" t="s">
        <v>33</v>
      </c>
      <c r="I1755" s="2">
        <v>725725</v>
      </c>
      <c r="J1755" s="2">
        <v>10974</v>
      </c>
      <c r="K1755" s="2">
        <v>736699</v>
      </c>
      <c r="L1755" s="3">
        <v>44.531912565729542</v>
      </c>
      <c r="M1755" s="3">
        <v>63.186826382229789</v>
      </c>
      <c r="N1755" s="2">
        <v>1654317</v>
      </c>
      <c r="O1755">
        <f t="shared" si="27"/>
        <v>1</v>
      </c>
    </row>
    <row r="1756" spans="1:15" hidden="1" x14ac:dyDescent="0.2">
      <c r="A1756" t="s">
        <v>1968</v>
      </c>
      <c r="B1756" t="s">
        <v>2141</v>
      </c>
      <c r="C1756" t="s">
        <v>1210</v>
      </c>
      <c r="D1756" t="s">
        <v>22</v>
      </c>
      <c r="E1756">
        <v>56</v>
      </c>
      <c r="F1756" t="s">
        <v>69</v>
      </c>
      <c r="G1756" t="s">
        <v>1312</v>
      </c>
      <c r="H1756" t="s">
        <v>30</v>
      </c>
      <c r="I1756" s="2">
        <v>439</v>
      </c>
      <c r="J1756" s="2">
        <v>4</v>
      </c>
      <c r="K1756" s="2">
        <v>443</v>
      </c>
      <c r="L1756" s="3">
        <v>2.6778422756944406E-2</v>
      </c>
      <c r="M1756" s="3">
        <v>3.7996202095194637E-2</v>
      </c>
      <c r="N1756" s="2">
        <v>1654317</v>
      </c>
      <c r="O1756">
        <f t="shared" si="27"/>
        <v>20</v>
      </c>
    </row>
    <row r="1757" spans="1:15" hidden="1" x14ac:dyDescent="0.2">
      <c r="A1757" t="s">
        <v>1968</v>
      </c>
      <c r="B1757" t="s">
        <v>2141</v>
      </c>
      <c r="C1757" t="s">
        <v>2143</v>
      </c>
      <c r="D1757" t="s">
        <v>22</v>
      </c>
      <c r="E1757">
        <v>65</v>
      </c>
      <c r="F1757" t="s">
        <v>69</v>
      </c>
      <c r="G1757" t="s">
        <v>38</v>
      </c>
      <c r="H1757" t="s">
        <v>542</v>
      </c>
      <c r="I1757" s="2">
        <v>585</v>
      </c>
      <c r="J1757" s="2">
        <v>2</v>
      </c>
      <c r="K1757" s="2">
        <v>587</v>
      </c>
      <c r="L1757" s="3">
        <v>3.5482921350623857E-2</v>
      </c>
      <c r="M1757" s="3">
        <v>5.0347112031330146E-2</v>
      </c>
      <c r="N1757" s="2">
        <v>1654317</v>
      </c>
      <c r="O1757">
        <f t="shared" si="27"/>
        <v>17</v>
      </c>
    </row>
    <row r="1758" spans="1:15" hidden="1" x14ac:dyDescent="0.2">
      <c r="A1758" t="s">
        <v>1968</v>
      </c>
      <c r="B1758" t="s">
        <v>2141</v>
      </c>
      <c r="C1758" t="s">
        <v>2144</v>
      </c>
      <c r="D1758" t="s">
        <v>22</v>
      </c>
      <c r="E1758">
        <v>54</v>
      </c>
      <c r="F1758" t="s">
        <v>69</v>
      </c>
      <c r="G1758" t="s">
        <v>385</v>
      </c>
      <c r="H1758" t="s">
        <v>36</v>
      </c>
      <c r="I1758" s="2">
        <v>1079</v>
      </c>
      <c r="J1758" s="2">
        <v>14</v>
      </c>
      <c r="K1758" s="2">
        <v>1093</v>
      </c>
      <c r="L1758" s="3">
        <v>6.6069562242303023E-2</v>
      </c>
      <c r="M1758" s="3">
        <v>9.3746837223584067E-2</v>
      </c>
      <c r="N1758" s="2">
        <v>1654317</v>
      </c>
      <c r="O1758">
        <f t="shared" si="27"/>
        <v>12</v>
      </c>
    </row>
    <row r="1759" spans="1:15" hidden="1" x14ac:dyDescent="0.2">
      <c r="A1759" t="s">
        <v>1968</v>
      </c>
      <c r="B1759" t="s">
        <v>2141</v>
      </c>
      <c r="C1759" t="s">
        <v>2145</v>
      </c>
      <c r="D1759" t="s">
        <v>22</v>
      </c>
      <c r="E1759">
        <v>41</v>
      </c>
      <c r="F1759" t="s">
        <v>49</v>
      </c>
      <c r="G1759" t="s">
        <v>815</v>
      </c>
      <c r="H1759" t="s">
        <v>816</v>
      </c>
      <c r="I1759" s="2">
        <v>1566</v>
      </c>
      <c r="J1759" s="2">
        <v>35</v>
      </c>
      <c r="K1759" s="2">
        <v>1601</v>
      </c>
      <c r="L1759" s="3">
        <v>9.6777098947783288E-2</v>
      </c>
      <c r="M1759" s="3">
        <v>0.13731810283161763</v>
      </c>
      <c r="N1759" s="2">
        <v>1654317</v>
      </c>
      <c r="O1759">
        <f t="shared" si="27"/>
        <v>9</v>
      </c>
    </row>
    <row r="1760" spans="1:15" hidden="1" x14ac:dyDescent="0.2">
      <c r="A1760" t="s">
        <v>1968</v>
      </c>
      <c r="B1760" t="s">
        <v>2141</v>
      </c>
      <c r="C1760" t="s">
        <v>2146</v>
      </c>
      <c r="D1760" t="s">
        <v>22</v>
      </c>
      <c r="E1760">
        <v>49</v>
      </c>
      <c r="F1760" t="s">
        <v>49</v>
      </c>
      <c r="G1760" t="s">
        <v>38</v>
      </c>
      <c r="H1760" t="s">
        <v>124</v>
      </c>
      <c r="I1760" s="2">
        <v>1250</v>
      </c>
      <c r="J1760" s="2">
        <v>10</v>
      </c>
      <c r="K1760" s="2">
        <v>1260</v>
      </c>
      <c r="L1760" s="3">
        <v>7.6164362694695148E-2</v>
      </c>
      <c r="M1760" s="3">
        <v>0.10807046194118565</v>
      </c>
      <c r="N1760" s="2">
        <v>1654317</v>
      </c>
      <c r="O1760">
        <f t="shared" si="27"/>
        <v>11</v>
      </c>
    </row>
    <row r="1761" spans="1:15" hidden="1" x14ac:dyDescent="0.2">
      <c r="A1761" t="s">
        <v>1968</v>
      </c>
      <c r="B1761" t="s">
        <v>2141</v>
      </c>
      <c r="C1761" t="s">
        <v>2147</v>
      </c>
      <c r="D1761" t="s">
        <v>22</v>
      </c>
      <c r="E1761">
        <v>53</v>
      </c>
      <c r="F1761" t="s">
        <v>49</v>
      </c>
      <c r="G1761" t="s">
        <v>38</v>
      </c>
      <c r="H1761" t="s">
        <v>43</v>
      </c>
      <c r="I1761" s="2">
        <v>728</v>
      </c>
      <c r="J1761" s="2">
        <v>4</v>
      </c>
      <c r="K1761" s="2">
        <v>732</v>
      </c>
      <c r="L1761" s="3">
        <v>4.4247867851203847E-2</v>
      </c>
      <c r="M1761" s="3">
        <v>6.2783792175355485E-2</v>
      </c>
      <c r="N1761" s="2">
        <v>1654317</v>
      </c>
      <c r="O1761">
        <f t="shared" si="27"/>
        <v>15</v>
      </c>
    </row>
    <row r="1762" spans="1:15" hidden="1" x14ac:dyDescent="0.2">
      <c r="A1762" t="s">
        <v>1968</v>
      </c>
      <c r="B1762" t="s">
        <v>2141</v>
      </c>
      <c r="C1762" t="s">
        <v>2148</v>
      </c>
      <c r="D1762" t="s">
        <v>22</v>
      </c>
      <c r="E1762">
        <v>44</v>
      </c>
      <c r="F1762" t="s">
        <v>69</v>
      </c>
      <c r="G1762" t="s">
        <v>1976</v>
      </c>
      <c r="H1762" t="s">
        <v>1042</v>
      </c>
      <c r="I1762" s="2">
        <v>425</v>
      </c>
      <c r="J1762" s="2">
        <v>8</v>
      </c>
      <c r="K1762" s="2">
        <v>433</v>
      </c>
      <c r="L1762" s="3">
        <v>2.6173943687938888E-2</v>
      </c>
      <c r="M1762" s="3">
        <v>3.7138500016296337E-2</v>
      </c>
      <c r="N1762" s="2">
        <v>1654317</v>
      </c>
      <c r="O1762">
        <f t="shared" si="27"/>
        <v>21</v>
      </c>
    </row>
    <row r="1763" spans="1:15" hidden="1" x14ac:dyDescent="0.2">
      <c r="A1763" t="s">
        <v>1968</v>
      </c>
      <c r="B1763" t="s">
        <v>2141</v>
      </c>
      <c r="C1763" t="s">
        <v>2149</v>
      </c>
      <c r="D1763" t="s">
        <v>22</v>
      </c>
      <c r="E1763">
        <v>46</v>
      </c>
      <c r="F1763" t="s">
        <v>49</v>
      </c>
      <c r="G1763" t="s">
        <v>2096</v>
      </c>
      <c r="H1763" t="s">
        <v>540</v>
      </c>
      <c r="I1763" s="2">
        <v>20170</v>
      </c>
      <c r="J1763" s="2">
        <v>64</v>
      </c>
      <c r="K1763" s="2">
        <v>20234</v>
      </c>
      <c r="L1763" s="3">
        <v>1.2231029482257632</v>
      </c>
      <c r="M1763" s="3">
        <v>1.7354743864428177</v>
      </c>
      <c r="N1763" s="2">
        <v>1654317</v>
      </c>
      <c r="O1763">
        <f t="shared" si="27"/>
        <v>4</v>
      </c>
    </row>
    <row r="1764" spans="1:15" hidden="1" x14ac:dyDescent="0.2">
      <c r="A1764" t="s">
        <v>1968</v>
      </c>
      <c r="B1764" t="s">
        <v>2141</v>
      </c>
      <c r="C1764" t="s">
        <v>2150</v>
      </c>
      <c r="D1764" t="s">
        <v>17</v>
      </c>
      <c r="E1764">
        <v>30</v>
      </c>
      <c r="F1764" t="s">
        <v>49</v>
      </c>
      <c r="G1764" t="s">
        <v>2015</v>
      </c>
      <c r="H1764" t="s">
        <v>242</v>
      </c>
      <c r="I1764" s="2">
        <v>84236</v>
      </c>
      <c r="J1764" s="2">
        <v>720</v>
      </c>
      <c r="K1764" s="2">
        <v>84956</v>
      </c>
      <c r="L1764" s="3">
        <v>5.135412378643271</v>
      </c>
      <c r="M1764" s="3">
        <v>7.2866937814883874</v>
      </c>
      <c r="N1764" s="2">
        <v>1654317</v>
      </c>
      <c r="O1764">
        <f t="shared" si="27"/>
        <v>3</v>
      </c>
    </row>
    <row r="1765" spans="1:15" hidden="1" x14ac:dyDescent="0.2">
      <c r="A1765" t="s">
        <v>1968</v>
      </c>
      <c r="B1765" t="s">
        <v>2141</v>
      </c>
      <c r="C1765" t="s">
        <v>2151</v>
      </c>
      <c r="D1765" t="s">
        <v>22</v>
      </c>
      <c r="E1765">
        <v>58</v>
      </c>
      <c r="F1765" t="s">
        <v>49</v>
      </c>
      <c r="G1765" t="s">
        <v>38</v>
      </c>
      <c r="H1765" t="s">
        <v>41</v>
      </c>
      <c r="I1765" s="2">
        <v>621</v>
      </c>
      <c r="J1765" s="2">
        <v>4</v>
      </c>
      <c r="K1765" s="2">
        <v>625</v>
      </c>
      <c r="L1765" s="3">
        <v>3.7779941812844817E-2</v>
      </c>
      <c r="M1765" s="3">
        <v>5.3606379931143672E-2</v>
      </c>
      <c r="N1765" s="2">
        <v>1654317</v>
      </c>
      <c r="O1765">
        <f t="shared" si="27"/>
        <v>16</v>
      </c>
    </row>
    <row r="1766" spans="1:15" hidden="1" x14ac:dyDescent="0.2">
      <c r="A1766" t="s">
        <v>1968</v>
      </c>
      <c r="B1766" t="s">
        <v>2141</v>
      </c>
      <c r="C1766" t="s">
        <v>2152</v>
      </c>
      <c r="D1766" t="s">
        <v>22</v>
      </c>
      <c r="E1766">
        <v>61</v>
      </c>
      <c r="F1766" t="s">
        <v>49</v>
      </c>
      <c r="G1766" t="s">
        <v>38</v>
      </c>
      <c r="H1766" t="s">
        <v>270</v>
      </c>
      <c r="I1766" s="2">
        <v>2652</v>
      </c>
      <c r="J1766" s="2">
        <v>1</v>
      </c>
      <c r="K1766" s="2">
        <v>2653</v>
      </c>
      <c r="L1766" s="3">
        <v>0.16036829700716368</v>
      </c>
      <c r="M1766" s="3">
        <v>0.2275483615317187</v>
      </c>
      <c r="N1766" s="2">
        <v>1654317</v>
      </c>
      <c r="O1766">
        <f t="shared" si="27"/>
        <v>7</v>
      </c>
    </row>
    <row r="1767" spans="1:15" hidden="1" x14ac:dyDescent="0.2">
      <c r="A1767" t="s">
        <v>1968</v>
      </c>
      <c r="B1767" t="s">
        <v>2141</v>
      </c>
      <c r="C1767" t="s">
        <v>2153</v>
      </c>
      <c r="D1767" t="s">
        <v>22</v>
      </c>
      <c r="E1767">
        <v>75</v>
      </c>
      <c r="F1767" t="s">
        <v>49</v>
      </c>
      <c r="G1767" t="s">
        <v>38</v>
      </c>
      <c r="H1767" t="s">
        <v>349</v>
      </c>
      <c r="I1767" s="2">
        <v>501</v>
      </c>
      <c r="J1767" s="2">
        <v>4</v>
      </c>
      <c r="K1767" s="2">
        <v>505</v>
      </c>
      <c r="L1767" s="3">
        <v>3.0526192984778613E-2</v>
      </c>
      <c r="M1767" s="3">
        <v>4.3313954984364092E-2</v>
      </c>
      <c r="N1767" s="2">
        <v>1654317</v>
      </c>
      <c r="O1767">
        <f t="shared" si="27"/>
        <v>18</v>
      </c>
    </row>
    <row r="1768" spans="1:15" hidden="1" x14ac:dyDescent="0.2">
      <c r="A1768" t="s">
        <v>1968</v>
      </c>
      <c r="B1768" t="s">
        <v>2141</v>
      </c>
      <c r="C1768" t="s">
        <v>1284</v>
      </c>
      <c r="D1768" t="s">
        <v>22</v>
      </c>
      <c r="E1768">
        <v>32</v>
      </c>
      <c r="F1768" t="s">
        <v>49</v>
      </c>
      <c r="G1768" t="s">
        <v>38</v>
      </c>
      <c r="H1768" t="s">
        <v>1148</v>
      </c>
      <c r="I1768" s="2">
        <v>879</v>
      </c>
      <c r="J1768" s="2">
        <v>4</v>
      </c>
      <c r="K1768" s="2">
        <v>883</v>
      </c>
      <c r="L1768" s="3">
        <v>5.3375501793187161E-2</v>
      </c>
      <c r="M1768" s="3">
        <v>7.5735093566719786E-2</v>
      </c>
      <c r="N1768" s="2">
        <v>1654317</v>
      </c>
      <c r="O1768">
        <f t="shared" si="27"/>
        <v>14</v>
      </c>
    </row>
    <row r="1769" spans="1:15" hidden="1" x14ac:dyDescent="0.2">
      <c r="A1769" t="s">
        <v>1968</v>
      </c>
      <c r="B1769" t="s">
        <v>2141</v>
      </c>
      <c r="C1769" t="s">
        <v>2154</v>
      </c>
      <c r="D1769" t="s">
        <v>22</v>
      </c>
      <c r="E1769">
        <v>45</v>
      </c>
      <c r="F1769" t="s">
        <v>69</v>
      </c>
      <c r="G1769" t="s">
        <v>868</v>
      </c>
      <c r="H1769" t="s">
        <v>738</v>
      </c>
      <c r="I1769" s="2">
        <v>466</v>
      </c>
      <c r="J1769" s="2">
        <v>14</v>
      </c>
      <c r="K1769" s="2">
        <v>480</v>
      </c>
      <c r="L1769" s="3">
        <v>2.901499531226482E-2</v>
      </c>
      <c r="M1769" s="3">
        <v>4.1169699787118347E-2</v>
      </c>
      <c r="N1769" s="2">
        <v>1654317</v>
      </c>
      <c r="O1769">
        <f t="shared" si="27"/>
        <v>19</v>
      </c>
    </row>
    <row r="1770" spans="1:15" hidden="1" x14ac:dyDescent="0.2">
      <c r="A1770" t="s">
        <v>1968</v>
      </c>
      <c r="B1770" t="s">
        <v>2141</v>
      </c>
      <c r="C1770" t="s">
        <v>2155</v>
      </c>
      <c r="D1770" t="s">
        <v>17</v>
      </c>
      <c r="E1770">
        <v>43</v>
      </c>
      <c r="F1770" t="s">
        <v>49</v>
      </c>
      <c r="G1770" t="s">
        <v>19</v>
      </c>
      <c r="H1770" t="s">
        <v>20</v>
      </c>
      <c r="I1770" s="2">
        <v>290463</v>
      </c>
      <c r="J1770" s="2">
        <v>1773</v>
      </c>
      <c r="K1770" s="2">
        <v>292236</v>
      </c>
      <c r="L1770" s="3">
        <v>17.665054520989628</v>
      </c>
      <c r="M1770" s="3">
        <v>25.065142472892326</v>
      </c>
      <c r="N1770" s="2">
        <v>1654317</v>
      </c>
      <c r="O1770">
        <f t="shared" si="27"/>
        <v>2</v>
      </c>
    </row>
    <row r="1771" spans="1:15" hidden="1" x14ac:dyDescent="0.2">
      <c r="A1771" t="s">
        <v>1968</v>
      </c>
      <c r="B1771" t="s">
        <v>2141</v>
      </c>
      <c r="C1771" t="s">
        <v>2156</v>
      </c>
      <c r="D1771" t="s">
        <v>22</v>
      </c>
      <c r="E1771">
        <v>37</v>
      </c>
      <c r="F1771" t="s">
        <v>49</v>
      </c>
      <c r="G1771" t="s">
        <v>1978</v>
      </c>
      <c r="H1771" t="s">
        <v>1979</v>
      </c>
      <c r="I1771" s="2">
        <v>7964</v>
      </c>
      <c r="J1771" s="2">
        <v>101</v>
      </c>
      <c r="K1771" s="2">
        <v>8065</v>
      </c>
      <c r="L1771" s="3">
        <v>0.48751236915294954</v>
      </c>
      <c r="M1771" s="3">
        <v>0.691736726631478</v>
      </c>
      <c r="N1771" s="2">
        <v>1654317</v>
      </c>
      <c r="O1771">
        <f t="shared" si="27"/>
        <v>5</v>
      </c>
    </row>
    <row r="1772" spans="1:15" hidden="1" x14ac:dyDescent="0.2">
      <c r="A1772" t="s">
        <v>1968</v>
      </c>
      <c r="B1772" t="s">
        <v>2141</v>
      </c>
      <c r="C1772" t="s">
        <v>2157</v>
      </c>
      <c r="D1772" t="s">
        <v>22</v>
      </c>
      <c r="E1772">
        <v>28</v>
      </c>
      <c r="F1772" t="s">
        <v>49</v>
      </c>
      <c r="G1772" t="s">
        <v>38</v>
      </c>
      <c r="H1772" t="s">
        <v>198</v>
      </c>
      <c r="I1772" s="2">
        <v>306</v>
      </c>
      <c r="J1772" s="2">
        <v>8</v>
      </c>
      <c r="K1772" s="2">
        <v>314</v>
      </c>
      <c r="L1772" s="3">
        <v>1.8980642766773234E-2</v>
      </c>
      <c r="M1772" s="3">
        <v>2.6931845277406587E-2</v>
      </c>
      <c r="N1772" s="2">
        <v>1654317</v>
      </c>
      <c r="O1772">
        <f t="shared" si="27"/>
        <v>22</v>
      </c>
    </row>
    <row r="1773" spans="1:15" hidden="1" x14ac:dyDescent="0.2">
      <c r="A1773" t="s">
        <v>1968</v>
      </c>
      <c r="B1773" t="s">
        <v>2141</v>
      </c>
      <c r="C1773" t="s">
        <v>2158</v>
      </c>
      <c r="D1773" t="s">
        <v>22</v>
      </c>
      <c r="E1773">
        <v>44</v>
      </c>
      <c r="F1773" t="s">
        <v>49</v>
      </c>
      <c r="G1773" t="s">
        <v>38</v>
      </c>
      <c r="H1773" t="s">
        <v>70</v>
      </c>
      <c r="I1773" s="2">
        <v>2933</v>
      </c>
      <c r="J1773" s="2">
        <v>5</v>
      </c>
      <c r="K1773" s="2">
        <v>2938</v>
      </c>
      <c r="L1773" s="3">
        <v>0.17759595047382093</v>
      </c>
      <c r="M1773" s="3">
        <v>0.25199287078032023</v>
      </c>
      <c r="N1773" s="2">
        <v>1654317</v>
      </c>
      <c r="O1773">
        <f t="shared" si="27"/>
        <v>6</v>
      </c>
    </row>
    <row r="1774" spans="1:15" hidden="1" x14ac:dyDescent="0.2">
      <c r="A1774" t="s">
        <v>1968</v>
      </c>
      <c r="B1774" t="s">
        <v>2141</v>
      </c>
      <c r="C1774" t="s">
        <v>2159</v>
      </c>
      <c r="D1774" t="s">
        <v>22</v>
      </c>
      <c r="E1774">
        <v>29</v>
      </c>
      <c r="F1774" t="s">
        <v>69</v>
      </c>
      <c r="G1774" t="s">
        <v>2053</v>
      </c>
      <c r="H1774" t="s">
        <v>219</v>
      </c>
      <c r="I1774" s="2">
        <v>791</v>
      </c>
      <c r="J1774" s="2">
        <v>149</v>
      </c>
      <c r="K1774" s="2">
        <v>940</v>
      </c>
      <c r="L1774" s="3">
        <v>5.6821032486518604E-2</v>
      </c>
      <c r="M1774" s="3">
        <v>8.0623995416440081E-2</v>
      </c>
      <c r="N1774" s="2">
        <v>1654317</v>
      </c>
      <c r="O1774">
        <f t="shared" si="27"/>
        <v>13</v>
      </c>
    </row>
    <row r="1775" spans="1:15" hidden="1" x14ac:dyDescent="0.2">
      <c r="A1775" t="s">
        <v>1968</v>
      </c>
      <c r="B1775" t="s">
        <v>2141</v>
      </c>
      <c r="C1775" t="s">
        <v>2160</v>
      </c>
      <c r="D1775" t="s">
        <v>22</v>
      </c>
      <c r="E1775">
        <v>36</v>
      </c>
      <c r="F1775" t="s">
        <v>69</v>
      </c>
      <c r="G1775" t="s">
        <v>38</v>
      </c>
      <c r="H1775" t="s">
        <v>182</v>
      </c>
      <c r="I1775" s="2">
        <v>1395</v>
      </c>
      <c r="J1775" s="2">
        <v>2</v>
      </c>
      <c r="K1775" s="2">
        <v>1397</v>
      </c>
      <c r="L1775" s="3">
        <v>8.4445725940070743E-2</v>
      </c>
      <c r="M1775" s="3">
        <v>0.11982098042209235</v>
      </c>
      <c r="N1775" s="2">
        <v>1654317</v>
      </c>
      <c r="O1775">
        <f t="shared" si="27"/>
        <v>10</v>
      </c>
    </row>
    <row r="1776" spans="1:15" hidden="1" x14ac:dyDescent="0.2">
      <c r="A1776" t="s">
        <v>1968</v>
      </c>
      <c r="B1776" t="s">
        <v>2161</v>
      </c>
      <c r="C1776" t="s">
        <v>46</v>
      </c>
      <c r="G1776" t="s">
        <v>46</v>
      </c>
      <c r="I1776" s="2">
        <v>5350</v>
      </c>
      <c r="J1776" s="2">
        <v>39</v>
      </c>
      <c r="K1776" s="2">
        <v>5389</v>
      </c>
      <c r="L1776" s="3">
        <v>0.25056631986936517</v>
      </c>
      <c r="M1776" s="3">
        <v>0.37214255083036335</v>
      </c>
      <c r="N1776" s="2">
        <v>2150728</v>
      </c>
      <c r="O1776">
        <f t="shared" si="27"/>
        <v>6</v>
      </c>
    </row>
    <row r="1777" spans="1:15" hidden="1" x14ac:dyDescent="0.2">
      <c r="A1777" t="s">
        <v>1968</v>
      </c>
      <c r="B1777" t="s">
        <v>2161</v>
      </c>
      <c r="C1777" t="s">
        <v>2162</v>
      </c>
      <c r="D1777" t="s">
        <v>22</v>
      </c>
      <c r="E1777">
        <v>64</v>
      </c>
      <c r="F1777" t="s">
        <v>49</v>
      </c>
      <c r="G1777" t="s">
        <v>2163</v>
      </c>
      <c r="H1777" t="s">
        <v>1413</v>
      </c>
      <c r="I1777" s="2">
        <v>337</v>
      </c>
      <c r="J1777" s="2">
        <v>9</v>
      </c>
      <c r="K1777" s="2">
        <v>346</v>
      </c>
      <c r="L1777" s="3">
        <v>1.6087575927778871E-2</v>
      </c>
      <c r="M1777" s="3">
        <v>2.3893361029375712E-2</v>
      </c>
      <c r="N1777" s="2">
        <v>2150728</v>
      </c>
      <c r="O1777">
        <f t="shared" si="27"/>
        <v>22</v>
      </c>
    </row>
    <row r="1778" spans="1:15" hidden="1" x14ac:dyDescent="0.2">
      <c r="A1778" t="s">
        <v>1968</v>
      </c>
      <c r="B1778" t="s">
        <v>2161</v>
      </c>
      <c r="C1778" t="s">
        <v>2164</v>
      </c>
      <c r="D1778" t="s">
        <v>22</v>
      </c>
      <c r="E1778">
        <v>60</v>
      </c>
      <c r="F1778" t="s">
        <v>49</v>
      </c>
      <c r="G1778" t="s">
        <v>19</v>
      </c>
      <c r="H1778" t="s">
        <v>20</v>
      </c>
      <c r="I1778" s="2">
        <v>494733</v>
      </c>
      <c r="J1778" s="2">
        <v>557</v>
      </c>
      <c r="K1778" s="2">
        <v>495290</v>
      </c>
      <c r="L1778" s="3">
        <v>23.028946477657797</v>
      </c>
      <c r="M1778" s="3">
        <v>34.20272480994074</v>
      </c>
      <c r="N1778" s="2">
        <v>2150728</v>
      </c>
      <c r="O1778">
        <f t="shared" si="27"/>
        <v>2</v>
      </c>
    </row>
    <row r="1779" spans="1:15" hidden="1" x14ac:dyDescent="0.2">
      <c r="A1779" t="s">
        <v>1968</v>
      </c>
      <c r="B1779" t="s">
        <v>2161</v>
      </c>
      <c r="C1779" t="s">
        <v>2165</v>
      </c>
      <c r="D1779" t="s">
        <v>22</v>
      </c>
      <c r="E1779">
        <v>38</v>
      </c>
      <c r="F1779" t="s">
        <v>49</v>
      </c>
      <c r="G1779" t="s">
        <v>1023</v>
      </c>
      <c r="H1779" t="s">
        <v>70</v>
      </c>
      <c r="I1779" s="2">
        <v>1868</v>
      </c>
      <c r="J1779" s="2">
        <f>(0)</f>
        <v>0</v>
      </c>
      <c r="K1779" s="2">
        <v>1868</v>
      </c>
      <c r="L1779" s="3">
        <v>8.6854311656332173E-2</v>
      </c>
      <c r="M1779" s="3">
        <v>0.12899652717593593</v>
      </c>
      <c r="N1779" s="2">
        <v>2150728</v>
      </c>
      <c r="O1779">
        <f t="shared" si="27"/>
        <v>8</v>
      </c>
    </row>
    <row r="1780" spans="1:15" hidden="1" x14ac:dyDescent="0.2">
      <c r="A1780" t="s">
        <v>1968</v>
      </c>
      <c r="B1780" t="s">
        <v>2161</v>
      </c>
      <c r="C1780" t="s">
        <v>2166</v>
      </c>
      <c r="D1780" t="s">
        <v>22</v>
      </c>
      <c r="E1780">
        <v>69</v>
      </c>
      <c r="F1780" t="s">
        <v>49</v>
      </c>
      <c r="G1780" t="s">
        <v>32</v>
      </c>
      <c r="H1780" t="s">
        <v>33</v>
      </c>
      <c r="I1780" s="2">
        <v>877241</v>
      </c>
      <c r="J1780" s="2">
        <v>4305</v>
      </c>
      <c r="K1780" s="2">
        <v>881546</v>
      </c>
      <c r="L1780" s="3">
        <v>40.98826071916114</v>
      </c>
      <c r="M1780" s="3">
        <v>60.876002433531916</v>
      </c>
      <c r="N1780" s="2">
        <v>2150728</v>
      </c>
      <c r="O1780">
        <f t="shared" si="27"/>
        <v>1</v>
      </c>
    </row>
    <row r="1781" spans="1:15" hidden="1" x14ac:dyDescent="0.2">
      <c r="A1781" t="s">
        <v>1968</v>
      </c>
      <c r="B1781" t="s">
        <v>2161</v>
      </c>
      <c r="C1781" t="s">
        <v>2167</v>
      </c>
      <c r="D1781" t="s">
        <v>22</v>
      </c>
      <c r="E1781">
        <v>40</v>
      </c>
      <c r="F1781" t="s">
        <v>49</v>
      </c>
      <c r="G1781" t="s">
        <v>1371</v>
      </c>
      <c r="H1781" t="s">
        <v>43</v>
      </c>
      <c r="I1781" s="2">
        <v>1023</v>
      </c>
      <c r="J1781" s="2">
        <v>4</v>
      </c>
      <c r="K1781" s="2">
        <v>1027</v>
      </c>
      <c r="L1781" s="3">
        <v>4.7751273057308967E-2</v>
      </c>
      <c r="M1781" s="3">
        <v>7.0920467564071846E-2</v>
      </c>
      <c r="N1781" s="2">
        <v>2150728</v>
      </c>
      <c r="O1781">
        <f t="shared" si="27"/>
        <v>15</v>
      </c>
    </row>
    <row r="1782" spans="1:15" hidden="1" x14ac:dyDescent="0.2">
      <c r="A1782" t="s">
        <v>1968</v>
      </c>
      <c r="B1782" t="s">
        <v>2161</v>
      </c>
      <c r="C1782" t="s">
        <v>2168</v>
      </c>
      <c r="D1782" t="s">
        <v>22</v>
      </c>
      <c r="E1782">
        <v>48</v>
      </c>
      <c r="F1782" t="s">
        <v>49</v>
      </c>
      <c r="G1782" t="s">
        <v>38</v>
      </c>
      <c r="H1782" t="s">
        <v>846</v>
      </c>
      <c r="I1782" s="2">
        <v>434</v>
      </c>
      <c r="J1782" s="2">
        <f>(0)</f>
        <v>0</v>
      </c>
      <c r="K1782" s="2">
        <v>434</v>
      </c>
      <c r="L1782" s="3">
        <v>2.0179213736000092E-2</v>
      </c>
      <c r="M1782" s="3">
        <v>2.9970285221818091E-2</v>
      </c>
      <c r="N1782" s="2">
        <v>2150728</v>
      </c>
      <c r="O1782">
        <f t="shared" si="27"/>
        <v>20</v>
      </c>
    </row>
    <row r="1783" spans="1:15" hidden="1" x14ac:dyDescent="0.2">
      <c r="A1783" t="s">
        <v>1968</v>
      </c>
      <c r="B1783" t="s">
        <v>2161</v>
      </c>
      <c r="C1783" t="s">
        <v>2169</v>
      </c>
      <c r="D1783" t="s">
        <v>22</v>
      </c>
      <c r="E1783">
        <v>58</v>
      </c>
      <c r="F1783" t="s">
        <v>49</v>
      </c>
      <c r="G1783" t="s">
        <v>38</v>
      </c>
      <c r="H1783" t="s">
        <v>54</v>
      </c>
      <c r="I1783" s="2">
        <v>258</v>
      </c>
      <c r="J1783" s="2">
        <v>1</v>
      </c>
      <c r="K1783" s="2">
        <v>259</v>
      </c>
      <c r="L1783" s="3">
        <v>1.2042434003741989E-2</v>
      </c>
      <c r="M1783" s="3">
        <v>1.7885492793665636E-2</v>
      </c>
      <c r="N1783" s="2">
        <v>2150728</v>
      </c>
      <c r="O1783">
        <f t="shared" si="27"/>
        <v>25</v>
      </c>
    </row>
    <row r="1784" spans="1:15" hidden="1" x14ac:dyDescent="0.2">
      <c r="A1784" t="s">
        <v>1968</v>
      </c>
      <c r="B1784" t="s">
        <v>2161</v>
      </c>
      <c r="C1784" t="s">
        <v>2170</v>
      </c>
      <c r="D1784" t="s">
        <v>22</v>
      </c>
      <c r="E1784">
        <v>51</v>
      </c>
      <c r="F1784" t="s">
        <v>49</v>
      </c>
      <c r="G1784" t="s">
        <v>385</v>
      </c>
      <c r="H1784" t="s">
        <v>36</v>
      </c>
      <c r="I1784" s="2">
        <v>2764</v>
      </c>
      <c r="J1784" s="2">
        <v>2</v>
      </c>
      <c r="K1784" s="2">
        <v>2766</v>
      </c>
      <c r="L1784" s="3">
        <v>0.12860761565386231</v>
      </c>
      <c r="M1784" s="3">
        <v>0.19100877632154109</v>
      </c>
      <c r="N1784" s="2">
        <v>2150728</v>
      </c>
      <c r="O1784">
        <f t="shared" si="27"/>
        <v>7</v>
      </c>
    </row>
    <row r="1785" spans="1:15" hidden="1" x14ac:dyDescent="0.2">
      <c r="A1785" t="s">
        <v>1968</v>
      </c>
      <c r="B1785" t="s">
        <v>2161</v>
      </c>
      <c r="C1785" t="s">
        <v>2171</v>
      </c>
      <c r="D1785" t="s">
        <v>22</v>
      </c>
      <c r="E1785">
        <v>58</v>
      </c>
      <c r="F1785" t="s">
        <v>49</v>
      </c>
      <c r="G1785" t="s">
        <v>303</v>
      </c>
      <c r="H1785" t="s">
        <v>304</v>
      </c>
      <c r="I1785" s="2">
        <v>26706</v>
      </c>
      <c r="J1785" s="2">
        <v>50</v>
      </c>
      <c r="K1785" s="2">
        <v>26756</v>
      </c>
      <c r="L1785" s="3">
        <v>1.244043877235987</v>
      </c>
      <c r="M1785" s="3">
        <v>1.8476611783294121</v>
      </c>
      <c r="N1785" s="2">
        <v>2150728</v>
      </c>
      <c r="O1785">
        <f t="shared" si="27"/>
        <v>3</v>
      </c>
    </row>
    <row r="1786" spans="1:15" hidden="1" x14ac:dyDescent="0.2">
      <c r="A1786" t="s">
        <v>1968</v>
      </c>
      <c r="B1786" t="s">
        <v>2161</v>
      </c>
      <c r="C1786" t="s">
        <v>2172</v>
      </c>
      <c r="D1786" t="s">
        <v>22</v>
      </c>
      <c r="E1786">
        <v>61</v>
      </c>
      <c r="F1786" t="s">
        <v>49</v>
      </c>
      <c r="G1786" t="s">
        <v>2173</v>
      </c>
      <c r="H1786" t="s">
        <v>723</v>
      </c>
      <c r="I1786" s="2">
        <v>650</v>
      </c>
      <c r="J1786" s="2">
        <v>8</v>
      </c>
      <c r="K1786" s="2">
        <v>658</v>
      </c>
      <c r="L1786" s="3">
        <v>3.0594291793290457E-2</v>
      </c>
      <c r="M1786" s="3">
        <v>4.5438819529853236E-2</v>
      </c>
      <c r="N1786" s="2">
        <v>2150728</v>
      </c>
      <c r="O1786">
        <f t="shared" si="27"/>
        <v>17</v>
      </c>
    </row>
    <row r="1787" spans="1:15" hidden="1" x14ac:dyDescent="0.2">
      <c r="A1787" t="s">
        <v>1968</v>
      </c>
      <c r="B1787" t="s">
        <v>2161</v>
      </c>
      <c r="C1787" t="s">
        <v>2174</v>
      </c>
      <c r="D1787" t="s">
        <v>22</v>
      </c>
      <c r="E1787">
        <v>47</v>
      </c>
      <c r="F1787" t="s">
        <v>49</v>
      </c>
      <c r="G1787" t="s">
        <v>1952</v>
      </c>
      <c r="H1787" t="s">
        <v>59</v>
      </c>
      <c r="I1787" s="2">
        <v>305</v>
      </c>
      <c r="J1787" s="2">
        <v>4</v>
      </c>
      <c r="K1787" s="2">
        <v>309</v>
      </c>
      <c r="L1787" s="3">
        <v>1.4367228212958588E-2</v>
      </c>
      <c r="M1787" s="3">
        <v>2.1338290630280622E-2</v>
      </c>
      <c r="N1787" s="2">
        <v>2150728</v>
      </c>
      <c r="O1787">
        <f t="shared" si="27"/>
        <v>23</v>
      </c>
    </row>
    <row r="1788" spans="1:15" hidden="1" x14ac:dyDescent="0.2">
      <c r="A1788" t="s">
        <v>1968</v>
      </c>
      <c r="B1788" t="s">
        <v>2161</v>
      </c>
      <c r="C1788" t="s">
        <v>2175</v>
      </c>
      <c r="D1788" t="s">
        <v>22</v>
      </c>
      <c r="E1788">
        <v>48</v>
      </c>
      <c r="F1788" t="s">
        <v>49</v>
      </c>
      <c r="G1788" t="s">
        <v>2176</v>
      </c>
      <c r="H1788" t="s">
        <v>41</v>
      </c>
      <c r="I1788" s="2">
        <v>527</v>
      </c>
      <c r="J1788" s="2">
        <f>(0)</f>
        <v>0</v>
      </c>
      <c r="K1788" s="2">
        <v>527</v>
      </c>
      <c r="L1788" s="3">
        <v>2.4503330965142962E-2</v>
      </c>
      <c r="M1788" s="3">
        <v>3.6392489197921964E-2</v>
      </c>
      <c r="N1788" s="2">
        <v>2150728</v>
      </c>
      <c r="O1788">
        <f t="shared" si="27"/>
        <v>18</v>
      </c>
    </row>
    <row r="1789" spans="1:15" hidden="1" x14ac:dyDescent="0.2">
      <c r="A1789" t="s">
        <v>1968</v>
      </c>
      <c r="B1789" t="s">
        <v>2161</v>
      </c>
      <c r="C1789" t="s">
        <v>2177</v>
      </c>
      <c r="D1789" t="s">
        <v>22</v>
      </c>
      <c r="E1789">
        <v>41</v>
      </c>
      <c r="F1789" t="s">
        <v>49</v>
      </c>
      <c r="G1789" t="s">
        <v>38</v>
      </c>
      <c r="H1789" t="s">
        <v>30</v>
      </c>
      <c r="I1789" s="2">
        <v>1780</v>
      </c>
      <c r="J1789" s="2">
        <v>3</v>
      </c>
      <c r="K1789" s="2">
        <v>1783</v>
      </c>
      <c r="L1789" s="3">
        <v>8.2902161500663957E-2</v>
      </c>
      <c r="M1789" s="3">
        <v>0.12312677085369046</v>
      </c>
      <c r="N1789" s="2">
        <v>2150728</v>
      </c>
      <c r="O1789">
        <f t="shared" si="27"/>
        <v>9</v>
      </c>
    </row>
    <row r="1790" spans="1:15" hidden="1" x14ac:dyDescent="0.2">
      <c r="A1790" t="s">
        <v>1968</v>
      </c>
      <c r="B1790" t="s">
        <v>2161</v>
      </c>
      <c r="C1790" t="s">
        <v>2178</v>
      </c>
      <c r="D1790" t="s">
        <v>22</v>
      </c>
      <c r="E1790">
        <v>41</v>
      </c>
      <c r="F1790" t="s">
        <v>69</v>
      </c>
      <c r="G1790" t="s">
        <v>891</v>
      </c>
      <c r="H1790" t="s">
        <v>124</v>
      </c>
      <c r="I1790" s="2">
        <v>1056</v>
      </c>
      <c r="J1790" s="2">
        <v>5</v>
      </c>
      <c r="K1790" s="2">
        <v>1061</v>
      </c>
      <c r="L1790" s="3">
        <v>4.9332133119576259E-2</v>
      </c>
      <c r="M1790" s="3">
        <v>7.3268370092970034E-2</v>
      </c>
      <c r="N1790" s="2">
        <v>2150728</v>
      </c>
      <c r="O1790">
        <f t="shared" si="27"/>
        <v>14</v>
      </c>
    </row>
    <row r="1791" spans="1:15" hidden="1" x14ac:dyDescent="0.2">
      <c r="A1791" t="s">
        <v>1968</v>
      </c>
      <c r="B1791" t="s">
        <v>2161</v>
      </c>
      <c r="C1791" t="s">
        <v>2179</v>
      </c>
      <c r="D1791" t="s">
        <v>22</v>
      </c>
      <c r="E1791">
        <v>32</v>
      </c>
      <c r="F1791" t="s">
        <v>69</v>
      </c>
      <c r="G1791" t="s">
        <v>38</v>
      </c>
      <c r="H1791" t="s">
        <v>106</v>
      </c>
      <c r="I1791" s="2">
        <v>1639</v>
      </c>
      <c r="J1791" s="2">
        <v>6</v>
      </c>
      <c r="K1791" s="2">
        <v>1645</v>
      </c>
      <c r="L1791" s="3">
        <v>7.6485729483226142E-2</v>
      </c>
      <c r="M1791" s="3">
        <v>0.1135970488246331</v>
      </c>
      <c r="N1791" s="2">
        <v>2150728</v>
      </c>
      <c r="O1791">
        <f t="shared" si="27"/>
        <v>10</v>
      </c>
    </row>
    <row r="1792" spans="1:15" hidden="1" x14ac:dyDescent="0.2">
      <c r="A1792" t="s">
        <v>1968</v>
      </c>
      <c r="B1792" t="s">
        <v>2161</v>
      </c>
      <c r="C1792" t="s">
        <v>2180</v>
      </c>
      <c r="D1792" t="s">
        <v>22</v>
      </c>
      <c r="E1792">
        <v>48</v>
      </c>
      <c r="F1792" t="s">
        <v>69</v>
      </c>
      <c r="G1792" t="s">
        <v>1976</v>
      </c>
      <c r="H1792" t="s">
        <v>39</v>
      </c>
      <c r="I1792" s="2">
        <v>1201</v>
      </c>
      <c r="J1792" s="2">
        <v>2</v>
      </c>
      <c r="K1792" s="2">
        <v>1203</v>
      </c>
      <c r="L1792" s="3">
        <v>5.5934548673751396E-2</v>
      </c>
      <c r="M1792" s="3">
        <v>8.3074315948956604E-2</v>
      </c>
      <c r="N1792" s="2">
        <v>2150728</v>
      </c>
      <c r="O1792">
        <f t="shared" si="27"/>
        <v>13</v>
      </c>
    </row>
    <row r="1793" spans="1:15" hidden="1" x14ac:dyDescent="0.2">
      <c r="A1793" t="s">
        <v>1968</v>
      </c>
      <c r="B1793" t="s">
        <v>2161</v>
      </c>
      <c r="C1793" t="s">
        <v>2181</v>
      </c>
      <c r="D1793" t="s">
        <v>22</v>
      </c>
      <c r="E1793">
        <v>63</v>
      </c>
      <c r="F1793" t="s">
        <v>49</v>
      </c>
      <c r="G1793" t="s">
        <v>2182</v>
      </c>
      <c r="H1793" t="s">
        <v>738</v>
      </c>
      <c r="I1793" s="2">
        <v>450</v>
      </c>
      <c r="J1793" s="2">
        <v>4</v>
      </c>
      <c r="K1793" s="2">
        <v>454</v>
      </c>
      <c r="L1793" s="3">
        <v>2.110913141968673E-2</v>
      </c>
      <c r="M1793" s="3">
        <v>3.1351404356464087E-2</v>
      </c>
      <c r="N1793" s="2">
        <v>2150728</v>
      </c>
      <c r="O1793">
        <f t="shared" si="27"/>
        <v>19</v>
      </c>
    </row>
    <row r="1794" spans="1:15" hidden="1" x14ac:dyDescent="0.2">
      <c r="A1794" t="s">
        <v>1968</v>
      </c>
      <c r="B1794" t="s">
        <v>2161</v>
      </c>
      <c r="C1794" t="s">
        <v>2183</v>
      </c>
      <c r="D1794" t="s">
        <v>22</v>
      </c>
      <c r="E1794">
        <v>60</v>
      </c>
      <c r="F1794" t="s">
        <v>69</v>
      </c>
      <c r="G1794" t="s">
        <v>38</v>
      </c>
      <c r="H1794" t="s">
        <v>201</v>
      </c>
      <c r="I1794" s="2">
        <v>423</v>
      </c>
      <c r="J1794" s="2">
        <f>(0)</f>
        <v>0</v>
      </c>
      <c r="K1794" s="2">
        <v>423</v>
      </c>
      <c r="L1794" s="3">
        <v>1.9667759009972436E-2</v>
      </c>
      <c r="M1794" s="3">
        <v>2.9210669697762794E-2</v>
      </c>
      <c r="N1794" s="2">
        <v>2150728</v>
      </c>
      <c r="O1794">
        <f t="shared" si="27"/>
        <v>21</v>
      </c>
    </row>
    <row r="1795" spans="1:15" hidden="1" x14ac:dyDescent="0.2">
      <c r="A1795" t="s">
        <v>1968</v>
      </c>
      <c r="B1795" t="s">
        <v>2161</v>
      </c>
      <c r="C1795" t="s">
        <v>2184</v>
      </c>
      <c r="D1795" t="s">
        <v>22</v>
      </c>
      <c r="E1795">
        <v>37</v>
      </c>
      <c r="F1795" t="s">
        <v>49</v>
      </c>
      <c r="G1795" t="s">
        <v>38</v>
      </c>
      <c r="H1795" t="s">
        <v>456</v>
      </c>
      <c r="I1795" s="2">
        <v>1327</v>
      </c>
      <c r="J1795" s="2">
        <v>15</v>
      </c>
      <c r="K1795" s="2">
        <v>1342</v>
      </c>
      <c r="L1795" s="3">
        <v>6.2397476575373548E-2</v>
      </c>
      <c r="M1795" s="3">
        <v>9.2673093934746265E-2</v>
      </c>
      <c r="N1795" s="2">
        <v>2150728</v>
      </c>
      <c r="O1795">
        <f t="shared" ref="O1795:O1858" si="28">COUNTIFS($A$2:$A$8569,A1795,$B$2:$B$8569,B1795,$K$2:$K$8569,"&gt;"&amp;K1795)+1</f>
        <v>11</v>
      </c>
    </row>
    <row r="1796" spans="1:15" hidden="1" x14ac:dyDescent="0.2">
      <c r="A1796" t="s">
        <v>1968</v>
      </c>
      <c r="B1796" t="s">
        <v>2161</v>
      </c>
      <c r="C1796" t="s">
        <v>2185</v>
      </c>
      <c r="D1796" t="s">
        <v>22</v>
      </c>
      <c r="E1796">
        <v>46</v>
      </c>
      <c r="F1796" t="s">
        <v>49</v>
      </c>
      <c r="G1796" t="s">
        <v>1978</v>
      </c>
      <c r="H1796" t="s">
        <v>1979</v>
      </c>
      <c r="I1796" s="2">
        <v>9894</v>
      </c>
      <c r="J1796" s="2">
        <v>17</v>
      </c>
      <c r="K1796" s="2">
        <v>9911</v>
      </c>
      <c r="L1796" s="3">
        <v>0.46082070815091447</v>
      </c>
      <c r="M1796" s="3">
        <v>0.68441358717382283</v>
      </c>
      <c r="N1796" s="2">
        <v>2150728</v>
      </c>
      <c r="O1796">
        <f t="shared" si="28"/>
        <v>4</v>
      </c>
    </row>
    <row r="1797" spans="1:15" hidden="1" x14ac:dyDescent="0.2">
      <c r="A1797" t="s">
        <v>1968</v>
      </c>
      <c r="B1797" t="s">
        <v>2161</v>
      </c>
      <c r="C1797" t="s">
        <v>2186</v>
      </c>
      <c r="D1797" t="s">
        <v>22</v>
      </c>
      <c r="E1797">
        <v>63</v>
      </c>
      <c r="F1797" t="s">
        <v>49</v>
      </c>
      <c r="G1797" t="s">
        <v>2015</v>
      </c>
      <c r="H1797" t="s">
        <v>242</v>
      </c>
      <c r="I1797" s="2">
        <v>8963</v>
      </c>
      <c r="J1797" s="2">
        <v>30</v>
      </c>
      <c r="K1797" s="2">
        <v>8993</v>
      </c>
      <c r="L1797" s="3">
        <v>0.41813748646969773</v>
      </c>
      <c r="M1797" s="3">
        <v>0.62102021889357162</v>
      </c>
      <c r="N1797" s="2">
        <v>2150728</v>
      </c>
      <c r="O1797">
        <f t="shared" si="28"/>
        <v>5</v>
      </c>
    </row>
    <row r="1798" spans="1:15" hidden="1" x14ac:dyDescent="0.2">
      <c r="A1798" t="s">
        <v>1968</v>
      </c>
      <c r="B1798" t="s">
        <v>2161</v>
      </c>
      <c r="C1798" t="s">
        <v>2187</v>
      </c>
      <c r="D1798" t="s">
        <v>22</v>
      </c>
      <c r="E1798">
        <v>67</v>
      </c>
      <c r="F1798" t="s">
        <v>69</v>
      </c>
      <c r="G1798" t="s">
        <v>694</v>
      </c>
      <c r="H1798" t="s">
        <v>315</v>
      </c>
      <c r="I1798" s="2">
        <v>937</v>
      </c>
      <c r="J1798" s="2">
        <v>3</v>
      </c>
      <c r="K1798" s="2">
        <v>940</v>
      </c>
      <c r="L1798" s="3">
        <v>4.3706131133272083E-2</v>
      </c>
      <c r="M1798" s="3">
        <v>6.491259932836177E-2</v>
      </c>
      <c r="N1798" s="2">
        <v>2150728</v>
      </c>
      <c r="O1798">
        <f t="shared" si="28"/>
        <v>16</v>
      </c>
    </row>
    <row r="1799" spans="1:15" hidden="1" x14ac:dyDescent="0.2">
      <c r="A1799" t="s">
        <v>1968</v>
      </c>
      <c r="B1799" t="s">
        <v>2161</v>
      </c>
      <c r="C1799" t="s">
        <v>2188</v>
      </c>
      <c r="D1799" t="s">
        <v>22</v>
      </c>
      <c r="E1799">
        <v>30</v>
      </c>
      <c r="F1799" t="s">
        <v>49</v>
      </c>
      <c r="G1799" t="s">
        <v>736</v>
      </c>
      <c r="H1799" t="s">
        <v>1521</v>
      </c>
      <c r="I1799" s="2">
        <v>1277</v>
      </c>
      <c r="J1799" s="2">
        <v>4</v>
      </c>
      <c r="K1799" s="2">
        <v>1281</v>
      </c>
      <c r="L1799" s="3">
        <v>5.9561227640129291E-2</v>
      </c>
      <c r="M1799" s="3">
        <v>8.8460680574075981E-2</v>
      </c>
      <c r="N1799" s="2">
        <v>2150728</v>
      </c>
      <c r="O1799">
        <f t="shared" si="28"/>
        <v>12</v>
      </c>
    </row>
    <row r="1800" spans="1:15" hidden="1" x14ac:dyDescent="0.2">
      <c r="A1800" t="s">
        <v>1968</v>
      </c>
      <c r="B1800" t="s">
        <v>2161</v>
      </c>
      <c r="C1800" t="s">
        <v>2189</v>
      </c>
      <c r="D1800" t="s">
        <v>22</v>
      </c>
      <c r="E1800">
        <v>34</v>
      </c>
      <c r="F1800" t="s">
        <v>49</v>
      </c>
      <c r="G1800" t="s">
        <v>38</v>
      </c>
      <c r="H1800" t="s">
        <v>270</v>
      </c>
      <c r="I1800" s="2">
        <v>295</v>
      </c>
      <c r="J1800" s="2">
        <v>3</v>
      </c>
      <c r="K1800" s="2">
        <v>298</v>
      </c>
      <c r="L1800" s="3">
        <v>1.3855773486930938E-2</v>
      </c>
      <c r="M1800" s="3">
        <v>2.0578675106225325E-2</v>
      </c>
      <c r="N1800" s="2">
        <v>2150728</v>
      </c>
      <c r="O1800">
        <f t="shared" si="28"/>
        <v>24</v>
      </c>
    </row>
    <row r="1801" spans="1:15" hidden="1" x14ac:dyDescent="0.2">
      <c r="A1801" t="s">
        <v>1968</v>
      </c>
      <c r="B1801" t="s">
        <v>2190</v>
      </c>
      <c r="C1801" t="s">
        <v>46</v>
      </c>
      <c r="G1801" t="s">
        <v>46</v>
      </c>
      <c r="I1801" s="2">
        <v>4973</v>
      </c>
      <c r="J1801" s="2">
        <v>13</v>
      </c>
      <c r="K1801" s="2">
        <v>4986</v>
      </c>
      <c r="L1801" s="3">
        <v>0.24065843684960442</v>
      </c>
      <c r="M1801" s="3">
        <v>0.37541590525604857</v>
      </c>
      <c r="N1801" s="2">
        <v>2071816</v>
      </c>
      <c r="O1801">
        <f t="shared" si="28"/>
        <v>6</v>
      </c>
    </row>
    <row r="1802" spans="1:15" hidden="1" x14ac:dyDescent="0.2">
      <c r="A1802" t="s">
        <v>1968</v>
      </c>
      <c r="B1802" t="s">
        <v>2190</v>
      </c>
      <c r="C1802" t="s">
        <v>2191</v>
      </c>
      <c r="D1802" t="s">
        <v>22</v>
      </c>
      <c r="E1802">
        <v>40</v>
      </c>
      <c r="F1802" t="s">
        <v>49</v>
      </c>
      <c r="G1802" t="s">
        <v>2192</v>
      </c>
      <c r="H1802" t="s">
        <v>99</v>
      </c>
      <c r="I1802" s="2">
        <v>467</v>
      </c>
      <c r="J1802" s="2">
        <v>4</v>
      </c>
      <c r="K1802" s="2">
        <v>471</v>
      </c>
      <c r="L1802" s="3">
        <v>2.2733679052579961E-2</v>
      </c>
      <c r="M1802" s="3">
        <v>3.5463476007942016E-2</v>
      </c>
      <c r="N1802" s="2">
        <v>2071816</v>
      </c>
      <c r="O1802">
        <f t="shared" si="28"/>
        <v>19</v>
      </c>
    </row>
    <row r="1803" spans="1:15" hidden="1" x14ac:dyDescent="0.2">
      <c r="A1803" t="s">
        <v>1968</v>
      </c>
      <c r="B1803" t="s">
        <v>2190</v>
      </c>
      <c r="C1803" t="s">
        <v>2193</v>
      </c>
      <c r="D1803" t="s">
        <v>22</v>
      </c>
      <c r="E1803">
        <v>45</v>
      </c>
      <c r="F1803" t="s">
        <v>49</v>
      </c>
      <c r="G1803" t="s">
        <v>38</v>
      </c>
      <c r="H1803" t="s">
        <v>540</v>
      </c>
      <c r="I1803" s="2">
        <v>801</v>
      </c>
      <c r="J1803" s="2">
        <v>1</v>
      </c>
      <c r="K1803" s="2">
        <v>802</v>
      </c>
      <c r="L1803" s="3">
        <v>3.8710001274244427E-2</v>
      </c>
      <c r="M1803" s="3">
        <v>6.0385791419043509E-2</v>
      </c>
      <c r="N1803" s="2">
        <v>2071816</v>
      </c>
      <c r="O1803">
        <f t="shared" si="28"/>
        <v>14</v>
      </c>
    </row>
    <row r="1804" spans="1:15" hidden="1" x14ac:dyDescent="0.2">
      <c r="A1804" t="s">
        <v>1968</v>
      </c>
      <c r="B1804" t="s">
        <v>2190</v>
      </c>
      <c r="C1804" t="s">
        <v>2194</v>
      </c>
      <c r="D1804" t="s">
        <v>22</v>
      </c>
      <c r="E1804">
        <v>42</v>
      </c>
      <c r="F1804" t="s">
        <v>69</v>
      </c>
      <c r="G1804" t="s">
        <v>2195</v>
      </c>
      <c r="H1804" t="s">
        <v>2196</v>
      </c>
      <c r="I1804" s="2">
        <v>715</v>
      </c>
      <c r="J1804" s="2">
        <v>1</v>
      </c>
      <c r="K1804" s="2">
        <v>716</v>
      </c>
      <c r="L1804" s="3">
        <v>3.4559053506682064E-2</v>
      </c>
      <c r="M1804" s="3">
        <v>5.3910507052412911E-2</v>
      </c>
      <c r="N1804" s="2">
        <v>2071816</v>
      </c>
      <c r="O1804">
        <f t="shared" si="28"/>
        <v>15</v>
      </c>
    </row>
    <row r="1805" spans="1:15" hidden="1" x14ac:dyDescent="0.2">
      <c r="A1805" t="s">
        <v>1968</v>
      </c>
      <c r="B1805" t="s">
        <v>2190</v>
      </c>
      <c r="C1805" t="s">
        <v>2197</v>
      </c>
      <c r="D1805" t="s">
        <v>22</v>
      </c>
      <c r="E1805">
        <v>44</v>
      </c>
      <c r="F1805" t="s">
        <v>49</v>
      </c>
      <c r="G1805" t="s">
        <v>144</v>
      </c>
      <c r="H1805" t="s">
        <v>145</v>
      </c>
      <c r="I1805" s="2">
        <v>1131</v>
      </c>
      <c r="J1805" s="2">
        <f>(0)</f>
        <v>0</v>
      </c>
      <c r="K1805" s="2">
        <v>1131</v>
      </c>
      <c r="L1805" s="3">
        <v>5.4589789826895829E-2</v>
      </c>
      <c r="M1805" s="3">
        <v>8.5157518821618719E-2</v>
      </c>
      <c r="N1805" s="2">
        <v>2071816</v>
      </c>
      <c r="O1805">
        <f t="shared" si="28"/>
        <v>13</v>
      </c>
    </row>
    <row r="1806" spans="1:15" hidden="1" x14ac:dyDescent="0.2">
      <c r="A1806" t="s">
        <v>1968</v>
      </c>
      <c r="B1806" t="s">
        <v>2190</v>
      </c>
      <c r="C1806" t="s">
        <v>2198</v>
      </c>
      <c r="D1806" t="s">
        <v>22</v>
      </c>
      <c r="E1806">
        <v>43</v>
      </c>
      <c r="F1806" t="s">
        <v>49</v>
      </c>
      <c r="G1806" t="s">
        <v>2199</v>
      </c>
      <c r="H1806" t="s">
        <v>70</v>
      </c>
      <c r="I1806" s="2">
        <v>478</v>
      </c>
      <c r="J1806" s="2">
        <f>(0)</f>
        <v>0</v>
      </c>
      <c r="K1806" s="2">
        <v>478</v>
      </c>
      <c r="L1806" s="3">
        <v>2.3071546894125734E-2</v>
      </c>
      <c r="M1806" s="3">
        <v>3.5990534037784037E-2</v>
      </c>
      <c r="N1806" s="2">
        <v>2071816</v>
      </c>
      <c r="O1806">
        <f t="shared" si="28"/>
        <v>17</v>
      </c>
    </row>
    <row r="1807" spans="1:15" hidden="1" x14ac:dyDescent="0.2">
      <c r="A1807" t="s">
        <v>1968</v>
      </c>
      <c r="B1807" t="s">
        <v>2190</v>
      </c>
      <c r="C1807" t="s">
        <v>2200</v>
      </c>
      <c r="D1807" t="s">
        <v>22</v>
      </c>
      <c r="E1807">
        <v>62</v>
      </c>
      <c r="F1807" t="s">
        <v>49</v>
      </c>
      <c r="G1807" t="s">
        <v>32</v>
      </c>
      <c r="H1807" t="s">
        <v>33</v>
      </c>
      <c r="I1807" s="2">
        <v>910787</v>
      </c>
      <c r="J1807" s="2">
        <v>2435</v>
      </c>
      <c r="K1807" s="2">
        <v>913222</v>
      </c>
      <c r="L1807" s="3">
        <v>44.078335141730733</v>
      </c>
      <c r="M1807" s="3">
        <v>68.760141161199201</v>
      </c>
      <c r="N1807" s="2">
        <v>2071816</v>
      </c>
      <c r="O1807">
        <f t="shared" si="28"/>
        <v>1</v>
      </c>
    </row>
    <row r="1808" spans="1:15" hidden="1" x14ac:dyDescent="0.2">
      <c r="A1808" t="s">
        <v>1968</v>
      </c>
      <c r="B1808" t="s">
        <v>2190</v>
      </c>
      <c r="C1808" t="s">
        <v>2201</v>
      </c>
      <c r="D1808" t="s">
        <v>22</v>
      </c>
      <c r="E1808">
        <v>48</v>
      </c>
      <c r="F1808" t="s">
        <v>49</v>
      </c>
      <c r="G1808" t="s">
        <v>38</v>
      </c>
      <c r="H1808" t="s">
        <v>738</v>
      </c>
      <c r="I1808" s="2">
        <v>438</v>
      </c>
      <c r="J1808" s="2">
        <v>1</v>
      </c>
      <c r="K1808" s="2">
        <v>439</v>
      </c>
      <c r="L1808" s="3">
        <v>2.1189140348370706E-2</v>
      </c>
      <c r="M1808" s="3">
        <v>3.3054067871521327E-2</v>
      </c>
      <c r="N1808" s="2">
        <v>2071816</v>
      </c>
      <c r="O1808">
        <f t="shared" si="28"/>
        <v>22</v>
      </c>
    </row>
    <row r="1809" spans="1:15" hidden="1" x14ac:dyDescent="0.2">
      <c r="A1809" t="s">
        <v>1968</v>
      </c>
      <c r="B1809" t="s">
        <v>2190</v>
      </c>
      <c r="C1809" t="s">
        <v>2202</v>
      </c>
      <c r="D1809" t="s">
        <v>22</v>
      </c>
      <c r="E1809">
        <v>43</v>
      </c>
      <c r="F1809" t="s">
        <v>49</v>
      </c>
      <c r="G1809" t="s">
        <v>303</v>
      </c>
      <c r="H1809" t="s">
        <v>304</v>
      </c>
      <c r="I1809" s="2">
        <v>86694</v>
      </c>
      <c r="J1809" s="2">
        <v>58</v>
      </c>
      <c r="K1809" s="2">
        <v>86752</v>
      </c>
      <c r="L1809" s="3">
        <v>4.1872444271112874</v>
      </c>
      <c r="M1809" s="3">
        <v>6.531905457836487</v>
      </c>
      <c r="N1809" s="2">
        <v>2071816</v>
      </c>
      <c r="O1809">
        <f t="shared" si="28"/>
        <v>3</v>
      </c>
    </row>
    <row r="1810" spans="1:15" hidden="1" x14ac:dyDescent="0.2">
      <c r="A1810" t="s">
        <v>1968</v>
      </c>
      <c r="B1810" t="s">
        <v>2190</v>
      </c>
      <c r="C1810" t="s">
        <v>2203</v>
      </c>
      <c r="D1810" t="s">
        <v>22</v>
      </c>
      <c r="E1810">
        <v>53</v>
      </c>
      <c r="F1810" t="s">
        <v>49</v>
      </c>
      <c r="G1810" t="s">
        <v>2204</v>
      </c>
      <c r="H1810" t="s">
        <v>315</v>
      </c>
      <c r="I1810" s="2">
        <v>2687</v>
      </c>
      <c r="J1810" s="2">
        <v>1</v>
      </c>
      <c r="K1810" s="2">
        <v>2688</v>
      </c>
      <c r="L1810" s="3">
        <v>0.12974125115357735</v>
      </c>
      <c r="M1810" s="3">
        <v>0.20239028345933785</v>
      </c>
      <c r="N1810" s="2">
        <v>2071816</v>
      </c>
      <c r="O1810">
        <f t="shared" si="28"/>
        <v>9</v>
      </c>
    </row>
    <row r="1811" spans="1:15" hidden="1" x14ac:dyDescent="0.2">
      <c r="A1811" t="s">
        <v>1968</v>
      </c>
      <c r="B1811" t="s">
        <v>2190</v>
      </c>
      <c r="C1811" t="s">
        <v>2205</v>
      </c>
      <c r="D1811" t="s">
        <v>22</v>
      </c>
      <c r="E1811">
        <v>63</v>
      </c>
      <c r="F1811" t="s">
        <v>49</v>
      </c>
      <c r="G1811" t="s">
        <v>2206</v>
      </c>
      <c r="H1811" t="s">
        <v>104</v>
      </c>
      <c r="I1811" s="2">
        <v>475</v>
      </c>
      <c r="J1811" s="2">
        <v>2</v>
      </c>
      <c r="K1811" s="2">
        <v>477</v>
      </c>
      <c r="L1811" s="3">
        <v>2.3023280059619195E-2</v>
      </c>
      <c r="M1811" s="3">
        <v>3.5915240033520889E-2</v>
      </c>
      <c r="N1811" s="2">
        <v>2071816</v>
      </c>
      <c r="O1811">
        <f t="shared" si="28"/>
        <v>18</v>
      </c>
    </row>
    <row r="1812" spans="1:15" hidden="1" x14ac:dyDescent="0.2">
      <c r="A1812" t="s">
        <v>1968</v>
      </c>
      <c r="B1812" t="s">
        <v>2190</v>
      </c>
      <c r="C1812" t="s">
        <v>2207</v>
      </c>
      <c r="D1812" t="s">
        <v>22</v>
      </c>
      <c r="E1812">
        <v>68</v>
      </c>
      <c r="F1812" t="s">
        <v>49</v>
      </c>
      <c r="G1812" t="s">
        <v>1952</v>
      </c>
      <c r="H1812" t="s">
        <v>59</v>
      </c>
      <c r="I1812" s="2">
        <v>336</v>
      </c>
      <c r="J1812" s="2">
        <v>3</v>
      </c>
      <c r="K1812" s="2">
        <v>339</v>
      </c>
      <c r="L1812" s="3">
        <v>1.6362456897716787E-2</v>
      </c>
      <c r="M1812" s="3">
        <v>2.5524667445206671E-2</v>
      </c>
      <c r="N1812" s="2">
        <v>2071816</v>
      </c>
      <c r="O1812">
        <f t="shared" si="28"/>
        <v>26</v>
      </c>
    </row>
    <row r="1813" spans="1:15" hidden="1" x14ac:dyDescent="0.2">
      <c r="A1813" t="s">
        <v>1968</v>
      </c>
      <c r="B1813" t="s">
        <v>2190</v>
      </c>
      <c r="C1813" t="s">
        <v>2208</v>
      </c>
      <c r="D1813" t="s">
        <v>22</v>
      </c>
      <c r="E1813">
        <v>66</v>
      </c>
      <c r="F1813" t="s">
        <v>49</v>
      </c>
      <c r="G1813" t="s">
        <v>1978</v>
      </c>
      <c r="H1813" t="s">
        <v>1979</v>
      </c>
      <c r="I1813" s="2">
        <v>12035</v>
      </c>
      <c r="J1813" s="2">
        <v>35</v>
      </c>
      <c r="K1813" s="2">
        <v>12070</v>
      </c>
      <c r="L1813" s="3">
        <v>0.58258069249392797</v>
      </c>
      <c r="M1813" s="3">
        <v>0.90879863145617856</v>
      </c>
      <c r="N1813" s="2">
        <v>2071816</v>
      </c>
      <c r="O1813">
        <f t="shared" si="28"/>
        <v>4</v>
      </c>
    </row>
    <row r="1814" spans="1:15" hidden="1" x14ac:dyDescent="0.2">
      <c r="A1814" t="s">
        <v>1968</v>
      </c>
      <c r="B1814" t="s">
        <v>2190</v>
      </c>
      <c r="C1814" t="s">
        <v>2209</v>
      </c>
      <c r="D1814" t="s">
        <v>22</v>
      </c>
      <c r="E1814">
        <v>46</v>
      </c>
      <c r="F1814" t="s">
        <v>69</v>
      </c>
      <c r="G1814" t="s">
        <v>2210</v>
      </c>
      <c r="H1814" t="s">
        <v>813</v>
      </c>
      <c r="I1814" s="2">
        <v>462</v>
      </c>
      <c r="J1814" s="2">
        <v>1</v>
      </c>
      <c r="K1814" s="2">
        <v>463</v>
      </c>
      <c r="L1814" s="3">
        <v>2.2347544376527646E-2</v>
      </c>
      <c r="M1814" s="3">
        <v>3.4861123973836838E-2</v>
      </c>
      <c r="N1814" s="2">
        <v>2071816</v>
      </c>
      <c r="O1814">
        <f t="shared" si="28"/>
        <v>20</v>
      </c>
    </row>
    <row r="1815" spans="1:15" hidden="1" x14ac:dyDescent="0.2">
      <c r="A1815" t="s">
        <v>1968</v>
      </c>
      <c r="B1815" t="s">
        <v>2190</v>
      </c>
      <c r="C1815" t="s">
        <v>2211</v>
      </c>
      <c r="D1815" t="s">
        <v>22</v>
      </c>
      <c r="E1815">
        <v>57</v>
      </c>
      <c r="F1815" t="s">
        <v>49</v>
      </c>
      <c r="G1815" t="s">
        <v>38</v>
      </c>
      <c r="H1815" t="s">
        <v>877</v>
      </c>
      <c r="I1815" s="2">
        <v>389</v>
      </c>
      <c r="J1815" s="2">
        <f>(0)</f>
        <v>0</v>
      </c>
      <c r="K1815" s="2">
        <v>389</v>
      </c>
      <c r="L1815" s="3">
        <v>1.8775798623043745E-2</v>
      </c>
      <c r="M1815" s="3">
        <v>2.9289367658363999E-2</v>
      </c>
      <c r="N1815" s="2">
        <v>2071816</v>
      </c>
      <c r="O1815">
        <f t="shared" si="28"/>
        <v>24</v>
      </c>
    </row>
    <row r="1816" spans="1:15" hidden="1" x14ac:dyDescent="0.2">
      <c r="A1816" t="s">
        <v>1968</v>
      </c>
      <c r="B1816" t="s">
        <v>2190</v>
      </c>
      <c r="C1816" t="s">
        <v>2212</v>
      </c>
      <c r="D1816" t="s">
        <v>22</v>
      </c>
      <c r="E1816">
        <v>62</v>
      </c>
      <c r="F1816" t="s">
        <v>49</v>
      </c>
      <c r="G1816" t="s">
        <v>19</v>
      </c>
      <c r="H1816" t="s">
        <v>20</v>
      </c>
      <c r="I1816" s="2">
        <v>274755</v>
      </c>
      <c r="J1816" s="2">
        <v>228</v>
      </c>
      <c r="K1816" s="2">
        <v>274983</v>
      </c>
      <c r="L1816" s="3">
        <v>13.272558953111666</v>
      </c>
      <c r="M1816" s="3">
        <v>20.70457117429282</v>
      </c>
      <c r="N1816" s="2">
        <v>2071816</v>
      </c>
      <c r="O1816">
        <f t="shared" si="28"/>
        <v>2</v>
      </c>
    </row>
    <row r="1817" spans="1:15" hidden="1" x14ac:dyDescent="0.2">
      <c r="A1817" t="s">
        <v>1968</v>
      </c>
      <c r="B1817" t="s">
        <v>2190</v>
      </c>
      <c r="C1817" t="s">
        <v>751</v>
      </c>
      <c r="D1817" t="s">
        <v>22</v>
      </c>
      <c r="E1817">
        <v>36</v>
      </c>
      <c r="F1817" t="s">
        <v>49</v>
      </c>
      <c r="G1817" t="s">
        <v>1976</v>
      </c>
      <c r="H1817" t="s">
        <v>1042</v>
      </c>
      <c r="I1817" s="2">
        <v>450</v>
      </c>
      <c r="J1817" s="2">
        <v>1</v>
      </c>
      <c r="K1817" s="2">
        <v>451</v>
      </c>
      <c r="L1817" s="3">
        <v>2.1768342362449174E-2</v>
      </c>
      <c r="M1817" s="3">
        <v>3.3957595922679079E-2</v>
      </c>
      <c r="N1817" s="2">
        <v>2071816</v>
      </c>
      <c r="O1817">
        <f t="shared" si="28"/>
        <v>21</v>
      </c>
    </row>
    <row r="1818" spans="1:15" hidden="1" x14ac:dyDescent="0.2">
      <c r="A1818" t="s">
        <v>1968</v>
      </c>
      <c r="B1818" t="s">
        <v>2190</v>
      </c>
      <c r="C1818" t="s">
        <v>2213</v>
      </c>
      <c r="D1818" t="s">
        <v>22</v>
      </c>
      <c r="E1818">
        <v>50</v>
      </c>
      <c r="F1818" t="s">
        <v>69</v>
      </c>
      <c r="G1818" t="s">
        <v>694</v>
      </c>
      <c r="H1818" t="s">
        <v>106</v>
      </c>
      <c r="I1818" s="2">
        <v>4773</v>
      </c>
      <c r="J1818" s="2">
        <f>(0)</f>
        <v>0</v>
      </c>
      <c r="K1818" s="2">
        <v>4773</v>
      </c>
      <c r="L1818" s="3">
        <v>0.23037760109971156</v>
      </c>
      <c r="M1818" s="3">
        <v>0.35937828234799835</v>
      </c>
      <c r="N1818" s="2">
        <v>2071816</v>
      </c>
      <c r="O1818">
        <f t="shared" si="28"/>
        <v>7</v>
      </c>
    </row>
    <row r="1819" spans="1:15" hidden="1" x14ac:dyDescent="0.2">
      <c r="A1819" t="s">
        <v>1968</v>
      </c>
      <c r="B1819" t="s">
        <v>2190</v>
      </c>
      <c r="C1819" t="s">
        <v>2214</v>
      </c>
      <c r="D1819" t="s">
        <v>22</v>
      </c>
      <c r="E1819">
        <v>39</v>
      </c>
      <c r="F1819" t="s">
        <v>49</v>
      </c>
      <c r="G1819" t="s">
        <v>1987</v>
      </c>
      <c r="H1819" t="s">
        <v>101</v>
      </c>
      <c r="I1819" s="2">
        <v>3960</v>
      </c>
      <c r="J1819" s="2">
        <v>1</v>
      </c>
      <c r="K1819" s="2">
        <v>3961</v>
      </c>
      <c r="L1819" s="3">
        <v>0.19118493148040172</v>
      </c>
      <c r="M1819" s="3">
        <v>0.29823955088632337</v>
      </c>
      <c r="N1819" s="2">
        <v>2071816</v>
      </c>
      <c r="O1819">
        <f t="shared" si="28"/>
        <v>8</v>
      </c>
    </row>
    <row r="1820" spans="1:15" hidden="1" x14ac:dyDescent="0.2">
      <c r="A1820" t="s">
        <v>1968</v>
      </c>
      <c r="B1820" t="s">
        <v>2190</v>
      </c>
      <c r="C1820" t="s">
        <v>2215</v>
      </c>
      <c r="D1820" t="s">
        <v>22</v>
      </c>
      <c r="E1820">
        <v>60</v>
      </c>
      <c r="F1820" t="s">
        <v>69</v>
      </c>
      <c r="G1820" t="s">
        <v>38</v>
      </c>
      <c r="H1820" t="s">
        <v>1711</v>
      </c>
      <c r="I1820" s="2">
        <v>661</v>
      </c>
      <c r="J1820" s="2">
        <v>2</v>
      </c>
      <c r="K1820" s="2">
        <v>663</v>
      </c>
      <c r="L1820" s="3">
        <v>3.2000911277835484E-2</v>
      </c>
      <c r="M1820" s="3">
        <v>4.9919924826466143E-2</v>
      </c>
      <c r="N1820" s="2">
        <v>2071816</v>
      </c>
      <c r="O1820">
        <f t="shared" si="28"/>
        <v>16</v>
      </c>
    </row>
    <row r="1821" spans="1:15" hidden="1" x14ac:dyDescent="0.2">
      <c r="A1821" t="s">
        <v>1968</v>
      </c>
      <c r="B1821" t="s">
        <v>2190</v>
      </c>
      <c r="C1821" t="s">
        <v>2216</v>
      </c>
      <c r="D1821" t="s">
        <v>22</v>
      </c>
      <c r="E1821">
        <v>43</v>
      </c>
      <c r="F1821" t="s">
        <v>49</v>
      </c>
      <c r="G1821" t="s">
        <v>38</v>
      </c>
      <c r="H1821" t="s">
        <v>219</v>
      </c>
      <c r="I1821" s="2">
        <v>249</v>
      </c>
      <c r="J1821" s="2">
        <f>(0)</f>
        <v>0</v>
      </c>
      <c r="K1821" s="2">
        <v>249</v>
      </c>
      <c r="L1821" s="3">
        <v>1.2018441792128258E-2</v>
      </c>
      <c r="M1821" s="3">
        <v>1.8748207061523484E-2</v>
      </c>
      <c r="N1821" s="2">
        <v>2071816</v>
      </c>
      <c r="O1821">
        <f t="shared" si="28"/>
        <v>28</v>
      </c>
    </row>
    <row r="1822" spans="1:15" hidden="1" x14ac:dyDescent="0.2">
      <c r="A1822" t="s">
        <v>1968</v>
      </c>
      <c r="B1822" t="s">
        <v>2190</v>
      </c>
      <c r="C1822" t="s">
        <v>2217</v>
      </c>
      <c r="D1822" t="s">
        <v>22</v>
      </c>
      <c r="E1822">
        <v>62</v>
      </c>
      <c r="F1822" t="s">
        <v>69</v>
      </c>
      <c r="G1822" t="s">
        <v>891</v>
      </c>
      <c r="H1822" t="s">
        <v>124</v>
      </c>
      <c r="I1822" s="2">
        <v>1369</v>
      </c>
      <c r="J1822" s="2">
        <v>1</v>
      </c>
      <c r="K1822" s="2">
        <v>1370</v>
      </c>
      <c r="L1822" s="3">
        <v>6.6125563273958687E-2</v>
      </c>
      <c r="M1822" s="3">
        <v>0.10315278584051074</v>
      </c>
      <c r="N1822" s="2">
        <v>2071816</v>
      </c>
      <c r="O1822">
        <f t="shared" si="28"/>
        <v>11</v>
      </c>
    </row>
    <row r="1823" spans="1:15" hidden="1" x14ac:dyDescent="0.2">
      <c r="A1823" t="s">
        <v>1968</v>
      </c>
      <c r="B1823" t="s">
        <v>2190</v>
      </c>
      <c r="C1823" t="s">
        <v>2218</v>
      </c>
      <c r="D1823" t="s">
        <v>22</v>
      </c>
      <c r="E1823">
        <v>37</v>
      </c>
      <c r="F1823" t="s">
        <v>49</v>
      </c>
      <c r="G1823" t="s">
        <v>832</v>
      </c>
      <c r="H1823" t="s">
        <v>833</v>
      </c>
      <c r="I1823" s="2">
        <v>11076</v>
      </c>
      <c r="J1823" s="2">
        <v>36</v>
      </c>
      <c r="K1823" s="2">
        <v>11112</v>
      </c>
      <c r="L1823" s="3">
        <v>0.53634106503666346</v>
      </c>
      <c r="M1823" s="3">
        <v>0.83666697537208412</v>
      </c>
      <c r="N1823" s="2">
        <v>2071816</v>
      </c>
      <c r="O1823">
        <f t="shared" si="28"/>
        <v>5</v>
      </c>
    </row>
    <row r="1824" spans="1:15" hidden="1" x14ac:dyDescent="0.2">
      <c r="A1824" t="s">
        <v>1968</v>
      </c>
      <c r="B1824" t="s">
        <v>2190</v>
      </c>
      <c r="C1824" t="s">
        <v>2219</v>
      </c>
      <c r="D1824" t="s">
        <v>22</v>
      </c>
      <c r="E1824">
        <v>28</v>
      </c>
      <c r="F1824" t="s">
        <v>49</v>
      </c>
      <c r="G1824" t="s">
        <v>2220</v>
      </c>
      <c r="H1824" t="s">
        <v>311</v>
      </c>
      <c r="I1824" s="2">
        <v>330</v>
      </c>
      <c r="J1824" s="2">
        <f>(0)</f>
        <v>0</v>
      </c>
      <c r="K1824" s="2">
        <v>330</v>
      </c>
      <c r="L1824" s="3">
        <v>1.5928055387157934E-2</v>
      </c>
      <c r="M1824" s="3">
        <v>2.4847021406838352E-2</v>
      </c>
      <c r="N1824" s="2">
        <v>2071816</v>
      </c>
      <c r="O1824">
        <f t="shared" si="28"/>
        <v>27</v>
      </c>
    </row>
    <row r="1825" spans="1:15" hidden="1" x14ac:dyDescent="0.2">
      <c r="A1825" t="s">
        <v>1968</v>
      </c>
      <c r="B1825" t="s">
        <v>2190</v>
      </c>
      <c r="C1825" t="s">
        <v>2221</v>
      </c>
      <c r="D1825" t="s">
        <v>22</v>
      </c>
      <c r="E1825">
        <v>50</v>
      </c>
      <c r="F1825" t="s">
        <v>49</v>
      </c>
      <c r="G1825" t="s">
        <v>2182</v>
      </c>
      <c r="H1825" t="s">
        <v>1113</v>
      </c>
      <c r="I1825" s="2">
        <v>2024</v>
      </c>
      <c r="J1825" s="2">
        <f>(0)</f>
        <v>0</v>
      </c>
      <c r="K1825" s="2">
        <v>2024</v>
      </c>
      <c r="L1825" s="3">
        <v>9.7692073041235325E-2</v>
      </c>
      <c r="M1825" s="3">
        <v>0.15239506462860858</v>
      </c>
      <c r="N1825" s="2">
        <v>2071816</v>
      </c>
      <c r="O1825">
        <f t="shared" si="28"/>
        <v>10</v>
      </c>
    </row>
    <row r="1826" spans="1:15" hidden="1" x14ac:dyDescent="0.2">
      <c r="A1826" t="s">
        <v>1968</v>
      </c>
      <c r="B1826" t="s">
        <v>2190</v>
      </c>
      <c r="C1826" t="s">
        <v>2222</v>
      </c>
      <c r="D1826" t="s">
        <v>22</v>
      </c>
      <c r="E1826">
        <v>34</v>
      </c>
      <c r="F1826" t="s">
        <v>49</v>
      </c>
      <c r="G1826" t="s">
        <v>38</v>
      </c>
      <c r="H1826" t="s">
        <v>439</v>
      </c>
      <c r="I1826" s="2">
        <v>392</v>
      </c>
      <c r="J1826" s="2">
        <v>1</v>
      </c>
      <c r="K1826" s="2">
        <v>393</v>
      </c>
      <c r="L1826" s="3">
        <v>1.8968865961069902E-2</v>
      </c>
      <c r="M1826" s="3">
        <v>2.9590543675416584E-2</v>
      </c>
      <c r="N1826" s="2">
        <v>2071816</v>
      </c>
      <c r="O1826">
        <f t="shared" si="28"/>
        <v>23</v>
      </c>
    </row>
    <row r="1827" spans="1:15" hidden="1" x14ac:dyDescent="0.2">
      <c r="A1827" t="s">
        <v>1968</v>
      </c>
      <c r="B1827" t="s">
        <v>2190</v>
      </c>
      <c r="C1827" t="s">
        <v>2223</v>
      </c>
      <c r="D1827" t="s">
        <v>22</v>
      </c>
      <c r="E1827">
        <v>33</v>
      </c>
      <c r="F1827" t="s">
        <v>49</v>
      </c>
      <c r="G1827" t="s">
        <v>38</v>
      </c>
      <c r="H1827" t="s">
        <v>1989</v>
      </c>
      <c r="I1827" s="2">
        <v>370</v>
      </c>
      <c r="J1827" s="2">
        <v>1</v>
      </c>
      <c r="K1827" s="2">
        <v>371</v>
      </c>
      <c r="L1827" s="3">
        <v>1.7906995601926042E-2</v>
      </c>
      <c r="M1827" s="3">
        <v>2.793407558162736E-2</v>
      </c>
      <c r="N1827" s="2">
        <v>2071816</v>
      </c>
      <c r="O1827">
        <f t="shared" si="28"/>
        <v>25</v>
      </c>
    </row>
    <row r="1828" spans="1:15" hidden="1" x14ac:dyDescent="0.2">
      <c r="A1828" t="s">
        <v>1968</v>
      </c>
      <c r="B1828" t="s">
        <v>2190</v>
      </c>
      <c r="C1828" t="s">
        <v>2224</v>
      </c>
      <c r="D1828" t="s">
        <v>17</v>
      </c>
      <c r="E1828">
        <v>36</v>
      </c>
      <c r="F1828" t="s">
        <v>49</v>
      </c>
      <c r="G1828" t="s">
        <v>2225</v>
      </c>
      <c r="H1828" t="s">
        <v>198</v>
      </c>
      <c r="I1828" s="2">
        <v>1190</v>
      </c>
      <c r="J1828" s="2">
        <v>2</v>
      </c>
      <c r="K1828" s="2">
        <v>1192</v>
      </c>
      <c r="L1828" s="3">
        <v>5.7534066731794717E-2</v>
      </c>
      <c r="M1828" s="3">
        <v>8.975045308167065E-2</v>
      </c>
      <c r="N1828" s="2">
        <v>2071816</v>
      </c>
      <c r="O1828">
        <f t="shared" si="28"/>
        <v>12</v>
      </c>
    </row>
    <row r="1829" spans="1:15" hidden="1" x14ac:dyDescent="0.2">
      <c r="A1829" t="s">
        <v>2226</v>
      </c>
      <c r="B1829" t="s">
        <v>2227</v>
      </c>
      <c r="C1829" t="s">
        <v>46</v>
      </c>
      <c r="G1829" t="s">
        <v>46</v>
      </c>
      <c r="I1829" s="2">
        <v>11195</v>
      </c>
      <c r="J1829" s="2">
        <v>132</v>
      </c>
      <c r="K1829" s="2">
        <v>11327</v>
      </c>
      <c r="L1829" s="3">
        <v>0.79357517280419909</v>
      </c>
      <c r="M1829" s="3">
        <v>1.121978374651827</v>
      </c>
      <c r="N1829" s="2">
        <v>1427338</v>
      </c>
      <c r="O1829">
        <f t="shared" si="28"/>
        <v>3</v>
      </c>
    </row>
    <row r="1830" spans="1:15" hidden="1" x14ac:dyDescent="0.2">
      <c r="A1830" t="s">
        <v>2226</v>
      </c>
      <c r="B1830" t="s">
        <v>2227</v>
      </c>
      <c r="C1830" t="s">
        <v>2228</v>
      </c>
      <c r="D1830" t="s">
        <v>22</v>
      </c>
      <c r="E1830">
        <v>49</v>
      </c>
      <c r="F1830" t="s">
        <v>69</v>
      </c>
      <c r="G1830" t="s">
        <v>303</v>
      </c>
      <c r="H1830" t="s">
        <v>304</v>
      </c>
      <c r="I1830" s="2">
        <v>8719</v>
      </c>
      <c r="J1830" s="2">
        <v>147</v>
      </c>
      <c r="K1830" s="2">
        <v>8866</v>
      </c>
      <c r="L1830" s="3">
        <v>0.62115630635490682</v>
      </c>
      <c r="M1830" s="3">
        <v>0.87820784582529343</v>
      </c>
      <c r="N1830" s="2">
        <v>1427338</v>
      </c>
      <c r="O1830">
        <f t="shared" si="28"/>
        <v>4</v>
      </c>
    </row>
    <row r="1831" spans="1:15" hidden="1" x14ac:dyDescent="0.2">
      <c r="A1831" t="s">
        <v>2226</v>
      </c>
      <c r="B1831" t="s">
        <v>2227</v>
      </c>
      <c r="C1831" t="s">
        <v>2229</v>
      </c>
      <c r="D1831" t="s">
        <v>22</v>
      </c>
      <c r="E1831">
        <v>67</v>
      </c>
      <c r="F1831" t="s">
        <v>49</v>
      </c>
      <c r="G1831" t="s">
        <v>2230</v>
      </c>
      <c r="H1831" t="s">
        <v>99</v>
      </c>
      <c r="I1831" s="2">
        <v>2355</v>
      </c>
      <c r="J1831" s="2">
        <v>16</v>
      </c>
      <c r="K1831" s="2">
        <v>2371</v>
      </c>
      <c r="L1831" s="3">
        <v>0.16611342232883872</v>
      </c>
      <c r="M1831" s="3">
        <v>0.23485571875160963</v>
      </c>
      <c r="N1831" s="2">
        <v>1427338</v>
      </c>
      <c r="O1831">
        <f t="shared" si="28"/>
        <v>6</v>
      </c>
    </row>
    <row r="1832" spans="1:15" hidden="1" x14ac:dyDescent="0.2">
      <c r="A1832" t="s">
        <v>2226</v>
      </c>
      <c r="B1832" t="s">
        <v>2227</v>
      </c>
      <c r="C1832" t="s">
        <v>2231</v>
      </c>
      <c r="D1832" t="s">
        <v>22</v>
      </c>
      <c r="E1832">
        <v>58</v>
      </c>
      <c r="F1832" t="s">
        <v>49</v>
      </c>
      <c r="G1832" t="s">
        <v>2232</v>
      </c>
      <c r="H1832" t="s">
        <v>142</v>
      </c>
      <c r="I1832" s="2">
        <v>945</v>
      </c>
      <c r="J1832" s="2">
        <v>14</v>
      </c>
      <c r="K1832" s="2">
        <v>959</v>
      </c>
      <c r="L1832" s="3">
        <v>6.7188010127944467E-2</v>
      </c>
      <c r="M1832" s="3">
        <v>9.4992254020579342E-2</v>
      </c>
      <c r="N1832" s="2">
        <v>1427338</v>
      </c>
      <c r="O1832">
        <f t="shared" si="28"/>
        <v>10</v>
      </c>
    </row>
    <row r="1833" spans="1:15" hidden="1" x14ac:dyDescent="0.2">
      <c r="A1833" t="s">
        <v>2226</v>
      </c>
      <c r="B1833" t="s">
        <v>2227</v>
      </c>
      <c r="C1833" t="s">
        <v>2233</v>
      </c>
      <c r="D1833" t="s">
        <v>22</v>
      </c>
      <c r="E1833">
        <v>70</v>
      </c>
      <c r="F1833" t="s">
        <v>49</v>
      </c>
      <c r="G1833" t="s">
        <v>2234</v>
      </c>
      <c r="H1833" t="s">
        <v>201</v>
      </c>
      <c r="I1833" s="2">
        <v>950</v>
      </c>
      <c r="J1833" s="2">
        <v>20</v>
      </c>
      <c r="K1833" s="2">
        <v>970</v>
      </c>
      <c r="L1833" s="3">
        <v>6.795867552044435E-2</v>
      </c>
      <c r="M1833" s="3">
        <v>9.6081841918625607E-2</v>
      </c>
      <c r="N1833" s="2">
        <v>1427338</v>
      </c>
      <c r="O1833">
        <f t="shared" si="28"/>
        <v>9</v>
      </c>
    </row>
    <row r="1834" spans="1:15" hidden="1" x14ac:dyDescent="0.2">
      <c r="A1834" t="s">
        <v>2226</v>
      </c>
      <c r="B1834" t="s">
        <v>2227</v>
      </c>
      <c r="C1834" t="s">
        <v>2235</v>
      </c>
      <c r="D1834" t="s">
        <v>22</v>
      </c>
      <c r="E1834">
        <v>58</v>
      </c>
      <c r="F1834" t="s">
        <v>49</v>
      </c>
      <c r="G1834" t="s">
        <v>38</v>
      </c>
      <c r="H1834" t="s">
        <v>54</v>
      </c>
      <c r="I1834" s="2">
        <v>4425</v>
      </c>
      <c r="J1834" s="2">
        <v>148</v>
      </c>
      <c r="K1834" s="2">
        <v>4573</v>
      </c>
      <c r="L1834" s="3">
        <v>0.32038662180927013</v>
      </c>
      <c r="M1834" s="3">
        <v>0.45297140525141744</v>
      </c>
      <c r="N1834" s="2">
        <v>1427338</v>
      </c>
      <c r="O1834">
        <f t="shared" si="28"/>
        <v>5</v>
      </c>
    </row>
    <row r="1835" spans="1:15" hidden="1" x14ac:dyDescent="0.2">
      <c r="A1835" t="s">
        <v>2226</v>
      </c>
      <c r="B1835" t="s">
        <v>2227</v>
      </c>
      <c r="C1835" t="s">
        <v>2236</v>
      </c>
      <c r="D1835" t="s">
        <v>22</v>
      </c>
      <c r="E1835">
        <v>54</v>
      </c>
      <c r="F1835" t="s">
        <v>69</v>
      </c>
      <c r="G1835" t="s">
        <v>38</v>
      </c>
      <c r="H1835" t="s">
        <v>1148</v>
      </c>
      <c r="I1835" s="2">
        <v>555</v>
      </c>
      <c r="J1835" s="2">
        <v>9</v>
      </c>
      <c r="K1835" s="2">
        <v>564</v>
      </c>
      <c r="L1835" s="3">
        <v>3.9514116488175891E-2</v>
      </c>
      <c r="M1835" s="3">
        <v>5.5866143136190566E-2</v>
      </c>
      <c r="N1835" s="2">
        <v>1427338</v>
      </c>
      <c r="O1835">
        <f t="shared" si="28"/>
        <v>12</v>
      </c>
    </row>
    <row r="1836" spans="1:15" hidden="1" x14ac:dyDescent="0.2">
      <c r="A1836" t="s">
        <v>2226</v>
      </c>
      <c r="B1836" t="s">
        <v>2227</v>
      </c>
      <c r="C1836" t="s">
        <v>2237</v>
      </c>
      <c r="D1836" t="s">
        <v>22</v>
      </c>
      <c r="E1836">
        <v>52</v>
      </c>
      <c r="F1836" t="s">
        <v>49</v>
      </c>
      <c r="G1836" t="s">
        <v>38</v>
      </c>
      <c r="H1836" t="s">
        <v>214</v>
      </c>
      <c r="I1836" s="2">
        <v>2233</v>
      </c>
      <c r="J1836" s="2">
        <v>7</v>
      </c>
      <c r="K1836" s="2">
        <v>2240</v>
      </c>
      <c r="L1836" s="3">
        <v>0.15693549810906737</v>
      </c>
      <c r="M1836" s="3">
        <v>0.2218797174203313</v>
      </c>
      <c r="N1836" s="2">
        <v>1427338</v>
      </c>
      <c r="O1836">
        <f t="shared" si="28"/>
        <v>7</v>
      </c>
    </row>
    <row r="1837" spans="1:15" hidden="1" x14ac:dyDescent="0.2">
      <c r="A1837" t="s">
        <v>2226</v>
      </c>
      <c r="B1837" t="s">
        <v>2227</v>
      </c>
      <c r="C1837" t="s">
        <v>2238</v>
      </c>
      <c r="D1837" t="s">
        <v>17</v>
      </c>
      <c r="E1837">
        <v>36</v>
      </c>
      <c r="F1837" t="s">
        <v>49</v>
      </c>
      <c r="G1837" t="s">
        <v>38</v>
      </c>
      <c r="H1837" t="s">
        <v>1042</v>
      </c>
      <c r="I1837" s="2">
        <v>1297</v>
      </c>
      <c r="J1837" s="2">
        <v>101</v>
      </c>
      <c r="K1837" s="2">
        <v>1398</v>
      </c>
      <c r="L1837" s="3">
        <v>9.7944565337712591E-2</v>
      </c>
      <c r="M1837" s="3">
        <v>0.13847671649715321</v>
      </c>
      <c r="N1837" s="2">
        <v>1427338</v>
      </c>
      <c r="O1837">
        <f t="shared" si="28"/>
        <v>8</v>
      </c>
    </row>
    <row r="1838" spans="1:15" hidden="1" x14ac:dyDescent="0.2">
      <c r="A1838" t="s">
        <v>2226</v>
      </c>
      <c r="B1838" t="s">
        <v>2227</v>
      </c>
      <c r="C1838" t="s">
        <v>2239</v>
      </c>
      <c r="D1838" t="s">
        <v>22</v>
      </c>
      <c r="E1838">
        <v>67</v>
      </c>
      <c r="F1838" t="s">
        <v>18</v>
      </c>
      <c r="G1838" t="s">
        <v>32</v>
      </c>
      <c r="H1838" t="s">
        <v>33</v>
      </c>
      <c r="I1838" s="2">
        <v>712133</v>
      </c>
      <c r="J1838" s="2">
        <v>13085</v>
      </c>
      <c r="K1838" s="2">
        <v>725218</v>
      </c>
      <c r="L1838" s="3">
        <v>50.809128601634654</v>
      </c>
      <c r="M1838" s="3">
        <v>71.835341476847248</v>
      </c>
      <c r="N1838" s="2">
        <v>1427338</v>
      </c>
      <c r="O1838">
        <f t="shared" si="28"/>
        <v>1</v>
      </c>
    </row>
    <row r="1839" spans="1:15" hidden="1" x14ac:dyDescent="0.2">
      <c r="A1839" t="s">
        <v>2226</v>
      </c>
      <c r="B1839" t="s">
        <v>2227</v>
      </c>
      <c r="C1839" t="s">
        <v>2240</v>
      </c>
      <c r="D1839" t="s">
        <v>22</v>
      </c>
      <c r="E1839">
        <v>67</v>
      </c>
      <c r="F1839" t="s">
        <v>49</v>
      </c>
      <c r="G1839" t="s">
        <v>38</v>
      </c>
      <c r="H1839" t="s">
        <v>104</v>
      </c>
      <c r="I1839" s="2">
        <v>861</v>
      </c>
      <c r="J1839" s="2">
        <v>47</v>
      </c>
      <c r="K1839" s="2">
        <v>908</v>
      </c>
      <c r="L1839" s="3">
        <v>6.3614925126354097E-2</v>
      </c>
      <c r="M1839" s="3">
        <v>8.9940528311455728E-2</v>
      </c>
      <c r="N1839" s="2">
        <v>1427338</v>
      </c>
      <c r="O1839">
        <f t="shared" si="28"/>
        <v>11</v>
      </c>
    </row>
    <row r="1840" spans="1:15" hidden="1" x14ac:dyDescent="0.2">
      <c r="A1840" t="s">
        <v>2226</v>
      </c>
      <c r="B1840" t="s">
        <v>2227</v>
      </c>
      <c r="C1840" t="s">
        <v>2241</v>
      </c>
      <c r="D1840" t="s">
        <v>22</v>
      </c>
      <c r="E1840">
        <v>45</v>
      </c>
      <c r="F1840" t="s">
        <v>49</v>
      </c>
      <c r="G1840" t="s">
        <v>19</v>
      </c>
      <c r="H1840" t="s">
        <v>20</v>
      </c>
      <c r="I1840" s="2">
        <v>245474</v>
      </c>
      <c r="J1840" s="2">
        <v>2121</v>
      </c>
      <c r="K1840" s="2">
        <v>247595</v>
      </c>
      <c r="L1840" s="3">
        <v>17.346627077818987</v>
      </c>
      <c r="M1840" s="3">
        <v>24.52513778334238</v>
      </c>
      <c r="N1840" s="2">
        <v>1427338</v>
      </c>
      <c r="O1840">
        <f t="shared" si="28"/>
        <v>2</v>
      </c>
    </row>
    <row r="1841" spans="1:15" hidden="1" x14ac:dyDescent="0.2">
      <c r="A1841" t="s">
        <v>2226</v>
      </c>
      <c r="B1841" t="s">
        <v>2242</v>
      </c>
      <c r="C1841" t="s">
        <v>46</v>
      </c>
      <c r="G1841" t="s">
        <v>46</v>
      </c>
      <c r="I1841" s="2">
        <v>5187</v>
      </c>
      <c r="J1841" s="2">
        <v>111</v>
      </c>
      <c r="K1841" s="2">
        <v>5298</v>
      </c>
      <c r="L1841" s="3">
        <v>0.41343403081792512</v>
      </c>
      <c r="M1841" s="3">
        <v>0.56173580392472866</v>
      </c>
      <c r="N1841" s="2">
        <v>1281462</v>
      </c>
      <c r="O1841">
        <f t="shared" si="28"/>
        <v>5</v>
      </c>
    </row>
    <row r="1842" spans="1:15" hidden="1" x14ac:dyDescent="0.2">
      <c r="A1842" t="s">
        <v>2226</v>
      </c>
      <c r="B1842" t="s">
        <v>2242</v>
      </c>
      <c r="C1842" t="s">
        <v>2243</v>
      </c>
      <c r="D1842" t="s">
        <v>22</v>
      </c>
      <c r="E1842">
        <v>64</v>
      </c>
      <c r="F1842" t="s">
        <v>49</v>
      </c>
      <c r="G1842" t="s">
        <v>1952</v>
      </c>
      <c r="H1842" t="s">
        <v>59</v>
      </c>
      <c r="I1842" s="2">
        <v>714</v>
      </c>
      <c r="J1842" s="2">
        <v>37</v>
      </c>
      <c r="K1842" s="2">
        <v>751</v>
      </c>
      <c r="L1842" s="3">
        <v>5.8604937173322345E-2</v>
      </c>
      <c r="M1842" s="3">
        <v>7.9626951443463809E-2</v>
      </c>
      <c r="N1842" s="2">
        <v>1281462</v>
      </c>
      <c r="O1842">
        <f t="shared" si="28"/>
        <v>15</v>
      </c>
    </row>
    <row r="1843" spans="1:15" hidden="1" x14ac:dyDescent="0.2">
      <c r="A1843" t="s">
        <v>2226</v>
      </c>
      <c r="B1843" t="s">
        <v>2242</v>
      </c>
      <c r="C1843" t="s">
        <v>2244</v>
      </c>
      <c r="D1843" t="s">
        <v>22</v>
      </c>
      <c r="E1843">
        <v>59</v>
      </c>
      <c r="F1843" t="s">
        <v>18</v>
      </c>
      <c r="G1843" t="s">
        <v>38</v>
      </c>
      <c r="H1843" t="s">
        <v>43</v>
      </c>
      <c r="I1843" s="2">
        <v>2312</v>
      </c>
      <c r="J1843" s="2">
        <v>32</v>
      </c>
      <c r="K1843" s="2">
        <v>2344</v>
      </c>
      <c r="L1843" s="3">
        <v>0.1829160755449635</v>
      </c>
      <c r="M1843" s="3">
        <v>0.24852939305390034</v>
      </c>
      <c r="N1843" s="2">
        <v>1281462</v>
      </c>
      <c r="O1843">
        <f t="shared" si="28"/>
        <v>9</v>
      </c>
    </row>
    <row r="1844" spans="1:15" hidden="1" x14ac:dyDescent="0.2">
      <c r="A1844" t="s">
        <v>2226</v>
      </c>
      <c r="B1844" t="s">
        <v>2242</v>
      </c>
      <c r="C1844" t="s">
        <v>2245</v>
      </c>
      <c r="D1844" t="s">
        <v>22</v>
      </c>
      <c r="E1844">
        <v>66</v>
      </c>
      <c r="F1844" t="s">
        <v>49</v>
      </c>
      <c r="G1844" t="s">
        <v>38</v>
      </c>
      <c r="H1844" t="s">
        <v>486</v>
      </c>
      <c r="I1844" s="2">
        <v>3653</v>
      </c>
      <c r="J1844" s="2">
        <f>(0)</f>
        <v>0</v>
      </c>
      <c r="K1844" s="2">
        <v>3653</v>
      </c>
      <c r="L1844" s="3">
        <v>0.28506502728914318</v>
      </c>
      <c r="M1844" s="3">
        <v>0.38731991161514417</v>
      </c>
      <c r="N1844" s="2">
        <v>1281462</v>
      </c>
      <c r="O1844">
        <f t="shared" si="28"/>
        <v>8</v>
      </c>
    </row>
    <row r="1845" spans="1:15" hidden="1" x14ac:dyDescent="0.2">
      <c r="A1845" t="s">
        <v>2226</v>
      </c>
      <c r="B1845" t="s">
        <v>2242</v>
      </c>
      <c r="C1845" t="s">
        <v>2246</v>
      </c>
      <c r="D1845" t="s">
        <v>22</v>
      </c>
      <c r="E1845">
        <v>48</v>
      </c>
      <c r="F1845" t="s">
        <v>49</v>
      </c>
      <c r="G1845" t="s">
        <v>376</v>
      </c>
      <c r="H1845" t="s">
        <v>377</v>
      </c>
      <c r="I1845" s="2">
        <v>14742</v>
      </c>
      <c r="J1845" s="2">
        <v>96</v>
      </c>
      <c r="K1845" s="2">
        <v>14838</v>
      </c>
      <c r="L1845" s="3">
        <v>1.157896215416454</v>
      </c>
      <c r="M1845" s="3">
        <v>1.5732419514222582</v>
      </c>
      <c r="N1845" s="2">
        <v>1281462</v>
      </c>
      <c r="O1845">
        <f t="shared" si="28"/>
        <v>3</v>
      </c>
    </row>
    <row r="1846" spans="1:15" hidden="1" x14ac:dyDescent="0.2">
      <c r="A1846" t="s">
        <v>2226</v>
      </c>
      <c r="B1846" t="s">
        <v>2242</v>
      </c>
      <c r="C1846" t="s">
        <v>2247</v>
      </c>
      <c r="D1846" t="s">
        <v>22</v>
      </c>
      <c r="E1846">
        <v>60</v>
      </c>
      <c r="F1846" t="s">
        <v>49</v>
      </c>
      <c r="G1846" t="s">
        <v>32</v>
      </c>
      <c r="H1846" t="s">
        <v>33</v>
      </c>
      <c r="I1846" s="2">
        <v>638441</v>
      </c>
      <c r="J1846" s="2">
        <v>8748</v>
      </c>
      <c r="K1846" s="2">
        <v>647189</v>
      </c>
      <c r="L1846" s="3">
        <v>50.503955638169529</v>
      </c>
      <c r="M1846" s="3">
        <v>68.620089317901318</v>
      </c>
      <c r="N1846" s="2">
        <v>1281462</v>
      </c>
      <c r="O1846">
        <f t="shared" si="28"/>
        <v>1</v>
      </c>
    </row>
    <row r="1847" spans="1:15" hidden="1" x14ac:dyDescent="0.2">
      <c r="A1847" t="s">
        <v>2226</v>
      </c>
      <c r="B1847" t="s">
        <v>2242</v>
      </c>
      <c r="C1847" t="s">
        <v>2248</v>
      </c>
      <c r="D1847" t="s">
        <v>22</v>
      </c>
      <c r="E1847">
        <v>49</v>
      </c>
      <c r="F1847" t="s">
        <v>49</v>
      </c>
      <c r="G1847" t="s">
        <v>38</v>
      </c>
      <c r="H1847" t="s">
        <v>201</v>
      </c>
      <c r="I1847" s="2">
        <v>1856</v>
      </c>
      <c r="J1847" s="2">
        <v>4</v>
      </c>
      <c r="K1847" s="2">
        <v>1860</v>
      </c>
      <c r="L1847" s="3">
        <v>0.14514671523619116</v>
      </c>
      <c r="M1847" s="3">
        <v>0.19721189039260009</v>
      </c>
      <c r="N1847" s="2">
        <v>1281462</v>
      </c>
      <c r="O1847">
        <f t="shared" si="28"/>
        <v>11</v>
      </c>
    </row>
    <row r="1848" spans="1:15" hidden="1" x14ac:dyDescent="0.2">
      <c r="A1848" t="s">
        <v>2226</v>
      </c>
      <c r="B1848" t="s">
        <v>2242</v>
      </c>
      <c r="C1848" t="s">
        <v>2249</v>
      </c>
      <c r="D1848" t="s">
        <v>22</v>
      </c>
      <c r="E1848">
        <v>48</v>
      </c>
      <c r="F1848" t="s">
        <v>69</v>
      </c>
      <c r="G1848" t="s">
        <v>303</v>
      </c>
      <c r="H1848" t="s">
        <v>304</v>
      </c>
      <c r="I1848" s="2">
        <v>9003</v>
      </c>
      <c r="J1848" s="2">
        <v>57</v>
      </c>
      <c r="K1848" s="2">
        <v>9060</v>
      </c>
      <c r="L1848" s="3">
        <v>0.70700496776338273</v>
      </c>
      <c r="M1848" s="3">
        <v>0.96061275642847155</v>
      </c>
      <c r="N1848" s="2">
        <v>1281462</v>
      </c>
      <c r="O1848">
        <f t="shared" si="28"/>
        <v>4</v>
      </c>
    </row>
    <row r="1849" spans="1:15" hidden="1" x14ac:dyDescent="0.2">
      <c r="A1849" t="s">
        <v>2226</v>
      </c>
      <c r="B1849" t="s">
        <v>2242</v>
      </c>
      <c r="C1849" t="s">
        <v>2250</v>
      </c>
      <c r="D1849" t="s">
        <v>22</v>
      </c>
      <c r="E1849">
        <v>32</v>
      </c>
      <c r="F1849" t="s">
        <v>49</v>
      </c>
      <c r="G1849" t="s">
        <v>19</v>
      </c>
      <c r="H1849" t="s">
        <v>20</v>
      </c>
      <c r="I1849" s="2">
        <v>240184</v>
      </c>
      <c r="J1849" s="2">
        <v>1546</v>
      </c>
      <c r="K1849" s="2">
        <v>241730</v>
      </c>
      <c r="L1849" s="3">
        <v>18.863610469916392</v>
      </c>
      <c r="M1849" s="3">
        <v>25.630123798173777</v>
      </c>
      <c r="N1849" s="2">
        <v>1281462</v>
      </c>
      <c r="O1849">
        <f t="shared" si="28"/>
        <v>2</v>
      </c>
    </row>
    <row r="1850" spans="1:15" hidden="1" x14ac:dyDescent="0.2">
      <c r="A1850" t="s">
        <v>2226</v>
      </c>
      <c r="B1850" t="s">
        <v>2242</v>
      </c>
      <c r="C1850" t="s">
        <v>2251</v>
      </c>
      <c r="D1850" t="s">
        <v>22</v>
      </c>
      <c r="E1850">
        <v>59</v>
      </c>
      <c r="F1850" t="s">
        <v>49</v>
      </c>
      <c r="G1850" t="s">
        <v>38</v>
      </c>
      <c r="H1850" t="s">
        <v>214</v>
      </c>
      <c r="I1850" s="2">
        <v>4085</v>
      </c>
      <c r="J1850" s="2">
        <v>2</v>
      </c>
      <c r="K1850" s="2">
        <v>4087</v>
      </c>
      <c r="L1850" s="3">
        <v>0.31893259417758779</v>
      </c>
      <c r="M1850" s="3">
        <v>0.43333601937341748</v>
      </c>
      <c r="N1850" s="2">
        <v>1281462</v>
      </c>
      <c r="O1850">
        <f t="shared" si="28"/>
        <v>6</v>
      </c>
    </row>
    <row r="1851" spans="1:15" hidden="1" x14ac:dyDescent="0.2">
      <c r="A1851" t="s">
        <v>2226</v>
      </c>
      <c r="B1851" t="s">
        <v>2242</v>
      </c>
      <c r="C1851" t="s">
        <v>2252</v>
      </c>
      <c r="D1851" t="s">
        <v>22</v>
      </c>
      <c r="E1851">
        <v>66</v>
      </c>
      <c r="F1851" t="s">
        <v>49</v>
      </c>
      <c r="G1851" t="s">
        <v>38</v>
      </c>
      <c r="H1851" t="s">
        <v>336</v>
      </c>
      <c r="I1851" s="2">
        <v>1584</v>
      </c>
      <c r="J1851" s="2">
        <v>12</v>
      </c>
      <c r="K1851" s="2">
        <v>1596</v>
      </c>
      <c r="L1851" s="3">
        <v>0.12454524597686081</v>
      </c>
      <c r="M1851" s="3">
        <v>0.16922052530461815</v>
      </c>
      <c r="N1851" s="2">
        <v>1281462</v>
      </c>
      <c r="O1851">
        <f t="shared" si="28"/>
        <v>12</v>
      </c>
    </row>
    <row r="1852" spans="1:15" hidden="1" x14ac:dyDescent="0.2">
      <c r="A1852" t="s">
        <v>2226</v>
      </c>
      <c r="B1852" t="s">
        <v>2242</v>
      </c>
      <c r="C1852" t="s">
        <v>2253</v>
      </c>
      <c r="D1852" t="s">
        <v>22</v>
      </c>
      <c r="E1852">
        <v>61</v>
      </c>
      <c r="F1852" t="s">
        <v>49</v>
      </c>
      <c r="G1852" t="s">
        <v>144</v>
      </c>
      <c r="H1852" t="s">
        <v>145</v>
      </c>
      <c r="I1852" s="2">
        <v>496</v>
      </c>
      <c r="J1852" s="2">
        <v>9</v>
      </c>
      <c r="K1852" s="2">
        <v>505</v>
      </c>
      <c r="L1852" s="3">
        <v>3.9408113545309965E-2</v>
      </c>
      <c r="M1852" s="3">
        <v>5.3544088520571534E-2</v>
      </c>
      <c r="N1852" s="2">
        <v>1281462</v>
      </c>
      <c r="O1852">
        <f t="shared" si="28"/>
        <v>18</v>
      </c>
    </row>
    <row r="1853" spans="1:15" hidden="1" x14ac:dyDescent="0.2">
      <c r="A1853" t="s">
        <v>2226</v>
      </c>
      <c r="B1853" t="s">
        <v>2242</v>
      </c>
      <c r="C1853" t="s">
        <v>2254</v>
      </c>
      <c r="D1853" t="s">
        <v>22</v>
      </c>
      <c r="E1853">
        <v>42</v>
      </c>
      <c r="F1853" t="s">
        <v>69</v>
      </c>
      <c r="G1853" t="s">
        <v>174</v>
      </c>
      <c r="H1853" t="s">
        <v>84</v>
      </c>
      <c r="I1853" s="2">
        <v>1864</v>
      </c>
      <c r="J1853" s="2">
        <v>8</v>
      </c>
      <c r="K1853" s="2">
        <v>1872</v>
      </c>
      <c r="L1853" s="3">
        <v>0.14608314565706981</v>
      </c>
      <c r="M1853" s="3">
        <v>0.19848422516932657</v>
      </c>
      <c r="N1853" s="2">
        <v>1281462</v>
      </c>
      <c r="O1853">
        <f t="shared" si="28"/>
        <v>10</v>
      </c>
    </row>
    <row r="1854" spans="1:15" hidden="1" x14ac:dyDescent="0.2">
      <c r="A1854" t="s">
        <v>2226</v>
      </c>
      <c r="B1854" t="s">
        <v>2242</v>
      </c>
      <c r="C1854" t="s">
        <v>2255</v>
      </c>
      <c r="D1854" t="s">
        <v>22</v>
      </c>
      <c r="E1854">
        <v>44</v>
      </c>
      <c r="F1854" t="s">
        <v>49</v>
      </c>
      <c r="G1854" t="s">
        <v>2232</v>
      </c>
      <c r="H1854" t="s">
        <v>142</v>
      </c>
      <c r="I1854" s="2">
        <v>874</v>
      </c>
      <c r="J1854" s="2">
        <v>6</v>
      </c>
      <c r="K1854" s="2">
        <v>880</v>
      </c>
      <c r="L1854" s="3">
        <v>6.8671564197767862E-2</v>
      </c>
      <c r="M1854" s="3">
        <v>9.330455029327317E-2</v>
      </c>
      <c r="N1854" s="2">
        <v>1281462</v>
      </c>
      <c r="O1854">
        <f t="shared" si="28"/>
        <v>13</v>
      </c>
    </row>
    <row r="1855" spans="1:15" hidden="1" x14ac:dyDescent="0.2">
      <c r="A1855" t="s">
        <v>2226</v>
      </c>
      <c r="B1855" t="s">
        <v>2242</v>
      </c>
      <c r="C1855" t="s">
        <v>2256</v>
      </c>
      <c r="D1855" t="s">
        <v>22</v>
      </c>
      <c r="E1855">
        <v>53</v>
      </c>
      <c r="F1855" t="s">
        <v>69</v>
      </c>
      <c r="G1855" t="s">
        <v>2257</v>
      </c>
      <c r="H1855" t="s">
        <v>315</v>
      </c>
      <c r="I1855" s="2">
        <v>580</v>
      </c>
      <c r="J1855" s="2">
        <v>3</v>
      </c>
      <c r="K1855" s="2">
        <v>583</v>
      </c>
      <c r="L1855" s="3">
        <v>4.5494911281021205E-2</v>
      </c>
      <c r="M1855" s="3">
        <v>6.1814264569293467E-2</v>
      </c>
      <c r="N1855" s="2">
        <v>1281462</v>
      </c>
      <c r="O1855">
        <f t="shared" si="28"/>
        <v>16</v>
      </c>
    </row>
    <row r="1856" spans="1:15" hidden="1" x14ac:dyDescent="0.2">
      <c r="A1856" t="s">
        <v>2226</v>
      </c>
      <c r="B1856" t="s">
        <v>2242</v>
      </c>
      <c r="C1856" t="s">
        <v>2258</v>
      </c>
      <c r="D1856" t="s">
        <v>22</v>
      </c>
      <c r="E1856">
        <v>43</v>
      </c>
      <c r="F1856" t="s">
        <v>69</v>
      </c>
      <c r="G1856" t="s">
        <v>891</v>
      </c>
      <c r="H1856" t="s">
        <v>354</v>
      </c>
      <c r="I1856" s="2">
        <v>508</v>
      </c>
      <c r="J1856" s="2">
        <v>3</v>
      </c>
      <c r="K1856" s="2">
        <v>511</v>
      </c>
      <c r="L1856" s="3">
        <v>3.9876328755749292E-2</v>
      </c>
      <c r="M1856" s="3">
        <v>5.4180255908934757E-2</v>
      </c>
      <c r="N1856" s="2">
        <v>1281462</v>
      </c>
      <c r="O1856">
        <f t="shared" si="28"/>
        <v>17</v>
      </c>
    </row>
    <row r="1857" spans="1:15" hidden="1" x14ac:dyDescent="0.2">
      <c r="A1857" t="s">
        <v>2226</v>
      </c>
      <c r="B1857" t="s">
        <v>2242</v>
      </c>
      <c r="C1857" t="s">
        <v>2259</v>
      </c>
      <c r="D1857" t="s">
        <v>22</v>
      </c>
      <c r="E1857">
        <v>41</v>
      </c>
      <c r="F1857" t="s">
        <v>49</v>
      </c>
      <c r="G1857" t="s">
        <v>38</v>
      </c>
      <c r="H1857" t="s">
        <v>99</v>
      </c>
      <c r="I1857" s="2">
        <v>3835</v>
      </c>
      <c r="J1857" s="2">
        <v>4</v>
      </c>
      <c r="K1857" s="2">
        <v>3839</v>
      </c>
      <c r="L1857" s="3">
        <v>0.29957969881276231</v>
      </c>
      <c r="M1857" s="3">
        <v>0.40704110065440419</v>
      </c>
      <c r="N1857" s="2">
        <v>1281462</v>
      </c>
      <c r="O1857">
        <f t="shared" si="28"/>
        <v>7</v>
      </c>
    </row>
    <row r="1858" spans="1:15" hidden="1" x14ac:dyDescent="0.2">
      <c r="A1858" t="s">
        <v>2226</v>
      </c>
      <c r="B1858" t="s">
        <v>2242</v>
      </c>
      <c r="C1858" t="s">
        <v>2260</v>
      </c>
      <c r="D1858" t="s">
        <v>22</v>
      </c>
      <c r="E1858">
        <v>63</v>
      </c>
      <c r="F1858" t="s">
        <v>49</v>
      </c>
      <c r="G1858" t="s">
        <v>38</v>
      </c>
      <c r="H1858" t="s">
        <v>104</v>
      </c>
      <c r="I1858" s="2">
        <v>773</v>
      </c>
      <c r="J1858" s="2">
        <v>2</v>
      </c>
      <c r="K1858" s="2">
        <v>775</v>
      </c>
      <c r="L1858" s="3">
        <v>6.0477798015079652E-2</v>
      </c>
      <c r="M1858" s="3">
        <v>8.2171620996916703E-2</v>
      </c>
      <c r="N1858" s="2">
        <v>1281462</v>
      </c>
      <c r="O1858">
        <f t="shared" si="28"/>
        <v>14</v>
      </c>
    </row>
    <row r="1859" spans="1:15" hidden="1" x14ac:dyDescent="0.2">
      <c r="A1859" t="s">
        <v>2226</v>
      </c>
      <c r="B1859" t="s">
        <v>2261</v>
      </c>
      <c r="C1859" t="s">
        <v>46</v>
      </c>
      <c r="G1859" t="s">
        <v>46</v>
      </c>
      <c r="I1859" s="2">
        <v>7865</v>
      </c>
      <c r="J1859" s="2">
        <v>161</v>
      </c>
      <c r="K1859" s="2">
        <v>8026</v>
      </c>
      <c r="L1859" s="3">
        <v>0.58916410782305106</v>
      </c>
      <c r="M1859" s="3">
        <v>0.80900162989737801</v>
      </c>
      <c r="N1859" s="2">
        <v>1362269</v>
      </c>
      <c r="O1859">
        <f t="shared" ref="O1859:O1922" si="29">COUNTIFS($A$2:$A$8569,A1859,$B$2:$B$8569,B1859,$K$2:$K$8569,"&gt;"&amp;K1859)+1</f>
        <v>3</v>
      </c>
    </row>
    <row r="1860" spans="1:15" hidden="1" x14ac:dyDescent="0.2">
      <c r="A1860" t="s">
        <v>2226</v>
      </c>
      <c r="B1860" t="s">
        <v>2261</v>
      </c>
      <c r="C1860" t="s">
        <v>2262</v>
      </c>
      <c r="D1860" t="s">
        <v>22</v>
      </c>
      <c r="E1860">
        <v>68</v>
      </c>
      <c r="F1860" t="s">
        <v>49</v>
      </c>
      <c r="G1860" t="s">
        <v>19</v>
      </c>
      <c r="H1860" t="s">
        <v>20</v>
      </c>
      <c r="I1860" s="2">
        <v>281000</v>
      </c>
      <c r="J1860" s="2">
        <v>2120</v>
      </c>
      <c r="K1860" s="2">
        <v>283120</v>
      </c>
      <c r="L1860" s="3">
        <v>20.782973113239748</v>
      </c>
      <c r="M1860" s="3">
        <v>28.537819767822782</v>
      </c>
      <c r="N1860" s="2">
        <v>1362269</v>
      </c>
      <c r="O1860">
        <f t="shared" si="29"/>
        <v>2</v>
      </c>
    </row>
    <row r="1861" spans="1:15" hidden="1" x14ac:dyDescent="0.2">
      <c r="A1861" t="s">
        <v>2226</v>
      </c>
      <c r="B1861" t="s">
        <v>2261</v>
      </c>
      <c r="C1861" t="s">
        <v>2263</v>
      </c>
      <c r="D1861" t="s">
        <v>22</v>
      </c>
      <c r="E1861">
        <v>40</v>
      </c>
      <c r="F1861" t="s">
        <v>69</v>
      </c>
      <c r="G1861" t="s">
        <v>303</v>
      </c>
      <c r="H1861" t="s">
        <v>304</v>
      </c>
      <c r="I1861" s="2">
        <v>6974</v>
      </c>
      <c r="J1861" s="2">
        <v>121</v>
      </c>
      <c r="K1861" s="2">
        <v>7095</v>
      </c>
      <c r="L1861" s="3">
        <v>0.52082224582663195</v>
      </c>
      <c r="M1861" s="3">
        <v>0.71515905359106602</v>
      </c>
      <c r="N1861" s="2">
        <v>1362269</v>
      </c>
      <c r="O1861">
        <f t="shared" si="29"/>
        <v>4</v>
      </c>
    </row>
    <row r="1862" spans="1:15" hidden="1" x14ac:dyDescent="0.2">
      <c r="A1862" t="s">
        <v>2226</v>
      </c>
      <c r="B1862" t="s">
        <v>2261</v>
      </c>
      <c r="C1862" t="s">
        <v>2264</v>
      </c>
      <c r="D1862" t="s">
        <v>22</v>
      </c>
      <c r="E1862">
        <v>38</v>
      </c>
      <c r="F1862" t="s">
        <v>49</v>
      </c>
      <c r="G1862" t="s">
        <v>38</v>
      </c>
      <c r="H1862" t="s">
        <v>727</v>
      </c>
      <c r="I1862" s="2">
        <v>320</v>
      </c>
      <c r="J1862" s="2">
        <v>10</v>
      </c>
      <c r="K1862" s="2">
        <v>330</v>
      </c>
      <c r="L1862" s="3">
        <v>2.4224290503564276E-2</v>
      </c>
      <c r="M1862" s="3">
        <v>3.3263211794933308E-2</v>
      </c>
      <c r="N1862" s="2">
        <v>1362269</v>
      </c>
      <c r="O1862">
        <f t="shared" si="29"/>
        <v>12</v>
      </c>
    </row>
    <row r="1863" spans="1:15" hidden="1" x14ac:dyDescent="0.2">
      <c r="A1863" t="s">
        <v>2226</v>
      </c>
      <c r="B1863" t="s">
        <v>2261</v>
      </c>
      <c r="C1863" t="s">
        <v>2265</v>
      </c>
      <c r="D1863" t="s">
        <v>22</v>
      </c>
      <c r="E1863">
        <v>44</v>
      </c>
      <c r="F1863" t="s">
        <v>49</v>
      </c>
      <c r="G1863" t="s">
        <v>32</v>
      </c>
      <c r="H1863" t="s">
        <v>33</v>
      </c>
      <c r="I1863" s="2">
        <v>668812</v>
      </c>
      <c r="J1863" s="2">
        <v>13880</v>
      </c>
      <c r="K1863" s="2">
        <v>682692</v>
      </c>
      <c r="L1863" s="3">
        <v>50.114331310482726</v>
      </c>
      <c r="M1863" s="3">
        <v>68.813722990020025</v>
      </c>
      <c r="N1863" s="2">
        <v>1362269</v>
      </c>
      <c r="O1863">
        <f t="shared" si="29"/>
        <v>1</v>
      </c>
    </row>
    <row r="1864" spans="1:15" hidden="1" x14ac:dyDescent="0.2">
      <c r="A1864" t="s">
        <v>2226</v>
      </c>
      <c r="B1864" t="s">
        <v>2261</v>
      </c>
      <c r="C1864" t="s">
        <v>2266</v>
      </c>
      <c r="D1864" t="s">
        <v>22</v>
      </c>
      <c r="E1864">
        <v>66</v>
      </c>
      <c r="F1864" t="s">
        <v>69</v>
      </c>
      <c r="G1864" t="s">
        <v>694</v>
      </c>
      <c r="H1864" t="s">
        <v>315</v>
      </c>
      <c r="I1864" s="2">
        <v>462</v>
      </c>
      <c r="J1864" s="2">
        <v>11</v>
      </c>
      <c r="K1864" s="2">
        <v>473</v>
      </c>
      <c r="L1864" s="3">
        <v>3.472148305510879E-2</v>
      </c>
      <c r="M1864" s="3">
        <v>4.7677270239404407E-2</v>
      </c>
      <c r="N1864" s="2">
        <v>1362269</v>
      </c>
      <c r="O1864">
        <f t="shared" si="29"/>
        <v>10</v>
      </c>
    </row>
    <row r="1865" spans="1:15" hidden="1" x14ac:dyDescent="0.2">
      <c r="A1865" t="s">
        <v>2226</v>
      </c>
      <c r="B1865" t="s">
        <v>2261</v>
      </c>
      <c r="C1865" t="s">
        <v>2267</v>
      </c>
      <c r="D1865" t="s">
        <v>22</v>
      </c>
      <c r="E1865">
        <v>55</v>
      </c>
      <c r="F1865" t="s">
        <v>49</v>
      </c>
      <c r="G1865" t="s">
        <v>38</v>
      </c>
      <c r="H1865" t="s">
        <v>54</v>
      </c>
      <c r="I1865" s="2">
        <v>400</v>
      </c>
      <c r="J1865" s="2">
        <v>12</v>
      </c>
      <c r="K1865" s="2">
        <v>412</v>
      </c>
      <c r="L1865" s="3">
        <v>3.0243659658995399E-2</v>
      </c>
      <c r="M1865" s="3">
        <v>4.1528615937916735E-2</v>
      </c>
      <c r="N1865" s="2">
        <v>1362269</v>
      </c>
      <c r="O1865">
        <f t="shared" si="29"/>
        <v>11</v>
      </c>
    </row>
    <row r="1866" spans="1:15" hidden="1" x14ac:dyDescent="0.2">
      <c r="A1866" t="s">
        <v>2226</v>
      </c>
      <c r="B1866" t="s">
        <v>2261</v>
      </c>
      <c r="C1866" t="s">
        <v>2268</v>
      </c>
      <c r="D1866" t="s">
        <v>22</v>
      </c>
      <c r="E1866">
        <v>64</v>
      </c>
      <c r="F1866" t="s">
        <v>69</v>
      </c>
      <c r="G1866" t="s">
        <v>38</v>
      </c>
      <c r="H1866" t="s">
        <v>43</v>
      </c>
      <c r="I1866" s="2">
        <v>1413</v>
      </c>
      <c r="J1866" s="2">
        <v>7</v>
      </c>
      <c r="K1866" s="2">
        <v>1420</v>
      </c>
      <c r="L1866" s="3">
        <v>0.10423785610624627</v>
      </c>
      <c r="M1866" s="3">
        <v>0.14313260832971303</v>
      </c>
      <c r="N1866" s="2">
        <v>1362269</v>
      </c>
      <c r="O1866">
        <f t="shared" si="29"/>
        <v>6</v>
      </c>
    </row>
    <row r="1867" spans="1:15" hidden="1" x14ac:dyDescent="0.2">
      <c r="A1867" t="s">
        <v>2226</v>
      </c>
      <c r="B1867" t="s">
        <v>2261</v>
      </c>
      <c r="C1867" t="s">
        <v>2269</v>
      </c>
      <c r="D1867" t="s">
        <v>22</v>
      </c>
      <c r="E1867">
        <v>73</v>
      </c>
      <c r="F1867" t="s">
        <v>49</v>
      </c>
      <c r="G1867" t="s">
        <v>144</v>
      </c>
      <c r="H1867" t="s">
        <v>145</v>
      </c>
      <c r="I1867" s="2">
        <v>766</v>
      </c>
      <c r="J1867" s="2">
        <v>9</v>
      </c>
      <c r="K1867" s="2">
        <v>775</v>
      </c>
      <c r="L1867" s="3">
        <v>5.6890379212916092E-2</v>
      </c>
      <c r="M1867" s="3">
        <v>7.811814891234338E-2</v>
      </c>
      <c r="N1867" s="2">
        <v>1362269</v>
      </c>
      <c r="O1867">
        <f t="shared" si="29"/>
        <v>8</v>
      </c>
    </row>
    <row r="1868" spans="1:15" hidden="1" x14ac:dyDescent="0.2">
      <c r="A1868" t="s">
        <v>2226</v>
      </c>
      <c r="B1868" t="s">
        <v>2261</v>
      </c>
      <c r="C1868" t="s">
        <v>2270</v>
      </c>
      <c r="D1868" t="s">
        <v>22</v>
      </c>
      <c r="E1868">
        <v>52</v>
      </c>
      <c r="F1868" t="s">
        <v>49</v>
      </c>
      <c r="G1868" t="s">
        <v>38</v>
      </c>
      <c r="H1868" t="s">
        <v>336</v>
      </c>
      <c r="I1868" s="2">
        <v>695</v>
      </c>
      <c r="J1868" s="2">
        <v>4</v>
      </c>
      <c r="K1868" s="2">
        <v>699</v>
      </c>
      <c r="L1868" s="3">
        <v>5.1311451703004329E-2</v>
      </c>
      <c r="M1868" s="3">
        <v>7.0457530438358729E-2</v>
      </c>
      <c r="N1868" s="2">
        <v>1362269</v>
      </c>
      <c r="O1868">
        <f t="shared" si="29"/>
        <v>9</v>
      </c>
    </row>
    <row r="1869" spans="1:15" hidden="1" x14ac:dyDescent="0.2">
      <c r="A1869" t="s">
        <v>2226</v>
      </c>
      <c r="B1869" t="s">
        <v>2261</v>
      </c>
      <c r="C1869" t="s">
        <v>2271</v>
      </c>
      <c r="D1869" t="s">
        <v>22</v>
      </c>
      <c r="E1869">
        <v>28</v>
      </c>
      <c r="F1869" t="s">
        <v>49</v>
      </c>
      <c r="G1869" t="s">
        <v>2272</v>
      </c>
      <c r="H1869" t="s">
        <v>354</v>
      </c>
      <c r="I1869" s="2">
        <v>2264</v>
      </c>
      <c r="J1869" s="2">
        <v>55</v>
      </c>
      <c r="K1869" s="2">
        <v>2319</v>
      </c>
      <c r="L1869" s="3">
        <v>0.17023069599322896</v>
      </c>
      <c r="M1869" s="3">
        <v>0.23374966106803133</v>
      </c>
      <c r="N1869" s="2">
        <v>1362269</v>
      </c>
      <c r="O1869">
        <f t="shared" si="29"/>
        <v>5</v>
      </c>
    </row>
    <row r="1870" spans="1:15" hidden="1" x14ac:dyDescent="0.2">
      <c r="A1870" t="s">
        <v>2226</v>
      </c>
      <c r="B1870" t="s">
        <v>2261</v>
      </c>
      <c r="C1870" t="s">
        <v>2273</v>
      </c>
      <c r="D1870" t="s">
        <v>22</v>
      </c>
      <c r="E1870">
        <v>30</v>
      </c>
      <c r="F1870" t="s">
        <v>49</v>
      </c>
      <c r="G1870" t="s">
        <v>38</v>
      </c>
      <c r="H1870" t="s">
        <v>193</v>
      </c>
      <c r="I1870" s="2">
        <v>1394</v>
      </c>
      <c r="J1870" s="2">
        <v>10</v>
      </c>
      <c r="K1870" s="2">
        <v>1404</v>
      </c>
      <c r="L1870" s="3">
        <v>0.103063345051528</v>
      </c>
      <c r="M1870" s="3">
        <v>0.14151984654571625</v>
      </c>
      <c r="N1870" s="2">
        <v>1362269</v>
      </c>
      <c r="O1870">
        <f t="shared" si="29"/>
        <v>7</v>
      </c>
    </row>
    <row r="1871" spans="1:15" hidden="1" x14ac:dyDescent="0.2">
      <c r="A1871" t="s">
        <v>2226</v>
      </c>
      <c r="B1871" t="s">
        <v>2274</v>
      </c>
      <c r="C1871" t="s">
        <v>46</v>
      </c>
      <c r="G1871" t="s">
        <v>46</v>
      </c>
      <c r="I1871" s="2">
        <v>8305</v>
      </c>
      <c r="J1871" s="2">
        <v>52</v>
      </c>
      <c r="K1871" s="2">
        <v>8357</v>
      </c>
      <c r="L1871" s="3">
        <v>0.66373596699190285</v>
      </c>
      <c r="M1871" s="3">
        <v>0.9131846289511325</v>
      </c>
      <c r="N1871" s="2">
        <v>1259085</v>
      </c>
      <c r="O1871">
        <f t="shared" si="29"/>
        <v>3</v>
      </c>
    </row>
    <row r="1872" spans="1:15" hidden="1" x14ac:dyDescent="0.2">
      <c r="A1872" t="s">
        <v>2226</v>
      </c>
      <c r="B1872" t="s">
        <v>2274</v>
      </c>
      <c r="C1872" t="s">
        <v>2275</v>
      </c>
      <c r="D1872" t="s">
        <v>22</v>
      </c>
      <c r="E1872">
        <v>39</v>
      </c>
      <c r="F1872" t="s">
        <v>69</v>
      </c>
      <c r="G1872" t="s">
        <v>38</v>
      </c>
      <c r="H1872" t="s">
        <v>142</v>
      </c>
      <c r="I1872" s="2">
        <v>3600</v>
      </c>
      <c r="J1872" s="2">
        <v>8</v>
      </c>
      <c r="K1872" s="2">
        <v>3608</v>
      </c>
      <c r="L1872" s="3">
        <v>0.28655730153246206</v>
      </c>
      <c r="M1872" s="3">
        <v>0.3942527391714355</v>
      </c>
      <c r="N1872" s="2">
        <v>1259085</v>
      </c>
      <c r="O1872">
        <f t="shared" si="29"/>
        <v>6</v>
      </c>
    </row>
    <row r="1873" spans="1:15" hidden="1" x14ac:dyDescent="0.2">
      <c r="A1873" t="s">
        <v>2226</v>
      </c>
      <c r="B1873" t="s">
        <v>2274</v>
      </c>
      <c r="C1873" t="s">
        <v>2276</v>
      </c>
      <c r="D1873" t="s">
        <v>22</v>
      </c>
      <c r="E1873">
        <v>78</v>
      </c>
      <c r="F1873" t="s">
        <v>69</v>
      </c>
      <c r="G1873" t="s">
        <v>19</v>
      </c>
      <c r="H1873" t="s">
        <v>20</v>
      </c>
      <c r="I1873" s="2">
        <v>277647</v>
      </c>
      <c r="J1873" s="2">
        <v>1021</v>
      </c>
      <c r="K1873" s="2">
        <v>278668</v>
      </c>
      <c r="L1873" s="3">
        <v>22.132580405612011</v>
      </c>
      <c r="M1873" s="3">
        <v>30.450560509818619</v>
      </c>
      <c r="N1873" s="2">
        <v>1259085</v>
      </c>
      <c r="O1873">
        <f t="shared" si="29"/>
        <v>2</v>
      </c>
    </row>
    <row r="1874" spans="1:15" hidden="1" x14ac:dyDescent="0.2">
      <c r="A1874" t="s">
        <v>2226</v>
      </c>
      <c r="B1874" t="s">
        <v>2274</v>
      </c>
      <c r="C1874" t="s">
        <v>2277</v>
      </c>
      <c r="D1874" t="s">
        <v>22</v>
      </c>
      <c r="E1874">
        <v>48</v>
      </c>
      <c r="F1874" t="s">
        <v>69</v>
      </c>
      <c r="G1874" t="s">
        <v>32</v>
      </c>
      <c r="H1874" t="s">
        <v>33</v>
      </c>
      <c r="I1874" s="2">
        <v>601305</v>
      </c>
      <c r="J1874" s="2">
        <v>4877</v>
      </c>
      <c r="K1874" s="2">
        <v>606182</v>
      </c>
      <c r="L1874" s="3">
        <v>48.144644722159349</v>
      </c>
      <c r="M1874" s="3">
        <v>66.238612510093986</v>
      </c>
      <c r="N1874" s="2">
        <v>1259085</v>
      </c>
      <c r="O1874">
        <f t="shared" si="29"/>
        <v>1</v>
      </c>
    </row>
    <row r="1875" spans="1:15" hidden="1" x14ac:dyDescent="0.2">
      <c r="A1875" t="s">
        <v>2226</v>
      </c>
      <c r="B1875" t="s">
        <v>2274</v>
      </c>
      <c r="C1875" t="s">
        <v>2000</v>
      </c>
      <c r="D1875" t="s">
        <v>22</v>
      </c>
      <c r="E1875">
        <v>33</v>
      </c>
      <c r="F1875" t="s">
        <v>69</v>
      </c>
      <c r="G1875" t="s">
        <v>303</v>
      </c>
      <c r="H1875" t="s">
        <v>304</v>
      </c>
      <c r="I1875" s="2">
        <v>7696</v>
      </c>
      <c r="J1875" s="2">
        <v>63</v>
      </c>
      <c r="K1875" s="2">
        <v>7759</v>
      </c>
      <c r="L1875" s="3">
        <v>0.61624115925453804</v>
      </c>
      <c r="M1875" s="3">
        <v>0.84784007850087806</v>
      </c>
      <c r="N1875" s="2">
        <v>1259085</v>
      </c>
      <c r="O1875">
        <f t="shared" si="29"/>
        <v>4</v>
      </c>
    </row>
    <row r="1876" spans="1:15" hidden="1" x14ac:dyDescent="0.2">
      <c r="A1876" t="s">
        <v>2226</v>
      </c>
      <c r="B1876" t="s">
        <v>2274</v>
      </c>
      <c r="C1876" t="s">
        <v>2062</v>
      </c>
      <c r="D1876" t="s">
        <v>22</v>
      </c>
      <c r="E1876">
        <v>37</v>
      </c>
      <c r="F1876" t="s">
        <v>69</v>
      </c>
      <c r="G1876" t="s">
        <v>2257</v>
      </c>
      <c r="H1876" t="s">
        <v>315</v>
      </c>
      <c r="I1876" s="2">
        <v>3209</v>
      </c>
      <c r="J1876" s="2">
        <v>7</v>
      </c>
      <c r="K1876" s="2">
        <v>3216</v>
      </c>
      <c r="L1876" s="3">
        <v>0.25542358141030985</v>
      </c>
      <c r="M1876" s="3">
        <v>0.35141818436123518</v>
      </c>
      <c r="N1876" s="2">
        <v>1259085</v>
      </c>
      <c r="O1876">
        <f t="shared" si="29"/>
        <v>7</v>
      </c>
    </row>
    <row r="1877" spans="1:15" hidden="1" x14ac:dyDescent="0.2">
      <c r="A1877" t="s">
        <v>2226</v>
      </c>
      <c r="B1877" t="s">
        <v>2274</v>
      </c>
      <c r="C1877" t="s">
        <v>2278</v>
      </c>
      <c r="D1877" t="s">
        <v>22</v>
      </c>
      <c r="E1877">
        <v>27</v>
      </c>
      <c r="F1877" t="s">
        <v>69</v>
      </c>
      <c r="G1877" t="s">
        <v>144</v>
      </c>
      <c r="H1877" t="s">
        <v>145</v>
      </c>
      <c r="I1877" s="2">
        <v>5806</v>
      </c>
      <c r="J1877" s="2">
        <v>11</v>
      </c>
      <c r="K1877" s="2">
        <v>5817</v>
      </c>
      <c r="L1877" s="3">
        <v>0.46200216824122275</v>
      </c>
      <c r="M1877" s="3">
        <v>0.63563419727279391</v>
      </c>
      <c r="N1877" s="2">
        <v>1259085</v>
      </c>
      <c r="O1877">
        <f t="shared" si="29"/>
        <v>5</v>
      </c>
    </row>
    <row r="1878" spans="1:15" hidden="1" x14ac:dyDescent="0.2">
      <c r="A1878" t="s">
        <v>2279</v>
      </c>
      <c r="B1878" t="s">
        <v>2280</v>
      </c>
      <c r="C1878" t="s">
        <v>2281</v>
      </c>
      <c r="D1878" t="s">
        <v>22</v>
      </c>
      <c r="E1878">
        <v>67</v>
      </c>
      <c r="F1878" t="s">
        <v>49</v>
      </c>
      <c r="G1878" t="s">
        <v>2282</v>
      </c>
      <c r="H1878" t="s">
        <v>201</v>
      </c>
      <c r="I1878" s="2">
        <v>103052</v>
      </c>
      <c r="J1878" s="2">
        <v>141</v>
      </c>
      <c r="K1878" s="2">
        <v>103193</v>
      </c>
      <c r="L1878" s="3">
        <v>7.8310711233947865</v>
      </c>
      <c r="M1878" s="3">
        <v>22.63009348704712</v>
      </c>
      <c r="N1878" s="2">
        <v>1317738</v>
      </c>
      <c r="O1878">
        <f t="shared" si="29"/>
        <v>2</v>
      </c>
    </row>
    <row r="1879" spans="1:15" hidden="1" x14ac:dyDescent="0.2">
      <c r="A1879" t="s">
        <v>2279</v>
      </c>
      <c r="B1879" t="s">
        <v>2280</v>
      </c>
      <c r="C1879" t="s">
        <v>2283</v>
      </c>
      <c r="D1879" t="s">
        <v>22</v>
      </c>
      <c r="E1879">
        <v>59</v>
      </c>
      <c r="F1879" t="s">
        <v>49</v>
      </c>
      <c r="G1879" t="s">
        <v>2284</v>
      </c>
      <c r="H1879" t="s">
        <v>2285</v>
      </c>
      <c r="I1879" s="2">
        <v>53307</v>
      </c>
      <c r="J1879" s="2">
        <v>223</v>
      </c>
      <c r="K1879" s="2">
        <v>53530</v>
      </c>
      <c r="L1879" s="3">
        <v>4.062264274081798</v>
      </c>
      <c r="M1879" s="3">
        <v>11.739060831273752</v>
      </c>
      <c r="N1879" s="2">
        <v>1317738</v>
      </c>
      <c r="O1879">
        <f t="shared" si="29"/>
        <v>4</v>
      </c>
    </row>
    <row r="1880" spans="1:15" hidden="1" x14ac:dyDescent="0.2">
      <c r="A1880" t="s">
        <v>2279</v>
      </c>
      <c r="B1880" t="s">
        <v>2280</v>
      </c>
      <c r="C1880" t="s">
        <v>2286</v>
      </c>
      <c r="D1880" t="s">
        <v>22</v>
      </c>
      <c r="E1880">
        <v>71</v>
      </c>
      <c r="F1880" t="s">
        <v>49</v>
      </c>
      <c r="G1880" t="s">
        <v>2287</v>
      </c>
      <c r="H1880" t="s">
        <v>2288</v>
      </c>
      <c r="I1880" s="2">
        <v>132969</v>
      </c>
      <c r="J1880" s="2">
        <v>457</v>
      </c>
      <c r="K1880" s="2">
        <v>133426</v>
      </c>
      <c r="L1880" s="3">
        <v>10.125381525007247</v>
      </c>
      <c r="M1880" s="3">
        <v>29.260151886297997</v>
      </c>
      <c r="N1880" s="2">
        <v>1317738</v>
      </c>
      <c r="O1880">
        <f t="shared" si="29"/>
        <v>1</v>
      </c>
    </row>
    <row r="1881" spans="1:15" hidden="1" x14ac:dyDescent="0.2">
      <c r="A1881" t="s">
        <v>2279</v>
      </c>
      <c r="B1881" t="s">
        <v>2280</v>
      </c>
      <c r="C1881" t="s">
        <v>2289</v>
      </c>
      <c r="D1881" t="s">
        <v>22</v>
      </c>
      <c r="E1881">
        <v>65</v>
      </c>
      <c r="F1881" t="s">
        <v>49</v>
      </c>
      <c r="G1881" t="s">
        <v>32</v>
      </c>
      <c r="H1881" t="s">
        <v>33</v>
      </c>
      <c r="I1881" s="2">
        <v>7313</v>
      </c>
      <c r="J1881" s="2">
        <v>581</v>
      </c>
      <c r="K1881" s="2">
        <v>7894</v>
      </c>
      <c r="L1881" s="3">
        <v>0.59905686866433239</v>
      </c>
      <c r="M1881" s="3">
        <v>1.731144147245937</v>
      </c>
      <c r="N1881" s="2">
        <v>1317738</v>
      </c>
      <c r="O1881">
        <f t="shared" si="29"/>
        <v>7</v>
      </c>
    </row>
    <row r="1882" spans="1:15" hidden="1" x14ac:dyDescent="0.2">
      <c r="A1882" t="s">
        <v>2279</v>
      </c>
      <c r="B1882" t="s">
        <v>2280</v>
      </c>
      <c r="C1882" t="s">
        <v>2290</v>
      </c>
      <c r="D1882" t="s">
        <v>22</v>
      </c>
      <c r="E1882">
        <v>46</v>
      </c>
      <c r="F1882" t="s">
        <v>49</v>
      </c>
      <c r="G1882" t="s">
        <v>919</v>
      </c>
      <c r="H1882" t="s">
        <v>24</v>
      </c>
      <c r="I1882" s="2">
        <v>4206</v>
      </c>
      <c r="J1882" s="2">
        <v>123</v>
      </c>
      <c r="K1882" s="2">
        <v>4329</v>
      </c>
      <c r="L1882" s="3">
        <v>0.32851750499719973</v>
      </c>
      <c r="M1882" s="3">
        <v>0.94934418715830526</v>
      </c>
      <c r="N1882" s="2">
        <v>1317738</v>
      </c>
      <c r="O1882">
        <f t="shared" si="29"/>
        <v>9</v>
      </c>
    </row>
    <row r="1883" spans="1:15" hidden="1" x14ac:dyDescent="0.2">
      <c r="A1883" t="s">
        <v>2279</v>
      </c>
      <c r="B1883" t="s">
        <v>2280</v>
      </c>
      <c r="C1883" t="s">
        <v>2291</v>
      </c>
      <c r="D1883" t="s">
        <v>22</v>
      </c>
      <c r="E1883">
        <v>48</v>
      </c>
      <c r="F1883" t="s">
        <v>49</v>
      </c>
      <c r="G1883" t="s">
        <v>38</v>
      </c>
      <c r="H1883" t="s">
        <v>537</v>
      </c>
      <c r="I1883" s="2">
        <v>4948</v>
      </c>
      <c r="J1883" s="2">
        <v>19</v>
      </c>
      <c r="K1883" s="2">
        <v>4967</v>
      </c>
      <c r="L1883" s="3">
        <v>0.3769338062649783</v>
      </c>
      <c r="M1883" s="3">
        <v>1.0892567746859094</v>
      </c>
      <c r="N1883" s="2">
        <v>1317738</v>
      </c>
      <c r="O1883">
        <f t="shared" si="29"/>
        <v>8</v>
      </c>
    </row>
    <row r="1884" spans="1:15" hidden="1" x14ac:dyDescent="0.2">
      <c r="A1884" t="s">
        <v>2279</v>
      </c>
      <c r="B1884" t="s">
        <v>2280</v>
      </c>
      <c r="C1884" t="s">
        <v>2292</v>
      </c>
      <c r="D1884" t="s">
        <v>22</v>
      </c>
      <c r="E1884">
        <v>45</v>
      </c>
      <c r="F1884" t="s">
        <v>49</v>
      </c>
      <c r="G1884" t="s">
        <v>38</v>
      </c>
      <c r="H1884" t="s">
        <v>2293</v>
      </c>
      <c r="I1884" s="2">
        <v>3332</v>
      </c>
      <c r="J1884" s="2">
        <v>51</v>
      </c>
      <c r="K1884" s="2">
        <v>3383</v>
      </c>
      <c r="L1884" s="3">
        <v>0.25672781691049357</v>
      </c>
      <c r="M1884" s="3">
        <v>0.74188759185875408</v>
      </c>
      <c r="N1884" s="2">
        <v>1317738</v>
      </c>
      <c r="O1884">
        <f t="shared" si="29"/>
        <v>10</v>
      </c>
    </row>
    <row r="1885" spans="1:15" hidden="1" x14ac:dyDescent="0.2">
      <c r="A1885" t="s">
        <v>2279</v>
      </c>
      <c r="B1885" t="s">
        <v>2280</v>
      </c>
      <c r="C1885" t="s">
        <v>2294</v>
      </c>
      <c r="D1885" t="s">
        <v>22</v>
      </c>
      <c r="E1885">
        <v>55</v>
      </c>
      <c r="F1885" t="s">
        <v>49</v>
      </c>
      <c r="G1885" t="s">
        <v>19</v>
      </c>
      <c r="H1885" t="s">
        <v>20</v>
      </c>
      <c r="I1885" s="2">
        <v>34240</v>
      </c>
      <c r="J1885" s="2">
        <v>292</v>
      </c>
      <c r="K1885" s="2">
        <v>34532</v>
      </c>
      <c r="L1885" s="3">
        <v>2.6205512780234006</v>
      </c>
      <c r="M1885" s="3">
        <v>7.5728236246132123</v>
      </c>
      <c r="N1885" s="2">
        <v>1317738</v>
      </c>
      <c r="O1885">
        <f t="shared" si="29"/>
        <v>5</v>
      </c>
    </row>
    <row r="1886" spans="1:15" hidden="1" x14ac:dyDescent="0.2">
      <c r="A1886" t="s">
        <v>2279</v>
      </c>
      <c r="B1886" t="s">
        <v>2280</v>
      </c>
      <c r="C1886" t="s">
        <v>2295</v>
      </c>
      <c r="D1886" t="s">
        <v>22</v>
      </c>
      <c r="E1886">
        <v>54</v>
      </c>
      <c r="F1886" t="s">
        <v>49</v>
      </c>
      <c r="G1886" t="s">
        <v>38</v>
      </c>
      <c r="H1886" t="s">
        <v>70</v>
      </c>
      <c r="I1886" s="2">
        <v>100677</v>
      </c>
      <c r="J1886" s="2">
        <v>1491</v>
      </c>
      <c r="K1886" s="2">
        <v>102168</v>
      </c>
      <c r="L1886" s="3">
        <v>7.7532863133642644</v>
      </c>
      <c r="M1886" s="3">
        <v>22.405312292351518</v>
      </c>
      <c r="N1886" s="2">
        <v>1317738</v>
      </c>
      <c r="O1886">
        <f t="shared" si="29"/>
        <v>3</v>
      </c>
    </row>
    <row r="1887" spans="1:15" hidden="1" x14ac:dyDescent="0.2">
      <c r="A1887" t="s">
        <v>2279</v>
      </c>
      <c r="B1887" t="s">
        <v>2280</v>
      </c>
      <c r="C1887" t="s">
        <v>46</v>
      </c>
      <c r="G1887" t="s">
        <v>46</v>
      </c>
      <c r="I1887" s="2">
        <v>8070</v>
      </c>
      <c r="J1887" s="2">
        <v>58</v>
      </c>
      <c r="K1887" s="2">
        <v>8128</v>
      </c>
      <c r="L1887" s="3">
        <v>0.61681457163715403</v>
      </c>
      <c r="M1887" s="3">
        <v>1.7824600492544938</v>
      </c>
      <c r="N1887" s="2">
        <v>1317738</v>
      </c>
      <c r="O1887">
        <f t="shared" si="29"/>
        <v>6</v>
      </c>
    </row>
    <row r="1888" spans="1:15" hidden="1" x14ac:dyDescent="0.2">
      <c r="A1888" t="s">
        <v>2279</v>
      </c>
      <c r="B1888" t="s">
        <v>2296</v>
      </c>
      <c r="C1888" t="s">
        <v>2297</v>
      </c>
      <c r="D1888" t="s">
        <v>22</v>
      </c>
      <c r="E1888">
        <v>83</v>
      </c>
      <c r="F1888" t="s">
        <v>49</v>
      </c>
      <c r="G1888" t="s">
        <v>2287</v>
      </c>
      <c r="H1888" t="s">
        <v>2288</v>
      </c>
      <c r="I1888" s="2">
        <v>106596</v>
      </c>
      <c r="J1888" s="2">
        <v>154</v>
      </c>
      <c r="K1888" s="2">
        <v>106750</v>
      </c>
      <c r="L1888" s="3">
        <v>8.2453380047904066</v>
      </c>
      <c r="M1888" s="3">
        <v>57.127414201848417</v>
      </c>
      <c r="N1888" s="2">
        <v>1294671</v>
      </c>
      <c r="O1888">
        <f t="shared" si="29"/>
        <v>1</v>
      </c>
    </row>
    <row r="1889" spans="1:15" hidden="1" x14ac:dyDescent="0.2">
      <c r="A1889" t="s">
        <v>2279</v>
      </c>
      <c r="B1889" t="s">
        <v>2296</v>
      </c>
      <c r="C1889" t="s">
        <v>2298</v>
      </c>
      <c r="D1889" t="s">
        <v>22</v>
      </c>
      <c r="E1889">
        <v>43</v>
      </c>
      <c r="F1889" t="s">
        <v>49</v>
      </c>
      <c r="G1889" t="s">
        <v>32</v>
      </c>
      <c r="H1889" t="s">
        <v>33</v>
      </c>
      <c r="I1889" s="2">
        <v>4546</v>
      </c>
      <c r="J1889" s="2">
        <v>85</v>
      </c>
      <c r="K1889" s="2">
        <v>4631</v>
      </c>
      <c r="L1889" s="3">
        <v>0.35769705199235946</v>
      </c>
      <c r="M1889" s="3">
        <v>2.4782862310890867</v>
      </c>
      <c r="N1889" s="2">
        <v>1294671</v>
      </c>
      <c r="O1889">
        <f t="shared" si="29"/>
        <v>4</v>
      </c>
    </row>
    <row r="1890" spans="1:15" hidden="1" x14ac:dyDescent="0.2">
      <c r="A1890" t="s">
        <v>2279</v>
      </c>
      <c r="B1890" t="s">
        <v>2296</v>
      </c>
      <c r="C1890" t="s">
        <v>2299</v>
      </c>
      <c r="D1890" t="s">
        <v>22</v>
      </c>
      <c r="E1890">
        <v>46</v>
      </c>
      <c r="F1890" t="s">
        <v>49</v>
      </c>
      <c r="G1890" t="s">
        <v>2300</v>
      </c>
      <c r="H1890" t="s">
        <v>39</v>
      </c>
      <c r="I1890" s="2">
        <v>500</v>
      </c>
      <c r="J1890" s="2">
        <v>6</v>
      </c>
      <c r="K1890" s="2">
        <v>506</v>
      </c>
      <c r="L1890" s="3">
        <v>3.9083288341207917E-2</v>
      </c>
      <c r="M1890" s="3">
        <v>0.27078661907386692</v>
      </c>
      <c r="N1890" s="2">
        <v>1294671</v>
      </c>
      <c r="O1890">
        <f t="shared" si="29"/>
        <v>13</v>
      </c>
    </row>
    <row r="1891" spans="1:15" hidden="1" x14ac:dyDescent="0.2">
      <c r="A1891" t="s">
        <v>2279</v>
      </c>
      <c r="B1891" t="s">
        <v>2296</v>
      </c>
      <c r="C1891" t="s">
        <v>2301</v>
      </c>
      <c r="D1891" t="s">
        <v>22</v>
      </c>
      <c r="E1891">
        <v>41</v>
      </c>
      <c r="F1891" t="s">
        <v>49</v>
      </c>
      <c r="G1891" t="s">
        <v>2282</v>
      </c>
      <c r="H1891" t="s">
        <v>201</v>
      </c>
      <c r="I1891" s="2">
        <v>28745</v>
      </c>
      <c r="J1891" s="2">
        <v>28</v>
      </c>
      <c r="K1891" s="2">
        <v>28773</v>
      </c>
      <c r="L1891" s="3">
        <v>2.2224178961295959</v>
      </c>
      <c r="M1891" s="3">
        <v>15.39791183915489</v>
      </c>
      <c r="N1891" s="2">
        <v>1294671</v>
      </c>
      <c r="O1891">
        <f t="shared" si="29"/>
        <v>3</v>
      </c>
    </row>
    <row r="1892" spans="1:15" hidden="1" x14ac:dyDescent="0.2">
      <c r="A1892" t="s">
        <v>2279</v>
      </c>
      <c r="B1892" t="s">
        <v>2296</v>
      </c>
      <c r="C1892" t="s">
        <v>2302</v>
      </c>
      <c r="D1892" t="s">
        <v>22</v>
      </c>
      <c r="E1892">
        <v>67</v>
      </c>
      <c r="F1892" t="s">
        <v>49</v>
      </c>
      <c r="G1892" t="s">
        <v>38</v>
      </c>
      <c r="H1892" t="s">
        <v>1597</v>
      </c>
      <c r="I1892" s="2">
        <v>1525</v>
      </c>
      <c r="J1892" s="2">
        <v>12</v>
      </c>
      <c r="K1892" s="2">
        <v>1537</v>
      </c>
      <c r="L1892" s="3">
        <v>0.11871741932892603</v>
      </c>
      <c r="M1892" s="3">
        <v>0.82252773422239833</v>
      </c>
      <c r="N1892" s="2">
        <v>1294671</v>
      </c>
      <c r="O1892">
        <f t="shared" si="29"/>
        <v>7</v>
      </c>
    </row>
    <row r="1893" spans="1:15" hidden="1" x14ac:dyDescent="0.2">
      <c r="A1893" t="s">
        <v>2279</v>
      </c>
      <c r="B1893" t="s">
        <v>2296</v>
      </c>
      <c r="C1893" t="s">
        <v>2303</v>
      </c>
      <c r="D1893" t="s">
        <v>22</v>
      </c>
      <c r="E1893">
        <v>44</v>
      </c>
      <c r="F1893" t="s">
        <v>49</v>
      </c>
      <c r="G1893" t="s">
        <v>919</v>
      </c>
      <c r="H1893" t="s">
        <v>24</v>
      </c>
      <c r="I1893" s="2">
        <v>782</v>
      </c>
      <c r="J1893" s="2">
        <v>9</v>
      </c>
      <c r="K1893" s="2">
        <v>791</v>
      </c>
      <c r="L1893" s="3">
        <v>6.1096602920742024E-2</v>
      </c>
      <c r="M1893" s="3">
        <v>0.42330477408582762</v>
      </c>
      <c r="N1893" s="2">
        <v>1294671</v>
      </c>
      <c r="O1893">
        <f t="shared" si="29"/>
        <v>10</v>
      </c>
    </row>
    <row r="1894" spans="1:15" hidden="1" x14ac:dyDescent="0.2">
      <c r="A1894" t="s">
        <v>2279</v>
      </c>
      <c r="B1894" t="s">
        <v>2296</v>
      </c>
      <c r="C1894" t="s">
        <v>2304</v>
      </c>
      <c r="D1894" t="s">
        <v>22</v>
      </c>
      <c r="E1894">
        <v>40</v>
      </c>
      <c r="F1894" t="s">
        <v>49</v>
      </c>
      <c r="G1894" t="s">
        <v>736</v>
      </c>
      <c r="H1894" t="s">
        <v>1521</v>
      </c>
      <c r="I1894" s="2">
        <v>576</v>
      </c>
      <c r="J1894" s="2">
        <v>2</v>
      </c>
      <c r="K1894" s="2">
        <v>578</v>
      </c>
      <c r="L1894" s="3">
        <v>4.4644546761300745E-2</v>
      </c>
      <c r="M1894" s="3">
        <v>0.30931752139267804</v>
      </c>
      <c r="N1894" s="2">
        <v>1294671</v>
      </c>
      <c r="O1894">
        <f t="shared" si="29"/>
        <v>12</v>
      </c>
    </row>
    <row r="1895" spans="1:15" hidden="1" x14ac:dyDescent="0.2">
      <c r="A1895" t="s">
        <v>2279</v>
      </c>
      <c r="B1895" t="s">
        <v>2296</v>
      </c>
      <c r="C1895" t="s">
        <v>2305</v>
      </c>
      <c r="D1895" t="s">
        <v>22</v>
      </c>
      <c r="E1895">
        <v>58</v>
      </c>
      <c r="F1895" t="s">
        <v>49</v>
      </c>
      <c r="G1895" t="s">
        <v>2306</v>
      </c>
      <c r="H1895" t="s">
        <v>2285</v>
      </c>
      <c r="I1895" s="2">
        <v>36620</v>
      </c>
      <c r="J1895" s="2">
        <v>80</v>
      </c>
      <c r="K1895" s="2">
        <v>36700</v>
      </c>
      <c r="L1895" s="3">
        <v>2.8346970002417602</v>
      </c>
      <c r="M1895" s="3">
        <v>19.640057154171771</v>
      </c>
      <c r="N1895" s="2">
        <v>1294671</v>
      </c>
      <c r="O1895">
        <f t="shared" si="29"/>
        <v>2</v>
      </c>
    </row>
    <row r="1896" spans="1:15" hidden="1" x14ac:dyDescent="0.2">
      <c r="A1896" t="s">
        <v>2279</v>
      </c>
      <c r="B1896" t="s">
        <v>2296</v>
      </c>
      <c r="C1896" t="s">
        <v>2307</v>
      </c>
      <c r="D1896" t="s">
        <v>22</v>
      </c>
      <c r="E1896">
        <v>46</v>
      </c>
      <c r="F1896" t="s">
        <v>49</v>
      </c>
      <c r="G1896" t="s">
        <v>38</v>
      </c>
      <c r="H1896" t="s">
        <v>70</v>
      </c>
      <c r="I1896" s="2">
        <v>1625</v>
      </c>
      <c r="J1896" s="2">
        <v>5</v>
      </c>
      <c r="K1896" s="2">
        <v>1630</v>
      </c>
      <c r="L1896" s="3">
        <v>0.12590071145487927</v>
      </c>
      <c r="M1896" s="3">
        <v>0.87229681638419587</v>
      </c>
      <c r="N1896" s="2">
        <v>1294671</v>
      </c>
      <c r="O1896">
        <f t="shared" si="29"/>
        <v>5</v>
      </c>
    </row>
    <row r="1897" spans="1:15" hidden="1" x14ac:dyDescent="0.2">
      <c r="A1897" t="s">
        <v>2279</v>
      </c>
      <c r="B1897" t="s">
        <v>2296</v>
      </c>
      <c r="C1897" t="s">
        <v>2308</v>
      </c>
      <c r="D1897" t="s">
        <v>22</v>
      </c>
      <c r="E1897">
        <v>33</v>
      </c>
      <c r="F1897" t="s">
        <v>49</v>
      </c>
      <c r="G1897" t="s">
        <v>1640</v>
      </c>
      <c r="H1897" t="s">
        <v>82</v>
      </c>
      <c r="I1897" s="2">
        <v>1504</v>
      </c>
      <c r="J1897" s="2">
        <v>3</v>
      </c>
      <c r="K1897" s="2">
        <v>1507</v>
      </c>
      <c r="L1897" s="3">
        <v>0.11640022832055404</v>
      </c>
      <c r="M1897" s="3">
        <v>0.80647319158956032</v>
      </c>
      <c r="N1897" s="2">
        <v>1294671</v>
      </c>
      <c r="O1897">
        <f t="shared" si="29"/>
        <v>8</v>
      </c>
    </row>
    <row r="1898" spans="1:15" hidden="1" x14ac:dyDescent="0.2">
      <c r="A1898" t="s">
        <v>2279</v>
      </c>
      <c r="B1898" t="s">
        <v>2296</v>
      </c>
      <c r="C1898" t="s">
        <v>2309</v>
      </c>
      <c r="D1898" t="s">
        <v>22</v>
      </c>
      <c r="E1898">
        <v>37</v>
      </c>
      <c r="F1898" t="s">
        <v>49</v>
      </c>
      <c r="G1898" t="s">
        <v>715</v>
      </c>
      <c r="H1898" t="s">
        <v>716</v>
      </c>
      <c r="I1898" s="2">
        <v>1246</v>
      </c>
      <c r="J1898" s="2">
        <v>4</v>
      </c>
      <c r="K1898" s="2">
        <v>1250</v>
      </c>
      <c r="L1898" s="3">
        <v>9.6549625348833795E-2</v>
      </c>
      <c r="M1898" s="3">
        <v>0.66893927636824846</v>
      </c>
      <c r="N1898" s="2">
        <v>1294671</v>
      </c>
      <c r="O1898">
        <f t="shared" si="29"/>
        <v>9</v>
      </c>
    </row>
    <row r="1899" spans="1:15" hidden="1" x14ac:dyDescent="0.2">
      <c r="A1899" t="s">
        <v>2279</v>
      </c>
      <c r="B1899" t="s">
        <v>2296</v>
      </c>
      <c r="C1899" t="s">
        <v>2310</v>
      </c>
      <c r="D1899" t="s">
        <v>22</v>
      </c>
      <c r="E1899">
        <v>30</v>
      </c>
      <c r="F1899" t="s">
        <v>49</v>
      </c>
      <c r="G1899" t="s">
        <v>38</v>
      </c>
      <c r="H1899" t="s">
        <v>99</v>
      </c>
      <c r="I1899" s="2">
        <v>610</v>
      </c>
      <c r="J1899" s="2">
        <v>3</v>
      </c>
      <c r="K1899" s="2">
        <v>613</v>
      </c>
      <c r="L1899" s="3">
        <v>4.7347936271068092E-2</v>
      </c>
      <c r="M1899" s="3">
        <v>0.32804782113098901</v>
      </c>
      <c r="N1899" s="2">
        <v>1294671</v>
      </c>
      <c r="O1899">
        <f t="shared" si="29"/>
        <v>11</v>
      </c>
    </row>
    <row r="1900" spans="1:15" hidden="1" x14ac:dyDescent="0.2">
      <c r="A1900" t="s">
        <v>2279</v>
      </c>
      <c r="B1900" t="s">
        <v>2296</v>
      </c>
      <c r="C1900" t="s">
        <v>46</v>
      </c>
      <c r="G1900" t="s">
        <v>46</v>
      </c>
      <c r="I1900" s="2">
        <v>1491</v>
      </c>
      <c r="J1900" s="2">
        <v>75</v>
      </c>
      <c r="K1900" s="2">
        <v>1566</v>
      </c>
      <c r="L1900" s="3">
        <v>0.12095737063701897</v>
      </c>
      <c r="M1900" s="3">
        <v>0.83804712543414162</v>
      </c>
      <c r="N1900" s="2">
        <v>1294671</v>
      </c>
      <c r="O1900">
        <f t="shared" si="29"/>
        <v>6</v>
      </c>
    </row>
    <row r="1901" spans="1:15" hidden="1" x14ac:dyDescent="0.2">
      <c r="A1901" t="s">
        <v>2279</v>
      </c>
      <c r="B1901" t="s">
        <v>2311</v>
      </c>
      <c r="C1901" t="s">
        <v>46</v>
      </c>
      <c r="G1901" t="s">
        <v>46</v>
      </c>
      <c r="I1901" s="2">
        <v>709</v>
      </c>
      <c r="J1901" s="2">
        <v>228</v>
      </c>
      <c r="K1901" s="2">
        <v>937</v>
      </c>
      <c r="L1901" s="3">
        <v>6.703491753703554E-2</v>
      </c>
      <c r="M1901" s="3">
        <v>0.74682182281911291</v>
      </c>
      <c r="N1901" s="2">
        <v>1397779</v>
      </c>
      <c r="O1901">
        <f t="shared" si="29"/>
        <v>7</v>
      </c>
    </row>
    <row r="1902" spans="1:15" hidden="1" x14ac:dyDescent="0.2">
      <c r="A1902" t="s">
        <v>2279</v>
      </c>
      <c r="B1902" t="s">
        <v>2311</v>
      </c>
      <c r="C1902" t="s">
        <v>2312</v>
      </c>
      <c r="D1902" t="s">
        <v>17</v>
      </c>
      <c r="E1902">
        <v>39</v>
      </c>
      <c r="F1902" t="s">
        <v>49</v>
      </c>
      <c r="G1902" t="s">
        <v>38</v>
      </c>
      <c r="H1902" t="s">
        <v>106</v>
      </c>
      <c r="I1902" s="2">
        <v>422</v>
      </c>
      <c r="J1902" s="2">
        <v>33</v>
      </c>
      <c r="K1902" s="2">
        <v>455</v>
      </c>
      <c r="L1902" s="3">
        <v>3.2551640853096232E-2</v>
      </c>
      <c r="M1902" s="3">
        <v>0.36265093850874747</v>
      </c>
      <c r="N1902" s="2">
        <v>1397779</v>
      </c>
      <c r="O1902">
        <f t="shared" si="29"/>
        <v>15</v>
      </c>
    </row>
    <row r="1903" spans="1:15" hidden="1" x14ac:dyDescent="0.2">
      <c r="A1903" t="s">
        <v>2279</v>
      </c>
      <c r="B1903" t="s">
        <v>2311</v>
      </c>
      <c r="C1903" t="s">
        <v>2313</v>
      </c>
      <c r="D1903" t="s">
        <v>22</v>
      </c>
      <c r="E1903">
        <v>53</v>
      </c>
      <c r="F1903" t="s">
        <v>49</v>
      </c>
      <c r="G1903" t="s">
        <v>32</v>
      </c>
      <c r="H1903" t="s">
        <v>33</v>
      </c>
      <c r="I1903" s="2">
        <v>9687</v>
      </c>
      <c r="J1903" s="2">
        <v>538</v>
      </c>
      <c r="K1903" s="2">
        <v>10225</v>
      </c>
      <c r="L1903" s="3">
        <v>0.73151764334705272</v>
      </c>
      <c r="M1903" s="3">
        <v>8.1496831785756978</v>
      </c>
      <c r="N1903" s="2">
        <v>1397779</v>
      </c>
      <c r="O1903">
        <f t="shared" si="29"/>
        <v>4</v>
      </c>
    </row>
    <row r="1904" spans="1:15" hidden="1" x14ac:dyDescent="0.2">
      <c r="A1904" t="s">
        <v>2279</v>
      </c>
      <c r="B1904" t="s">
        <v>2311</v>
      </c>
      <c r="C1904" t="s">
        <v>2314</v>
      </c>
      <c r="D1904" t="s">
        <v>22</v>
      </c>
      <c r="E1904">
        <v>47</v>
      </c>
      <c r="F1904" t="s">
        <v>49</v>
      </c>
      <c r="G1904" t="s">
        <v>38</v>
      </c>
      <c r="H1904" t="s">
        <v>1733</v>
      </c>
      <c r="I1904" s="2">
        <v>597</v>
      </c>
      <c r="J1904" s="2">
        <v>7</v>
      </c>
      <c r="K1904" s="2">
        <v>604</v>
      </c>
      <c r="L1904" s="3">
        <v>4.3211408956637637E-2</v>
      </c>
      <c r="M1904" s="3">
        <v>0.48140915793249112</v>
      </c>
      <c r="N1904" s="2">
        <v>1397779</v>
      </c>
      <c r="O1904">
        <f t="shared" si="29"/>
        <v>12</v>
      </c>
    </row>
    <row r="1905" spans="1:15" hidden="1" x14ac:dyDescent="0.2">
      <c r="A1905" t="s">
        <v>2279</v>
      </c>
      <c r="B1905" t="s">
        <v>2311</v>
      </c>
      <c r="C1905" t="s">
        <v>2315</v>
      </c>
      <c r="D1905" t="s">
        <v>22</v>
      </c>
      <c r="E1905">
        <v>31</v>
      </c>
      <c r="F1905" t="s">
        <v>49</v>
      </c>
      <c r="G1905" t="s">
        <v>38</v>
      </c>
      <c r="H1905" t="s">
        <v>99</v>
      </c>
      <c r="I1905" s="2">
        <v>840</v>
      </c>
      <c r="J1905" s="2">
        <v>7</v>
      </c>
      <c r="K1905" s="2">
        <v>847</v>
      </c>
      <c r="L1905" s="3">
        <v>6.0596131434225299E-2</v>
      </c>
      <c r="M1905" s="3">
        <v>0.67508867014705298</v>
      </c>
      <c r="N1905" s="2">
        <v>1397779</v>
      </c>
      <c r="O1905">
        <f t="shared" si="29"/>
        <v>8</v>
      </c>
    </row>
    <row r="1906" spans="1:15" hidden="1" x14ac:dyDescent="0.2">
      <c r="A1906" t="s">
        <v>2279</v>
      </c>
      <c r="B1906" t="s">
        <v>2311</v>
      </c>
      <c r="C1906" t="s">
        <v>2316</v>
      </c>
      <c r="D1906" t="s">
        <v>22</v>
      </c>
      <c r="E1906">
        <v>60</v>
      </c>
      <c r="F1906" t="s">
        <v>49</v>
      </c>
      <c r="G1906" t="s">
        <v>868</v>
      </c>
      <c r="H1906" t="s">
        <v>738</v>
      </c>
      <c r="I1906" s="2">
        <v>185</v>
      </c>
      <c r="J1906" s="2">
        <v>32</v>
      </c>
      <c r="K1906" s="2">
        <v>217</v>
      </c>
      <c r="L1906" s="3">
        <v>1.5524628714553589E-2</v>
      </c>
      <c r="M1906" s="3">
        <v>0.17295660144263342</v>
      </c>
      <c r="N1906" s="2">
        <v>1397779</v>
      </c>
      <c r="O1906">
        <f t="shared" si="29"/>
        <v>18</v>
      </c>
    </row>
    <row r="1907" spans="1:15" hidden="1" x14ac:dyDescent="0.2">
      <c r="A1907" t="s">
        <v>2279</v>
      </c>
      <c r="B1907" t="s">
        <v>2311</v>
      </c>
      <c r="C1907" t="s">
        <v>2317</v>
      </c>
      <c r="D1907" t="s">
        <v>22</v>
      </c>
      <c r="E1907">
        <v>38</v>
      </c>
      <c r="F1907" t="s">
        <v>49</v>
      </c>
      <c r="G1907" t="s">
        <v>38</v>
      </c>
      <c r="H1907" t="s">
        <v>70</v>
      </c>
      <c r="I1907" s="2">
        <v>536</v>
      </c>
      <c r="J1907" s="2">
        <v>11</v>
      </c>
      <c r="K1907" s="2">
        <v>547</v>
      </c>
      <c r="L1907" s="3">
        <v>3.9133511091524485E-2</v>
      </c>
      <c r="M1907" s="3">
        <v>0.43597816124018651</v>
      </c>
      <c r="N1907" s="2">
        <v>1397779</v>
      </c>
      <c r="O1907">
        <f t="shared" si="29"/>
        <v>14</v>
      </c>
    </row>
    <row r="1908" spans="1:15" hidden="1" x14ac:dyDescent="0.2">
      <c r="A1908" t="s">
        <v>2279</v>
      </c>
      <c r="B1908" t="s">
        <v>2311</v>
      </c>
      <c r="C1908" t="s">
        <v>2318</v>
      </c>
      <c r="D1908" t="s">
        <v>17</v>
      </c>
      <c r="E1908">
        <v>59</v>
      </c>
      <c r="F1908" t="s">
        <v>49</v>
      </c>
      <c r="G1908" t="s">
        <v>2284</v>
      </c>
      <c r="H1908" t="s">
        <v>2285</v>
      </c>
      <c r="I1908" s="2">
        <v>30223</v>
      </c>
      <c r="J1908" s="2">
        <v>301</v>
      </c>
      <c r="K1908" s="2">
        <v>30524</v>
      </c>
      <c r="L1908" s="3">
        <v>2.1837500778019989</v>
      </c>
      <c r="M1908" s="3">
        <v>24.328697246243973</v>
      </c>
      <c r="N1908" s="2">
        <v>1397779</v>
      </c>
      <c r="O1908">
        <f t="shared" si="29"/>
        <v>3</v>
      </c>
    </row>
    <row r="1909" spans="1:15" hidden="1" x14ac:dyDescent="0.2">
      <c r="A1909" t="s">
        <v>2279</v>
      </c>
      <c r="B1909" t="s">
        <v>2311</v>
      </c>
      <c r="C1909" t="s">
        <v>2319</v>
      </c>
      <c r="D1909" t="s">
        <v>22</v>
      </c>
      <c r="E1909">
        <v>65</v>
      </c>
      <c r="F1909" t="s">
        <v>49</v>
      </c>
      <c r="G1909" t="s">
        <v>2287</v>
      </c>
      <c r="H1909" t="s">
        <v>2288</v>
      </c>
      <c r="I1909" s="2">
        <v>40032</v>
      </c>
      <c r="J1909" s="2">
        <v>148</v>
      </c>
      <c r="K1909" s="2">
        <v>40180</v>
      </c>
      <c r="L1909" s="3">
        <v>2.874560284565729</v>
      </c>
      <c r="M1909" s="3">
        <v>32.024867492926312</v>
      </c>
      <c r="N1909" s="2">
        <v>1397779</v>
      </c>
      <c r="O1909">
        <f t="shared" si="29"/>
        <v>1</v>
      </c>
    </row>
    <row r="1910" spans="1:15" hidden="1" x14ac:dyDescent="0.2">
      <c r="A1910" t="s">
        <v>2279</v>
      </c>
      <c r="B1910" t="s">
        <v>2311</v>
      </c>
      <c r="C1910" t="s">
        <v>2320</v>
      </c>
      <c r="D1910" t="s">
        <v>22</v>
      </c>
      <c r="E1910">
        <v>60</v>
      </c>
      <c r="F1910" t="s">
        <v>49</v>
      </c>
      <c r="G1910" t="s">
        <v>19</v>
      </c>
      <c r="H1910" t="s">
        <v>20</v>
      </c>
      <c r="I1910" s="2">
        <v>32879</v>
      </c>
      <c r="J1910" s="2">
        <v>625</v>
      </c>
      <c r="K1910" s="2">
        <v>33504</v>
      </c>
      <c r="L1910" s="3">
        <v>2.3969454398728267</v>
      </c>
      <c r="M1910" s="3">
        <v>26.703861634718844</v>
      </c>
      <c r="N1910" s="2">
        <v>1397779</v>
      </c>
      <c r="O1910">
        <f t="shared" si="29"/>
        <v>2</v>
      </c>
    </row>
    <row r="1911" spans="1:15" hidden="1" x14ac:dyDescent="0.2">
      <c r="A1911" t="s">
        <v>2279</v>
      </c>
      <c r="B1911" t="s">
        <v>2311</v>
      </c>
      <c r="C1911" t="s">
        <v>2321</v>
      </c>
      <c r="D1911" t="s">
        <v>22</v>
      </c>
      <c r="E1911">
        <v>36</v>
      </c>
      <c r="F1911" t="s">
        <v>49</v>
      </c>
      <c r="G1911" t="s">
        <v>38</v>
      </c>
      <c r="H1911" t="s">
        <v>198</v>
      </c>
      <c r="I1911" s="2">
        <v>421</v>
      </c>
      <c r="J1911" s="2">
        <v>4</v>
      </c>
      <c r="K1911" s="2">
        <v>425</v>
      </c>
      <c r="L1911" s="3">
        <v>3.040537881882615E-2</v>
      </c>
      <c r="M1911" s="3">
        <v>0.33873988761806084</v>
      </c>
      <c r="N1911" s="2">
        <v>1397779</v>
      </c>
      <c r="O1911">
        <f t="shared" si="29"/>
        <v>16</v>
      </c>
    </row>
    <row r="1912" spans="1:15" hidden="1" x14ac:dyDescent="0.2">
      <c r="A1912" t="s">
        <v>2279</v>
      </c>
      <c r="B1912" t="s">
        <v>2311</v>
      </c>
      <c r="C1912" t="s">
        <v>2322</v>
      </c>
      <c r="D1912" t="s">
        <v>22</v>
      </c>
      <c r="E1912">
        <v>45</v>
      </c>
      <c r="F1912" t="s">
        <v>49</v>
      </c>
      <c r="G1912" t="s">
        <v>38</v>
      </c>
      <c r="H1912" t="s">
        <v>537</v>
      </c>
      <c r="I1912" s="2">
        <v>1365</v>
      </c>
      <c r="J1912" s="2">
        <v>4</v>
      </c>
      <c r="K1912" s="2">
        <v>1369</v>
      </c>
      <c r="L1912" s="3">
        <v>9.7941090830524727E-2</v>
      </c>
      <c r="M1912" s="3">
        <v>1.0911409556450007</v>
      </c>
      <c r="N1912" s="2">
        <v>1397779</v>
      </c>
      <c r="O1912">
        <f t="shared" si="29"/>
        <v>6</v>
      </c>
    </row>
    <row r="1913" spans="1:15" hidden="1" x14ac:dyDescent="0.2">
      <c r="A1913" t="s">
        <v>2279</v>
      </c>
      <c r="B1913" t="s">
        <v>2311</v>
      </c>
      <c r="C1913" t="s">
        <v>2323</v>
      </c>
      <c r="D1913" t="s">
        <v>22</v>
      </c>
      <c r="E1913">
        <v>51</v>
      </c>
      <c r="F1913" t="s">
        <v>49</v>
      </c>
      <c r="G1913" t="s">
        <v>1640</v>
      </c>
      <c r="H1913" t="s">
        <v>82</v>
      </c>
      <c r="I1913" s="2">
        <v>667</v>
      </c>
      <c r="J1913" s="2">
        <v>10</v>
      </c>
      <c r="K1913" s="2">
        <v>677</v>
      </c>
      <c r="L1913" s="3">
        <v>4.8433979906694839E-2</v>
      </c>
      <c r="M1913" s="3">
        <v>0.53959271509982865</v>
      </c>
      <c r="N1913" s="2">
        <v>1397779</v>
      </c>
      <c r="O1913">
        <f t="shared" si="29"/>
        <v>11</v>
      </c>
    </row>
    <row r="1914" spans="1:15" hidden="1" x14ac:dyDescent="0.2">
      <c r="A1914" t="s">
        <v>2279</v>
      </c>
      <c r="B1914" t="s">
        <v>2311</v>
      </c>
      <c r="C1914" t="s">
        <v>2324</v>
      </c>
      <c r="D1914" t="s">
        <v>22</v>
      </c>
      <c r="E1914">
        <v>58</v>
      </c>
      <c r="F1914" t="s">
        <v>49</v>
      </c>
      <c r="G1914" t="s">
        <v>38</v>
      </c>
      <c r="H1914" t="s">
        <v>1785</v>
      </c>
      <c r="I1914" s="2">
        <v>759</v>
      </c>
      <c r="J1914" s="2">
        <v>1</v>
      </c>
      <c r="K1914" s="2">
        <v>760</v>
      </c>
      <c r="L1914" s="3">
        <v>5.4371971534842058E-2</v>
      </c>
      <c r="M1914" s="3">
        <v>0.60574662256406164</v>
      </c>
      <c r="N1914" s="2">
        <v>1397779</v>
      </c>
      <c r="O1914">
        <f t="shared" si="29"/>
        <v>10</v>
      </c>
    </row>
    <row r="1915" spans="1:15" hidden="1" x14ac:dyDescent="0.2">
      <c r="A1915" t="s">
        <v>2279</v>
      </c>
      <c r="B1915" t="s">
        <v>2311</v>
      </c>
      <c r="C1915" t="s">
        <v>2325</v>
      </c>
      <c r="D1915" t="s">
        <v>22</v>
      </c>
      <c r="E1915">
        <v>47</v>
      </c>
      <c r="F1915" t="s">
        <v>49</v>
      </c>
      <c r="G1915" t="s">
        <v>38</v>
      </c>
      <c r="H1915" t="s">
        <v>104</v>
      </c>
      <c r="I1915" s="2">
        <v>330</v>
      </c>
      <c r="J1915" s="2">
        <v>52</v>
      </c>
      <c r="K1915" s="2">
        <v>382</v>
      </c>
      <c r="L1915" s="3">
        <v>2.7329069903039037E-2</v>
      </c>
      <c r="M1915" s="3">
        <v>0.30446738134140994</v>
      </c>
      <c r="N1915" s="2">
        <v>1397779</v>
      </c>
      <c r="O1915">
        <f t="shared" si="29"/>
        <v>17</v>
      </c>
    </row>
    <row r="1916" spans="1:15" hidden="1" x14ac:dyDescent="0.2">
      <c r="A1916" t="s">
        <v>2279</v>
      </c>
      <c r="B1916" t="s">
        <v>2311</v>
      </c>
      <c r="C1916" t="s">
        <v>2326</v>
      </c>
      <c r="D1916" t="s">
        <v>22</v>
      </c>
      <c r="E1916">
        <v>45</v>
      </c>
      <c r="F1916" t="s">
        <v>49</v>
      </c>
      <c r="G1916" t="s">
        <v>38</v>
      </c>
      <c r="H1916" t="s">
        <v>193</v>
      </c>
      <c r="I1916" s="2">
        <v>188</v>
      </c>
      <c r="J1916" s="2">
        <v>6</v>
      </c>
      <c r="K1916" s="2">
        <v>194</v>
      </c>
      <c r="L1916" s="3">
        <v>1.3879161154946527E-2</v>
      </c>
      <c r="M1916" s="3">
        <v>0.15462479575977364</v>
      </c>
      <c r="N1916" s="2">
        <v>1397779</v>
      </c>
      <c r="O1916">
        <f t="shared" si="29"/>
        <v>19</v>
      </c>
    </row>
    <row r="1917" spans="1:15" hidden="1" x14ac:dyDescent="0.2">
      <c r="A1917" t="s">
        <v>2279</v>
      </c>
      <c r="B1917" t="s">
        <v>2311</v>
      </c>
      <c r="C1917" t="s">
        <v>2327</v>
      </c>
      <c r="D1917" t="s">
        <v>22</v>
      </c>
      <c r="E1917">
        <v>60</v>
      </c>
      <c r="F1917" t="s">
        <v>18</v>
      </c>
      <c r="G1917" t="s">
        <v>2282</v>
      </c>
      <c r="H1917" t="s">
        <v>201</v>
      </c>
      <c r="I1917" s="2">
        <v>1629</v>
      </c>
      <c r="J1917" s="2">
        <v>17</v>
      </c>
      <c r="K1917" s="2">
        <v>1646</v>
      </c>
      <c r="L1917" s="3">
        <v>0.11775824361361846</v>
      </c>
      <c r="M1917" s="3">
        <v>1.3119196588690074</v>
      </c>
      <c r="N1917" s="2">
        <v>1397779</v>
      </c>
      <c r="O1917">
        <f t="shared" si="29"/>
        <v>5</v>
      </c>
    </row>
    <row r="1918" spans="1:15" hidden="1" x14ac:dyDescent="0.2">
      <c r="A1918" t="s">
        <v>2279</v>
      </c>
      <c r="B1918" t="s">
        <v>2311</v>
      </c>
      <c r="C1918" t="s">
        <v>2328</v>
      </c>
      <c r="D1918" t="s">
        <v>22</v>
      </c>
      <c r="E1918">
        <v>48</v>
      </c>
      <c r="F1918" t="s">
        <v>49</v>
      </c>
      <c r="G1918" t="s">
        <v>38</v>
      </c>
      <c r="H1918" t="s">
        <v>43</v>
      </c>
      <c r="I1918" s="2">
        <v>810</v>
      </c>
      <c r="J1918" s="2">
        <v>4</v>
      </c>
      <c r="K1918" s="2">
        <v>814</v>
      </c>
      <c r="L1918" s="3">
        <v>5.8235243196528209E-2</v>
      </c>
      <c r="M1918" s="3">
        <v>0.64878651416729771</v>
      </c>
      <c r="N1918" s="2">
        <v>1397779</v>
      </c>
      <c r="O1918">
        <f t="shared" si="29"/>
        <v>9</v>
      </c>
    </row>
    <row r="1919" spans="1:15" hidden="1" x14ac:dyDescent="0.2">
      <c r="A1919" t="s">
        <v>2279</v>
      </c>
      <c r="B1919" t="s">
        <v>2311</v>
      </c>
      <c r="C1919" t="s">
        <v>2329</v>
      </c>
      <c r="D1919" t="s">
        <v>22</v>
      </c>
      <c r="E1919">
        <v>36</v>
      </c>
      <c r="F1919" t="s">
        <v>49</v>
      </c>
      <c r="G1919" t="s">
        <v>919</v>
      </c>
      <c r="H1919" t="s">
        <v>24</v>
      </c>
      <c r="I1919" s="2">
        <v>570</v>
      </c>
      <c r="J1919" s="2">
        <v>19</v>
      </c>
      <c r="K1919" s="2">
        <v>589</v>
      </c>
      <c r="L1919" s="3">
        <v>4.2138277939502596E-2</v>
      </c>
      <c r="M1919" s="3">
        <v>0.46945363248714778</v>
      </c>
      <c r="N1919" s="2">
        <v>1397779</v>
      </c>
      <c r="O1919">
        <f t="shared" si="29"/>
        <v>13</v>
      </c>
    </row>
    <row r="1920" spans="1:15" hidden="1" x14ac:dyDescent="0.2">
      <c r="A1920" t="s">
        <v>2279</v>
      </c>
      <c r="B1920" t="s">
        <v>2330</v>
      </c>
      <c r="C1920" t="s">
        <v>46</v>
      </c>
      <c r="G1920" t="s">
        <v>46</v>
      </c>
      <c r="I1920" s="2">
        <v>910</v>
      </c>
      <c r="J1920" s="2">
        <v>12</v>
      </c>
      <c r="K1920" s="2">
        <v>922</v>
      </c>
      <c r="L1920" s="3">
        <v>0.51441706838064627</v>
      </c>
      <c r="M1920" s="3">
        <v>0.72398900667451904</v>
      </c>
      <c r="N1920" s="2">
        <v>179232</v>
      </c>
      <c r="O1920">
        <f t="shared" si="29"/>
        <v>5</v>
      </c>
    </row>
    <row r="1921" spans="1:15" hidden="1" x14ac:dyDescent="0.2">
      <c r="A1921" t="s">
        <v>2279</v>
      </c>
      <c r="B1921" t="s">
        <v>2330</v>
      </c>
      <c r="C1921" t="s">
        <v>2331</v>
      </c>
      <c r="D1921" t="s">
        <v>22</v>
      </c>
      <c r="E1921">
        <v>61</v>
      </c>
      <c r="F1921" t="s">
        <v>18</v>
      </c>
      <c r="G1921" t="s">
        <v>19</v>
      </c>
      <c r="H1921" t="s">
        <v>20</v>
      </c>
      <c r="I1921" s="2">
        <v>20447</v>
      </c>
      <c r="J1921" s="2">
        <v>794</v>
      </c>
      <c r="K1921" s="2">
        <v>21241</v>
      </c>
      <c r="L1921" s="3">
        <v>11.851120335654347</v>
      </c>
      <c r="M1921" s="3">
        <v>16.679230467216332</v>
      </c>
      <c r="N1921" s="2">
        <v>179232</v>
      </c>
      <c r="O1921">
        <f t="shared" si="29"/>
        <v>4</v>
      </c>
    </row>
    <row r="1922" spans="1:15" hidden="1" x14ac:dyDescent="0.2">
      <c r="A1922" t="s">
        <v>2279</v>
      </c>
      <c r="B1922" t="s">
        <v>2330</v>
      </c>
      <c r="C1922" t="s">
        <v>2332</v>
      </c>
      <c r="D1922" t="s">
        <v>22</v>
      </c>
      <c r="E1922">
        <v>33</v>
      </c>
      <c r="F1922" t="s">
        <v>18</v>
      </c>
      <c r="G1922" t="s">
        <v>32</v>
      </c>
      <c r="H1922" t="s">
        <v>33</v>
      </c>
      <c r="I1922" s="2">
        <v>41315</v>
      </c>
      <c r="J1922" s="2">
        <v>1599</v>
      </c>
      <c r="K1922" s="2">
        <v>42914</v>
      </c>
      <c r="L1922" s="3">
        <v>23.94326905909659</v>
      </c>
      <c r="M1922" s="3">
        <v>33.697683549273656</v>
      </c>
      <c r="N1922" s="2">
        <v>179232</v>
      </c>
      <c r="O1922">
        <f t="shared" si="29"/>
        <v>1</v>
      </c>
    </row>
    <row r="1923" spans="1:15" hidden="1" x14ac:dyDescent="0.2">
      <c r="A1923" t="s">
        <v>2279</v>
      </c>
      <c r="B1923" t="s">
        <v>2330</v>
      </c>
      <c r="C1923" t="s">
        <v>2333</v>
      </c>
      <c r="D1923" t="s">
        <v>22</v>
      </c>
      <c r="E1923">
        <v>54</v>
      </c>
      <c r="F1923" t="s">
        <v>18</v>
      </c>
      <c r="G1923" t="s">
        <v>38</v>
      </c>
      <c r="H1923" t="s">
        <v>41</v>
      </c>
      <c r="I1923" s="2">
        <v>29069</v>
      </c>
      <c r="J1923" s="2">
        <v>296</v>
      </c>
      <c r="K1923" s="2">
        <v>29365</v>
      </c>
      <c r="L1923" s="3">
        <v>16.383793072665593</v>
      </c>
      <c r="M1923" s="3">
        <v>23.058500196309385</v>
      </c>
      <c r="N1923" s="2">
        <v>179232</v>
      </c>
      <c r="O1923">
        <f t="shared" ref="O1923:O1986" si="30">COUNTIFS($A$2:$A$8569,A1923,$B$2:$B$8569,B1923,$K$2:$K$8569,"&gt;"&amp;K1923)+1</f>
        <v>3</v>
      </c>
    </row>
    <row r="1924" spans="1:15" hidden="1" x14ac:dyDescent="0.2">
      <c r="A1924" t="s">
        <v>2279</v>
      </c>
      <c r="B1924" t="s">
        <v>2330</v>
      </c>
      <c r="C1924" t="s">
        <v>2334</v>
      </c>
      <c r="D1924" t="s">
        <v>22</v>
      </c>
      <c r="E1924">
        <v>37</v>
      </c>
      <c r="F1924" t="s">
        <v>18</v>
      </c>
      <c r="G1924" t="s">
        <v>38</v>
      </c>
      <c r="H1924" t="s">
        <v>1042</v>
      </c>
      <c r="I1924" s="2">
        <v>31552</v>
      </c>
      <c r="J1924" s="2">
        <v>432</v>
      </c>
      <c r="K1924" s="2">
        <v>31984</v>
      </c>
      <c r="L1924" s="3">
        <v>17.845027673629708</v>
      </c>
      <c r="M1924" s="3">
        <v>25.115037298782884</v>
      </c>
      <c r="N1924" s="2">
        <v>179232</v>
      </c>
      <c r="O1924">
        <f t="shared" si="30"/>
        <v>2</v>
      </c>
    </row>
    <row r="1925" spans="1:15" hidden="1" x14ac:dyDescent="0.2">
      <c r="A1925" t="s">
        <v>2279</v>
      </c>
      <c r="B1925" t="s">
        <v>2335</v>
      </c>
      <c r="C1925" t="s">
        <v>2336</v>
      </c>
      <c r="D1925" t="s">
        <v>22</v>
      </c>
      <c r="E1925">
        <v>62</v>
      </c>
      <c r="F1925" t="s">
        <v>49</v>
      </c>
      <c r="G1925" t="s">
        <v>32</v>
      </c>
      <c r="H1925" t="s">
        <v>33</v>
      </c>
      <c r="I1925" s="2">
        <v>715406</v>
      </c>
      <c r="J1925" s="2">
        <v>8905</v>
      </c>
      <c r="K1925" s="2">
        <v>724311</v>
      </c>
      <c r="L1925" s="3">
        <v>42.965009229951548</v>
      </c>
      <c r="M1925" s="3">
        <v>61.243193425102305</v>
      </c>
      <c r="N1925" s="2">
        <v>1685816</v>
      </c>
      <c r="O1925">
        <f t="shared" si="30"/>
        <v>1</v>
      </c>
    </row>
    <row r="1926" spans="1:15" hidden="1" x14ac:dyDescent="0.2">
      <c r="A1926" t="s">
        <v>2279</v>
      </c>
      <c r="B1926" t="s">
        <v>2335</v>
      </c>
      <c r="C1926" t="s">
        <v>2337</v>
      </c>
      <c r="D1926" t="s">
        <v>22</v>
      </c>
      <c r="E1926">
        <v>55</v>
      </c>
      <c r="F1926" t="s">
        <v>49</v>
      </c>
      <c r="G1926" t="s">
        <v>233</v>
      </c>
      <c r="H1926" t="s">
        <v>41</v>
      </c>
      <c r="I1926" s="2">
        <v>1615</v>
      </c>
      <c r="J1926" s="2">
        <v>58</v>
      </c>
      <c r="K1926" s="2">
        <v>1673</v>
      </c>
      <c r="L1926" s="3">
        <v>9.923977468478172E-2</v>
      </c>
      <c r="M1926" s="3">
        <v>0.14145838265633984</v>
      </c>
      <c r="N1926" s="2">
        <v>1685816</v>
      </c>
      <c r="O1926">
        <f t="shared" si="30"/>
        <v>10</v>
      </c>
    </row>
    <row r="1927" spans="1:15" hidden="1" x14ac:dyDescent="0.2">
      <c r="A1927" t="s">
        <v>2279</v>
      </c>
      <c r="B1927" t="s">
        <v>2335</v>
      </c>
      <c r="C1927" t="s">
        <v>2338</v>
      </c>
      <c r="D1927" t="s">
        <v>22</v>
      </c>
      <c r="E1927">
        <v>54</v>
      </c>
      <c r="F1927" t="s">
        <v>49</v>
      </c>
      <c r="G1927" t="s">
        <v>19</v>
      </c>
      <c r="H1927" t="s">
        <v>20</v>
      </c>
      <c r="I1927" s="2">
        <v>366123</v>
      </c>
      <c r="J1927" s="2">
        <v>936</v>
      </c>
      <c r="K1927" s="2">
        <v>367059</v>
      </c>
      <c r="L1927" s="3">
        <v>21.773372657514226</v>
      </c>
      <c r="M1927" s="3">
        <v>31.036205905232183</v>
      </c>
      <c r="N1927" s="2">
        <v>1685816</v>
      </c>
      <c r="O1927">
        <f t="shared" si="30"/>
        <v>2</v>
      </c>
    </row>
    <row r="1928" spans="1:15" hidden="1" x14ac:dyDescent="0.2">
      <c r="A1928" t="s">
        <v>2279</v>
      </c>
      <c r="B1928" t="s">
        <v>2335</v>
      </c>
      <c r="C1928" t="s">
        <v>2339</v>
      </c>
      <c r="D1928" t="s">
        <v>22</v>
      </c>
      <c r="E1928">
        <v>62</v>
      </c>
      <c r="F1928" t="s">
        <v>69</v>
      </c>
      <c r="G1928" t="s">
        <v>303</v>
      </c>
      <c r="H1928" t="s">
        <v>304</v>
      </c>
      <c r="I1928" s="2">
        <v>16442</v>
      </c>
      <c r="J1928" s="2">
        <v>159</v>
      </c>
      <c r="K1928" s="2">
        <v>16601</v>
      </c>
      <c r="L1928" s="3">
        <v>0.98474566619370074</v>
      </c>
      <c r="M1928" s="3">
        <v>1.4036763959820069</v>
      </c>
      <c r="N1928" s="2">
        <v>1685816</v>
      </c>
      <c r="O1928">
        <f t="shared" si="30"/>
        <v>5</v>
      </c>
    </row>
    <row r="1929" spans="1:15" hidden="1" x14ac:dyDescent="0.2">
      <c r="A1929" t="s">
        <v>2279</v>
      </c>
      <c r="B1929" t="s">
        <v>2335</v>
      </c>
      <c r="C1929" t="s">
        <v>2340</v>
      </c>
      <c r="D1929" t="s">
        <v>22</v>
      </c>
      <c r="E1929">
        <v>53</v>
      </c>
      <c r="F1929" t="s">
        <v>49</v>
      </c>
      <c r="G1929" t="s">
        <v>38</v>
      </c>
      <c r="H1929" t="s">
        <v>99</v>
      </c>
      <c r="I1929" s="2">
        <v>1296</v>
      </c>
      <c r="J1929" s="2">
        <v>11</v>
      </c>
      <c r="K1929" s="2">
        <v>1307</v>
      </c>
      <c r="L1929" s="3">
        <v>7.7529220270776883E-2</v>
      </c>
      <c r="M1929" s="3">
        <v>0.11051171914634558</v>
      </c>
      <c r="N1929" s="2">
        <v>1685816</v>
      </c>
      <c r="O1929">
        <f t="shared" si="30"/>
        <v>13</v>
      </c>
    </row>
    <row r="1930" spans="1:15" hidden="1" x14ac:dyDescent="0.2">
      <c r="A1930" t="s">
        <v>2279</v>
      </c>
      <c r="B1930" t="s">
        <v>2335</v>
      </c>
      <c r="C1930" t="s">
        <v>2341</v>
      </c>
      <c r="D1930" t="s">
        <v>22</v>
      </c>
      <c r="E1930">
        <v>58</v>
      </c>
      <c r="F1930" t="s">
        <v>49</v>
      </c>
      <c r="G1930" t="s">
        <v>38</v>
      </c>
      <c r="H1930" t="s">
        <v>168</v>
      </c>
      <c r="I1930" s="2">
        <v>4957</v>
      </c>
      <c r="J1930" s="2">
        <v>27</v>
      </c>
      <c r="K1930" s="2">
        <v>4984</v>
      </c>
      <c r="L1930" s="3">
        <v>0.29564317814043761</v>
      </c>
      <c r="M1930" s="3">
        <v>0.42141576757871951</v>
      </c>
      <c r="N1930" s="2">
        <v>1685816</v>
      </c>
      <c r="O1930">
        <f t="shared" si="30"/>
        <v>8</v>
      </c>
    </row>
    <row r="1931" spans="1:15" hidden="1" x14ac:dyDescent="0.2">
      <c r="A1931" t="s">
        <v>2279</v>
      </c>
      <c r="B1931" t="s">
        <v>2335</v>
      </c>
      <c r="C1931" t="s">
        <v>2342</v>
      </c>
      <c r="D1931" t="s">
        <v>22</v>
      </c>
      <c r="E1931">
        <v>42</v>
      </c>
      <c r="F1931" t="s">
        <v>49</v>
      </c>
      <c r="G1931" t="s">
        <v>38</v>
      </c>
      <c r="H1931" t="s">
        <v>39</v>
      </c>
      <c r="I1931" s="2">
        <v>5540</v>
      </c>
      <c r="J1931" s="2">
        <v>3</v>
      </c>
      <c r="K1931" s="2">
        <v>5543</v>
      </c>
      <c r="L1931" s="3">
        <v>0.32880219430827562</v>
      </c>
      <c r="M1931" s="3">
        <v>0.46868130009808229</v>
      </c>
      <c r="N1931" s="2">
        <v>1685816</v>
      </c>
      <c r="O1931">
        <f t="shared" si="30"/>
        <v>7</v>
      </c>
    </row>
    <row r="1932" spans="1:15" hidden="1" x14ac:dyDescent="0.2">
      <c r="A1932" t="s">
        <v>2279</v>
      </c>
      <c r="B1932" t="s">
        <v>2335</v>
      </c>
      <c r="C1932" t="s">
        <v>2343</v>
      </c>
      <c r="D1932" t="s">
        <v>22</v>
      </c>
      <c r="E1932">
        <v>60</v>
      </c>
      <c r="F1932" t="s">
        <v>49</v>
      </c>
      <c r="G1932" t="s">
        <v>2344</v>
      </c>
      <c r="H1932" t="s">
        <v>198</v>
      </c>
      <c r="I1932" s="2">
        <v>18476</v>
      </c>
      <c r="J1932" s="2">
        <v>573</v>
      </c>
      <c r="K1932" s="2">
        <v>19049</v>
      </c>
      <c r="L1932" s="3">
        <v>1.1299572432578644</v>
      </c>
      <c r="M1932" s="3">
        <v>1.6106639158521323</v>
      </c>
      <c r="N1932" s="2">
        <v>1685816</v>
      </c>
      <c r="O1932">
        <f t="shared" si="30"/>
        <v>4</v>
      </c>
    </row>
    <row r="1933" spans="1:15" hidden="1" x14ac:dyDescent="0.2">
      <c r="A1933" t="s">
        <v>2279</v>
      </c>
      <c r="B1933" t="s">
        <v>2335</v>
      </c>
      <c r="C1933" t="s">
        <v>2345</v>
      </c>
      <c r="D1933" t="s">
        <v>22</v>
      </c>
      <c r="E1933">
        <v>59</v>
      </c>
      <c r="F1933" t="s">
        <v>49</v>
      </c>
      <c r="G1933" t="s">
        <v>919</v>
      </c>
      <c r="H1933" t="s">
        <v>24</v>
      </c>
      <c r="I1933" s="2">
        <v>24135</v>
      </c>
      <c r="J1933" s="2">
        <v>184</v>
      </c>
      <c r="K1933" s="2">
        <v>24319</v>
      </c>
      <c r="L1933" s="3">
        <v>1.4425654994376611</v>
      </c>
      <c r="M1933" s="3">
        <v>2.0562620489058747</v>
      </c>
      <c r="N1933" s="2">
        <v>1685816</v>
      </c>
      <c r="O1933">
        <f t="shared" si="30"/>
        <v>3</v>
      </c>
    </row>
    <row r="1934" spans="1:15" hidden="1" x14ac:dyDescent="0.2">
      <c r="A1934" t="s">
        <v>2279</v>
      </c>
      <c r="B1934" t="s">
        <v>2335</v>
      </c>
      <c r="C1934" t="s">
        <v>2346</v>
      </c>
      <c r="D1934" t="s">
        <v>22</v>
      </c>
      <c r="E1934">
        <v>34</v>
      </c>
      <c r="F1934" t="s">
        <v>49</v>
      </c>
      <c r="G1934" t="s">
        <v>38</v>
      </c>
      <c r="H1934" t="s">
        <v>70</v>
      </c>
      <c r="I1934" s="2">
        <v>4425</v>
      </c>
      <c r="J1934" s="2">
        <v>17</v>
      </c>
      <c r="K1934" s="2">
        <v>4442</v>
      </c>
      <c r="L1934" s="3">
        <v>0.26349257570221191</v>
      </c>
      <c r="M1934" s="3">
        <v>0.37558764839178815</v>
      </c>
      <c r="N1934" s="2">
        <v>1685816</v>
      </c>
      <c r="O1934">
        <f t="shared" si="30"/>
        <v>9</v>
      </c>
    </row>
    <row r="1935" spans="1:15" hidden="1" x14ac:dyDescent="0.2">
      <c r="A1935" t="s">
        <v>2279</v>
      </c>
      <c r="B1935" t="s">
        <v>2335</v>
      </c>
      <c r="C1935" t="s">
        <v>2347</v>
      </c>
      <c r="D1935" t="s">
        <v>17</v>
      </c>
      <c r="E1935">
        <v>34</v>
      </c>
      <c r="F1935" t="s">
        <v>49</v>
      </c>
      <c r="G1935" t="s">
        <v>736</v>
      </c>
      <c r="H1935" t="s">
        <v>2348</v>
      </c>
      <c r="I1935" s="2">
        <v>1574</v>
      </c>
      <c r="J1935" s="2">
        <v>86</v>
      </c>
      <c r="K1935" s="2">
        <v>1660</v>
      </c>
      <c r="L1935" s="3">
        <v>9.8468634773901775E-2</v>
      </c>
      <c r="M1935" s="3">
        <v>0.14035918422565699</v>
      </c>
      <c r="N1935" s="2">
        <v>1685816</v>
      </c>
      <c r="O1935">
        <f t="shared" si="30"/>
        <v>11</v>
      </c>
    </row>
    <row r="1936" spans="1:15" hidden="1" x14ac:dyDescent="0.2">
      <c r="A1936" t="s">
        <v>2279</v>
      </c>
      <c r="B1936" t="s">
        <v>2335</v>
      </c>
      <c r="C1936" t="s">
        <v>2349</v>
      </c>
      <c r="D1936" t="s">
        <v>22</v>
      </c>
      <c r="E1936">
        <v>42</v>
      </c>
      <c r="F1936" t="s">
        <v>49</v>
      </c>
      <c r="G1936" t="s">
        <v>38</v>
      </c>
      <c r="H1936" t="s">
        <v>2350</v>
      </c>
      <c r="I1936" s="2">
        <v>1600</v>
      </c>
      <c r="J1936" s="2">
        <v>7</v>
      </c>
      <c r="K1936" s="2">
        <v>1607</v>
      </c>
      <c r="L1936" s="3">
        <v>9.5324756675698896E-2</v>
      </c>
      <c r="M1936" s="3">
        <v>0.13587783677748841</v>
      </c>
      <c r="N1936" s="2">
        <v>1685816</v>
      </c>
      <c r="O1936">
        <f t="shared" si="30"/>
        <v>12</v>
      </c>
    </row>
    <row r="1937" spans="1:15" hidden="1" x14ac:dyDescent="0.2">
      <c r="A1937" t="s">
        <v>2279</v>
      </c>
      <c r="B1937" t="s">
        <v>2335</v>
      </c>
      <c r="C1937" t="s">
        <v>46</v>
      </c>
      <c r="G1937" t="s">
        <v>46</v>
      </c>
      <c r="I1937" s="2">
        <v>7506</v>
      </c>
      <c r="J1937" s="2">
        <v>62</v>
      </c>
      <c r="K1937" s="2">
        <v>7568</v>
      </c>
      <c r="L1937" s="3">
        <v>0.44892206504149923</v>
      </c>
      <c r="M1937" s="3">
        <v>0.63990259410829642</v>
      </c>
      <c r="N1937" s="2">
        <v>1685816</v>
      </c>
      <c r="O1937">
        <f t="shared" si="30"/>
        <v>6</v>
      </c>
    </row>
    <row r="1938" spans="1:15" hidden="1" x14ac:dyDescent="0.2">
      <c r="A1938" t="s">
        <v>2279</v>
      </c>
      <c r="B1938" t="s">
        <v>2351</v>
      </c>
      <c r="C1938" t="s">
        <v>2352</v>
      </c>
      <c r="D1938" t="s">
        <v>22</v>
      </c>
      <c r="E1938">
        <v>56</v>
      </c>
      <c r="F1938" t="s">
        <v>49</v>
      </c>
      <c r="G1938" t="s">
        <v>38</v>
      </c>
      <c r="H1938" t="s">
        <v>193</v>
      </c>
      <c r="I1938" s="2">
        <v>1257</v>
      </c>
      <c r="J1938" s="2">
        <v>12</v>
      </c>
      <c r="K1938" s="2">
        <v>1269</v>
      </c>
      <c r="L1938" s="3">
        <v>6.198401603671564E-2</v>
      </c>
      <c r="M1938" s="3">
        <v>8.5489835197963882E-2</v>
      </c>
      <c r="N1938" s="2">
        <v>2047302</v>
      </c>
      <c r="O1938">
        <f t="shared" si="30"/>
        <v>20</v>
      </c>
    </row>
    <row r="1939" spans="1:15" hidden="1" x14ac:dyDescent="0.2">
      <c r="A1939" t="s">
        <v>2279</v>
      </c>
      <c r="B1939" t="s">
        <v>2351</v>
      </c>
      <c r="C1939" t="s">
        <v>2353</v>
      </c>
      <c r="D1939" t="s">
        <v>22</v>
      </c>
      <c r="E1939">
        <v>27</v>
      </c>
      <c r="F1939" t="s">
        <v>49</v>
      </c>
      <c r="G1939" t="s">
        <v>2354</v>
      </c>
      <c r="H1939" t="s">
        <v>43</v>
      </c>
      <c r="I1939" s="2">
        <v>1708</v>
      </c>
      <c r="J1939" s="2">
        <v>15</v>
      </c>
      <c r="K1939" s="2">
        <v>1723</v>
      </c>
      <c r="L1939" s="3">
        <v>8.4159542656628089E-2</v>
      </c>
      <c r="M1939" s="3">
        <v>0.11607485110015112</v>
      </c>
      <c r="N1939" s="2">
        <v>2047302</v>
      </c>
      <c r="O1939">
        <f t="shared" si="30"/>
        <v>15</v>
      </c>
    </row>
    <row r="1940" spans="1:15" hidden="1" x14ac:dyDescent="0.2">
      <c r="A1940" t="s">
        <v>2279</v>
      </c>
      <c r="B1940" t="s">
        <v>2351</v>
      </c>
      <c r="C1940" t="s">
        <v>2355</v>
      </c>
      <c r="D1940" t="s">
        <v>22</v>
      </c>
      <c r="E1940">
        <v>56</v>
      </c>
      <c r="F1940" t="s">
        <v>49</v>
      </c>
      <c r="G1940" t="s">
        <v>32</v>
      </c>
      <c r="H1940" t="s">
        <v>33</v>
      </c>
      <c r="I1940" s="2">
        <v>840214</v>
      </c>
      <c r="J1940" s="2">
        <v>17852</v>
      </c>
      <c r="K1940" s="2">
        <v>858066</v>
      </c>
      <c r="L1940" s="3">
        <v>41.912038380268271</v>
      </c>
      <c r="M1940" s="3">
        <v>57.806084262392488</v>
      </c>
      <c r="N1940" s="2">
        <v>2047302</v>
      </c>
      <c r="O1940">
        <f t="shared" si="30"/>
        <v>1</v>
      </c>
    </row>
    <row r="1941" spans="1:15" hidden="1" x14ac:dyDescent="0.2">
      <c r="A1941" t="s">
        <v>2279</v>
      </c>
      <c r="B1941" t="s">
        <v>2351</v>
      </c>
      <c r="C1941" t="s">
        <v>2356</v>
      </c>
      <c r="D1941" t="s">
        <v>22</v>
      </c>
      <c r="E1941">
        <v>53</v>
      </c>
      <c r="F1941" t="s">
        <v>69</v>
      </c>
      <c r="G1941" t="s">
        <v>38</v>
      </c>
      <c r="H1941" t="s">
        <v>104</v>
      </c>
      <c r="I1941" s="2">
        <v>3723</v>
      </c>
      <c r="J1941" s="2">
        <v>16</v>
      </c>
      <c r="K1941" s="2">
        <v>3739</v>
      </c>
      <c r="L1941" s="3">
        <v>0.1826306035943891</v>
      </c>
      <c r="M1941" s="3">
        <v>0.25188848999620717</v>
      </c>
      <c r="N1941" s="2">
        <v>2047302</v>
      </c>
      <c r="O1941">
        <f t="shared" si="30"/>
        <v>7</v>
      </c>
    </row>
    <row r="1942" spans="1:15" hidden="1" x14ac:dyDescent="0.2">
      <c r="A1942" t="s">
        <v>2279</v>
      </c>
      <c r="B1942" t="s">
        <v>2351</v>
      </c>
      <c r="C1942" t="s">
        <v>2357</v>
      </c>
      <c r="D1942" t="s">
        <v>22</v>
      </c>
      <c r="E1942">
        <v>62</v>
      </c>
      <c r="F1942" t="s">
        <v>69</v>
      </c>
      <c r="G1942" t="s">
        <v>303</v>
      </c>
      <c r="H1942" t="s">
        <v>304</v>
      </c>
      <c r="I1942" s="2">
        <v>14053</v>
      </c>
      <c r="J1942" s="2">
        <v>223</v>
      </c>
      <c r="K1942" s="2">
        <v>14276</v>
      </c>
      <c r="L1942" s="3">
        <v>0.69730796921997829</v>
      </c>
      <c r="M1942" s="3">
        <v>0.96174380400798443</v>
      </c>
      <c r="N1942" s="2">
        <v>2047302</v>
      </c>
      <c r="O1942">
        <f t="shared" si="30"/>
        <v>3</v>
      </c>
    </row>
    <row r="1943" spans="1:15" hidden="1" x14ac:dyDescent="0.2">
      <c r="A1943" t="s">
        <v>2279</v>
      </c>
      <c r="B1943" t="s">
        <v>2351</v>
      </c>
      <c r="C1943" t="s">
        <v>2358</v>
      </c>
      <c r="D1943" t="s">
        <v>22</v>
      </c>
      <c r="E1943">
        <v>27</v>
      </c>
      <c r="F1943" t="s">
        <v>49</v>
      </c>
      <c r="G1943" t="s">
        <v>38</v>
      </c>
      <c r="H1943" t="s">
        <v>99</v>
      </c>
      <c r="I1943" s="2">
        <v>1006</v>
      </c>
      <c r="J1943" s="2">
        <v>3</v>
      </c>
      <c r="K1943" s="2">
        <v>1009</v>
      </c>
      <c r="L1943" s="3">
        <v>4.9284375241171061E-2</v>
      </c>
      <c r="M1943" s="3">
        <v>6.7974187324464572E-2</v>
      </c>
      <c r="N1943" s="2">
        <v>2047302</v>
      </c>
      <c r="O1943">
        <f t="shared" si="30"/>
        <v>24</v>
      </c>
    </row>
    <row r="1944" spans="1:15" hidden="1" x14ac:dyDescent="0.2">
      <c r="A1944" t="s">
        <v>2279</v>
      </c>
      <c r="B1944" t="s">
        <v>2351</v>
      </c>
      <c r="C1944" t="s">
        <v>2359</v>
      </c>
      <c r="D1944" t="s">
        <v>22</v>
      </c>
      <c r="E1944">
        <v>54</v>
      </c>
      <c r="F1944" t="s">
        <v>18</v>
      </c>
      <c r="G1944" t="s">
        <v>2360</v>
      </c>
      <c r="H1944" t="s">
        <v>39</v>
      </c>
      <c r="I1944" s="2">
        <v>1584</v>
      </c>
      <c r="J1944" s="2">
        <v>28</v>
      </c>
      <c r="K1944" s="2">
        <v>1612</v>
      </c>
      <c r="L1944" s="3">
        <v>7.8737772932376368E-2</v>
      </c>
      <c r="M1944" s="3">
        <v>0.10859701681569564</v>
      </c>
      <c r="N1944" s="2">
        <v>2047302</v>
      </c>
      <c r="O1944">
        <f t="shared" si="30"/>
        <v>16</v>
      </c>
    </row>
    <row r="1945" spans="1:15" hidden="1" x14ac:dyDescent="0.2">
      <c r="A1945" t="s">
        <v>2279</v>
      </c>
      <c r="B1945" t="s">
        <v>2351</v>
      </c>
      <c r="C1945" t="s">
        <v>2361</v>
      </c>
      <c r="D1945" t="s">
        <v>22</v>
      </c>
      <c r="E1945">
        <v>39</v>
      </c>
      <c r="F1945" t="s">
        <v>49</v>
      </c>
      <c r="G1945" t="s">
        <v>38</v>
      </c>
      <c r="H1945" t="s">
        <v>984</v>
      </c>
      <c r="I1945" s="2">
        <v>2608</v>
      </c>
      <c r="J1945" s="2">
        <v>4</v>
      </c>
      <c r="K1945" s="2">
        <v>2612</v>
      </c>
      <c r="L1945" s="3">
        <v>0.12758254522293241</v>
      </c>
      <c r="M1945" s="3">
        <v>0.17596489325223139</v>
      </c>
      <c r="N1945" s="2">
        <v>2047302</v>
      </c>
      <c r="O1945">
        <f t="shared" si="30"/>
        <v>11</v>
      </c>
    </row>
    <row r="1946" spans="1:15" hidden="1" x14ac:dyDescent="0.2">
      <c r="A1946" t="s">
        <v>2279</v>
      </c>
      <c r="B1946" t="s">
        <v>2351</v>
      </c>
      <c r="C1946" t="s">
        <v>2362</v>
      </c>
      <c r="D1946" t="s">
        <v>22</v>
      </c>
      <c r="E1946">
        <v>37</v>
      </c>
      <c r="F1946" t="s">
        <v>18</v>
      </c>
      <c r="G1946" t="s">
        <v>38</v>
      </c>
      <c r="H1946" t="s">
        <v>456</v>
      </c>
      <c r="I1946" s="2">
        <v>2738</v>
      </c>
      <c r="J1946" s="2">
        <v>7</v>
      </c>
      <c r="K1946" s="2">
        <v>2745</v>
      </c>
      <c r="L1946" s="3">
        <v>0.13407889993757638</v>
      </c>
      <c r="M1946" s="3">
        <v>0.18492482081829065</v>
      </c>
      <c r="N1946" s="2">
        <v>2047302</v>
      </c>
      <c r="O1946">
        <f t="shared" si="30"/>
        <v>9</v>
      </c>
    </row>
    <row r="1947" spans="1:15" hidden="1" x14ac:dyDescent="0.2">
      <c r="A1947" t="s">
        <v>2279</v>
      </c>
      <c r="B1947" t="s">
        <v>2351</v>
      </c>
      <c r="C1947" t="s">
        <v>2156</v>
      </c>
      <c r="D1947" t="s">
        <v>22</v>
      </c>
      <c r="E1947">
        <v>45</v>
      </c>
      <c r="F1947" t="s">
        <v>49</v>
      </c>
      <c r="G1947" t="s">
        <v>38</v>
      </c>
      <c r="H1947" t="s">
        <v>168</v>
      </c>
      <c r="I1947" s="2">
        <v>2182</v>
      </c>
      <c r="J1947" s="2">
        <v>12</v>
      </c>
      <c r="K1947" s="2">
        <v>2194</v>
      </c>
      <c r="L1947" s="3">
        <v>0.10716543040548</v>
      </c>
      <c r="M1947" s="3">
        <v>0.14780512090175946</v>
      </c>
      <c r="N1947" s="2">
        <v>2047302</v>
      </c>
      <c r="O1947">
        <f t="shared" si="30"/>
        <v>13</v>
      </c>
    </row>
    <row r="1948" spans="1:15" hidden="1" x14ac:dyDescent="0.2">
      <c r="A1948" t="s">
        <v>2279</v>
      </c>
      <c r="B1948" t="s">
        <v>2351</v>
      </c>
      <c r="C1948" t="s">
        <v>2363</v>
      </c>
      <c r="D1948" t="s">
        <v>22</v>
      </c>
      <c r="E1948">
        <v>70</v>
      </c>
      <c r="F1948" t="s">
        <v>49</v>
      </c>
      <c r="G1948" t="s">
        <v>38</v>
      </c>
      <c r="H1948" t="s">
        <v>321</v>
      </c>
      <c r="I1948" s="2">
        <v>3036</v>
      </c>
      <c r="J1948" s="2">
        <v>41</v>
      </c>
      <c r="K1948" s="2">
        <v>3077</v>
      </c>
      <c r="L1948" s="3">
        <v>0.150295364338041</v>
      </c>
      <c r="M1948" s="3">
        <v>0.20729095579522053</v>
      </c>
      <c r="N1948" s="2">
        <v>2047302</v>
      </c>
      <c r="O1948">
        <f t="shared" si="30"/>
        <v>8</v>
      </c>
    </row>
    <row r="1949" spans="1:15" hidden="1" x14ac:dyDescent="0.2">
      <c r="A1949" t="s">
        <v>2279</v>
      </c>
      <c r="B1949" t="s">
        <v>2351</v>
      </c>
      <c r="C1949" t="s">
        <v>2364</v>
      </c>
      <c r="D1949" t="s">
        <v>22</v>
      </c>
      <c r="E1949">
        <v>46</v>
      </c>
      <c r="F1949" t="s">
        <v>49</v>
      </c>
      <c r="G1949" t="s">
        <v>534</v>
      </c>
      <c r="H1949" t="s">
        <v>535</v>
      </c>
      <c r="I1949" s="2">
        <v>1261</v>
      </c>
      <c r="J1949" s="2">
        <v>20</v>
      </c>
      <c r="K1949" s="2">
        <v>1281</v>
      </c>
      <c r="L1949" s="3">
        <v>6.2570153304202319E-2</v>
      </c>
      <c r="M1949" s="3">
        <v>8.6298249715202294E-2</v>
      </c>
      <c r="N1949" s="2">
        <v>2047302</v>
      </c>
      <c r="O1949">
        <f t="shared" si="30"/>
        <v>19</v>
      </c>
    </row>
    <row r="1950" spans="1:15" hidden="1" x14ac:dyDescent="0.2">
      <c r="A1950" t="s">
        <v>2279</v>
      </c>
      <c r="B1950" t="s">
        <v>2351</v>
      </c>
      <c r="C1950" t="s">
        <v>2365</v>
      </c>
      <c r="D1950" t="s">
        <v>22</v>
      </c>
      <c r="E1950">
        <v>37</v>
      </c>
      <c r="F1950" t="s">
        <v>18</v>
      </c>
      <c r="G1950" t="s">
        <v>144</v>
      </c>
      <c r="H1950" t="s">
        <v>145</v>
      </c>
      <c r="I1950" s="2">
        <v>3833</v>
      </c>
      <c r="J1950" s="2">
        <v>33</v>
      </c>
      <c r="K1950" s="2">
        <v>3866</v>
      </c>
      <c r="L1950" s="3">
        <v>0.18883388967528972</v>
      </c>
      <c r="M1950" s="3">
        <v>0.26044421030364723</v>
      </c>
      <c r="N1950" s="2">
        <v>2047302</v>
      </c>
      <c r="O1950">
        <f t="shared" si="30"/>
        <v>6</v>
      </c>
    </row>
    <row r="1951" spans="1:15" hidden="1" x14ac:dyDescent="0.2">
      <c r="A1951" t="s">
        <v>2279</v>
      </c>
      <c r="B1951" t="s">
        <v>2351</v>
      </c>
      <c r="C1951" t="s">
        <v>2366</v>
      </c>
      <c r="D1951" t="s">
        <v>22</v>
      </c>
      <c r="E1951">
        <v>39</v>
      </c>
      <c r="F1951" t="s">
        <v>49</v>
      </c>
      <c r="G1951" t="s">
        <v>38</v>
      </c>
      <c r="H1951" t="s">
        <v>540</v>
      </c>
      <c r="I1951" s="2">
        <v>1180</v>
      </c>
      <c r="J1951" s="2">
        <v>21</v>
      </c>
      <c r="K1951" s="2">
        <v>1201</v>
      </c>
      <c r="L1951" s="3">
        <v>5.8662571520957829E-2</v>
      </c>
      <c r="M1951" s="3">
        <v>8.0908819600279444E-2</v>
      </c>
      <c r="N1951" s="2">
        <v>2047302</v>
      </c>
      <c r="O1951">
        <f t="shared" si="30"/>
        <v>21</v>
      </c>
    </row>
    <row r="1952" spans="1:15" hidden="1" x14ac:dyDescent="0.2">
      <c r="A1952" t="s">
        <v>2279</v>
      </c>
      <c r="B1952" t="s">
        <v>2351</v>
      </c>
      <c r="C1952" t="s">
        <v>2367</v>
      </c>
      <c r="D1952" t="s">
        <v>22</v>
      </c>
      <c r="E1952">
        <v>50</v>
      </c>
      <c r="F1952" t="s">
        <v>49</v>
      </c>
      <c r="G1952" t="s">
        <v>736</v>
      </c>
      <c r="H1952" t="s">
        <v>2348</v>
      </c>
      <c r="I1952" s="2">
        <v>1157</v>
      </c>
      <c r="J1952" s="2">
        <v>35</v>
      </c>
      <c r="K1952" s="2">
        <v>1192</v>
      </c>
      <c r="L1952" s="3">
        <v>5.8222968570342828E-2</v>
      </c>
      <c r="M1952" s="3">
        <v>8.0302508712350618E-2</v>
      </c>
      <c r="N1952" s="2">
        <v>2047302</v>
      </c>
      <c r="O1952">
        <f t="shared" si="30"/>
        <v>22</v>
      </c>
    </row>
    <row r="1953" spans="1:15" hidden="1" x14ac:dyDescent="0.2">
      <c r="A1953" t="s">
        <v>2279</v>
      </c>
      <c r="B1953" t="s">
        <v>2351</v>
      </c>
      <c r="C1953" t="s">
        <v>2368</v>
      </c>
      <c r="D1953" t="s">
        <v>22</v>
      </c>
      <c r="E1953">
        <v>30</v>
      </c>
      <c r="F1953" t="s">
        <v>49</v>
      </c>
      <c r="G1953" t="s">
        <v>38</v>
      </c>
      <c r="H1953" t="s">
        <v>70</v>
      </c>
      <c r="I1953" s="2">
        <v>1410</v>
      </c>
      <c r="J1953" s="2">
        <v>18</v>
      </c>
      <c r="K1953" s="2">
        <v>1428</v>
      </c>
      <c r="L1953" s="3">
        <v>6.9750334830914057E-2</v>
      </c>
      <c r="M1953" s="3">
        <v>9.6201327551373061E-2</v>
      </c>
      <c r="N1953" s="2">
        <v>2047302</v>
      </c>
      <c r="O1953">
        <f t="shared" si="30"/>
        <v>18</v>
      </c>
    </row>
    <row r="1954" spans="1:15" hidden="1" x14ac:dyDescent="0.2">
      <c r="A1954" t="s">
        <v>2279</v>
      </c>
      <c r="B1954" t="s">
        <v>2351</v>
      </c>
      <c r="C1954" t="s">
        <v>2369</v>
      </c>
      <c r="D1954" t="s">
        <v>22</v>
      </c>
      <c r="E1954">
        <v>53</v>
      </c>
      <c r="F1954" t="s">
        <v>69</v>
      </c>
      <c r="G1954" t="s">
        <v>38</v>
      </c>
      <c r="H1954" t="s">
        <v>61</v>
      </c>
      <c r="I1954" s="2">
        <v>2369</v>
      </c>
      <c r="J1954" s="2">
        <v>15</v>
      </c>
      <c r="K1954" s="2">
        <v>2384</v>
      </c>
      <c r="L1954" s="3">
        <v>0.11644593714068566</v>
      </c>
      <c r="M1954" s="3">
        <v>0.16060501742470124</v>
      </c>
      <c r="N1954" s="2">
        <v>2047302</v>
      </c>
      <c r="O1954">
        <f t="shared" si="30"/>
        <v>12</v>
      </c>
    </row>
    <row r="1955" spans="1:15" hidden="1" x14ac:dyDescent="0.2">
      <c r="A1955" t="s">
        <v>2279</v>
      </c>
      <c r="B1955" t="s">
        <v>2351</v>
      </c>
      <c r="C1955" t="s">
        <v>2370</v>
      </c>
      <c r="D1955" t="s">
        <v>22</v>
      </c>
      <c r="E1955">
        <v>56</v>
      </c>
      <c r="F1955" t="s">
        <v>49</v>
      </c>
      <c r="G1955" t="s">
        <v>19</v>
      </c>
      <c r="H1955" t="s">
        <v>20</v>
      </c>
      <c r="I1955" s="2">
        <v>551187</v>
      </c>
      <c r="J1955" s="2">
        <v>4004</v>
      </c>
      <c r="K1955" s="2">
        <v>555191</v>
      </c>
      <c r="L1955" s="3">
        <v>27.118177972766112</v>
      </c>
      <c r="M1955" s="3">
        <v>37.402038686676725</v>
      </c>
      <c r="N1955" s="2">
        <v>2047302</v>
      </c>
      <c r="O1955">
        <f t="shared" si="30"/>
        <v>2</v>
      </c>
    </row>
    <row r="1956" spans="1:15" hidden="1" x14ac:dyDescent="0.2">
      <c r="A1956" t="s">
        <v>2279</v>
      </c>
      <c r="B1956" t="s">
        <v>2351</v>
      </c>
      <c r="C1956" t="s">
        <v>2371</v>
      </c>
      <c r="D1956" t="s">
        <v>22</v>
      </c>
      <c r="E1956">
        <v>39</v>
      </c>
      <c r="F1956" t="s">
        <v>49</v>
      </c>
      <c r="G1956" t="s">
        <v>233</v>
      </c>
      <c r="H1956" t="s">
        <v>41</v>
      </c>
      <c r="I1956" s="2">
        <v>1086</v>
      </c>
      <c r="J1956" s="2">
        <v>17</v>
      </c>
      <c r="K1956" s="2">
        <v>1103</v>
      </c>
      <c r="L1956" s="3">
        <v>5.3875783836483337E-2</v>
      </c>
      <c r="M1956" s="3">
        <v>7.4306767709498941E-2</v>
      </c>
      <c r="N1956" s="2">
        <v>2047302</v>
      </c>
      <c r="O1956">
        <f t="shared" si="30"/>
        <v>23</v>
      </c>
    </row>
    <row r="1957" spans="1:15" hidden="1" x14ac:dyDescent="0.2">
      <c r="A1957" t="s">
        <v>2279</v>
      </c>
      <c r="B1957" t="s">
        <v>2351</v>
      </c>
      <c r="C1957" t="s">
        <v>2372</v>
      </c>
      <c r="D1957" t="s">
        <v>22</v>
      </c>
      <c r="E1957">
        <v>28</v>
      </c>
      <c r="F1957" t="s">
        <v>49</v>
      </c>
      <c r="G1957" t="s">
        <v>38</v>
      </c>
      <c r="H1957" t="s">
        <v>354</v>
      </c>
      <c r="I1957" s="2">
        <v>1565</v>
      </c>
      <c r="J1957" s="2">
        <v>17</v>
      </c>
      <c r="K1957" s="2">
        <v>1582</v>
      </c>
      <c r="L1957" s="3">
        <v>7.7272429763659681E-2</v>
      </c>
      <c r="M1957" s="3">
        <v>0.10657598052259956</v>
      </c>
      <c r="N1957" s="2">
        <v>2047302</v>
      </c>
      <c r="O1957">
        <f t="shared" si="30"/>
        <v>17</v>
      </c>
    </row>
    <row r="1958" spans="1:15" hidden="1" x14ac:dyDescent="0.2">
      <c r="A1958" t="s">
        <v>2279</v>
      </c>
      <c r="B1958" t="s">
        <v>2351</v>
      </c>
      <c r="C1958" t="s">
        <v>2373</v>
      </c>
      <c r="D1958" t="s">
        <v>22</v>
      </c>
      <c r="E1958">
        <v>78</v>
      </c>
      <c r="F1958" t="s">
        <v>49</v>
      </c>
      <c r="G1958" t="s">
        <v>919</v>
      </c>
      <c r="H1958" t="s">
        <v>24</v>
      </c>
      <c r="I1958" s="2">
        <v>3705</v>
      </c>
      <c r="J1958" s="2">
        <v>311</v>
      </c>
      <c r="K1958" s="2">
        <v>4016</v>
      </c>
      <c r="L1958" s="3">
        <v>0.19616060551887315</v>
      </c>
      <c r="M1958" s="3">
        <v>0.27054939176912762</v>
      </c>
      <c r="N1958" s="2">
        <v>2047302</v>
      </c>
      <c r="O1958">
        <f t="shared" si="30"/>
        <v>5</v>
      </c>
    </row>
    <row r="1959" spans="1:15" hidden="1" x14ac:dyDescent="0.2">
      <c r="A1959" t="s">
        <v>2279</v>
      </c>
      <c r="B1959" t="s">
        <v>2351</v>
      </c>
      <c r="C1959" t="s">
        <v>2374</v>
      </c>
      <c r="D1959" t="s">
        <v>22</v>
      </c>
      <c r="E1959">
        <v>25</v>
      </c>
      <c r="F1959" t="s">
        <v>49</v>
      </c>
      <c r="G1959" t="s">
        <v>38</v>
      </c>
      <c r="H1959" t="s">
        <v>214</v>
      </c>
      <c r="I1959" s="2">
        <v>2118</v>
      </c>
      <c r="J1959" s="2">
        <v>13</v>
      </c>
      <c r="K1959" s="2">
        <v>2131</v>
      </c>
      <c r="L1959" s="3">
        <v>0.10408820975117497</v>
      </c>
      <c r="M1959" s="3">
        <v>0.14356094468625769</v>
      </c>
      <c r="N1959" s="2">
        <v>2047302</v>
      </c>
      <c r="O1959">
        <f t="shared" si="30"/>
        <v>14</v>
      </c>
    </row>
    <row r="1960" spans="1:15" hidden="1" x14ac:dyDescent="0.2">
      <c r="A1960" t="s">
        <v>2279</v>
      </c>
      <c r="B1960" t="s">
        <v>2351</v>
      </c>
      <c r="C1960" t="s">
        <v>2375</v>
      </c>
      <c r="D1960" t="s">
        <v>22</v>
      </c>
      <c r="E1960">
        <v>60</v>
      </c>
      <c r="F1960" t="s">
        <v>49</v>
      </c>
      <c r="G1960" t="s">
        <v>2344</v>
      </c>
      <c r="H1960" t="s">
        <v>198</v>
      </c>
      <c r="I1960" s="2">
        <v>6849</v>
      </c>
      <c r="J1960" s="2">
        <v>690</v>
      </c>
      <c r="K1960" s="2">
        <v>7539</v>
      </c>
      <c r="L1960" s="3">
        <v>0.36824073829850212</v>
      </c>
      <c r="M1960" s="3">
        <v>0.50788642045504306</v>
      </c>
      <c r="N1960" s="2">
        <v>2047302</v>
      </c>
      <c r="O1960">
        <f t="shared" si="30"/>
        <v>4</v>
      </c>
    </row>
    <row r="1961" spans="1:15" hidden="1" x14ac:dyDescent="0.2">
      <c r="A1961" t="s">
        <v>2279</v>
      </c>
      <c r="B1961" t="s">
        <v>2351</v>
      </c>
      <c r="C1961" t="s">
        <v>1156</v>
      </c>
      <c r="D1961" t="s">
        <v>22</v>
      </c>
      <c r="E1961">
        <v>49</v>
      </c>
      <c r="F1961" t="s">
        <v>49</v>
      </c>
      <c r="G1961" t="s">
        <v>38</v>
      </c>
      <c r="H1961" t="s">
        <v>219</v>
      </c>
      <c r="I1961" s="2">
        <v>915</v>
      </c>
      <c r="J1961" s="2">
        <v>26</v>
      </c>
      <c r="K1961" s="2">
        <v>941</v>
      </c>
      <c r="L1961" s="3">
        <v>4.5962930725413256E-2</v>
      </c>
      <c r="M1961" s="3">
        <v>6.3393171726780148E-2</v>
      </c>
      <c r="N1961" s="2">
        <v>2047302</v>
      </c>
      <c r="O1961">
        <f t="shared" si="30"/>
        <v>25</v>
      </c>
    </row>
    <row r="1962" spans="1:15" hidden="1" x14ac:dyDescent="0.2">
      <c r="A1962" t="s">
        <v>2279</v>
      </c>
      <c r="B1962" t="s">
        <v>2351</v>
      </c>
      <c r="C1962" t="s">
        <v>46</v>
      </c>
      <c r="G1962" t="s">
        <v>46</v>
      </c>
      <c r="I1962" s="2">
        <v>2546</v>
      </c>
      <c r="J1962" s="2">
        <v>72</v>
      </c>
      <c r="K1962" s="2">
        <v>2618</v>
      </c>
      <c r="L1962" s="3">
        <v>0.12787561385667578</v>
      </c>
      <c r="M1962" s="3">
        <v>0.17636910051085061</v>
      </c>
      <c r="N1962" s="2">
        <v>2047302</v>
      </c>
      <c r="O1962">
        <f t="shared" si="30"/>
        <v>10</v>
      </c>
    </row>
    <row r="1963" spans="1:15" hidden="1" x14ac:dyDescent="0.2">
      <c r="A1963" t="s">
        <v>2376</v>
      </c>
      <c r="B1963" t="s">
        <v>2377</v>
      </c>
      <c r="C1963" t="s">
        <v>46</v>
      </c>
      <c r="G1963" t="s">
        <v>46</v>
      </c>
      <c r="I1963" s="2">
        <v>10341</v>
      </c>
      <c r="J1963" s="2">
        <v>21</v>
      </c>
      <c r="K1963" s="2">
        <v>10362</v>
      </c>
      <c r="L1963" s="3">
        <v>0.64258233512510576</v>
      </c>
      <c r="M1963" s="3">
        <v>0.84970434192194555</v>
      </c>
      <c r="N1963" s="2">
        <v>1612556</v>
      </c>
      <c r="O1963">
        <f t="shared" si="30"/>
        <v>4</v>
      </c>
    </row>
    <row r="1964" spans="1:15" hidden="1" x14ac:dyDescent="0.2">
      <c r="A1964" t="s">
        <v>2376</v>
      </c>
      <c r="B1964" t="s">
        <v>2377</v>
      </c>
      <c r="C1964" t="s">
        <v>2378</v>
      </c>
      <c r="D1964" t="s">
        <v>22</v>
      </c>
      <c r="E1964">
        <v>58</v>
      </c>
      <c r="F1964" t="s">
        <v>49</v>
      </c>
      <c r="G1964" t="s">
        <v>1312</v>
      </c>
      <c r="H1964" t="s">
        <v>214</v>
      </c>
      <c r="I1964" s="2">
        <v>1050</v>
      </c>
      <c r="J1964" s="2">
        <v>9</v>
      </c>
      <c r="K1964" s="2">
        <v>1059</v>
      </c>
      <c r="L1964" s="3">
        <v>6.567213789784665E-2</v>
      </c>
      <c r="M1964" s="3">
        <v>8.6840078951490096E-2</v>
      </c>
      <c r="N1964" s="2">
        <v>1612556</v>
      </c>
      <c r="O1964">
        <f t="shared" si="30"/>
        <v>12</v>
      </c>
    </row>
    <row r="1965" spans="1:15" hidden="1" x14ac:dyDescent="0.2">
      <c r="A1965" t="s">
        <v>2376</v>
      </c>
      <c r="B1965" t="s">
        <v>2377</v>
      </c>
      <c r="C1965" t="s">
        <v>2379</v>
      </c>
      <c r="D1965" t="s">
        <v>22</v>
      </c>
      <c r="E1965">
        <v>27</v>
      </c>
      <c r="F1965" t="s">
        <v>49</v>
      </c>
      <c r="G1965" t="s">
        <v>2380</v>
      </c>
      <c r="H1965" t="s">
        <v>540</v>
      </c>
      <c r="I1965" s="2">
        <v>1530</v>
      </c>
      <c r="J1965" s="2">
        <v>16</v>
      </c>
      <c r="K1965" s="2">
        <v>1546</v>
      </c>
      <c r="L1965" s="3">
        <v>9.5872639461823339E-2</v>
      </c>
      <c r="M1965" s="3">
        <v>0.12677503499433776</v>
      </c>
      <c r="N1965" s="2">
        <v>1612556</v>
      </c>
      <c r="O1965">
        <f t="shared" si="30"/>
        <v>10</v>
      </c>
    </row>
    <row r="1966" spans="1:15" hidden="1" x14ac:dyDescent="0.2">
      <c r="A1966" t="s">
        <v>2376</v>
      </c>
      <c r="B1966" t="s">
        <v>2377</v>
      </c>
      <c r="C1966" t="s">
        <v>2381</v>
      </c>
      <c r="D1966" t="s">
        <v>22</v>
      </c>
      <c r="E1966">
        <v>43</v>
      </c>
      <c r="F1966" t="s">
        <v>69</v>
      </c>
      <c r="G1966" t="s">
        <v>38</v>
      </c>
      <c r="H1966" t="s">
        <v>43</v>
      </c>
      <c r="I1966" s="2">
        <v>1482</v>
      </c>
      <c r="J1966" s="2">
        <v>5</v>
      </c>
      <c r="K1966" s="2">
        <v>1487</v>
      </c>
      <c r="L1966" s="3">
        <v>9.221385179801507E-2</v>
      </c>
      <c r="M1966" s="3">
        <v>0.12193691916984493</v>
      </c>
      <c r="N1966" s="2">
        <v>1612556</v>
      </c>
      <c r="O1966">
        <f t="shared" si="30"/>
        <v>11</v>
      </c>
    </row>
    <row r="1967" spans="1:15" hidden="1" x14ac:dyDescent="0.2">
      <c r="A1967" t="s">
        <v>2376</v>
      </c>
      <c r="B1967" t="s">
        <v>2377</v>
      </c>
      <c r="C1967" t="s">
        <v>2382</v>
      </c>
      <c r="D1967" t="s">
        <v>22</v>
      </c>
      <c r="E1967">
        <v>55</v>
      </c>
      <c r="F1967" t="s">
        <v>49</v>
      </c>
      <c r="G1967" t="s">
        <v>32</v>
      </c>
      <c r="H1967" t="s">
        <v>33</v>
      </c>
      <c r="I1967" s="2">
        <v>641232</v>
      </c>
      <c r="J1967" s="2">
        <v>3785</v>
      </c>
      <c r="K1967" s="2">
        <v>645017</v>
      </c>
      <c r="L1967" s="3">
        <v>39.999665127908735</v>
      </c>
      <c r="M1967" s="3">
        <v>52.892660250286397</v>
      </c>
      <c r="N1967" s="2">
        <v>1612556</v>
      </c>
      <c r="O1967">
        <f t="shared" si="30"/>
        <v>1</v>
      </c>
    </row>
    <row r="1968" spans="1:15" hidden="1" x14ac:dyDescent="0.2">
      <c r="A1968" t="s">
        <v>2376</v>
      </c>
      <c r="B1968" t="s">
        <v>2377</v>
      </c>
      <c r="C1968" t="s">
        <v>2383</v>
      </c>
      <c r="D1968" t="s">
        <v>22</v>
      </c>
      <c r="E1968">
        <v>44</v>
      </c>
      <c r="F1968" t="s">
        <v>49</v>
      </c>
      <c r="G1968" t="s">
        <v>38</v>
      </c>
      <c r="H1968" t="s">
        <v>41</v>
      </c>
      <c r="I1968" s="2">
        <v>1719</v>
      </c>
      <c r="J1968" s="2">
        <v>7</v>
      </c>
      <c r="K1968" s="2">
        <v>1726</v>
      </c>
      <c r="L1968" s="3">
        <v>0.10703504250395025</v>
      </c>
      <c r="M1968" s="3">
        <v>0.14153538835719728</v>
      </c>
      <c r="N1968" s="2">
        <v>1612556</v>
      </c>
      <c r="O1968">
        <f t="shared" si="30"/>
        <v>9</v>
      </c>
    </row>
    <row r="1969" spans="1:15" hidden="1" x14ac:dyDescent="0.2">
      <c r="A1969" t="s">
        <v>2376</v>
      </c>
      <c r="B1969" t="s">
        <v>2377</v>
      </c>
      <c r="C1969" t="s">
        <v>2384</v>
      </c>
      <c r="D1969" t="s">
        <v>22</v>
      </c>
      <c r="E1969">
        <v>40</v>
      </c>
      <c r="F1969" t="s">
        <v>49</v>
      </c>
      <c r="G1969" t="s">
        <v>38</v>
      </c>
      <c r="H1969" t="s">
        <v>321</v>
      </c>
      <c r="I1969" s="2">
        <v>4906</v>
      </c>
      <c r="J1969" s="2">
        <f>(0)</f>
        <v>0</v>
      </c>
      <c r="K1969" s="2">
        <v>4906</v>
      </c>
      <c r="L1969" s="3">
        <v>0.3042374962481923</v>
      </c>
      <c r="M1969" s="3">
        <v>0.40230163110104855</v>
      </c>
      <c r="N1969" s="2">
        <v>1612556</v>
      </c>
      <c r="O1969">
        <f t="shared" si="30"/>
        <v>6</v>
      </c>
    </row>
    <row r="1970" spans="1:15" hidden="1" x14ac:dyDescent="0.2">
      <c r="A1970" t="s">
        <v>2376</v>
      </c>
      <c r="B1970" t="s">
        <v>2377</v>
      </c>
      <c r="C1970" t="s">
        <v>2385</v>
      </c>
      <c r="D1970" t="s">
        <v>22</v>
      </c>
      <c r="E1970">
        <v>72</v>
      </c>
      <c r="F1970" t="s">
        <v>49</v>
      </c>
      <c r="G1970" t="s">
        <v>19</v>
      </c>
      <c r="H1970" t="s">
        <v>20</v>
      </c>
      <c r="I1970" s="2">
        <v>524871</v>
      </c>
      <c r="J1970" s="2">
        <v>1269</v>
      </c>
      <c r="K1970" s="2">
        <v>526140</v>
      </c>
      <c r="L1970" s="3">
        <v>32.627704092136952</v>
      </c>
      <c r="M1970" s="3">
        <v>43.144512879638334</v>
      </c>
      <c r="N1970" s="2">
        <v>1612556</v>
      </c>
      <c r="O1970">
        <f t="shared" si="30"/>
        <v>2</v>
      </c>
    </row>
    <row r="1971" spans="1:15" hidden="1" x14ac:dyDescent="0.2">
      <c r="A1971" t="s">
        <v>2376</v>
      </c>
      <c r="B1971" t="s">
        <v>2377</v>
      </c>
      <c r="C1971" t="s">
        <v>2386</v>
      </c>
      <c r="D1971" t="s">
        <v>22</v>
      </c>
      <c r="E1971">
        <v>37</v>
      </c>
      <c r="F1971" t="s">
        <v>69</v>
      </c>
      <c r="G1971" t="s">
        <v>2387</v>
      </c>
      <c r="H1971" t="s">
        <v>70</v>
      </c>
      <c r="I1971" s="2">
        <v>2742</v>
      </c>
      <c r="J1971" s="2">
        <v>13</v>
      </c>
      <c r="K1971" s="2">
        <v>2755</v>
      </c>
      <c r="L1971" s="3">
        <v>0.17084677989477576</v>
      </c>
      <c r="M1971" s="3">
        <v>0.22591540841487745</v>
      </c>
      <c r="N1971" s="2">
        <v>1612556</v>
      </c>
      <c r="O1971">
        <f t="shared" si="30"/>
        <v>7</v>
      </c>
    </row>
    <row r="1972" spans="1:15" hidden="1" x14ac:dyDescent="0.2">
      <c r="A1972" t="s">
        <v>2376</v>
      </c>
      <c r="B1972" t="s">
        <v>2377</v>
      </c>
      <c r="C1972" t="s">
        <v>2388</v>
      </c>
      <c r="D1972" t="s">
        <v>22</v>
      </c>
      <c r="E1972">
        <v>49</v>
      </c>
      <c r="F1972" t="s">
        <v>69</v>
      </c>
      <c r="G1972" t="s">
        <v>303</v>
      </c>
      <c r="H1972" t="s">
        <v>304</v>
      </c>
      <c r="I1972" s="2">
        <v>15508</v>
      </c>
      <c r="J1972" s="2">
        <v>67</v>
      </c>
      <c r="K1972" s="2">
        <v>15575</v>
      </c>
      <c r="L1972" s="3">
        <v>0.96585792989514785</v>
      </c>
      <c r="M1972" s="3">
        <v>1.2771805757029824</v>
      </c>
      <c r="N1972" s="2">
        <v>1612556</v>
      </c>
      <c r="O1972">
        <f t="shared" si="30"/>
        <v>3</v>
      </c>
    </row>
    <row r="1973" spans="1:15" hidden="1" x14ac:dyDescent="0.2">
      <c r="A1973" t="s">
        <v>2376</v>
      </c>
      <c r="B1973" t="s">
        <v>2377</v>
      </c>
      <c r="C1973" t="s">
        <v>2389</v>
      </c>
      <c r="D1973" t="s">
        <v>22</v>
      </c>
      <c r="E1973">
        <v>63</v>
      </c>
      <c r="F1973" t="s">
        <v>49</v>
      </c>
      <c r="G1973" t="s">
        <v>38</v>
      </c>
      <c r="H1973" t="s">
        <v>106</v>
      </c>
      <c r="I1973" s="2">
        <v>4941</v>
      </c>
      <c r="J1973" s="2">
        <v>7</v>
      </c>
      <c r="K1973" s="2">
        <v>4948</v>
      </c>
      <c r="L1973" s="3">
        <v>0.30684205695802191</v>
      </c>
      <c r="M1973" s="3">
        <v>0.40574571355238243</v>
      </c>
      <c r="N1973" s="2">
        <v>1612556</v>
      </c>
      <c r="O1973">
        <f t="shared" si="30"/>
        <v>5</v>
      </c>
    </row>
    <row r="1974" spans="1:15" hidden="1" x14ac:dyDescent="0.2">
      <c r="A1974" t="s">
        <v>2376</v>
      </c>
      <c r="B1974" t="s">
        <v>2377</v>
      </c>
      <c r="C1974" t="s">
        <v>2390</v>
      </c>
      <c r="D1974" t="s">
        <v>22</v>
      </c>
      <c r="E1974">
        <v>29</v>
      </c>
      <c r="F1974" t="s">
        <v>69</v>
      </c>
      <c r="G1974" t="s">
        <v>38</v>
      </c>
      <c r="H1974" t="s">
        <v>738</v>
      </c>
      <c r="I1974" s="2">
        <v>2023</v>
      </c>
      <c r="J1974" s="2">
        <v>5</v>
      </c>
      <c r="K1974" s="2">
        <v>2028</v>
      </c>
      <c r="L1974" s="3">
        <v>0.12576307427462985</v>
      </c>
      <c r="M1974" s="3">
        <v>0.16629998122155043</v>
      </c>
      <c r="N1974" s="2">
        <v>1612556</v>
      </c>
      <c r="O1974">
        <f t="shared" si="30"/>
        <v>8</v>
      </c>
    </row>
    <row r="1975" spans="1:15" hidden="1" x14ac:dyDescent="0.2">
      <c r="A1975" t="s">
        <v>2376</v>
      </c>
      <c r="B1975" t="s">
        <v>2391</v>
      </c>
      <c r="C1975" t="s">
        <v>2392</v>
      </c>
      <c r="D1975" t="s">
        <v>22</v>
      </c>
      <c r="E1975">
        <v>63</v>
      </c>
      <c r="F1975" t="s">
        <v>49</v>
      </c>
      <c r="G1975" t="s">
        <v>32</v>
      </c>
      <c r="H1975" t="s">
        <v>33</v>
      </c>
      <c r="I1975" s="2">
        <v>756986</v>
      </c>
      <c r="J1975" s="2">
        <v>5005</v>
      </c>
      <c r="K1975" s="2">
        <v>761991</v>
      </c>
      <c r="L1975" s="3">
        <v>42.824121167842186</v>
      </c>
      <c r="M1975" s="3">
        <v>63.123559614361859</v>
      </c>
      <c r="N1975" s="2">
        <v>1779350</v>
      </c>
      <c r="O1975">
        <f t="shared" si="30"/>
        <v>1</v>
      </c>
    </row>
    <row r="1976" spans="1:15" hidden="1" x14ac:dyDescent="0.2">
      <c r="A1976" t="s">
        <v>2376</v>
      </c>
      <c r="B1976" t="s">
        <v>2391</v>
      </c>
      <c r="C1976" t="s">
        <v>46</v>
      </c>
      <c r="G1976" t="s">
        <v>46</v>
      </c>
      <c r="I1976" s="2">
        <v>3206</v>
      </c>
      <c r="J1976" s="2">
        <v>27</v>
      </c>
      <c r="K1976" s="2">
        <v>3233</v>
      </c>
      <c r="L1976" s="3">
        <v>0.18169556298648384</v>
      </c>
      <c r="M1976" s="3">
        <v>0.26782267537704757</v>
      </c>
      <c r="N1976" s="2">
        <v>1779350</v>
      </c>
      <c r="O1976">
        <f t="shared" si="30"/>
        <v>8</v>
      </c>
    </row>
    <row r="1977" spans="1:15" hidden="1" x14ac:dyDescent="0.2">
      <c r="A1977" t="s">
        <v>2376</v>
      </c>
      <c r="B1977" t="s">
        <v>2391</v>
      </c>
      <c r="C1977" t="s">
        <v>2393</v>
      </c>
      <c r="D1977" t="s">
        <v>22</v>
      </c>
      <c r="E1977">
        <v>69</v>
      </c>
      <c r="F1977" t="s">
        <v>49</v>
      </c>
      <c r="G1977" t="s">
        <v>19</v>
      </c>
      <c r="H1977" t="s">
        <v>20</v>
      </c>
      <c r="I1977" s="2">
        <v>369944</v>
      </c>
      <c r="J1977" s="2">
        <v>743</v>
      </c>
      <c r="K1977" s="2">
        <v>370687</v>
      </c>
      <c r="L1977" s="3">
        <v>20.832719813415011</v>
      </c>
      <c r="M1977" s="3">
        <v>30.707820620937721</v>
      </c>
      <c r="N1977" s="2">
        <v>1779350</v>
      </c>
      <c r="O1977">
        <f t="shared" si="30"/>
        <v>2</v>
      </c>
    </row>
    <row r="1978" spans="1:15" hidden="1" x14ac:dyDescent="0.2">
      <c r="A1978" t="s">
        <v>2376</v>
      </c>
      <c r="B1978" t="s">
        <v>2391</v>
      </c>
      <c r="C1978" t="s">
        <v>2394</v>
      </c>
      <c r="D1978" t="s">
        <v>22</v>
      </c>
      <c r="E1978">
        <v>38</v>
      </c>
      <c r="F1978" t="s">
        <v>49</v>
      </c>
      <c r="G1978" t="s">
        <v>2380</v>
      </c>
      <c r="H1978" t="s">
        <v>540</v>
      </c>
      <c r="I1978" s="2">
        <v>2113</v>
      </c>
      <c r="J1978" s="2">
        <v>15</v>
      </c>
      <c r="K1978" s="2">
        <v>2128</v>
      </c>
      <c r="L1978" s="3">
        <v>0.11959423384943939</v>
      </c>
      <c r="M1978" s="3">
        <v>0.17628414884081575</v>
      </c>
      <c r="N1978" s="2">
        <v>1779350</v>
      </c>
      <c r="O1978">
        <f t="shared" si="30"/>
        <v>12</v>
      </c>
    </row>
    <row r="1979" spans="1:15" hidden="1" x14ac:dyDescent="0.2">
      <c r="A1979" t="s">
        <v>2376</v>
      </c>
      <c r="B1979" t="s">
        <v>2391</v>
      </c>
      <c r="C1979" t="s">
        <v>2395</v>
      </c>
      <c r="D1979" t="s">
        <v>22</v>
      </c>
      <c r="E1979">
        <v>30</v>
      </c>
      <c r="F1979" t="s">
        <v>49</v>
      </c>
      <c r="G1979" t="s">
        <v>38</v>
      </c>
      <c r="H1979" t="s">
        <v>618</v>
      </c>
      <c r="I1979" s="2">
        <v>667</v>
      </c>
      <c r="J1979" s="2">
        <f>(0)</f>
        <v>0</v>
      </c>
      <c r="K1979" s="2">
        <v>667</v>
      </c>
      <c r="L1979" s="3">
        <v>3.7485598673672973E-2</v>
      </c>
      <c r="M1979" s="3">
        <v>5.5254477103770731E-2</v>
      </c>
      <c r="N1979" s="2">
        <v>1779350</v>
      </c>
      <c r="O1979">
        <f t="shared" si="30"/>
        <v>32</v>
      </c>
    </row>
    <row r="1980" spans="1:15" hidden="1" x14ac:dyDescent="0.2">
      <c r="A1980" t="s">
        <v>2376</v>
      </c>
      <c r="B1980" t="s">
        <v>2391</v>
      </c>
      <c r="C1980" t="s">
        <v>2396</v>
      </c>
      <c r="D1980" t="s">
        <v>22</v>
      </c>
      <c r="E1980">
        <v>31</v>
      </c>
      <c r="F1980" t="s">
        <v>49</v>
      </c>
      <c r="G1980" t="s">
        <v>38</v>
      </c>
      <c r="H1980" t="s">
        <v>309</v>
      </c>
      <c r="I1980" s="2">
        <v>950</v>
      </c>
      <c r="J1980" s="2">
        <v>1</v>
      </c>
      <c r="K1980" s="2">
        <v>951</v>
      </c>
      <c r="L1980" s="3">
        <v>5.3446483266361311E-2</v>
      </c>
      <c r="M1980" s="3">
        <v>7.8781121028014933E-2</v>
      </c>
      <c r="N1980" s="2">
        <v>1779350</v>
      </c>
      <c r="O1980">
        <f t="shared" si="30"/>
        <v>21</v>
      </c>
    </row>
    <row r="1981" spans="1:15" hidden="1" x14ac:dyDescent="0.2">
      <c r="A1981" t="s">
        <v>2376</v>
      </c>
      <c r="B1981" t="s">
        <v>2391</v>
      </c>
      <c r="C1981" t="s">
        <v>2397</v>
      </c>
      <c r="D1981" t="s">
        <v>22</v>
      </c>
      <c r="E1981">
        <v>57</v>
      </c>
      <c r="F1981" t="s">
        <v>49</v>
      </c>
      <c r="G1981" t="s">
        <v>38</v>
      </c>
      <c r="H1981" t="s">
        <v>910</v>
      </c>
      <c r="I1981" s="2">
        <v>1038</v>
      </c>
      <c r="J1981" s="2">
        <v>11</v>
      </c>
      <c r="K1981" s="2">
        <v>1049</v>
      </c>
      <c r="L1981" s="3">
        <v>5.8954112456796021E-2</v>
      </c>
      <c r="M1981" s="3">
        <v>8.6899469987789343E-2</v>
      </c>
      <c r="N1981" s="2">
        <v>1779350</v>
      </c>
      <c r="O1981">
        <f t="shared" si="30"/>
        <v>19</v>
      </c>
    </row>
    <row r="1982" spans="1:15" hidden="1" x14ac:dyDescent="0.2">
      <c r="A1982" t="s">
        <v>2376</v>
      </c>
      <c r="B1982" t="s">
        <v>2391</v>
      </c>
      <c r="C1982" t="s">
        <v>2398</v>
      </c>
      <c r="D1982" t="s">
        <v>22</v>
      </c>
      <c r="E1982">
        <v>50</v>
      </c>
      <c r="F1982" t="s">
        <v>69</v>
      </c>
      <c r="G1982" t="s">
        <v>38</v>
      </c>
      <c r="H1982" t="s">
        <v>349</v>
      </c>
      <c r="I1982" s="2">
        <v>3298</v>
      </c>
      <c r="J1982" s="2">
        <f>(0)</f>
        <v>0</v>
      </c>
      <c r="K1982" s="2">
        <v>3298</v>
      </c>
      <c r="L1982" s="3">
        <v>0.18534858234748644</v>
      </c>
      <c r="M1982" s="3">
        <v>0.27320729458506127</v>
      </c>
      <c r="N1982" s="2">
        <v>1779350</v>
      </c>
      <c r="O1982">
        <f t="shared" si="30"/>
        <v>7</v>
      </c>
    </row>
    <row r="1983" spans="1:15" hidden="1" x14ac:dyDescent="0.2">
      <c r="A1983" t="s">
        <v>2376</v>
      </c>
      <c r="B1983" t="s">
        <v>2391</v>
      </c>
      <c r="C1983" t="s">
        <v>2399</v>
      </c>
      <c r="D1983" t="s">
        <v>22</v>
      </c>
      <c r="E1983">
        <v>59</v>
      </c>
      <c r="F1983" t="s">
        <v>49</v>
      </c>
      <c r="G1983" t="s">
        <v>38</v>
      </c>
      <c r="H1983" t="s">
        <v>2400</v>
      </c>
      <c r="I1983" s="2">
        <v>445</v>
      </c>
      <c r="J1983" s="2">
        <v>1</v>
      </c>
      <c r="K1983" s="2">
        <v>446</v>
      </c>
      <c r="L1983" s="3">
        <v>2.5065332846264086E-2</v>
      </c>
      <c r="M1983" s="3">
        <v>3.694677179652435E-2</v>
      </c>
      <c r="N1983" s="2">
        <v>1779350</v>
      </c>
      <c r="O1983">
        <f t="shared" si="30"/>
        <v>50</v>
      </c>
    </row>
    <row r="1984" spans="1:15" hidden="1" x14ac:dyDescent="0.2">
      <c r="A1984" t="s">
        <v>2376</v>
      </c>
      <c r="B1984" t="s">
        <v>2391</v>
      </c>
      <c r="C1984" t="s">
        <v>2401</v>
      </c>
      <c r="D1984" t="s">
        <v>22</v>
      </c>
      <c r="E1984">
        <v>44</v>
      </c>
      <c r="F1984" t="s">
        <v>49</v>
      </c>
      <c r="G1984" t="s">
        <v>38</v>
      </c>
      <c r="H1984" t="s">
        <v>2402</v>
      </c>
      <c r="I1984" s="2">
        <v>573</v>
      </c>
      <c r="J1984" s="2">
        <v>3</v>
      </c>
      <c r="K1984" s="2">
        <v>576</v>
      </c>
      <c r="L1984" s="3">
        <v>3.237137156826931E-2</v>
      </c>
      <c r="M1984" s="3">
        <v>4.7716010212551632E-2</v>
      </c>
      <c r="N1984" s="2">
        <v>1779350</v>
      </c>
      <c r="O1984">
        <f t="shared" si="30"/>
        <v>40</v>
      </c>
    </row>
    <row r="1985" spans="1:15" hidden="1" x14ac:dyDescent="0.2">
      <c r="A1985" t="s">
        <v>2376</v>
      </c>
      <c r="B1985" t="s">
        <v>2391</v>
      </c>
      <c r="C1985" t="s">
        <v>2403</v>
      </c>
      <c r="D1985" t="s">
        <v>22</v>
      </c>
      <c r="E1985">
        <v>54</v>
      </c>
      <c r="F1985" t="s">
        <v>49</v>
      </c>
      <c r="G1985" t="s">
        <v>38</v>
      </c>
      <c r="H1985" t="s">
        <v>230</v>
      </c>
      <c r="I1985" s="2">
        <v>703</v>
      </c>
      <c r="J1985" s="2">
        <v>2</v>
      </c>
      <c r="K1985" s="2">
        <v>705</v>
      </c>
      <c r="L1985" s="3">
        <v>3.9621209992412955E-2</v>
      </c>
      <c r="M1985" s="3">
        <v>5.8402408333071011E-2</v>
      </c>
      <c r="N1985" s="2">
        <v>1779350</v>
      </c>
      <c r="O1985">
        <f t="shared" si="30"/>
        <v>30</v>
      </c>
    </row>
    <row r="1986" spans="1:15" hidden="1" x14ac:dyDescent="0.2">
      <c r="A1986" t="s">
        <v>2376</v>
      </c>
      <c r="B1986" t="s">
        <v>2391</v>
      </c>
      <c r="C1986" t="s">
        <v>2404</v>
      </c>
      <c r="D1986" t="s">
        <v>22</v>
      </c>
      <c r="E1986">
        <v>54</v>
      </c>
      <c r="F1986" t="s">
        <v>49</v>
      </c>
      <c r="G1986" t="s">
        <v>38</v>
      </c>
      <c r="H1986" t="s">
        <v>354</v>
      </c>
      <c r="I1986" s="2">
        <v>469</v>
      </c>
      <c r="J1986" s="2">
        <f>(0)</f>
        <v>0</v>
      </c>
      <c r="K1986" s="2">
        <v>469</v>
      </c>
      <c r="L1986" s="3">
        <v>2.6357939697080394E-2</v>
      </c>
      <c r="M1986" s="3">
        <v>3.8852098593206104E-2</v>
      </c>
      <c r="N1986" s="2">
        <v>1779350</v>
      </c>
      <c r="O1986">
        <f t="shared" si="30"/>
        <v>47</v>
      </c>
    </row>
    <row r="1987" spans="1:15" hidden="1" x14ac:dyDescent="0.2">
      <c r="A1987" t="s">
        <v>2376</v>
      </c>
      <c r="B1987" t="s">
        <v>2391</v>
      </c>
      <c r="C1987" t="s">
        <v>2405</v>
      </c>
      <c r="D1987" t="s">
        <v>22</v>
      </c>
      <c r="E1987">
        <v>42</v>
      </c>
      <c r="F1987" t="s">
        <v>49</v>
      </c>
      <c r="G1987" t="s">
        <v>38</v>
      </c>
      <c r="H1987" t="s">
        <v>184</v>
      </c>
      <c r="I1987" s="2">
        <v>908</v>
      </c>
      <c r="J1987" s="2">
        <v>4</v>
      </c>
      <c r="K1987" s="2">
        <v>912</v>
      </c>
      <c r="L1987" s="3">
        <v>5.1254671649759748E-2</v>
      </c>
      <c r="M1987" s="3">
        <v>7.5550349503206743E-2</v>
      </c>
      <c r="N1987" s="2">
        <v>1779350</v>
      </c>
      <c r="O1987">
        <f t="shared" ref="O1987:O2050" si="31">COUNTIFS($A$2:$A$8569,A1987,$B$2:$B$8569,B1987,$K$2:$K$8569,"&gt;"&amp;K1987)+1</f>
        <v>22</v>
      </c>
    </row>
    <row r="1988" spans="1:15" hidden="1" x14ac:dyDescent="0.2">
      <c r="A1988" t="s">
        <v>2376</v>
      </c>
      <c r="B1988" t="s">
        <v>2391</v>
      </c>
      <c r="C1988" t="s">
        <v>2406</v>
      </c>
      <c r="D1988" t="s">
        <v>22</v>
      </c>
      <c r="E1988">
        <v>25</v>
      </c>
      <c r="F1988" t="s">
        <v>49</v>
      </c>
      <c r="G1988" t="s">
        <v>38</v>
      </c>
      <c r="H1988" t="s">
        <v>2407</v>
      </c>
      <c r="I1988" s="2">
        <v>670</v>
      </c>
      <c r="J1988" s="2">
        <f>(0)</f>
        <v>0</v>
      </c>
      <c r="K1988" s="2">
        <v>670</v>
      </c>
      <c r="L1988" s="3">
        <v>3.7654199567257705E-2</v>
      </c>
      <c r="M1988" s="3">
        <v>5.5502997990294435E-2</v>
      </c>
      <c r="N1988" s="2">
        <v>1779350</v>
      </c>
      <c r="O1988">
        <f t="shared" si="31"/>
        <v>31</v>
      </c>
    </row>
    <row r="1989" spans="1:15" hidden="1" x14ac:dyDescent="0.2">
      <c r="A1989" t="s">
        <v>2376</v>
      </c>
      <c r="B1989" t="s">
        <v>2391</v>
      </c>
      <c r="C1989" t="s">
        <v>2408</v>
      </c>
      <c r="D1989" t="s">
        <v>22</v>
      </c>
      <c r="E1989">
        <v>26</v>
      </c>
      <c r="F1989" t="s">
        <v>49</v>
      </c>
      <c r="G1989" t="s">
        <v>38</v>
      </c>
      <c r="H1989" t="s">
        <v>106</v>
      </c>
      <c r="I1989" s="2">
        <v>4064</v>
      </c>
      <c r="J1989" s="2">
        <v>2</v>
      </c>
      <c r="K1989" s="2">
        <v>4066</v>
      </c>
      <c r="L1989" s="3">
        <v>0.22851041110517883</v>
      </c>
      <c r="M1989" s="3">
        <v>0.33682864153513009</v>
      </c>
      <c r="N1989" s="2">
        <v>1779350</v>
      </c>
      <c r="O1989">
        <f t="shared" si="31"/>
        <v>6</v>
      </c>
    </row>
    <row r="1990" spans="1:15" hidden="1" x14ac:dyDescent="0.2">
      <c r="A1990" t="s">
        <v>2376</v>
      </c>
      <c r="B1990" t="s">
        <v>2391</v>
      </c>
      <c r="C1990" t="s">
        <v>2409</v>
      </c>
      <c r="D1990" t="s">
        <v>22</v>
      </c>
      <c r="E1990">
        <v>61</v>
      </c>
      <c r="F1990" t="s">
        <v>49</v>
      </c>
      <c r="G1990" t="s">
        <v>38</v>
      </c>
      <c r="H1990" t="s">
        <v>2410</v>
      </c>
      <c r="I1990" s="2">
        <v>629</v>
      </c>
      <c r="J1990" s="2">
        <v>1</v>
      </c>
      <c r="K1990" s="2">
        <v>630</v>
      </c>
      <c r="L1990" s="3">
        <v>3.540618765279456E-2</v>
      </c>
      <c r="M1990" s="3">
        <v>5.2189386169978341E-2</v>
      </c>
      <c r="N1990" s="2">
        <v>1779350</v>
      </c>
      <c r="O1990">
        <f t="shared" si="31"/>
        <v>35</v>
      </c>
    </row>
    <row r="1991" spans="1:15" hidden="1" x14ac:dyDescent="0.2">
      <c r="A1991" t="s">
        <v>2376</v>
      </c>
      <c r="B1991" t="s">
        <v>2391</v>
      </c>
      <c r="C1991" t="s">
        <v>2411</v>
      </c>
      <c r="D1991" t="s">
        <v>22</v>
      </c>
      <c r="E1991">
        <v>44</v>
      </c>
      <c r="F1991" t="s">
        <v>49</v>
      </c>
      <c r="G1991" t="s">
        <v>38</v>
      </c>
      <c r="H1991" t="s">
        <v>148</v>
      </c>
      <c r="I1991" s="2">
        <v>596</v>
      </c>
      <c r="J1991" s="2">
        <v>2</v>
      </c>
      <c r="K1991" s="2">
        <v>598</v>
      </c>
      <c r="L1991" s="3">
        <v>3.3607778121224043E-2</v>
      </c>
      <c r="M1991" s="3">
        <v>4.9538496713725483E-2</v>
      </c>
      <c r="N1991" s="2">
        <v>1779350</v>
      </c>
      <c r="O1991">
        <f t="shared" si="31"/>
        <v>37</v>
      </c>
    </row>
    <row r="1992" spans="1:15" hidden="1" x14ac:dyDescent="0.2">
      <c r="A1992" t="s">
        <v>2376</v>
      </c>
      <c r="B1992" t="s">
        <v>2391</v>
      </c>
      <c r="C1992" t="s">
        <v>2412</v>
      </c>
      <c r="D1992" t="s">
        <v>22</v>
      </c>
      <c r="E1992">
        <v>33</v>
      </c>
      <c r="F1992" t="s">
        <v>69</v>
      </c>
      <c r="G1992" t="s">
        <v>38</v>
      </c>
      <c r="H1992" t="s">
        <v>2413</v>
      </c>
      <c r="I1992" s="2">
        <v>471</v>
      </c>
      <c r="J1992" s="2">
        <v>3</v>
      </c>
      <c r="K1992" s="2">
        <v>474</v>
      </c>
      <c r="L1992" s="3">
        <v>2.6638941186388286E-2</v>
      </c>
      <c r="M1992" s="3">
        <v>3.9266300070745615E-2</v>
      </c>
      <c r="N1992" s="2">
        <v>1779350</v>
      </c>
      <c r="O1992">
        <f t="shared" si="31"/>
        <v>45</v>
      </c>
    </row>
    <row r="1993" spans="1:15" hidden="1" x14ac:dyDescent="0.2">
      <c r="A1993" t="s">
        <v>2376</v>
      </c>
      <c r="B1993" t="s">
        <v>2391</v>
      </c>
      <c r="C1993" t="s">
        <v>2414</v>
      </c>
      <c r="D1993" t="s">
        <v>22</v>
      </c>
      <c r="E1993">
        <v>45</v>
      </c>
      <c r="F1993" t="s">
        <v>49</v>
      </c>
      <c r="G1993" t="s">
        <v>38</v>
      </c>
      <c r="H1993" t="s">
        <v>767</v>
      </c>
      <c r="I1993" s="2">
        <v>641</v>
      </c>
      <c r="J1993" s="2">
        <v>2</v>
      </c>
      <c r="K1993" s="2">
        <v>643</v>
      </c>
      <c r="L1993" s="3">
        <v>3.6136791524995084E-2</v>
      </c>
      <c r="M1993" s="3">
        <v>5.3266310011581081E-2</v>
      </c>
      <c r="N1993" s="2">
        <v>1779350</v>
      </c>
      <c r="O1993">
        <f t="shared" si="31"/>
        <v>33</v>
      </c>
    </row>
    <row r="1994" spans="1:15" hidden="1" x14ac:dyDescent="0.2">
      <c r="A1994" t="s">
        <v>2376</v>
      </c>
      <c r="B1994" t="s">
        <v>2391</v>
      </c>
      <c r="C1994" t="s">
        <v>2415</v>
      </c>
      <c r="D1994" t="s">
        <v>22</v>
      </c>
      <c r="E1994">
        <v>42</v>
      </c>
      <c r="F1994" t="s">
        <v>49</v>
      </c>
      <c r="G1994" t="s">
        <v>38</v>
      </c>
      <c r="H1994" t="s">
        <v>198</v>
      </c>
      <c r="I1994" s="2">
        <v>8150</v>
      </c>
      <c r="J1994" s="2">
        <v>1</v>
      </c>
      <c r="K1994" s="2">
        <v>8151</v>
      </c>
      <c r="L1994" s="3">
        <v>0.4580886278697277</v>
      </c>
      <c r="M1994" s="3">
        <v>0.67523124868491036</v>
      </c>
      <c r="N1994" s="2">
        <v>1779350</v>
      </c>
      <c r="O1994">
        <f t="shared" si="31"/>
        <v>3</v>
      </c>
    </row>
    <row r="1995" spans="1:15" hidden="1" x14ac:dyDescent="0.2">
      <c r="A1995" t="s">
        <v>2376</v>
      </c>
      <c r="B1995" t="s">
        <v>2391</v>
      </c>
      <c r="C1995" t="s">
        <v>2416</v>
      </c>
      <c r="D1995" t="s">
        <v>22</v>
      </c>
      <c r="E1995">
        <v>29</v>
      </c>
      <c r="F1995" t="s">
        <v>49</v>
      </c>
      <c r="G1995" t="s">
        <v>38</v>
      </c>
      <c r="H1995" t="s">
        <v>1549</v>
      </c>
      <c r="I1995" s="2">
        <v>823</v>
      </c>
      <c r="J1995" s="2">
        <v>6</v>
      </c>
      <c r="K1995" s="2">
        <v>829</v>
      </c>
      <c r="L1995" s="3">
        <v>4.6590046927248711E-2</v>
      </c>
      <c r="M1995" s="3">
        <v>6.8674604976050865E-2</v>
      </c>
      <c r="N1995" s="2">
        <v>1779350</v>
      </c>
      <c r="O1995">
        <f t="shared" si="31"/>
        <v>25</v>
      </c>
    </row>
    <row r="1996" spans="1:15" hidden="1" x14ac:dyDescent="0.2">
      <c r="A1996" t="s">
        <v>2376</v>
      </c>
      <c r="B1996" t="s">
        <v>2391</v>
      </c>
      <c r="C1996" t="s">
        <v>2417</v>
      </c>
      <c r="D1996" t="s">
        <v>22</v>
      </c>
      <c r="E1996">
        <v>42</v>
      </c>
      <c r="F1996" t="s">
        <v>69</v>
      </c>
      <c r="G1996" t="s">
        <v>38</v>
      </c>
      <c r="H1996" t="s">
        <v>270</v>
      </c>
      <c r="I1996" s="2">
        <v>846</v>
      </c>
      <c r="J1996" s="2">
        <v>8</v>
      </c>
      <c r="K1996" s="2">
        <v>854</v>
      </c>
      <c r="L1996" s="3">
        <v>4.7995054373788176E-2</v>
      </c>
      <c r="M1996" s="3">
        <v>7.074561236374842E-2</v>
      </c>
      <c r="N1996" s="2">
        <v>1779350</v>
      </c>
      <c r="O1996">
        <f t="shared" si="31"/>
        <v>24</v>
      </c>
    </row>
    <row r="1997" spans="1:15" hidden="1" x14ac:dyDescent="0.2">
      <c r="A1997" t="s">
        <v>2376</v>
      </c>
      <c r="B1997" t="s">
        <v>2391</v>
      </c>
      <c r="C1997" t="s">
        <v>2418</v>
      </c>
      <c r="D1997" t="s">
        <v>17</v>
      </c>
      <c r="E1997">
        <v>54</v>
      </c>
      <c r="F1997" t="s">
        <v>49</v>
      </c>
      <c r="G1997" t="s">
        <v>38</v>
      </c>
      <c r="H1997" t="s">
        <v>1395</v>
      </c>
      <c r="I1997" s="2">
        <v>588</v>
      </c>
      <c r="J1997" s="2">
        <v>4</v>
      </c>
      <c r="K1997" s="2">
        <v>592</v>
      </c>
      <c r="L1997" s="3">
        <v>3.3270576334054572E-2</v>
      </c>
      <c r="M1997" s="3">
        <v>4.9041454940678061E-2</v>
      </c>
      <c r="N1997" s="2">
        <v>1779350</v>
      </c>
      <c r="O1997">
        <f t="shared" si="31"/>
        <v>38</v>
      </c>
    </row>
    <row r="1998" spans="1:15" hidden="1" x14ac:dyDescent="0.2">
      <c r="A1998" t="s">
        <v>2376</v>
      </c>
      <c r="B1998" t="s">
        <v>2391</v>
      </c>
      <c r="C1998" t="s">
        <v>2419</v>
      </c>
      <c r="D1998" t="s">
        <v>22</v>
      </c>
      <c r="E1998">
        <v>53</v>
      </c>
      <c r="F1998" t="s">
        <v>49</v>
      </c>
      <c r="G1998" t="s">
        <v>38</v>
      </c>
      <c r="H1998" t="s">
        <v>1989</v>
      </c>
      <c r="I1998" s="2">
        <v>422</v>
      </c>
      <c r="J1998" s="2">
        <v>2</v>
      </c>
      <c r="K1998" s="2">
        <v>424</v>
      </c>
      <c r="L1998" s="3">
        <v>2.3828926293309356E-2</v>
      </c>
      <c r="M1998" s="3">
        <v>3.5124285295350506E-2</v>
      </c>
      <c r="N1998" s="2">
        <v>1779350</v>
      </c>
      <c r="O1998">
        <f t="shared" si="31"/>
        <v>52</v>
      </c>
    </row>
    <row r="1999" spans="1:15" hidden="1" x14ac:dyDescent="0.2">
      <c r="A1999" t="s">
        <v>2376</v>
      </c>
      <c r="B1999" t="s">
        <v>2391</v>
      </c>
      <c r="C1999" t="s">
        <v>2420</v>
      </c>
      <c r="D1999" t="s">
        <v>22</v>
      </c>
      <c r="E1999">
        <v>41</v>
      </c>
      <c r="F1999" t="s">
        <v>49</v>
      </c>
      <c r="G1999" t="s">
        <v>38</v>
      </c>
      <c r="H1999" t="s">
        <v>41</v>
      </c>
      <c r="I1999" s="2">
        <v>1455</v>
      </c>
      <c r="J1999" s="2">
        <v>1</v>
      </c>
      <c r="K1999" s="2">
        <v>1456</v>
      </c>
      <c r="L1999" s="3">
        <v>8.182763368645854E-2</v>
      </c>
      <c r="M1999" s="3">
        <v>0.12061547025950552</v>
      </c>
      <c r="N1999" s="2">
        <v>1779350</v>
      </c>
      <c r="O1999">
        <f t="shared" si="31"/>
        <v>18</v>
      </c>
    </row>
    <row r="2000" spans="1:15" hidden="1" x14ac:dyDescent="0.2">
      <c r="A2000" t="s">
        <v>2376</v>
      </c>
      <c r="B2000" t="s">
        <v>2391</v>
      </c>
      <c r="C2000" t="s">
        <v>2421</v>
      </c>
      <c r="D2000" t="s">
        <v>22</v>
      </c>
      <c r="E2000">
        <v>68</v>
      </c>
      <c r="F2000" t="s">
        <v>49</v>
      </c>
      <c r="G2000" t="s">
        <v>38</v>
      </c>
      <c r="H2000" t="s">
        <v>1933</v>
      </c>
      <c r="I2000" s="2">
        <v>2396</v>
      </c>
      <c r="J2000" s="2">
        <v>1</v>
      </c>
      <c r="K2000" s="2">
        <v>2397</v>
      </c>
      <c r="L2000" s="3">
        <v>0.13471211397420407</v>
      </c>
      <c r="M2000" s="3">
        <v>0.19856818833244141</v>
      </c>
      <c r="N2000" s="2">
        <v>1779350</v>
      </c>
      <c r="O2000">
        <f t="shared" si="31"/>
        <v>9</v>
      </c>
    </row>
    <row r="2001" spans="1:15" hidden="1" x14ac:dyDescent="0.2">
      <c r="A2001" t="s">
        <v>2376</v>
      </c>
      <c r="B2001" t="s">
        <v>2391</v>
      </c>
      <c r="C2001" t="s">
        <v>2422</v>
      </c>
      <c r="D2001" t="s">
        <v>22</v>
      </c>
      <c r="E2001">
        <v>63</v>
      </c>
      <c r="F2001" t="s">
        <v>49</v>
      </c>
      <c r="G2001" t="s">
        <v>38</v>
      </c>
      <c r="H2001" t="s">
        <v>1775</v>
      </c>
      <c r="I2001" s="2">
        <v>389</v>
      </c>
      <c r="J2001" s="2">
        <v>1</v>
      </c>
      <c r="K2001" s="2">
        <v>390</v>
      </c>
      <c r="L2001" s="3">
        <v>2.1918116166015678E-2</v>
      </c>
      <c r="M2001" s="3">
        <v>3.2307715248081834E-2</v>
      </c>
      <c r="N2001" s="2">
        <v>1779350</v>
      </c>
      <c r="O2001">
        <f t="shared" si="31"/>
        <v>55</v>
      </c>
    </row>
    <row r="2002" spans="1:15" hidden="1" x14ac:dyDescent="0.2">
      <c r="A2002" t="s">
        <v>2376</v>
      </c>
      <c r="B2002" t="s">
        <v>2391</v>
      </c>
      <c r="C2002" t="s">
        <v>2423</v>
      </c>
      <c r="D2002" t="s">
        <v>22</v>
      </c>
      <c r="E2002">
        <v>60</v>
      </c>
      <c r="F2002" t="s">
        <v>49</v>
      </c>
      <c r="G2002" t="s">
        <v>38</v>
      </c>
      <c r="H2002" t="s">
        <v>234</v>
      </c>
      <c r="I2002" s="2">
        <v>2366</v>
      </c>
      <c r="J2002" s="2">
        <v>2</v>
      </c>
      <c r="K2002" s="2">
        <v>2368</v>
      </c>
      <c r="L2002" s="3">
        <v>0.13308230533621829</v>
      </c>
      <c r="M2002" s="3">
        <v>0.19616581976271225</v>
      </c>
      <c r="N2002" s="2">
        <v>1779350</v>
      </c>
      <c r="O2002">
        <f t="shared" si="31"/>
        <v>10</v>
      </c>
    </row>
    <row r="2003" spans="1:15" hidden="1" x14ac:dyDescent="0.2">
      <c r="A2003" t="s">
        <v>2376</v>
      </c>
      <c r="B2003" t="s">
        <v>2391</v>
      </c>
      <c r="C2003" t="s">
        <v>2424</v>
      </c>
      <c r="D2003" t="s">
        <v>22</v>
      </c>
      <c r="E2003">
        <v>40</v>
      </c>
      <c r="F2003" t="s">
        <v>69</v>
      </c>
      <c r="G2003" t="s">
        <v>38</v>
      </c>
      <c r="H2003" t="s">
        <v>1984</v>
      </c>
      <c r="I2003" s="2">
        <v>249</v>
      </c>
      <c r="J2003" s="2">
        <f>(0)</f>
        <v>0</v>
      </c>
      <c r="K2003" s="2">
        <v>249</v>
      </c>
      <c r="L2003" s="3">
        <v>1.3993874167533086E-2</v>
      </c>
      <c r="M2003" s="3">
        <v>2.0627233581467633E-2</v>
      </c>
      <c r="N2003" s="2">
        <v>1779350</v>
      </c>
      <c r="O2003">
        <f t="shared" si="31"/>
        <v>58</v>
      </c>
    </row>
    <row r="2004" spans="1:15" hidden="1" x14ac:dyDescent="0.2">
      <c r="A2004" t="s">
        <v>2376</v>
      </c>
      <c r="B2004" t="s">
        <v>2391</v>
      </c>
      <c r="C2004" t="s">
        <v>2425</v>
      </c>
      <c r="D2004" t="s">
        <v>22</v>
      </c>
      <c r="E2004">
        <v>38</v>
      </c>
      <c r="F2004" t="s">
        <v>49</v>
      </c>
      <c r="G2004" t="s">
        <v>38</v>
      </c>
      <c r="H2004" t="s">
        <v>219</v>
      </c>
      <c r="I2004" s="2">
        <v>820</v>
      </c>
      <c r="J2004" s="2">
        <f>(0)</f>
        <v>0</v>
      </c>
      <c r="K2004" s="2">
        <v>820</v>
      </c>
      <c r="L2004" s="3">
        <v>4.6084244246494502E-2</v>
      </c>
      <c r="M2004" s="3">
        <v>6.7929042316479754E-2</v>
      </c>
      <c r="N2004" s="2">
        <v>1779350</v>
      </c>
      <c r="O2004">
        <f t="shared" si="31"/>
        <v>27</v>
      </c>
    </row>
    <row r="2005" spans="1:15" hidden="1" x14ac:dyDescent="0.2">
      <c r="A2005" t="s">
        <v>2376</v>
      </c>
      <c r="B2005" t="s">
        <v>2391</v>
      </c>
      <c r="C2005" t="s">
        <v>2426</v>
      </c>
      <c r="D2005" t="s">
        <v>22</v>
      </c>
      <c r="E2005">
        <v>54</v>
      </c>
      <c r="F2005" t="s">
        <v>49</v>
      </c>
      <c r="G2005" t="s">
        <v>38</v>
      </c>
      <c r="H2005" t="s">
        <v>61</v>
      </c>
      <c r="I2005" s="2">
        <v>904</v>
      </c>
      <c r="J2005" s="2">
        <v>1</v>
      </c>
      <c r="K2005" s="2">
        <v>905</v>
      </c>
      <c r="L2005" s="3">
        <v>5.0861269564728695E-2</v>
      </c>
      <c r="M2005" s="3">
        <v>7.4970467434651425E-2</v>
      </c>
      <c r="N2005" s="2">
        <v>1779350</v>
      </c>
      <c r="O2005">
        <f t="shared" si="31"/>
        <v>23</v>
      </c>
    </row>
    <row r="2006" spans="1:15" hidden="1" x14ac:dyDescent="0.2">
      <c r="A2006" t="s">
        <v>2376</v>
      </c>
      <c r="B2006" t="s">
        <v>2391</v>
      </c>
      <c r="C2006" t="s">
        <v>2427</v>
      </c>
      <c r="D2006" t="s">
        <v>22</v>
      </c>
      <c r="E2006">
        <v>31</v>
      </c>
      <c r="F2006" t="s">
        <v>69</v>
      </c>
      <c r="G2006" t="s">
        <v>38</v>
      </c>
      <c r="H2006" t="s">
        <v>324</v>
      </c>
      <c r="I2006" s="2">
        <v>579</v>
      </c>
      <c r="J2006" s="2">
        <v>1</v>
      </c>
      <c r="K2006" s="2">
        <v>580</v>
      </c>
      <c r="L2006" s="3">
        <v>3.259617275971563E-2</v>
      </c>
      <c r="M2006" s="3">
        <v>4.804737139458324E-2</v>
      </c>
      <c r="N2006" s="2">
        <v>1779350</v>
      </c>
      <c r="O2006">
        <f t="shared" si="31"/>
        <v>39</v>
      </c>
    </row>
    <row r="2007" spans="1:15" hidden="1" x14ac:dyDescent="0.2">
      <c r="A2007" t="s">
        <v>2376</v>
      </c>
      <c r="B2007" t="s">
        <v>2391</v>
      </c>
      <c r="C2007" t="s">
        <v>2428</v>
      </c>
      <c r="D2007" t="s">
        <v>22</v>
      </c>
      <c r="E2007">
        <v>46</v>
      </c>
      <c r="F2007" t="s">
        <v>49</v>
      </c>
      <c r="G2007" t="s">
        <v>38</v>
      </c>
      <c r="H2007" t="s">
        <v>2429</v>
      </c>
      <c r="I2007" s="2">
        <v>306</v>
      </c>
      <c r="J2007" s="2">
        <v>2</v>
      </c>
      <c r="K2007" s="2">
        <v>308</v>
      </c>
      <c r="L2007" s="3">
        <v>1.7309691741366227E-2</v>
      </c>
      <c r="M2007" s="3">
        <v>2.5514811016433856E-2</v>
      </c>
      <c r="N2007" s="2">
        <v>1779350</v>
      </c>
      <c r="O2007">
        <f t="shared" si="31"/>
        <v>56</v>
      </c>
    </row>
    <row r="2008" spans="1:15" hidden="1" x14ac:dyDescent="0.2">
      <c r="A2008" t="s">
        <v>2376</v>
      </c>
      <c r="B2008" t="s">
        <v>2391</v>
      </c>
      <c r="C2008" t="s">
        <v>2430</v>
      </c>
      <c r="D2008" t="s">
        <v>22</v>
      </c>
      <c r="E2008">
        <v>43</v>
      </c>
      <c r="F2008" t="s">
        <v>49</v>
      </c>
      <c r="G2008" t="s">
        <v>303</v>
      </c>
      <c r="H2008" t="s">
        <v>304</v>
      </c>
      <c r="I2008" s="2">
        <v>5574</v>
      </c>
      <c r="J2008" s="2">
        <v>176</v>
      </c>
      <c r="K2008" s="2">
        <v>5750</v>
      </c>
      <c r="L2008" s="3">
        <v>0.32315171270407733</v>
      </c>
      <c r="M2008" s="3">
        <v>0.47633169917043733</v>
      </c>
      <c r="N2008" s="2">
        <v>1779350</v>
      </c>
      <c r="O2008">
        <f t="shared" si="31"/>
        <v>4</v>
      </c>
    </row>
    <row r="2009" spans="1:15" hidden="1" x14ac:dyDescent="0.2">
      <c r="A2009" t="s">
        <v>2376</v>
      </c>
      <c r="B2009" t="s">
        <v>2391</v>
      </c>
      <c r="C2009" t="s">
        <v>2431</v>
      </c>
      <c r="D2009" t="s">
        <v>22</v>
      </c>
      <c r="E2009">
        <v>48</v>
      </c>
      <c r="F2009" t="s">
        <v>49</v>
      </c>
      <c r="G2009" t="s">
        <v>38</v>
      </c>
      <c r="H2009" t="s">
        <v>343</v>
      </c>
      <c r="I2009" s="2">
        <v>458</v>
      </c>
      <c r="J2009" s="2">
        <f>(0)</f>
        <v>0</v>
      </c>
      <c r="K2009" s="2">
        <v>458</v>
      </c>
      <c r="L2009" s="3">
        <v>2.5739736420603027E-2</v>
      </c>
      <c r="M2009" s="3">
        <v>3.7940855342619179E-2</v>
      </c>
      <c r="N2009" s="2">
        <v>1779350</v>
      </c>
      <c r="O2009">
        <f t="shared" si="31"/>
        <v>49</v>
      </c>
    </row>
    <row r="2010" spans="1:15" hidden="1" x14ac:dyDescent="0.2">
      <c r="A2010" t="s">
        <v>2376</v>
      </c>
      <c r="B2010" t="s">
        <v>2391</v>
      </c>
      <c r="C2010" t="s">
        <v>2432</v>
      </c>
      <c r="D2010" t="s">
        <v>22</v>
      </c>
      <c r="E2010">
        <v>84</v>
      </c>
      <c r="F2010" t="s">
        <v>49</v>
      </c>
      <c r="G2010" t="s">
        <v>38</v>
      </c>
      <c r="H2010" t="s">
        <v>99</v>
      </c>
      <c r="I2010" s="2">
        <v>497</v>
      </c>
      <c r="J2010" s="2">
        <v>3</v>
      </c>
      <c r="K2010" s="2">
        <v>500</v>
      </c>
      <c r="L2010" s="3">
        <v>2.8100148930789333E-2</v>
      </c>
      <c r="M2010" s="3">
        <v>4.1420147753951073E-2</v>
      </c>
      <c r="N2010" s="2">
        <v>1779350</v>
      </c>
      <c r="O2010">
        <f t="shared" si="31"/>
        <v>44</v>
      </c>
    </row>
    <row r="2011" spans="1:15" hidden="1" x14ac:dyDescent="0.2">
      <c r="A2011" t="s">
        <v>2376</v>
      </c>
      <c r="B2011" t="s">
        <v>2391</v>
      </c>
      <c r="C2011" t="s">
        <v>2433</v>
      </c>
      <c r="D2011" t="s">
        <v>22</v>
      </c>
      <c r="E2011">
        <v>27</v>
      </c>
      <c r="F2011" t="s">
        <v>18</v>
      </c>
      <c r="G2011" t="s">
        <v>38</v>
      </c>
      <c r="H2011" t="s">
        <v>2434</v>
      </c>
      <c r="I2011" s="2">
        <v>542</v>
      </c>
      <c r="J2011" s="2">
        <v>1</v>
      </c>
      <c r="K2011" s="2">
        <v>543</v>
      </c>
      <c r="L2011" s="3">
        <v>3.0516761738837217E-2</v>
      </c>
      <c r="M2011" s="3">
        <v>4.4982280460790863E-2</v>
      </c>
      <c r="N2011" s="2">
        <v>1779350</v>
      </c>
      <c r="O2011">
        <f t="shared" si="31"/>
        <v>42</v>
      </c>
    </row>
    <row r="2012" spans="1:15" hidden="1" x14ac:dyDescent="0.2">
      <c r="A2012" t="s">
        <v>2376</v>
      </c>
      <c r="B2012" t="s">
        <v>2391</v>
      </c>
      <c r="C2012" t="s">
        <v>2435</v>
      </c>
      <c r="D2012" t="s">
        <v>22</v>
      </c>
      <c r="E2012">
        <v>48</v>
      </c>
      <c r="F2012" t="s">
        <v>49</v>
      </c>
      <c r="G2012" t="s">
        <v>38</v>
      </c>
      <c r="H2012" t="s">
        <v>321</v>
      </c>
      <c r="I2012" s="2">
        <v>637</v>
      </c>
      <c r="J2012" s="2">
        <v>1</v>
      </c>
      <c r="K2012" s="2">
        <v>638</v>
      </c>
      <c r="L2012" s="3">
        <v>3.5855790035687188E-2</v>
      </c>
      <c r="M2012" s="3">
        <v>5.2852108534041563E-2</v>
      </c>
      <c r="N2012" s="2">
        <v>1779350</v>
      </c>
      <c r="O2012">
        <f t="shared" si="31"/>
        <v>34</v>
      </c>
    </row>
    <row r="2013" spans="1:15" hidden="1" x14ac:dyDescent="0.2">
      <c r="A2013" t="s">
        <v>2376</v>
      </c>
      <c r="B2013" t="s">
        <v>2391</v>
      </c>
      <c r="C2013" t="s">
        <v>2436</v>
      </c>
      <c r="D2013" t="s">
        <v>22</v>
      </c>
      <c r="E2013">
        <v>40</v>
      </c>
      <c r="F2013" t="s">
        <v>49</v>
      </c>
      <c r="G2013" t="s">
        <v>38</v>
      </c>
      <c r="H2013" t="s">
        <v>788</v>
      </c>
      <c r="I2013" s="2">
        <v>415</v>
      </c>
      <c r="J2013" s="2">
        <v>1</v>
      </c>
      <c r="K2013" s="2">
        <v>416</v>
      </c>
      <c r="L2013" s="3">
        <v>2.3379323910416725E-2</v>
      </c>
      <c r="M2013" s="3">
        <v>3.4461562931287291E-2</v>
      </c>
      <c r="N2013" s="2">
        <v>1779350</v>
      </c>
      <c r="O2013">
        <f t="shared" si="31"/>
        <v>53</v>
      </c>
    </row>
    <row r="2014" spans="1:15" hidden="1" x14ac:dyDescent="0.2">
      <c r="A2014" t="s">
        <v>2376</v>
      </c>
      <c r="B2014" t="s">
        <v>2391</v>
      </c>
      <c r="C2014" t="s">
        <v>2437</v>
      </c>
      <c r="D2014" t="s">
        <v>22</v>
      </c>
      <c r="E2014">
        <v>39</v>
      </c>
      <c r="F2014" t="s">
        <v>69</v>
      </c>
      <c r="G2014" t="s">
        <v>38</v>
      </c>
      <c r="H2014" t="s">
        <v>486</v>
      </c>
      <c r="I2014" s="2">
        <v>461</v>
      </c>
      <c r="J2014" s="2">
        <v>2</v>
      </c>
      <c r="K2014" s="2">
        <v>463</v>
      </c>
      <c r="L2014" s="3">
        <v>2.6020737909910923E-2</v>
      </c>
      <c r="M2014" s="3">
        <v>3.8355056820158689E-2</v>
      </c>
      <c r="N2014" s="2">
        <v>1779350</v>
      </c>
      <c r="O2014">
        <f t="shared" si="31"/>
        <v>48</v>
      </c>
    </row>
    <row r="2015" spans="1:15" hidden="1" x14ac:dyDescent="0.2">
      <c r="A2015" t="s">
        <v>2376</v>
      </c>
      <c r="B2015" t="s">
        <v>2391</v>
      </c>
      <c r="C2015" t="s">
        <v>2438</v>
      </c>
      <c r="D2015" t="s">
        <v>22</v>
      </c>
      <c r="E2015">
        <v>64</v>
      </c>
      <c r="F2015" t="s">
        <v>49</v>
      </c>
      <c r="G2015" t="s">
        <v>38</v>
      </c>
      <c r="H2015" t="s">
        <v>1310</v>
      </c>
      <c r="I2015" s="2">
        <v>1874</v>
      </c>
      <c r="J2015" s="2">
        <v>2</v>
      </c>
      <c r="K2015" s="2">
        <v>1876</v>
      </c>
      <c r="L2015" s="3">
        <v>0.10543175878832158</v>
      </c>
      <c r="M2015" s="3">
        <v>0.15540839437282442</v>
      </c>
      <c r="N2015" s="2">
        <v>1779350</v>
      </c>
      <c r="O2015">
        <f t="shared" si="31"/>
        <v>15</v>
      </c>
    </row>
    <row r="2016" spans="1:15" hidden="1" x14ac:dyDescent="0.2">
      <c r="A2016" t="s">
        <v>2376</v>
      </c>
      <c r="B2016" t="s">
        <v>2391</v>
      </c>
      <c r="C2016" t="s">
        <v>2439</v>
      </c>
      <c r="D2016" t="s">
        <v>22</v>
      </c>
      <c r="E2016">
        <v>26</v>
      </c>
      <c r="F2016" t="s">
        <v>49</v>
      </c>
      <c r="G2016" t="s">
        <v>38</v>
      </c>
      <c r="H2016" t="s">
        <v>2440</v>
      </c>
      <c r="I2016" s="2">
        <v>702</v>
      </c>
      <c r="J2016" s="2">
        <v>6</v>
      </c>
      <c r="K2016" s="2">
        <v>708</v>
      </c>
      <c r="L2016" s="3">
        <v>3.9789810885997694E-2</v>
      </c>
      <c r="M2016" s="3">
        <v>5.8650929219594715E-2</v>
      </c>
      <c r="N2016" s="2">
        <v>1779350</v>
      </c>
      <c r="O2016">
        <f t="shared" si="31"/>
        <v>29</v>
      </c>
    </row>
    <row r="2017" spans="1:15" hidden="1" x14ac:dyDescent="0.2">
      <c r="A2017" t="s">
        <v>2376</v>
      </c>
      <c r="B2017" t="s">
        <v>2391</v>
      </c>
      <c r="C2017" t="s">
        <v>2441</v>
      </c>
      <c r="D2017" t="s">
        <v>22</v>
      </c>
      <c r="E2017">
        <v>35</v>
      </c>
      <c r="F2017" t="s">
        <v>49</v>
      </c>
      <c r="G2017" t="s">
        <v>38</v>
      </c>
      <c r="H2017" t="s">
        <v>39</v>
      </c>
      <c r="I2017" s="2">
        <v>398</v>
      </c>
      <c r="J2017" s="2">
        <v>8</v>
      </c>
      <c r="K2017" s="2">
        <v>406</v>
      </c>
      <c r="L2017" s="3">
        <v>2.2817320931800937E-2</v>
      </c>
      <c r="M2017" s="3">
        <v>3.3633159976208263E-2</v>
      </c>
      <c r="N2017" s="2">
        <v>1779350</v>
      </c>
      <c r="O2017">
        <f t="shared" si="31"/>
        <v>54</v>
      </c>
    </row>
    <row r="2018" spans="1:15" hidden="1" x14ac:dyDescent="0.2">
      <c r="A2018" t="s">
        <v>2376</v>
      </c>
      <c r="B2018" t="s">
        <v>2391</v>
      </c>
      <c r="C2018" t="s">
        <v>2442</v>
      </c>
      <c r="D2018" t="s">
        <v>22</v>
      </c>
      <c r="E2018">
        <v>42</v>
      </c>
      <c r="F2018" t="s">
        <v>49</v>
      </c>
      <c r="G2018" t="s">
        <v>38</v>
      </c>
      <c r="H2018" t="s">
        <v>336</v>
      </c>
      <c r="I2018" s="2">
        <v>816</v>
      </c>
      <c r="J2018" s="2">
        <v>2</v>
      </c>
      <c r="K2018" s="2">
        <v>818</v>
      </c>
      <c r="L2018" s="3">
        <v>4.5971843650771352E-2</v>
      </c>
      <c r="M2018" s="3">
        <v>6.7763361725463947E-2</v>
      </c>
      <c r="N2018" s="2">
        <v>1779350</v>
      </c>
      <c r="O2018">
        <f t="shared" si="31"/>
        <v>28</v>
      </c>
    </row>
    <row r="2019" spans="1:15" hidden="1" x14ac:dyDescent="0.2">
      <c r="A2019" t="s">
        <v>2376</v>
      </c>
      <c r="B2019" t="s">
        <v>2391</v>
      </c>
      <c r="C2019" t="s">
        <v>2443</v>
      </c>
      <c r="D2019" t="s">
        <v>22</v>
      </c>
      <c r="E2019">
        <v>51</v>
      </c>
      <c r="F2019" t="s">
        <v>49</v>
      </c>
      <c r="G2019" t="s">
        <v>38</v>
      </c>
      <c r="H2019" t="s">
        <v>209</v>
      </c>
      <c r="I2019" s="2">
        <v>2298</v>
      </c>
      <c r="J2019" s="2">
        <v>1</v>
      </c>
      <c r="K2019" s="2">
        <v>2299</v>
      </c>
      <c r="L2019" s="3">
        <v>0.12920448478376936</v>
      </c>
      <c r="M2019" s="3">
        <v>0.19044983937266702</v>
      </c>
      <c r="N2019" s="2">
        <v>1779350</v>
      </c>
      <c r="O2019">
        <f t="shared" si="31"/>
        <v>11</v>
      </c>
    </row>
    <row r="2020" spans="1:15" hidden="1" x14ac:dyDescent="0.2">
      <c r="A2020" t="s">
        <v>2376</v>
      </c>
      <c r="B2020" t="s">
        <v>2391</v>
      </c>
      <c r="C2020" t="s">
        <v>2444</v>
      </c>
      <c r="D2020" t="s">
        <v>22</v>
      </c>
      <c r="E2020">
        <v>48</v>
      </c>
      <c r="F2020" t="s">
        <v>49</v>
      </c>
      <c r="G2020" t="s">
        <v>38</v>
      </c>
      <c r="H2020" t="s">
        <v>356</v>
      </c>
      <c r="I2020" s="2">
        <v>821</v>
      </c>
      <c r="J2020" s="2">
        <v>1</v>
      </c>
      <c r="K2020" s="2">
        <v>822</v>
      </c>
      <c r="L2020" s="3">
        <v>4.6196644842217666E-2</v>
      </c>
      <c r="M2020" s="3">
        <v>6.8094722907495547E-2</v>
      </c>
      <c r="N2020" s="2">
        <v>1779350</v>
      </c>
      <c r="O2020">
        <f t="shared" si="31"/>
        <v>26</v>
      </c>
    </row>
    <row r="2021" spans="1:15" hidden="1" x14ac:dyDescent="0.2">
      <c r="A2021" t="s">
        <v>2376</v>
      </c>
      <c r="B2021" t="s">
        <v>2391</v>
      </c>
      <c r="C2021" t="s">
        <v>2445</v>
      </c>
      <c r="D2021" t="s">
        <v>17</v>
      </c>
      <c r="E2021">
        <v>44</v>
      </c>
      <c r="F2021" t="s">
        <v>49</v>
      </c>
      <c r="G2021" t="s">
        <v>200</v>
      </c>
      <c r="H2021" t="s">
        <v>214</v>
      </c>
      <c r="I2021" s="2">
        <v>4044</v>
      </c>
      <c r="J2021" s="2">
        <v>24</v>
      </c>
      <c r="K2021" s="2">
        <v>4068</v>
      </c>
      <c r="L2021" s="3">
        <v>0.22862281170090201</v>
      </c>
      <c r="M2021" s="3">
        <v>0.33699432212614588</v>
      </c>
      <c r="N2021" s="2">
        <v>1779350</v>
      </c>
      <c r="O2021">
        <f t="shared" si="31"/>
        <v>5</v>
      </c>
    </row>
    <row r="2022" spans="1:15" hidden="1" x14ac:dyDescent="0.2">
      <c r="A2022" t="s">
        <v>2376</v>
      </c>
      <c r="B2022" t="s">
        <v>2391</v>
      </c>
      <c r="C2022" t="s">
        <v>2446</v>
      </c>
      <c r="D2022" t="s">
        <v>22</v>
      </c>
      <c r="E2022">
        <v>34</v>
      </c>
      <c r="F2022" t="s">
        <v>18</v>
      </c>
      <c r="G2022" t="s">
        <v>38</v>
      </c>
      <c r="H2022" t="s">
        <v>82</v>
      </c>
      <c r="I2022" s="2">
        <v>437</v>
      </c>
      <c r="J2022" s="2">
        <v>3</v>
      </c>
      <c r="K2022" s="2">
        <v>440</v>
      </c>
      <c r="L2022" s="3">
        <v>2.4728131059094615E-2</v>
      </c>
      <c r="M2022" s="3">
        <v>3.6449730023476942E-2</v>
      </c>
      <c r="N2022" s="2">
        <v>1779350</v>
      </c>
      <c r="O2022">
        <f t="shared" si="31"/>
        <v>51</v>
      </c>
    </row>
    <row r="2023" spans="1:15" hidden="1" x14ac:dyDescent="0.2">
      <c r="A2023" t="s">
        <v>2376</v>
      </c>
      <c r="B2023" t="s">
        <v>2391</v>
      </c>
      <c r="C2023" t="s">
        <v>2447</v>
      </c>
      <c r="D2023" t="s">
        <v>22</v>
      </c>
      <c r="E2023">
        <v>51</v>
      </c>
      <c r="F2023" t="s">
        <v>49</v>
      </c>
      <c r="G2023" t="s">
        <v>38</v>
      </c>
      <c r="H2023" t="s">
        <v>311</v>
      </c>
      <c r="I2023" s="2">
        <v>610</v>
      </c>
      <c r="J2023" s="2">
        <v>3</v>
      </c>
      <c r="K2023" s="2">
        <v>613</v>
      </c>
      <c r="L2023" s="3">
        <v>3.4450782589147723E-2</v>
      </c>
      <c r="M2023" s="3">
        <v>5.0781101146344008E-2</v>
      </c>
      <c r="N2023" s="2">
        <v>1779350</v>
      </c>
      <c r="O2023">
        <f t="shared" si="31"/>
        <v>36</v>
      </c>
    </row>
    <row r="2024" spans="1:15" hidden="1" x14ac:dyDescent="0.2">
      <c r="A2024" t="s">
        <v>2376</v>
      </c>
      <c r="B2024" t="s">
        <v>2391</v>
      </c>
      <c r="C2024" t="s">
        <v>2448</v>
      </c>
      <c r="D2024" t="s">
        <v>22</v>
      </c>
      <c r="E2024">
        <v>44</v>
      </c>
      <c r="F2024" t="s">
        <v>49</v>
      </c>
      <c r="G2024" t="s">
        <v>38</v>
      </c>
      <c r="H2024" t="s">
        <v>2449</v>
      </c>
      <c r="I2024" s="2">
        <v>472</v>
      </c>
      <c r="J2024" s="2">
        <v>2</v>
      </c>
      <c r="K2024" s="2">
        <v>474</v>
      </c>
      <c r="L2024" s="3">
        <v>2.6638941186388286E-2</v>
      </c>
      <c r="M2024" s="3">
        <v>3.9266300070745615E-2</v>
      </c>
      <c r="N2024" s="2">
        <v>1779350</v>
      </c>
      <c r="O2024">
        <f t="shared" si="31"/>
        <v>45</v>
      </c>
    </row>
    <row r="2025" spans="1:15" hidden="1" x14ac:dyDescent="0.2">
      <c r="A2025" t="s">
        <v>2376</v>
      </c>
      <c r="B2025" t="s">
        <v>2391</v>
      </c>
      <c r="C2025" t="s">
        <v>2450</v>
      </c>
      <c r="D2025" t="s">
        <v>17</v>
      </c>
      <c r="E2025">
        <v>35</v>
      </c>
      <c r="F2025" t="s">
        <v>49</v>
      </c>
      <c r="G2025" t="s">
        <v>38</v>
      </c>
      <c r="H2025" t="s">
        <v>449</v>
      </c>
      <c r="I2025" s="2">
        <v>1476</v>
      </c>
      <c r="J2025" s="2">
        <v>14</v>
      </c>
      <c r="K2025" s="2">
        <v>1490</v>
      </c>
      <c r="L2025" s="3">
        <v>8.3738443813752214E-2</v>
      </c>
      <c r="M2025" s="3">
        <v>0.12343204030677418</v>
      </c>
      <c r="N2025" s="2">
        <v>1779350</v>
      </c>
      <c r="O2025">
        <f t="shared" si="31"/>
        <v>17</v>
      </c>
    </row>
    <row r="2026" spans="1:15" hidden="1" x14ac:dyDescent="0.2">
      <c r="A2026" t="s">
        <v>2376</v>
      </c>
      <c r="B2026" t="s">
        <v>2391</v>
      </c>
      <c r="C2026" t="s">
        <v>2451</v>
      </c>
      <c r="D2026" t="s">
        <v>22</v>
      </c>
      <c r="E2026">
        <v>38</v>
      </c>
      <c r="F2026" t="s">
        <v>49</v>
      </c>
      <c r="G2026" t="s">
        <v>38</v>
      </c>
      <c r="H2026" t="s">
        <v>439</v>
      </c>
      <c r="I2026" s="2">
        <v>1028</v>
      </c>
      <c r="J2026" s="2">
        <f>(0)</f>
        <v>0</v>
      </c>
      <c r="K2026" s="2">
        <v>1028</v>
      </c>
      <c r="L2026" s="3">
        <v>5.7773906201702876E-2</v>
      </c>
      <c r="M2026" s="3">
        <v>8.5159823782123389E-2</v>
      </c>
      <c r="N2026" s="2">
        <v>1779350</v>
      </c>
      <c r="O2026">
        <f t="shared" si="31"/>
        <v>20</v>
      </c>
    </row>
    <row r="2027" spans="1:15" hidden="1" x14ac:dyDescent="0.2">
      <c r="A2027" t="s">
        <v>2376</v>
      </c>
      <c r="B2027" t="s">
        <v>2391</v>
      </c>
      <c r="C2027" t="s">
        <v>2452</v>
      </c>
      <c r="D2027" t="s">
        <v>22</v>
      </c>
      <c r="E2027">
        <v>42</v>
      </c>
      <c r="F2027" t="s">
        <v>49</v>
      </c>
      <c r="G2027" t="s">
        <v>38</v>
      </c>
      <c r="H2027" t="s">
        <v>30</v>
      </c>
      <c r="I2027" s="2">
        <v>2029</v>
      </c>
      <c r="J2027" s="2">
        <f>(0)</f>
        <v>0</v>
      </c>
      <c r="K2027" s="2">
        <v>2029</v>
      </c>
      <c r="L2027" s="3">
        <v>0.1140304043611431</v>
      </c>
      <c r="M2027" s="3">
        <v>0.16808295958553343</v>
      </c>
      <c r="N2027" s="2">
        <v>1779350</v>
      </c>
      <c r="O2027">
        <f t="shared" si="31"/>
        <v>13</v>
      </c>
    </row>
    <row r="2028" spans="1:15" hidden="1" x14ac:dyDescent="0.2">
      <c r="A2028" t="s">
        <v>2376</v>
      </c>
      <c r="B2028" t="s">
        <v>2391</v>
      </c>
      <c r="C2028" t="s">
        <v>2453</v>
      </c>
      <c r="D2028" t="s">
        <v>22</v>
      </c>
      <c r="E2028">
        <v>51</v>
      </c>
      <c r="F2028" t="s">
        <v>49</v>
      </c>
      <c r="G2028" t="s">
        <v>38</v>
      </c>
      <c r="H2028" t="s">
        <v>1403</v>
      </c>
      <c r="I2028" s="2">
        <v>558</v>
      </c>
      <c r="J2028" s="2">
        <v>2</v>
      </c>
      <c r="K2028" s="2">
        <v>560</v>
      </c>
      <c r="L2028" s="3">
        <v>3.1472166802484054E-2</v>
      </c>
      <c r="M2028" s="3">
        <v>4.6390565484425196E-2</v>
      </c>
      <c r="N2028" s="2">
        <v>1779350</v>
      </c>
      <c r="O2028">
        <f t="shared" si="31"/>
        <v>41</v>
      </c>
    </row>
    <row r="2029" spans="1:15" hidden="1" x14ac:dyDescent="0.2">
      <c r="A2029" t="s">
        <v>2376</v>
      </c>
      <c r="B2029" t="s">
        <v>2391</v>
      </c>
      <c r="C2029" t="s">
        <v>2454</v>
      </c>
      <c r="D2029" t="s">
        <v>22</v>
      </c>
      <c r="E2029">
        <v>58</v>
      </c>
      <c r="F2029" t="s">
        <v>49</v>
      </c>
      <c r="G2029" t="s">
        <v>38</v>
      </c>
      <c r="H2029" t="s">
        <v>984</v>
      </c>
      <c r="I2029" s="2">
        <v>283</v>
      </c>
      <c r="J2029" s="2">
        <v>1</v>
      </c>
      <c r="K2029" s="2">
        <v>284</v>
      </c>
      <c r="L2029" s="3">
        <v>1.5960884592688341E-2</v>
      </c>
      <c r="M2029" s="3">
        <v>2.3526643924244205E-2</v>
      </c>
      <c r="N2029" s="2">
        <v>1779350</v>
      </c>
      <c r="O2029">
        <f t="shared" si="31"/>
        <v>57</v>
      </c>
    </row>
    <row r="2030" spans="1:15" hidden="1" x14ac:dyDescent="0.2">
      <c r="A2030" t="s">
        <v>2376</v>
      </c>
      <c r="B2030" t="s">
        <v>2391</v>
      </c>
      <c r="C2030" t="s">
        <v>2455</v>
      </c>
      <c r="D2030" t="s">
        <v>17</v>
      </c>
      <c r="E2030">
        <v>41</v>
      </c>
      <c r="F2030" t="s">
        <v>49</v>
      </c>
      <c r="G2030" t="s">
        <v>38</v>
      </c>
      <c r="H2030" t="s">
        <v>70</v>
      </c>
      <c r="I2030" s="2">
        <v>539</v>
      </c>
      <c r="J2030" s="2">
        <v>4</v>
      </c>
      <c r="K2030" s="2">
        <v>543</v>
      </c>
      <c r="L2030" s="3">
        <v>3.0516761738837217E-2</v>
      </c>
      <c r="M2030" s="3">
        <v>4.4982280460790863E-2</v>
      </c>
      <c r="N2030" s="2">
        <v>1779350</v>
      </c>
      <c r="O2030">
        <f t="shared" si="31"/>
        <v>42</v>
      </c>
    </row>
    <row r="2031" spans="1:15" hidden="1" x14ac:dyDescent="0.2">
      <c r="A2031" t="s">
        <v>2376</v>
      </c>
      <c r="B2031" t="s">
        <v>2391</v>
      </c>
      <c r="C2031" t="s">
        <v>2456</v>
      </c>
      <c r="D2031" t="s">
        <v>22</v>
      </c>
      <c r="E2031">
        <v>27</v>
      </c>
      <c r="F2031" t="s">
        <v>69</v>
      </c>
      <c r="G2031" t="s">
        <v>38</v>
      </c>
      <c r="H2031" t="s">
        <v>1349</v>
      </c>
      <c r="I2031" s="2">
        <v>1920</v>
      </c>
      <c r="J2031" s="2">
        <v>3</v>
      </c>
      <c r="K2031" s="2">
        <v>1923</v>
      </c>
      <c r="L2031" s="3">
        <v>0.10807317278781578</v>
      </c>
      <c r="M2031" s="3">
        <v>0.15930188826169581</v>
      </c>
      <c r="N2031" s="2">
        <v>1779350</v>
      </c>
      <c r="O2031">
        <f t="shared" si="31"/>
        <v>14</v>
      </c>
    </row>
    <row r="2032" spans="1:15" hidden="1" x14ac:dyDescent="0.2">
      <c r="A2032" t="s">
        <v>2376</v>
      </c>
      <c r="B2032" t="s">
        <v>2391</v>
      </c>
      <c r="C2032" t="s">
        <v>2457</v>
      </c>
      <c r="D2032" t="s">
        <v>22</v>
      </c>
      <c r="E2032">
        <v>32</v>
      </c>
      <c r="F2032" t="s">
        <v>49</v>
      </c>
      <c r="G2032" t="s">
        <v>38</v>
      </c>
      <c r="H2032" t="s">
        <v>692</v>
      </c>
      <c r="I2032" s="2">
        <v>1564</v>
      </c>
      <c r="J2032" s="2">
        <f>(0)</f>
        <v>0</v>
      </c>
      <c r="K2032" s="2">
        <v>1564</v>
      </c>
      <c r="L2032" s="3">
        <v>8.7897265855509041E-2</v>
      </c>
      <c r="M2032" s="3">
        <v>0.12956222217435895</v>
      </c>
      <c r="N2032" s="2">
        <v>1779350</v>
      </c>
      <c r="O2032">
        <f t="shared" si="31"/>
        <v>16</v>
      </c>
    </row>
    <row r="2033" spans="1:15" hidden="1" x14ac:dyDescent="0.2">
      <c r="A2033" t="s">
        <v>2376</v>
      </c>
      <c r="B2033" t="s">
        <v>2458</v>
      </c>
      <c r="C2033" t="s">
        <v>2459</v>
      </c>
      <c r="D2033" t="s">
        <v>17</v>
      </c>
      <c r="E2033">
        <v>38</v>
      </c>
      <c r="F2033" t="s">
        <v>49</v>
      </c>
      <c r="G2033" t="s">
        <v>19</v>
      </c>
      <c r="H2033" t="s">
        <v>20</v>
      </c>
      <c r="I2033" s="2">
        <v>495636</v>
      </c>
      <c r="J2033" s="2">
        <v>815</v>
      </c>
      <c r="K2033" s="2">
        <v>496451</v>
      </c>
      <c r="L2033" s="3">
        <v>29.134277381001283</v>
      </c>
      <c r="M2033" s="3">
        <v>41.20944432731082</v>
      </c>
      <c r="N2033" s="2">
        <v>1704010</v>
      </c>
      <c r="O2033">
        <f t="shared" si="31"/>
        <v>2</v>
      </c>
    </row>
    <row r="2034" spans="1:15" hidden="1" x14ac:dyDescent="0.2">
      <c r="A2034" t="s">
        <v>2376</v>
      </c>
      <c r="B2034" t="s">
        <v>2458</v>
      </c>
      <c r="C2034" t="s">
        <v>2460</v>
      </c>
      <c r="D2034" t="s">
        <v>22</v>
      </c>
      <c r="E2034">
        <v>39</v>
      </c>
      <c r="F2034" t="s">
        <v>49</v>
      </c>
      <c r="G2034" t="s">
        <v>2461</v>
      </c>
      <c r="H2034" t="s">
        <v>336</v>
      </c>
      <c r="I2034" s="2">
        <v>806</v>
      </c>
      <c r="J2034" s="2">
        <f>(0)</f>
        <v>0</v>
      </c>
      <c r="K2034" s="2">
        <v>806</v>
      </c>
      <c r="L2034" s="3">
        <v>4.7300191900282278E-2</v>
      </c>
      <c r="M2034" s="3">
        <v>6.6904512485245315E-2</v>
      </c>
      <c r="N2034" s="2">
        <v>1704010</v>
      </c>
      <c r="O2034">
        <f t="shared" si="31"/>
        <v>13</v>
      </c>
    </row>
    <row r="2035" spans="1:15" hidden="1" x14ac:dyDescent="0.2">
      <c r="A2035" t="s">
        <v>2376</v>
      </c>
      <c r="B2035" t="s">
        <v>2458</v>
      </c>
      <c r="C2035" t="s">
        <v>2462</v>
      </c>
      <c r="D2035" t="s">
        <v>22</v>
      </c>
      <c r="E2035">
        <v>42</v>
      </c>
      <c r="F2035" t="s">
        <v>49</v>
      </c>
      <c r="G2035" t="s">
        <v>38</v>
      </c>
      <c r="H2035" t="s">
        <v>198</v>
      </c>
      <c r="I2035" s="2">
        <v>5488</v>
      </c>
      <c r="J2035" s="2">
        <v>1</v>
      </c>
      <c r="K2035" s="2">
        <v>5489</v>
      </c>
      <c r="L2035" s="3">
        <v>0.32212252275514813</v>
      </c>
      <c r="M2035" s="3">
        <v>0.45563135115572151</v>
      </c>
      <c r="N2035" s="2">
        <v>1704010</v>
      </c>
      <c r="O2035">
        <f t="shared" si="31"/>
        <v>6</v>
      </c>
    </row>
    <row r="2036" spans="1:15" hidden="1" x14ac:dyDescent="0.2">
      <c r="A2036" t="s">
        <v>2376</v>
      </c>
      <c r="B2036" t="s">
        <v>2458</v>
      </c>
      <c r="C2036" t="s">
        <v>46</v>
      </c>
      <c r="G2036" t="s">
        <v>46</v>
      </c>
      <c r="I2036" s="2">
        <v>11315</v>
      </c>
      <c r="J2036" s="2">
        <v>13</v>
      </c>
      <c r="K2036" s="2">
        <v>11328</v>
      </c>
      <c r="L2036" s="3">
        <v>0.66478483107493502</v>
      </c>
      <c r="M2036" s="3">
        <v>0.94031553031372084</v>
      </c>
      <c r="N2036" s="2">
        <v>1704010</v>
      </c>
      <c r="O2036">
        <f t="shared" si="31"/>
        <v>3</v>
      </c>
    </row>
    <row r="2037" spans="1:15" hidden="1" x14ac:dyDescent="0.2">
      <c r="A2037" t="s">
        <v>2376</v>
      </c>
      <c r="B2037" t="s">
        <v>2458</v>
      </c>
      <c r="C2037" t="s">
        <v>2463</v>
      </c>
      <c r="D2037" t="s">
        <v>22</v>
      </c>
      <c r="E2037">
        <v>44</v>
      </c>
      <c r="F2037" t="s">
        <v>49</v>
      </c>
      <c r="G2037" t="s">
        <v>2380</v>
      </c>
      <c r="H2037" t="s">
        <v>540</v>
      </c>
      <c r="I2037" s="2">
        <v>1909</v>
      </c>
      <c r="J2037" s="2">
        <v>3</v>
      </c>
      <c r="K2037" s="2">
        <v>1912</v>
      </c>
      <c r="L2037" s="3">
        <v>0.11220591428454058</v>
      </c>
      <c r="M2037" s="3">
        <v>0.15871144897244296</v>
      </c>
      <c r="N2037" s="2">
        <v>1704010</v>
      </c>
      <c r="O2037">
        <f t="shared" si="31"/>
        <v>9</v>
      </c>
    </row>
    <row r="2038" spans="1:15" hidden="1" x14ac:dyDescent="0.2">
      <c r="A2038" t="s">
        <v>2376</v>
      </c>
      <c r="B2038" t="s">
        <v>2458</v>
      </c>
      <c r="C2038" t="s">
        <v>2464</v>
      </c>
      <c r="D2038" t="s">
        <v>22</v>
      </c>
      <c r="E2038">
        <v>47</v>
      </c>
      <c r="F2038" t="s">
        <v>49</v>
      </c>
      <c r="G2038" t="s">
        <v>2465</v>
      </c>
      <c r="H2038" t="s">
        <v>1113</v>
      </c>
      <c r="I2038" s="2">
        <v>1009</v>
      </c>
      <c r="J2038" s="2">
        <v>7</v>
      </c>
      <c r="K2038" s="2">
        <v>1016</v>
      </c>
      <c r="L2038" s="3">
        <v>5.9624063239065495E-2</v>
      </c>
      <c r="M2038" s="3">
        <v>8.4336209286611952E-2</v>
      </c>
      <c r="N2038" s="2">
        <v>1704010</v>
      </c>
      <c r="O2038">
        <f t="shared" si="31"/>
        <v>11</v>
      </c>
    </row>
    <row r="2039" spans="1:15" hidden="1" x14ac:dyDescent="0.2">
      <c r="A2039" t="s">
        <v>2376</v>
      </c>
      <c r="B2039" t="s">
        <v>2458</v>
      </c>
      <c r="C2039" t="s">
        <v>2466</v>
      </c>
      <c r="D2039" t="s">
        <v>22</v>
      </c>
      <c r="E2039">
        <v>68</v>
      </c>
      <c r="F2039" t="s">
        <v>49</v>
      </c>
      <c r="G2039" t="s">
        <v>32</v>
      </c>
      <c r="H2039" t="s">
        <v>33</v>
      </c>
      <c r="I2039" s="2">
        <v>661662</v>
      </c>
      <c r="J2039" s="2">
        <v>2976</v>
      </c>
      <c r="K2039" s="2">
        <v>664638</v>
      </c>
      <c r="L2039" s="3">
        <v>39.004348566029542</v>
      </c>
      <c r="M2039" s="3">
        <v>55.17032427936536</v>
      </c>
      <c r="N2039" s="2">
        <v>1704010</v>
      </c>
      <c r="O2039">
        <f t="shared" si="31"/>
        <v>1</v>
      </c>
    </row>
    <row r="2040" spans="1:15" hidden="1" x14ac:dyDescent="0.2">
      <c r="A2040" t="s">
        <v>2376</v>
      </c>
      <c r="B2040" t="s">
        <v>2458</v>
      </c>
      <c r="C2040" t="s">
        <v>2467</v>
      </c>
      <c r="D2040" t="s">
        <v>22</v>
      </c>
      <c r="E2040">
        <v>45</v>
      </c>
      <c r="F2040" t="s">
        <v>49</v>
      </c>
      <c r="G2040" t="s">
        <v>2468</v>
      </c>
      <c r="H2040" t="s">
        <v>910</v>
      </c>
      <c r="I2040" s="2">
        <v>811</v>
      </c>
      <c r="J2040" s="2">
        <f>(0)</f>
        <v>0</v>
      </c>
      <c r="K2040" s="2">
        <v>811</v>
      </c>
      <c r="L2040" s="3">
        <v>4.759361740834854E-2</v>
      </c>
      <c r="M2040" s="3">
        <v>6.7319552885277856E-2</v>
      </c>
      <c r="N2040" s="2">
        <v>1704010</v>
      </c>
      <c r="O2040">
        <f t="shared" si="31"/>
        <v>12</v>
      </c>
    </row>
    <row r="2041" spans="1:15" hidden="1" x14ac:dyDescent="0.2">
      <c r="A2041" t="s">
        <v>2376</v>
      </c>
      <c r="B2041" t="s">
        <v>2458</v>
      </c>
      <c r="C2041" t="s">
        <v>2469</v>
      </c>
      <c r="D2041" t="s">
        <v>22</v>
      </c>
      <c r="E2041">
        <v>48</v>
      </c>
      <c r="F2041" t="s">
        <v>69</v>
      </c>
      <c r="G2041" t="s">
        <v>2470</v>
      </c>
      <c r="H2041" t="s">
        <v>41</v>
      </c>
      <c r="I2041" s="2">
        <v>7481</v>
      </c>
      <c r="J2041" s="2">
        <v>5</v>
      </c>
      <c r="K2041" s="2">
        <v>7486</v>
      </c>
      <c r="L2041" s="3">
        <v>0.43931667067681529</v>
      </c>
      <c r="M2041" s="3">
        <v>0.62139848692871769</v>
      </c>
      <c r="N2041" s="2">
        <v>1704010</v>
      </c>
      <c r="O2041">
        <f t="shared" si="31"/>
        <v>4</v>
      </c>
    </row>
    <row r="2042" spans="1:15" hidden="1" x14ac:dyDescent="0.2">
      <c r="A2042" t="s">
        <v>2376</v>
      </c>
      <c r="B2042" t="s">
        <v>2458</v>
      </c>
      <c r="C2042" t="s">
        <v>2471</v>
      </c>
      <c r="D2042" t="s">
        <v>22</v>
      </c>
      <c r="E2042">
        <v>29</v>
      </c>
      <c r="F2042" t="s">
        <v>18</v>
      </c>
      <c r="G2042" t="s">
        <v>38</v>
      </c>
      <c r="H2042" t="s">
        <v>99</v>
      </c>
      <c r="I2042" s="2">
        <v>3154</v>
      </c>
      <c r="J2042" s="2">
        <v>1</v>
      </c>
      <c r="K2042" s="2">
        <v>3155</v>
      </c>
      <c r="L2042" s="3">
        <v>0.18515149558981461</v>
      </c>
      <c r="M2042" s="3">
        <v>0.26189049242053219</v>
      </c>
      <c r="N2042" s="2">
        <v>1704010</v>
      </c>
      <c r="O2042">
        <f t="shared" si="31"/>
        <v>7</v>
      </c>
    </row>
    <row r="2043" spans="1:15" hidden="1" x14ac:dyDescent="0.2">
      <c r="A2043" t="s">
        <v>2376</v>
      </c>
      <c r="B2043" t="s">
        <v>2458</v>
      </c>
      <c r="C2043" t="s">
        <v>2472</v>
      </c>
      <c r="D2043" t="s">
        <v>22</v>
      </c>
      <c r="E2043">
        <v>43</v>
      </c>
      <c r="F2043" t="s">
        <v>69</v>
      </c>
      <c r="G2043" t="s">
        <v>694</v>
      </c>
      <c r="H2043" t="s">
        <v>315</v>
      </c>
      <c r="I2043" s="2">
        <v>645</v>
      </c>
      <c r="J2043" s="2">
        <f>(0)</f>
        <v>0</v>
      </c>
      <c r="K2043" s="2">
        <v>645</v>
      </c>
      <c r="L2043" s="3">
        <v>3.7851890540548466E-2</v>
      </c>
      <c r="M2043" s="3">
        <v>5.3540211604197557E-2</v>
      </c>
      <c r="N2043" s="2">
        <v>1704010</v>
      </c>
      <c r="O2043">
        <f t="shared" si="31"/>
        <v>15</v>
      </c>
    </row>
    <row r="2044" spans="1:15" hidden="1" x14ac:dyDescent="0.2">
      <c r="A2044" t="s">
        <v>2376</v>
      </c>
      <c r="B2044" t="s">
        <v>2458</v>
      </c>
      <c r="C2044" t="s">
        <v>2473</v>
      </c>
      <c r="D2044" t="s">
        <v>22</v>
      </c>
      <c r="E2044">
        <v>36</v>
      </c>
      <c r="F2044" t="s">
        <v>49</v>
      </c>
      <c r="G2044" t="s">
        <v>303</v>
      </c>
      <c r="H2044" t="s">
        <v>304</v>
      </c>
      <c r="I2044" s="2">
        <v>6713</v>
      </c>
      <c r="J2044" s="2">
        <v>30</v>
      </c>
      <c r="K2044" s="2">
        <v>6743</v>
      </c>
      <c r="L2044" s="3">
        <v>0.39571364017816801</v>
      </c>
      <c r="M2044" s="3">
        <v>0.55972348348388234</v>
      </c>
      <c r="N2044" s="2">
        <v>1704010</v>
      </c>
      <c r="O2044">
        <f t="shared" si="31"/>
        <v>5</v>
      </c>
    </row>
    <row r="2045" spans="1:15" hidden="1" x14ac:dyDescent="0.2">
      <c r="A2045" t="s">
        <v>2376</v>
      </c>
      <c r="B2045" t="s">
        <v>2458</v>
      </c>
      <c r="C2045" t="s">
        <v>2474</v>
      </c>
      <c r="D2045" t="s">
        <v>22</v>
      </c>
      <c r="E2045">
        <v>33</v>
      </c>
      <c r="F2045" t="s">
        <v>69</v>
      </c>
      <c r="G2045" t="s">
        <v>38</v>
      </c>
      <c r="H2045" t="s">
        <v>230</v>
      </c>
      <c r="I2045" s="2">
        <v>2234</v>
      </c>
      <c r="J2045" s="2">
        <v>3</v>
      </c>
      <c r="K2045" s="2">
        <v>2237</v>
      </c>
      <c r="L2045" s="3">
        <v>0.13127857230884796</v>
      </c>
      <c r="M2045" s="3">
        <v>0.18568907497455803</v>
      </c>
      <c r="N2045" s="2">
        <v>1704010</v>
      </c>
      <c r="O2045">
        <f t="shared" si="31"/>
        <v>8</v>
      </c>
    </row>
    <row r="2046" spans="1:15" hidden="1" x14ac:dyDescent="0.2">
      <c r="A2046" t="s">
        <v>2376</v>
      </c>
      <c r="B2046" t="s">
        <v>2458</v>
      </c>
      <c r="C2046" t="s">
        <v>2475</v>
      </c>
      <c r="D2046" t="s">
        <v>22</v>
      </c>
      <c r="E2046">
        <v>37</v>
      </c>
      <c r="F2046" t="s">
        <v>69</v>
      </c>
      <c r="G2046" t="s">
        <v>2476</v>
      </c>
      <c r="H2046" t="s">
        <v>101</v>
      </c>
      <c r="I2046" s="2">
        <v>722</v>
      </c>
      <c r="J2046" s="2">
        <v>3</v>
      </c>
      <c r="K2046" s="2">
        <v>725</v>
      </c>
      <c r="L2046" s="3">
        <v>4.2546698669608744E-2</v>
      </c>
      <c r="M2046" s="3">
        <v>6.0180858004718188E-2</v>
      </c>
      <c r="N2046" s="2">
        <v>1704010</v>
      </c>
      <c r="O2046">
        <f t="shared" si="31"/>
        <v>14</v>
      </c>
    </row>
    <row r="2047" spans="1:15" hidden="1" x14ac:dyDescent="0.2">
      <c r="A2047" t="s">
        <v>2376</v>
      </c>
      <c r="B2047" t="s">
        <v>2458</v>
      </c>
      <c r="C2047" t="s">
        <v>2477</v>
      </c>
      <c r="D2047" t="s">
        <v>22</v>
      </c>
      <c r="E2047">
        <v>41</v>
      </c>
      <c r="F2047" t="s">
        <v>49</v>
      </c>
      <c r="G2047" t="s">
        <v>38</v>
      </c>
      <c r="H2047" t="s">
        <v>182</v>
      </c>
      <c r="I2047" s="2">
        <v>1171</v>
      </c>
      <c r="J2047" s="2">
        <f>(0)</f>
        <v>0</v>
      </c>
      <c r="K2047" s="2">
        <v>1171</v>
      </c>
      <c r="L2047" s="3">
        <v>6.8720253989119781E-2</v>
      </c>
      <c r="M2047" s="3">
        <v>9.7202461687620673E-2</v>
      </c>
      <c r="N2047" s="2">
        <v>1704010</v>
      </c>
      <c r="O2047">
        <f t="shared" si="31"/>
        <v>10</v>
      </c>
    </row>
    <row r="2048" spans="1:15" hidden="1" x14ac:dyDescent="0.2">
      <c r="A2048" t="s">
        <v>2376</v>
      </c>
      <c r="B2048" t="s">
        <v>2478</v>
      </c>
      <c r="C2048" t="s">
        <v>2479</v>
      </c>
      <c r="D2048" t="s">
        <v>22</v>
      </c>
      <c r="E2048">
        <v>31</v>
      </c>
      <c r="F2048" t="s">
        <v>69</v>
      </c>
      <c r="G2048" t="s">
        <v>2461</v>
      </c>
      <c r="H2048" t="s">
        <v>230</v>
      </c>
      <c r="I2048" s="2">
        <v>2643</v>
      </c>
      <c r="J2048" s="2">
        <v>3</v>
      </c>
      <c r="K2048" s="2">
        <v>2646</v>
      </c>
      <c r="L2048" s="3">
        <v>0.14719732619339149</v>
      </c>
      <c r="M2048" s="3">
        <v>0.23784419317694583</v>
      </c>
      <c r="N2048" s="2">
        <v>1797587</v>
      </c>
      <c r="O2048">
        <f t="shared" si="31"/>
        <v>13</v>
      </c>
    </row>
    <row r="2049" spans="1:15" hidden="1" x14ac:dyDescent="0.2">
      <c r="A2049" t="s">
        <v>2376</v>
      </c>
      <c r="B2049" t="s">
        <v>2478</v>
      </c>
      <c r="C2049" t="s">
        <v>2480</v>
      </c>
      <c r="D2049" t="s">
        <v>22</v>
      </c>
      <c r="E2049">
        <v>25</v>
      </c>
      <c r="F2049" t="s">
        <v>69</v>
      </c>
      <c r="G2049" t="s">
        <v>2380</v>
      </c>
      <c r="H2049" t="s">
        <v>540</v>
      </c>
      <c r="I2049" s="2">
        <v>8475</v>
      </c>
      <c r="J2049" s="2">
        <v>4</v>
      </c>
      <c r="K2049" s="2">
        <v>8479</v>
      </c>
      <c r="L2049" s="3">
        <v>0.47168787936272349</v>
      </c>
      <c r="M2049" s="3">
        <v>0.76216209899747689</v>
      </c>
      <c r="N2049" s="2">
        <v>1797587</v>
      </c>
      <c r="O2049">
        <f t="shared" si="31"/>
        <v>6</v>
      </c>
    </row>
    <row r="2050" spans="1:15" hidden="1" x14ac:dyDescent="0.2">
      <c r="A2050" t="s">
        <v>2376</v>
      </c>
      <c r="B2050" t="s">
        <v>2478</v>
      </c>
      <c r="C2050" t="s">
        <v>46</v>
      </c>
      <c r="G2050" t="s">
        <v>46</v>
      </c>
      <c r="I2050" s="2">
        <v>12280</v>
      </c>
      <c r="J2050" s="2">
        <v>6</v>
      </c>
      <c r="K2050" s="2">
        <v>12286</v>
      </c>
      <c r="L2050" s="3">
        <v>0.68347178745729698</v>
      </c>
      <c r="M2050" s="3">
        <v>1.1043664993847151</v>
      </c>
      <c r="N2050" s="2">
        <v>1797587</v>
      </c>
      <c r="O2050">
        <f t="shared" si="31"/>
        <v>5</v>
      </c>
    </row>
    <row r="2051" spans="1:15" hidden="1" x14ac:dyDescent="0.2">
      <c r="A2051" t="s">
        <v>2376</v>
      </c>
      <c r="B2051" t="s">
        <v>2478</v>
      </c>
      <c r="C2051" t="s">
        <v>2481</v>
      </c>
      <c r="D2051" t="s">
        <v>22</v>
      </c>
      <c r="E2051">
        <v>66</v>
      </c>
      <c r="F2051" t="s">
        <v>69</v>
      </c>
      <c r="G2051" t="s">
        <v>32</v>
      </c>
      <c r="H2051" t="s">
        <v>33</v>
      </c>
      <c r="I2051" s="2">
        <v>633868</v>
      </c>
      <c r="J2051" s="2">
        <v>1999</v>
      </c>
      <c r="K2051" s="2">
        <v>635867</v>
      </c>
      <c r="L2051" s="3">
        <v>35.373364404615742</v>
      </c>
      <c r="M2051" s="3">
        <v>57.156943908860548</v>
      </c>
      <c r="N2051" s="2">
        <v>1797587</v>
      </c>
      <c r="O2051">
        <f t="shared" ref="O2051:O2114" si="32">COUNTIFS($A$2:$A$8569,A2051,$B$2:$B$8569,B2051,$K$2:$K$8569,"&gt;"&amp;K2051)+1</f>
        <v>1</v>
      </c>
    </row>
    <row r="2052" spans="1:15" hidden="1" x14ac:dyDescent="0.2">
      <c r="A2052" t="s">
        <v>2376</v>
      </c>
      <c r="B2052" t="s">
        <v>2478</v>
      </c>
      <c r="C2052" t="s">
        <v>2482</v>
      </c>
      <c r="D2052" t="s">
        <v>22</v>
      </c>
      <c r="E2052">
        <v>42</v>
      </c>
      <c r="F2052" t="s">
        <v>69</v>
      </c>
      <c r="G2052" t="s">
        <v>38</v>
      </c>
      <c r="H2052" t="s">
        <v>746</v>
      </c>
      <c r="I2052" s="2">
        <v>4099</v>
      </c>
      <c r="J2052" s="2">
        <v>3</v>
      </c>
      <c r="K2052" s="2">
        <v>4102</v>
      </c>
      <c r="L2052" s="3">
        <v>0.22819479669134232</v>
      </c>
      <c r="M2052" s="3">
        <v>0.36872142116849271</v>
      </c>
      <c r="N2052" s="2">
        <v>1797587</v>
      </c>
      <c r="O2052">
        <f t="shared" si="32"/>
        <v>10</v>
      </c>
    </row>
    <row r="2053" spans="1:15" hidden="1" x14ac:dyDescent="0.2">
      <c r="A2053" t="s">
        <v>2376</v>
      </c>
      <c r="B2053" t="s">
        <v>2478</v>
      </c>
      <c r="C2053" t="s">
        <v>2483</v>
      </c>
      <c r="D2053" t="s">
        <v>17</v>
      </c>
      <c r="E2053">
        <v>42</v>
      </c>
      <c r="F2053" t="s">
        <v>69</v>
      </c>
      <c r="G2053" t="s">
        <v>502</v>
      </c>
      <c r="H2053" t="s">
        <v>503</v>
      </c>
      <c r="I2053" s="2">
        <v>377342</v>
      </c>
      <c r="J2053" s="2">
        <v>487</v>
      </c>
      <c r="K2053" s="2">
        <v>377829</v>
      </c>
      <c r="L2053" s="3">
        <v>21.01867670382574</v>
      </c>
      <c r="M2053" s="3">
        <v>33.962370999188309</v>
      </c>
      <c r="N2053" s="2">
        <v>1797587</v>
      </c>
      <c r="O2053">
        <f t="shared" si="32"/>
        <v>2</v>
      </c>
    </row>
    <row r="2054" spans="1:15" hidden="1" x14ac:dyDescent="0.2">
      <c r="A2054" t="s">
        <v>2376</v>
      </c>
      <c r="B2054" t="s">
        <v>2478</v>
      </c>
      <c r="C2054" t="s">
        <v>2484</v>
      </c>
      <c r="D2054" t="s">
        <v>22</v>
      </c>
      <c r="E2054">
        <v>33</v>
      </c>
      <c r="F2054" t="s">
        <v>69</v>
      </c>
      <c r="G2054" t="s">
        <v>38</v>
      </c>
      <c r="H2054" t="s">
        <v>104</v>
      </c>
      <c r="I2054" s="2">
        <v>23701</v>
      </c>
      <c r="J2054" s="2">
        <v>5</v>
      </c>
      <c r="K2054" s="2">
        <v>23706</v>
      </c>
      <c r="L2054" s="3">
        <v>1.3187678816101807</v>
      </c>
      <c r="M2054" s="3">
        <v>2.1308898123403921</v>
      </c>
      <c r="N2054" s="2">
        <v>1797587</v>
      </c>
      <c r="O2054">
        <f t="shared" si="32"/>
        <v>3</v>
      </c>
    </row>
    <row r="2055" spans="1:15" hidden="1" x14ac:dyDescent="0.2">
      <c r="A2055" t="s">
        <v>2376</v>
      </c>
      <c r="B2055" t="s">
        <v>2478</v>
      </c>
      <c r="C2055" t="s">
        <v>2485</v>
      </c>
      <c r="D2055" t="s">
        <v>22</v>
      </c>
      <c r="E2055">
        <v>55</v>
      </c>
      <c r="F2055" t="s">
        <v>69</v>
      </c>
      <c r="G2055" t="s">
        <v>2387</v>
      </c>
      <c r="H2055" t="s">
        <v>101</v>
      </c>
      <c r="I2055" s="2">
        <v>3215</v>
      </c>
      <c r="J2055" s="2">
        <v>1</v>
      </c>
      <c r="K2055" s="2">
        <v>3216</v>
      </c>
      <c r="L2055" s="3">
        <v>0.17890650077019918</v>
      </c>
      <c r="M2055" s="3">
        <v>0.28908047061869152</v>
      </c>
      <c r="N2055" s="2">
        <v>1797587</v>
      </c>
      <c r="O2055">
        <f t="shared" si="32"/>
        <v>11</v>
      </c>
    </row>
    <row r="2056" spans="1:15" hidden="1" x14ac:dyDescent="0.2">
      <c r="A2056" t="s">
        <v>2376</v>
      </c>
      <c r="B2056" t="s">
        <v>2478</v>
      </c>
      <c r="C2056" t="s">
        <v>2486</v>
      </c>
      <c r="D2056" t="s">
        <v>22</v>
      </c>
      <c r="E2056">
        <v>34</v>
      </c>
      <c r="F2056" t="s">
        <v>69</v>
      </c>
      <c r="G2056" t="s">
        <v>38</v>
      </c>
      <c r="H2056" t="s">
        <v>70</v>
      </c>
      <c r="I2056" s="2">
        <v>7641</v>
      </c>
      <c r="J2056" s="2">
        <v>3</v>
      </c>
      <c r="K2056" s="2">
        <v>7644</v>
      </c>
      <c r="L2056" s="3">
        <v>0.42523672011424202</v>
      </c>
      <c r="M2056" s="3">
        <v>0.68710544695562126</v>
      </c>
      <c r="N2056" s="2">
        <v>1797587</v>
      </c>
      <c r="O2056">
        <f t="shared" si="32"/>
        <v>7</v>
      </c>
    </row>
    <row r="2057" spans="1:15" hidden="1" x14ac:dyDescent="0.2">
      <c r="A2057" t="s">
        <v>2376</v>
      </c>
      <c r="B2057" t="s">
        <v>2478</v>
      </c>
      <c r="C2057" t="s">
        <v>2487</v>
      </c>
      <c r="D2057" t="s">
        <v>22</v>
      </c>
      <c r="E2057">
        <v>36</v>
      </c>
      <c r="F2057" t="s">
        <v>69</v>
      </c>
      <c r="G2057" t="s">
        <v>303</v>
      </c>
      <c r="H2057" t="s">
        <v>304</v>
      </c>
      <c r="I2057" s="2">
        <v>23389</v>
      </c>
      <c r="J2057" s="2">
        <v>53</v>
      </c>
      <c r="K2057" s="2">
        <v>23442</v>
      </c>
      <c r="L2057" s="3">
        <v>1.3040815270693435</v>
      </c>
      <c r="M2057" s="3">
        <v>2.1071593259463204</v>
      </c>
      <c r="N2057" s="2">
        <v>1797587</v>
      </c>
      <c r="O2057">
        <f t="shared" si="32"/>
        <v>4</v>
      </c>
    </row>
    <row r="2058" spans="1:15" hidden="1" x14ac:dyDescent="0.2">
      <c r="A2058" t="s">
        <v>2376</v>
      </c>
      <c r="B2058" t="s">
        <v>2478</v>
      </c>
      <c r="C2058" t="s">
        <v>2488</v>
      </c>
      <c r="D2058" t="s">
        <v>22</v>
      </c>
      <c r="E2058">
        <v>37</v>
      </c>
      <c r="F2058" t="s">
        <v>69</v>
      </c>
      <c r="G2058" t="s">
        <v>2470</v>
      </c>
      <c r="H2058" t="s">
        <v>41</v>
      </c>
      <c r="I2058" s="2">
        <v>2952</v>
      </c>
      <c r="J2058" s="2">
        <v>5</v>
      </c>
      <c r="K2058" s="2">
        <v>2957</v>
      </c>
      <c r="L2058" s="3">
        <v>0.16449829688354445</v>
      </c>
      <c r="M2058" s="3">
        <v>0.2657994252548106</v>
      </c>
      <c r="N2058" s="2">
        <v>1797587</v>
      </c>
      <c r="O2058">
        <f t="shared" si="32"/>
        <v>12</v>
      </c>
    </row>
    <row r="2059" spans="1:15" hidden="1" x14ac:dyDescent="0.2">
      <c r="A2059" t="s">
        <v>2376</v>
      </c>
      <c r="B2059" t="s">
        <v>2478</v>
      </c>
      <c r="C2059" t="s">
        <v>2489</v>
      </c>
      <c r="D2059" t="s">
        <v>22</v>
      </c>
      <c r="E2059">
        <v>46</v>
      </c>
      <c r="F2059" t="s">
        <v>69</v>
      </c>
      <c r="G2059" t="s">
        <v>38</v>
      </c>
      <c r="H2059" t="s">
        <v>198</v>
      </c>
      <c r="I2059" s="2">
        <v>4186</v>
      </c>
      <c r="J2059" s="2">
        <v>2</v>
      </c>
      <c r="K2059" s="2">
        <v>4188</v>
      </c>
      <c r="L2059" s="3">
        <v>0.23297898794328176</v>
      </c>
      <c r="M2059" s="3">
        <v>0.37645180688777369</v>
      </c>
      <c r="N2059" s="2">
        <v>1797587</v>
      </c>
      <c r="O2059">
        <f t="shared" si="32"/>
        <v>9</v>
      </c>
    </row>
    <row r="2060" spans="1:15" hidden="1" x14ac:dyDescent="0.2">
      <c r="A2060" t="s">
        <v>2376</v>
      </c>
      <c r="B2060" t="s">
        <v>2478</v>
      </c>
      <c r="C2060" t="s">
        <v>2490</v>
      </c>
      <c r="D2060" t="s">
        <v>22</v>
      </c>
      <c r="E2060">
        <v>36</v>
      </c>
      <c r="F2060" t="s">
        <v>69</v>
      </c>
      <c r="G2060" t="s">
        <v>38</v>
      </c>
      <c r="H2060" t="s">
        <v>738</v>
      </c>
      <c r="I2060" s="2">
        <v>4990</v>
      </c>
      <c r="J2060" s="2">
        <v>2</v>
      </c>
      <c r="K2060" s="2">
        <v>4992</v>
      </c>
      <c r="L2060" s="3">
        <v>0.27770561313583153</v>
      </c>
      <c r="M2060" s="3">
        <v>0.44872192454244653</v>
      </c>
      <c r="N2060" s="2">
        <v>1797587</v>
      </c>
      <c r="O2060">
        <f t="shared" si="32"/>
        <v>8</v>
      </c>
    </row>
    <row r="2061" spans="1:15" hidden="1" x14ac:dyDescent="0.2">
      <c r="A2061" t="s">
        <v>2376</v>
      </c>
      <c r="B2061" t="s">
        <v>2491</v>
      </c>
      <c r="C2061" t="s">
        <v>46</v>
      </c>
      <c r="G2061" t="s">
        <v>46</v>
      </c>
      <c r="I2061" s="2">
        <v>10482</v>
      </c>
      <c r="J2061" s="2">
        <v>5</v>
      </c>
      <c r="K2061" s="2">
        <v>10487</v>
      </c>
      <c r="L2061" s="3">
        <v>0.53896539407379618</v>
      </c>
      <c r="M2061" s="3">
        <v>0.88091184077562568</v>
      </c>
      <c r="N2061" s="2">
        <v>1945765</v>
      </c>
      <c r="O2061">
        <f t="shared" si="32"/>
        <v>4</v>
      </c>
    </row>
    <row r="2062" spans="1:15" hidden="1" x14ac:dyDescent="0.2">
      <c r="A2062" t="s">
        <v>2376</v>
      </c>
      <c r="B2062" t="s">
        <v>2491</v>
      </c>
      <c r="C2062" t="s">
        <v>2492</v>
      </c>
      <c r="D2062" t="s">
        <v>22</v>
      </c>
      <c r="E2062">
        <v>26</v>
      </c>
      <c r="F2062" t="s">
        <v>69</v>
      </c>
      <c r="G2062" t="s">
        <v>2380</v>
      </c>
      <c r="H2062" t="s">
        <v>540</v>
      </c>
      <c r="I2062" s="2">
        <v>1780</v>
      </c>
      <c r="J2062" s="2">
        <v>3</v>
      </c>
      <c r="K2062" s="2">
        <v>1783</v>
      </c>
      <c r="L2062" s="3">
        <v>9.1634909662780456E-2</v>
      </c>
      <c r="M2062" s="3">
        <v>0.14977265300876713</v>
      </c>
      <c r="N2062" s="2">
        <v>1945765</v>
      </c>
      <c r="O2062">
        <f t="shared" si="32"/>
        <v>9</v>
      </c>
    </row>
    <row r="2063" spans="1:15" hidden="1" x14ac:dyDescent="0.2">
      <c r="A2063" t="s">
        <v>2376</v>
      </c>
      <c r="B2063" t="s">
        <v>2491</v>
      </c>
      <c r="C2063" t="s">
        <v>2493</v>
      </c>
      <c r="D2063" t="s">
        <v>22</v>
      </c>
      <c r="E2063">
        <v>58</v>
      </c>
      <c r="F2063" t="s">
        <v>69</v>
      </c>
      <c r="G2063" t="s">
        <v>2494</v>
      </c>
      <c r="H2063" t="s">
        <v>101</v>
      </c>
      <c r="I2063" s="2">
        <v>1647</v>
      </c>
      <c r="J2063" s="2">
        <v>2</v>
      </c>
      <c r="K2063" s="2">
        <v>1649</v>
      </c>
      <c r="L2063" s="3">
        <v>8.474815817943071E-2</v>
      </c>
      <c r="M2063" s="3">
        <v>0.13851660393239315</v>
      </c>
      <c r="N2063" s="2">
        <v>1945765</v>
      </c>
      <c r="O2063">
        <f t="shared" si="32"/>
        <v>10</v>
      </c>
    </row>
    <row r="2064" spans="1:15" hidden="1" x14ac:dyDescent="0.2">
      <c r="A2064" t="s">
        <v>2376</v>
      </c>
      <c r="B2064" t="s">
        <v>2491</v>
      </c>
      <c r="C2064" t="s">
        <v>2495</v>
      </c>
      <c r="D2064" t="s">
        <v>22</v>
      </c>
      <c r="E2064">
        <v>42</v>
      </c>
      <c r="F2064" t="s">
        <v>69</v>
      </c>
      <c r="G2064" t="s">
        <v>1945</v>
      </c>
      <c r="H2064" t="s">
        <v>41</v>
      </c>
      <c r="I2064" s="2">
        <v>1485</v>
      </c>
      <c r="J2064" s="2">
        <f>(0)</f>
        <v>0</v>
      </c>
      <c r="K2064" s="2">
        <v>1485</v>
      </c>
      <c r="L2064" s="3">
        <v>7.6319596662495215E-2</v>
      </c>
      <c r="M2064" s="3">
        <v>0.12474054386877127</v>
      </c>
      <c r="N2064" s="2">
        <v>1945765</v>
      </c>
      <c r="O2064">
        <f t="shared" si="32"/>
        <v>11</v>
      </c>
    </row>
    <row r="2065" spans="1:15" hidden="1" x14ac:dyDescent="0.2">
      <c r="A2065" t="s">
        <v>2376</v>
      </c>
      <c r="B2065" t="s">
        <v>2491</v>
      </c>
      <c r="C2065" t="s">
        <v>2496</v>
      </c>
      <c r="D2065" t="s">
        <v>22</v>
      </c>
      <c r="E2065">
        <v>35</v>
      </c>
      <c r="F2065" t="s">
        <v>69</v>
      </c>
      <c r="G2065" t="s">
        <v>385</v>
      </c>
      <c r="H2065" t="s">
        <v>618</v>
      </c>
      <c r="I2065" s="2">
        <v>2247</v>
      </c>
      <c r="J2065" s="2">
        <v>2</v>
      </c>
      <c r="K2065" s="2">
        <v>2249</v>
      </c>
      <c r="L2065" s="3">
        <v>0.11558435885114596</v>
      </c>
      <c r="M2065" s="3">
        <v>0.18891682367735124</v>
      </c>
      <c r="N2065" s="2">
        <v>1945765</v>
      </c>
      <c r="O2065">
        <f t="shared" si="32"/>
        <v>7</v>
      </c>
    </row>
    <row r="2066" spans="1:15" hidden="1" x14ac:dyDescent="0.2">
      <c r="A2066" t="s">
        <v>2376</v>
      </c>
      <c r="B2066" t="s">
        <v>2491</v>
      </c>
      <c r="C2066" t="s">
        <v>2497</v>
      </c>
      <c r="D2066" t="s">
        <v>22</v>
      </c>
      <c r="E2066">
        <v>44</v>
      </c>
      <c r="F2066" t="s">
        <v>69</v>
      </c>
      <c r="G2066" t="s">
        <v>38</v>
      </c>
      <c r="H2066" t="s">
        <v>59</v>
      </c>
      <c r="I2066" s="2">
        <v>1361</v>
      </c>
      <c r="J2066" s="2">
        <f>(0)</f>
        <v>0</v>
      </c>
      <c r="K2066" s="2">
        <v>1361</v>
      </c>
      <c r="L2066" s="3">
        <v>6.9946781857007395E-2</v>
      </c>
      <c r="M2066" s="3">
        <v>0.11432449845481325</v>
      </c>
      <c r="N2066" s="2">
        <v>1945765</v>
      </c>
      <c r="O2066">
        <f t="shared" si="32"/>
        <v>12</v>
      </c>
    </row>
    <row r="2067" spans="1:15" hidden="1" x14ac:dyDescent="0.2">
      <c r="A2067" t="s">
        <v>2376</v>
      </c>
      <c r="B2067" t="s">
        <v>2491</v>
      </c>
      <c r="C2067" t="s">
        <v>2498</v>
      </c>
      <c r="D2067" t="s">
        <v>22</v>
      </c>
      <c r="E2067">
        <v>35</v>
      </c>
      <c r="F2067" t="s">
        <v>69</v>
      </c>
      <c r="G2067" t="s">
        <v>38</v>
      </c>
      <c r="H2067" t="s">
        <v>43</v>
      </c>
      <c r="I2067" s="2">
        <v>5055</v>
      </c>
      <c r="J2067" s="2">
        <v>1</v>
      </c>
      <c r="K2067" s="2">
        <v>5056</v>
      </c>
      <c r="L2067" s="3">
        <v>0.25984638432698709</v>
      </c>
      <c r="M2067" s="3">
        <v>0.42470585171751352</v>
      </c>
      <c r="N2067" s="2">
        <v>1945765</v>
      </c>
      <c r="O2067">
        <f t="shared" si="32"/>
        <v>6</v>
      </c>
    </row>
    <row r="2068" spans="1:15" hidden="1" x14ac:dyDescent="0.2">
      <c r="A2068" t="s">
        <v>2376</v>
      </c>
      <c r="B2068" t="s">
        <v>2491</v>
      </c>
      <c r="C2068" t="s">
        <v>2499</v>
      </c>
      <c r="D2068" t="s">
        <v>22</v>
      </c>
      <c r="E2068">
        <v>41</v>
      </c>
      <c r="F2068" t="s">
        <v>69</v>
      </c>
      <c r="G2068" t="s">
        <v>2500</v>
      </c>
      <c r="H2068" t="s">
        <v>349</v>
      </c>
      <c r="I2068" s="2">
        <v>950</v>
      </c>
      <c r="J2068" s="2">
        <v>1</v>
      </c>
      <c r="K2068" s="2">
        <v>951</v>
      </c>
      <c r="L2068" s="3">
        <v>4.8875378064668649E-2</v>
      </c>
      <c r="M2068" s="3">
        <v>7.9884348295758578E-2</v>
      </c>
      <c r="N2068" s="2">
        <v>1945765</v>
      </c>
      <c r="O2068">
        <f t="shared" si="32"/>
        <v>13</v>
      </c>
    </row>
    <row r="2069" spans="1:15" hidden="1" x14ac:dyDescent="0.2">
      <c r="A2069" t="s">
        <v>2376</v>
      </c>
      <c r="B2069" t="s">
        <v>2491</v>
      </c>
      <c r="C2069" t="s">
        <v>2501</v>
      </c>
      <c r="D2069" t="s">
        <v>22</v>
      </c>
      <c r="E2069">
        <v>60</v>
      </c>
      <c r="F2069" t="s">
        <v>69</v>
      </c>
      <c r="G2069" t="s">
        <v>32</v>
      </c>
      <c r="H2069" t="s">
        <v>33</v>
      </c>
      <c r="I2069" s="2">
        <v>617692</v>
      </c>
      <c r="J2069" s="2">
        <v>2500</v>
      </c>
      <c r="K2069" s="2">
        <v>620192</v>
      </c>
      <c r="L2069" s="3">
        <v>31.873941611654029</v>
      </c>
      <c r="M2069" s="3">
        <v>52.096355140108408</v>
      </c>
      <c r="N2069" s="2">
        <v>1945765</v>
      </c>
      <c r="O2069">
        <f t="shared" si="32"/>
        <v>1</v>
      </c>
    </row>
    <row r="2070" spans="1:15" hidden="1" x14ac:dyDescent="0.2">
      <c r="A2070" t="s">
        <v>2376</v>
      </c>
      <c r="B2070" t="s">
        <v>2491</v>
      </c>
      <c r="C2070" t="s">
        <v>2502</v>
      </c>
      <c r="D2070" t="s">
        <v>22</v>
      </c>
      <c r="E2070">
        <v>39</v>
      </c>
      <c r="F2070" t="s">
        <v>69</v>
      </c>
      <c r="G2070" t="s">
        <v>303</v>
      </c>
      <c r="H2070" t="s">
        <v>304</v>
      </c>
      <c r="I2070" s="2">
        <v>10852</v>
      </c>
      <c r="J2070" s="2">
        <v>13</v>
      </c>
      <c r="K2070" s="2">
        <v>10865</v>
      </c>
      <c r="L2070" s="3">
        <v>0.5583922004969768</v>
      </c>
      <c r="M2070" s="3">
        <v>0.91266397921494946</v>
      </c>
      <c r="N2070" s="2">
        <v>1945765</v>
      </c>
      <c r="O2070">
        <f t="shared" si="32"/>
        <v>3</v>
      </c>
    </row>
    <row r="2071" spans="1:15" hidden="1" x14ac:dyDescent="0.2">
      <c r="A2071" t="s">
        <v>2376</v>
      </c>
      <c r="B2071" t="s">
        <v>2491</v>
      </c>
      <c r="C2071" t="s">
        <v>2503</v>
      </c>
      <c r="D2071" t="s">
        <v>22</v>
      </c>
      <c r="E2071">
        <v>32</v>
      </c>
      <c r="F2071" t="s">
        <v>69</v>
      </c>
      <c r="G2071" t="s">
        <v>2504</v>
      </c>
      <c r="H2071" t="s">
        <v>106</v>
      </c>
      <c r="I2071" s="2">
        <v>6507</v>
      </c>
      <c r="J2071" s="2">
        <f>(0)</f>
        <v>0</v>
      </c>
      <c r="K2071" s="2">
        <v>6507</v>
      </c>
      <c r="L2071" s="3">
        <v>0.33441859628475173</v>
      </c>
      <c r="M2071" s="3">
        <v>0.54659038313407049</v>
      </c>
      <c r="N2071" s="2">
        <v>1945765</v>
      </c>
      <c r="O2071">
        <f t="shared" si="32"/>
        <v>5</v>
      </c>
    </row>
    <row r="2072" spans="1:15" hidden="1" x14ac:dyDescent="0.2">
      <c r="A2072" t="s">
        <v>2376</v>
      </c>
      <c r="B2072" t="s">
        <v>2491</v>
      </c>
      <c r="C2072" t="s">
        <v>2505</v>
      </c>
      <c r="D2072" t="s">
        <v>22</v>
      </c>
      <c r="E2072">
        <v>77</v>
      </c>
      <c r="F2072" t="s">
        <v>69</v>
      </c>
      <c r="G2072" t="s">
        <v>19</v>
      </c>
      <c r="H2072" t="s">
        <v>20</v>
      </c>
      <c r="I2072" s="2">
        <v>523552</v>
      </c>
      <c r="J2072" s="2">
        <v>1188</v>
      </c>
      <c r="K2072" s="2">
        <v>524740</v>
      </c>
      <c r="L2072" s="3">
        <v>26.968313234126423</v>
      </c>
      <c r="M2072" s="3">
        <v>44.078352181615507</v>
      </c>
      <c r="N2072" s="2">
        <v>1945765</v>
      </c>
      <c r="O2072">
        <f t="shared" si="32"/>
        <v>2</v>
      </c>
    </row>
    <row r="2073" spans="1:15" hidden="1" x14ac:dyDescent="0.2">
      <c r="A2073" t="s">
        <v>2376</v>
      </c>
      <c r="B2073" t="s">
        <v>2491</v>
      </c>
      <c r="C2073" t="s">
        <v>2506</v>
      </c>
      <c r="D2073" t="s">
        <v>22</v>
      </c>
      <c r="E2073">
        <v>60</v>
      </c>
      <c r="F2073" t="s">
        <v>69</v>
      </c>
      <c r="G2073" t="s">
        <v>38</v>
      </c>
      <c r="H2073" t="s">
        <v>2507</v>
      </c>
      <c r="I2073" s="2">
        <v>2035</v>
      </c>
      <c r="J2073" s="2">
        <v>1</v>
      </c>
      <c r="K2073" s="2">
        <v>2036</v>
      </c>
      <c r="L2073" s="3">
        <v>0.10463750761268704</v>
      </c>
      <c r="M2073" s="3">
        <v>0.17102474566789111</v>
      </c>
      <c r="N2073" s="2">
        <v>1945765</v>
      </c>
      <c r="O2073">
        <f t="shared" si="32"/>
        <v>8</v>
      </c>
    </row>
    <row r="2074" spans="1:15" hidden="1" x14ac:dyDescent="0.2">
      <c r="A2074" t="s">
        <v>2376</v>
      </c>
      <c r="B2074" t="s">
        <v>2508</v>
      </c>
      <c r="C2074" t="s">
        <v>46</v>
      </c>
      <c r="G2074" t="s">
        <v>46</v>
      </c>
      <c r="I2074" s="2">
        <v>14914</v>
      </c>
      <c r="J2074" s="2">
        <v>7</v>
      </c>
      <c r="K2074" s="2">
        <v>14921</v>
      </c>
      <c r="L2074" s="3">
        <v>0.77382891021904321</v>
      </c>
      <c r="M2074" s="3">
        <v>1.3263559124663766</v>
      </c>
      <c r="N2074" s="2">
        <v>1928204</v>
      </c>
      <c r="O2074">
        <f t="shared" si="32"/>
        <v>3</v>
      </c>
    </row>
    <row r="2075" spans="1:15" hidden="1" x14ac:dyDescent="0.2">
      <c r="A2075" t="s">
        <v>2376</v>
      </c>
      <c r="B2075" t="s">
        <v>2508</v>
      </c>
      <c r="C2075" t="s">
        <v>2509</v>
      </c>
      <c r="D2075" t="s">
        <v>22</v>
      </c>
      <c r="E2075">
        <v>53</v>
      </c>
      <c r="F2075" t="s">
        <v>18</v>
      </c>
      <c r="G2075" t="s">
        <v>19</v>
      </c>
      <c r="H2075" t="s">
        <v>20</v>
      </c>
      <c r="I2075" s="2">
        <v>479959</v>
      </c>
      <c r="J2075" s="2">
        <v>662</v>
      </c>
      <c r="K2075" s="2">
        <v>480621</v>
      </c>
      <c r="L2075" s="3">
        <v>24.925837722564626</v>
      </c>
      <c r="M2075" s="3">
        <v>42.723309765129848</v>
      </c>
      <c r="N2075" s="2">
        <v>1928204</v>
      </c>
      <c r="O2075">
        <f t="shared" si="32"/>
        <v>2</v>
      </c>
    </row>
    <row r="2076" spans="1:15" hidden="1" x14ac:dyDescent="0.2">
      <c r="A2076" t="s">
        <v>2376</v>
      </c>
      <c r="B2076" t="s">
        <v>2508</v>
      </c>
      <c r="C2076" t="s">
        <v>2510</v>
      </c>
      <c r="D2076" t="s">
        <v>22</v>
      </c>
      <c r="E2076">
        <v>62</v>
      </c>
      <c r="F2076" t="s">
        <v>18</v>
      </c>
      <c r="G2076" t="s">
        <v>32</v>
      </c>
      <c r="H2076" t="s">
        <v>33</v>
      </c>
      <c r="I2076" s="2">
        <v>596804</v>
      </c>
      <c r="J2076" s="2">
        <v>1533</v>
      </c>
      <c r="K2076" s="2">
        <v>598337</v>
      </c>
      <c r="L2076" s="3">
        <v>31.030793422272744</v>
      </c>
      <c r="M2076" s="3">
        <v>53.187307660169857</v>
      </c>
      <c r="N2076" s="2">
        <v>1928204</v>
      </c>
      <c r="O2076">
        <f t="shared" si="32"/>
        <v>1</v>
      </c>
    </row>
    <row r="2077" spans="1:15" hidden="1" x14ac:dyDescent="0.2">
      <c r="A2077" t="s">
        <v>2376</v>
      </c>
      <c r="B2077" t="s">
        <v>2508</v>
      </c>
      <c r="C2077" t="s">
        <v>2511</v>
      </c>
      <c r="D2077" t="s">
        <v>22</v>
      </c>
      <c r="E2077">
        <v>54</v>
      </c>
      <c r="F2077" t="s">
        <v>18</v>
      </c>
      <c r="G2077" t="s">
        <v>385</v>
      </c>
      <c r="H2077" t="s">
        <v>198</v>
      </c>
      <c r="I2077" s="2">
        <v>8835</v>
      </c>
      <c r="J2077" s="2">
        <v>8</v>
      </c>
      <c r="K2077" s="2">
        <v>8843</v>
      </c>
      <c r="L2077" s="3">
        <v>0.45861330025246289</v>
      </c>
      <c r="M2077" s="3">
        <v>0.78607099617587073</v>
      </c>
      <c r="N2077" s="2">
        <v>1928204</v>
      </c>
      <c r="O2077">
        <f t="shared" si="32"/>
        <v>5</v>
      </c>
    </row>
    <row r="2078" spans="1:15" hidden="1" x14ac:dyDescent="0.2">
      <c r="A2078" t="s">
        <v>2376</v>
      </c>
      <c r="B2078" t="s">
        <v>2508</v>
      </c>
      <c r="C2078" t="s">
        <v>2512</v>
      </c>
      <c r="D2078" t="s">
        <v>22</v>
      </c>
      <c r="E2078">
        <v>30</v>
      </c>
      <c r="F2078" t="s">
        <v>18</v>
      </c>
      <c r="G2078" t="s">
        <v>2380</v>
      </c>
      <c r="H2078" t="s">
        <v>540</v>
      </c>
      <c r="I2078" s="2">
        <v>7828</v>
      </c>
      <c r="J2078" s="2">
        <v>5</v>
      </c>
      <c r="K2078" s="2">
        <v>7833</v>
      </c>
      <c r="L2078" s="3">
        <v>0.40623295045544972</v>
      </c>
      <c r="M2078" s="3">
        <v>0.69629018580183144</v>
      </c>
      <c r="N2078" s="2">
        <v>1928204</v>
      </c>
      <c r="O2078">
        <f t="shared" si="32"/>
        <v>6</v>
      </c>
    </row>
    <row r="2079" spans="1:15" hidden="1" x14ac:dyDescent="0.2">
      <c r="A2079" t="s">
        <v>2376</v>
      </c>
      <c r="B2079" t="s">
        <v>2508</v>
      </c>
      <c r="C2079" t="s">
        <v>2513</v>
      </c>
      <c r="D2079" t="s">
        <v>22</v>
      </c>
      <c r="E2079">
        <v>37</v>
      </c>
      <c r="F2079" t="s">
        <v>18</v>
      </c>
      <c r="G2079" t="s">
        <v>303</v>
      </c>
      <c r="H2079" t="s">
        <v>304</v>
      </c>
      <c r="I2079" s="2">
        <v>13812</v>
      </c>
      <c r="J2079" s="2">
        <v>18</v>
      </c>
      <c r="K2079" s="2">
        <v>13830</v>
      </c>
      <c r="L2079" s="3">
        <v>0.71724776009177449</v>
      </c>
      <c r="M2079" s="3">
        <v>1.2293748588841222</v>
      </c>
      <c r="N2079" s="2">
        <v>1928204</v>
      </c>
      <c r="O2079">
        <f t="shared" si="32"/>
        <v>4</v>
      </c>
    </row>
    <row r="2080" spans="1:15" hidden="1" x14ac:dyDescent="0.2">
      <c r="A2080" t="s">
        <v>2376</v>
      </c>
      <c r="B2080" t="s">
        <v>2514</v>
      </c>
      <c r="C2080" t="s">
        <v>46</v>
      </c>
      <c r="G2080" t="s">
        <v>46</v>
      </c>
      <c r="I2080" s="2">
        <v>1946</v>
      </c>
      <c r="J2080" s="2">
        <v>2</v>
      </c>
      <c r="K2080" s="2">
        <v>1948</v>
      </c>
      <c r="L2080" s="3">
        <v>0.10974060543238531</v>
      </c>
      <c r="M2080" s="3">
        <v>0.17419998122074123</v>
      </c>
      <c r="N2080" s="2">
        <v>1775095</v>
      </c>
      <c r="O2080">
        <f t="shared" si="32"/>
        <v>12</v>
      </c>
    </row>
    <row r="2081" spans="1:15" hidden="1" x14ac:dyDescent="0.2">
      <c r="A2081" t="s">
        <v>2376</v>
      </c>
      <c r="B2081" t="s">
        <v>2514</v>
      </c>
      <c r="C2081" t="s">
        <v>2515</v>
      </c>
      <c r="D2081" t="s">
        <v>22</v>
      </c>
      <c r="E2081">
        <v>29</v>
      </c>
      <c r="F2081" t="s">
        <v>49</v>
      </c>
      <c r="G2081" t="s">
        <v>2516</v>
      </c>
      <c r="H2081" t="s">
        <v>43</v>
      </c>
      <c r="I2081" s="2">
        <v>1707</v>
      </c>
      <c r="J2081" s="2">
        <f>(0)</f>
        <v>0</v>
      </c>
      <c r="K2081" s="2">
        <v>1707</v>
      </c>
      <c r="L2081" s="3">
        <v>9.6163867285976243E-2</v>
      </c>
      <c r="M2081" s="3">
        <v>0.15264854617238466</v>
      </c>
      <c r="N2081" s="2">
        <v>1775095</v>
      </c>
      <c r="O2081">
        <f t="shared" si="32"/>
        <v>14</v>
      </c>
    </row>
    <row r="2082" spans="1:15" hidden="1" x14ac:dyDescent="0.2">
      <c r="A2082" t="s">
        <v>2376</v>
      </c>
      <c r="B2082" t="s">
        <v>2514</v>
      </c>
      <c r="C2082" t="s">
        <v>2517</v>
      </c>
      <c r="D2082" t="s">
        <v>22</v>
      </c>
      <c r="E2082">
        <v>50</v>
      </c>
      <c r="F2082" t="s">
        <v>49</v>
      </c>
      <c r="G2082" t="s">
        <v>32</v>
      </c>
      <c r="H2082" t="s">
        <v>33</v>
      </c>
      <c r="I2082" s="2">
        <v>583833</v>
      </c>
      <c r="J2082" s="2">
        <v>1638</v>
      </c>
      <c r="K2082" s="2">
        <v>585471</v>
      </c>
      <c r="L2082" s="3">
        <v>32.982516428698183</v>
      </c>
      <c r="M2082" s="3">
        <v>52.355768585877108</v>
      </c>
      <c r="N2082" s="2">
        <v>1775095</v>
      </c>
      <c r="O2082">
        <f t="shared" si="32"/>
        <v>1</v>
      </c>
    </row>
    <row r="2083" spans="1:15" hidden="1" x14ac:dyDescent="0.2">
      <c r="A2083" t="s">
        <v>2376</v>
      </c>
      <c r="B2083" t="s">
        <v>2514</v>
      </c>
      <c r="C2083" t="s">
        <v>2518</v>
      </c>
      <c r="D2083" t="s">
        <v>22</v>
      </c>
      <c r="E2083">
        <v>36</v>
      </c>
      <c r="F2083" t="s">
        <v>49</v>
      </c>
      <c r="G2083" t="s">
        <v>2380</v>
      </c>
      <c r="H2083" t="s">
        <v>540</v>
      </c>
      <c r="I2083" s="2">
        <v>1851</v>
      </c>
      <c r="J2083" s="2">
        <v>2</v>
      </c>
      <c r="K2083" s="2">
        <v>1853</v>
      </c>
      <c r="L2083" s="3">
        <v>0.10438877919209959</v>
      </c>
      <c r="M2083" s="3">
        <v>0.16570460225977082</v>
      </c>
      <c r="N2083" s="2">
        <v>1775095</v>
      </c>
      <c r="O2083">
        <f t="shared" si="32"/>
        <v>13</v>
      </c>
    </row>
    <row r="2084" spans="1:15" hidden="1" x14ac:dyDescent="0.2">
      <c r="A2084" t="s">
        <v>2376</v>
      </c>
      <c r="B2084" t="s">
        <v>2514</v>
      </c>
      <c r="C2084" t="s">
        <v>2519</v>
      </c>
      <c r="D2084" t="s">
        <v>22</v>
      </c>
      <c r="E2084">
        <v>48</v>
      </c>
      <c r="F2084" t="s">
        <v>49</v>
      </c>
      <c r="G2084" t="s">
        <v>38</v>
      </c>
      <c r="H2084" t="s">
        <v>54</v>
      </c>
      <c r="I2084" s="2">
        <v>5747</v>
      </c>
      <c r="J2084" s="2">
        <v>1</v>
      </c>
      <c r="K2084" s="2">
        <v>5748</v>
      </c>
      <c r="L2084" s="3">
        <v>0.32381365504381454</v>
      </c>
      <c r="M2084" s="3">
        <v>0.51401513965955892</v>
      </c>
      <c r="N2084" s="2">
        <v>1775095</v>
      </c>
      <c r="O2084">
        <f t="shared" si="32"/>
        <v>4</v>
      </c>
    </row>
    <row r="2085" spans="1:15" hidden="1" x14ac:dyDescent="0.2">
      <c r="A2085" t="s">
        <v>2376</v>
      </c>
      <c r="B2085" t="s">
        <v>2514</v>
      </c>
      <c r="C2085" t="s">
        <v>2520</v>
      </c>
      <c r="D2085" t="s">
        <v>22</v>
      </c>
      <c r="E2085">
        <v>65</v>
      </c>
      <c r="F2085" t="s">
        <v>49</v>
      </c>
      <c r="G2085" t="s">
        <v>2521</v>
      </c>
      <c r="H2085" t="s">
        <v>61</v>
      </c>
      <c r="I2085" s="2">
        <v>1137</v>
      </c>
      <c r="J2085" s="2">
        <v>1</v>
      </c>
      <c r="K2085" s="2">
        <v>1138</v>
      </c>
      <c r="L2085" s="3">
        <v>6.4109244857317491E-2</v>
      </c>
      <c r="M2085" s="3">
        <v>0.10176569744825643</v>
      </c>
      <c r="N2085" s="2">
        <v>1775095</v>
      </c>
      <c r="O2085">
        <f t="shared" si="32"/>
        <v>19</v>
      </c>
    </row>
    <row r="2086" spans="1:15" hidden="1" x14ac:dyDescent="0.2">
      <c r="A2086" t="s">
        <v>2376</v>
      </c>
      <c r="B2086" t="s">
        <v>2514</v>
      </c>
      <c r="C2086" t="s">
        <v>2522</v>
      </c>
      <c r="D2086" t="s">
        <v>22</v>
      </c>
      <c r="E2086">
        <v>28</v>
      </c>
      <c r="F2086" t="s">
        <v>49</v>
      </c>
      <c r="G2086" t="s">
        <v>38</v>
      </c>
      <c r="H2086" t="s">
        <v>101</v>
      </c>
      <c r="I2086" s="2">
        <v>1051</v>
      </c>
      <c r="J2086" s="2">
        <f>(0)</f>
        <v>0</v>
      </c>
      <c r="K2086" s="2">
        <v>1051</v>
      </c>
      <c r="L2086" s="3">
        <v>5.9208098721476872E-2</v>
      </c>
      <c r="M2086" s="3">
        <v>9.3985718820841405E-2</v>
      </c>
      <c r="N2086" s="2">
        <v>1775095</v>
      </c>
      <c r="O2086">
        <f t="shared" si="32"/>
        <v>20</v>
      </c>
    </row>
    <row r="2087" spans="1:15" hidden="1" x14ac:dyDescent="0.2">
      <c r="A2087" t="s">
        <v>2376</v>
      </c>
      <c r="B2087" t="s">
        <v>2514</v>
      </c>
      <c r="C2087" t="s">
        <v>2523</v>
      </c>
      <c r="D2087" t="s">
        <v>22</v>
      </c>
      <c r="E2087">
        <v>41</v>
      </c>
      <c r="F2087" t="s">
        <v>69</v>
      </c>
      <c r="G2087" t="s">
        <v>38</v>
      </c>
      <c r="H2087" t="s">
        <v>198</v>
      </c>
      <c r="I2087" s="2">
        <v>2026</v>
      </c>
      <c r="J2087" s="2">
        <v>1</v>
      </c>
      <c r="K2087" s="2">
        <v>2027</v>
      </c>
      <c r="L2087" s="3">
        <v>0.1141910714637808</v>
      </c>
      <c r="M2087" s="3">
        <v>0.18126455951460088</v>
      </c>
      <c r="N2087" s="2">
        <v>1775095</v>
      </c>
      <c r="O2087">
        <f t="shared" si="32"/>
        <v>11</v>
      </c>
    </row>
    <row r="2088" spans="1:15" hidden="1" x14ac:dyDescent="0.2">
      <c r="A2088" t="s">
        <v>2376</v>
      </c>
      <c r="B2088" t="s">
        <v>2514</v>
      </c>
      <c r="C2088" t="s">
        <v>2524</v>
      </c>
      <c r="D2088" t="s">
        <v>22</v>
      </c>
      <c r="E2088">
        <v>47</v>
      </c>
      <c r="F2088" t="s">
        <v>49</v>
      </c>
      <c r="G2088" t="s">
        <v>815</v>
      </c>
      <c r="H2088" t="s">
        <v>816</v>
      </c>
      <c r="I2088" s="2">
        <v>970</v>
      </c>
      <c r="J2088" s="2">
        <f>(0)</f>
        <v>0</v>
      </c>
      <c r="K2088" s="2">
        <v>970</v>
      </c>
      <c r="L2088" s="3">
        <v>5.4644962663970099E-2</v>
      </c>
      <c r="M2088" s="3">
        <v>8.6742290443592926E-2</v>
      </c>
      <c r="N2088" s="2">
        <v>1775095</v>
      </c>
      <c r="O2088">
        <f t="shared" si="32"/>
        <v>22</v>
      </c>
    </row>
    <row r="2089" spans="1:15" hidden="1" x14ac:dyDescent="0.2">
      <c r="A2089" t="s">
        <v>2376</v>
      </c>
      <c r="B2089" t="s">
        <v>2514</v>
      </c>
      <c r="C2089" t="s">
        <v>2499</v>
      </c>
      <c r="D2089" t="s">
        <v>22</v>
      </c>
      <c r="E2089">
        <v>33</v>
      </c>
      <c r="F2089" t="s">
        <v>49</v>
      </c>
      <c r="G2089" t="s">
        <v>583</v>
      </c>
      <c r="H2089" t="s">
        <v>584</v>
      </c>
      <c r="I2089" s="2">
        <v>1240</v>
      </c>
      <c r="J2089" s="2">
        <v>1</v>
      </c>
      <c r="K2089" s="2">
        <v>1241</v>
      </c>
      <c r="L2089" s="3">
        <v>6.9911751202048344E-2</v>
      </c>
      <c r="M2089" s="3">
        <v>0.11097647674278227</v>
      </c>
      <c r="N2089" s="2">
        <v>1775095</v>
      </c>
      <c r="O2089">
        <f t="shared" si="32"/>
        <v>17</v>
      </c>
    </row>
    <row r="2090" spans="1:15" hidden="1" x14ac:dyDescent="0.2">
      <c r="A2090" t="s">
        <v>2376</v>
      </c>
      <c r="B2090" t="s">
        <v>2514</v>
      </c>
      <c r="C2090" t="s">
        <v>2525</v>
      </c>
      <c r="D2090" t="s">
        <v>22</v>
      </c>
      <c r="E2090">
        <v>57</v>
      </c>
      <c r="F2090" t="s">
        <v>49</v>
      </c>
      <c r="G2090" t="s">
        <v>19</v>
      </c>
      <c r="H2090" t="s">
        <v>20</v>
      </c>
      <c r="I2090" s="2">
        <v>467297</v>
      </c>
      <c r="J2090" s="2">
        <v>1340</v>
      </c>
      <c r="K2090" s="2">
        <v>468637</v>
      </c>
      <c r="L2090" s="3">
        <v>26.400671513355622</v>
      </c>
      <c r="M2090" s="3">
        <v>41.90788326455057</v>
      </c>
      <c r="N2090" s="2">
        <v>1775095</v>
      </c>
      <c r="O2090">
        <f t="shared" si="32"/>
        <v>2</v>
      </c>
    </row>
    <row r="2091" spans="1:15" hidden="1" x14ac:dyDescent="0.2">
      <c r="A2091" t="s">
        <v>2376</v>
      </c>
      <c r="B2091" t="s">
        <v>2514</v>
      </c>
      <c r="C2091" t="s">
        <v>2526</v>
      </c>
      <c r="D2091" t="s">
        <v>22</v>
      </c>
      <c r="E2091">
        <v>44</v>
      </c>
      <c r="F2091" t="s">
        <v>49</v>
      </c>
      <c r="G2091" t="s">
        <v>38</v>
      </c>
      <c r="H2091" t="s">
        <v>360</v>
      </c>
      <c r="I2091" s="2">
        <v>1259</v>
      </c>
      <c r="J2091" s="2">
        <f>(0)</f>
        <v>0</v>
      </c>
      <c r="K2091" s="2">
        <v>1259</v>
      </c>
      <c r="L2091" s="3">
        <v>7.0925781437049848E-2</v>
      </c>
      <c r="M2091" s="3">
        <v>0.11258612749328195</v>
      </c>
      <c r="N2091" s="2">
        <v>1775095</v>
      </c>
      <c r="O2091">
        <f t="shared" si="32"/>
        <v>16</v>
      </c>
    </row>
    <row r="2092" spans="1:15" hidden="1" x14ac:dyDescent="0.2">
      <c r="A2092" t="s">
        <v>2376</v>
      </c>
      <c r="B2092" t="s">
        <v>2514</v>
      </c>
      <c r="C2092" t="s">
        <v>2527</v>
      </c>
      <c r="D2092" t="s">
        <v>22</v>
      </c>
      <c r="E2092">
        <v>53</v>
      </c>
      <c r="F2092" t="s">
        <v>49</v>
      </c>
      <c r="G2092" t="s">
        <v>2528</v>
      </c>
      <c r="H2092" t="s">
        <v>99</v>
      </c>
      <c r="I2092" s="2">
        <v>4623</v>
      </c>
      <c r="J2092" s="2">
        <v>1</v>
      </c>
      <c r="K2092" s="2">
        <v>4624</v>
      </c>
      <c r="L2092" s="3">
        <v>0.26049310036927603</v>
      </c>
      <c r="M2092" s="3">
        <v>0.4135013927950244</v>
      </c>
      <c r="N2092" s="2">
        <v>1775095</v>
      </c>
      <c r="O2092">
        <f t="shared" si="32"/>
        <v>7</v>
      </c>
    </row>
    <row r="2093" spans="1:15" hidden="1" x14ac:dyDescent="0.2">
      <c r="A2093" t="s">
        <v>2376</v>
      </c>
      <c r="B2093" t="s">
        <v>2514</v>
      </c>
      <c r="C2093" t="s">
        <v>2529</v>
      </c>
      <c r="D2093" t="s">
        <v>22</v>
      </c>
      <c r="E2093">
        <v>67</v>
      </c>
      <c r="F2093" t="s">
        <v>49</v>
      </c>
      <c r="G2093" t="s">
        <v>38</v>
      </c>
      <c r="H2093" t="s">
        <v>70</v>
      </c>
      <c r="I2093" s="2">
        <v>1322</v>
      </c>
      <c r="J2093" s="2">
        <f>(0)</f>
        <v>0</v>
      </c>
      <c r="K2093" s="2">
        <v>1322</v>
      </c>
      <c r="L2093" s="3">
        <v>7.4474887259555117E-2</v>
      </c>
      <c r="M2093" s="3">
        <v>0.11821990512003075</v>
      </c>
      <c r="N2093" s="2">
        <v>1775095</v>
      </c>
      <c r="O2093">
        <f t="shared" si="32"/>
        <v>15</v>
      </c>
    </row>
    <row r="2094" spans="1:15" hidden="1" x14ac:dyDescent="0.2">
      <c r="A2094" t="s">
        <v>2376</v>
      </c>
      <c r="B2094" t="s">
        <v>2514</v>
      </c>
      <c r="C2094" t="s">
        <v>2530</v>
      </c>
      <c r="D2094" t="s">
        <v>22</v>
      </c>
      <c r="E2094">
        <v>66</v>
      </c>
      <c r="F2094" t="s">
        <v>49</v>
      </c>
      <c r="G2094" t="s">
        <v>38</v>
      </c>
      <c r="H2094" t="s">
        <v>214</v>
      </c>
      <c r="I2094" s="2">
        <v>4979</v>
      </c>
      <c r="J2094" s="2">
        <v>1</v>
      </c>
      <c r="K2094" s="2">
        <v>4980</v>
      </c>
      <c r="L2094" s="3">
        <v>0.28054836501708363</v>
      </c>
      <c r="M2094" s="3">
        <v>0.4453367076382399</v>
      </c>
      <c r="N2094" s="2">
        <v>1775095</v>
      </c>
      <c r="O2094">
        <f t="shared" si="32"/>
        <v>5</v>
      </c>
    </row>
    <row r="2095" spans="1:15" hidden="1" x14ac:dyDescent="0.2">
      <c r="A2095" t="s">
        <v>2376</v>
      </c>
      <c r="B2095" t="s">
        <v>2514</v>
      </c>
      <c r="C2095" t="s">
        <v>2531</v>
      </c>
      <c r="D2095" t="s">
        <v>22</v>
      </c>
      <c r="E2095">
        <v>34</v>
      </c>
      <c r="F2095" t="s">
        <v>49</v>
      </c>
      <c r="G2095" t="s">
        <v>229</v>
      </c>
      <c r="H2095" t="s">
        <v>230</v>
      </c>
      <c r="I2095" s="2">
        <v>1000</v>
      </c>
      <c r="J2095" s="2">
        <f>(0)</f>
        <v>0</v>
      </c>
      <c r="K2095" s="2">
        <v>1000</v>
      </c>
      <c r="L2095" s="3">
        <v>5.6335013055639274E-2</v>
      </c>
      <c r="M2095" s="3">
        <v>8.942504169442568E-2</v>
      </c>
      <c r="N2095" s="2">
        <v>1775095</v>
      </c>
      <c r="O2095">
        <f t="shared" si="32"/>
        <v>21</v>
      </c>
    </row>
    <row r="2096" spans="1:15" hidden="1" x14ac:dyDescent="0.2">
      <c r="A2096" t="s">
        <v>2376</v>
      </c>
      <c r="B2096" t="s">
        <v>2514</v>
      </c>
      <c r="C2096" t="s">
        <v>2532</v>
      </c>
      <c r="D2096" t="s">
        <v>22</v>
      </c>
      <c r="E2096">
        <v>65</v>
      </c>
      <c r="F2096" t="s">
        <v>49</v>
      </c>
      <c r="G2096" t="s">
        <v>303</v>
      </c>
      <c r="H2096" t="s">
        <v>304</v>
      </c>
      <c r="I2096" s="2">
        <v>15168</v>
      </c>
      <c r="J2096" s="2">
        <v>20</v>
      </c>
      <c r="K2096" s="2">
        <v>15188</v>
      </c>
      <c r="L2096" s="3">
        <v>0.85561617828904935</v>
      </c>
      <c r="M2096" s="3">
        <v>1.3581875332549374</v>
      </c>
      <c r="N2096" s="2">
        <v>1775095</v>
      </c>
      <c r="O2096">
        <f t="shared" si="32"/>
        <v>3</v>
      </c>
    </row>
    <row r="2097" spans="1:15" hidden="1" x14ac:dyDescent="0.2">
      <c r="A2097" t="s">
        <v>2376</v>
      </c>
      <c r="B2097" t="s">
        <v>2514</v>
      </c>
      <c r="C2097" t="s">
        <v>2533</v>
      </c>
      <c r="D2097" t="s">
        <v>22</v>
      </c>
      <c r="E2097">
        <v>41</v>
      </c>
      <c r="F2097" t="s">
        <v>69</v>
      </c>
      <c r="G2097" t="s">
        <v>1112</v>
      </c>
      <c r="H2097" t="s">
        <v>1014</v>
      </c>
      <c r="I2097" s="2">
        <v>3342</v>
      </c>
      <c r="J2097" s="2">
        <v>2</v>
      </c>
      <c r="K2097" s="2">
        <v>3344</v>
      </c>
      <c r="L2097" s="3">
        <v>0.18838428365805773</v>
      </c>
      <c r="M2097" s="3">
        <v>0.29903733942615951</v>
      </c>
      <c r="N2097" s="2">
        <v>1775095</v>
      </c>
      <c r="O2097">
        <f t="shared" si="32"/>
        <v>10</v>
      </c>
    </row>
    <row r="2098" spans="1:15" hidden="1" x14ac:dyDescent="0.2">
      <c r="A2098" t="s">
        <v>2376</v>
      </c>
      <c r="B2098" t="s">
        <v>2514</v>
      </c>
      <c r="C2098" t="s">
        <v>2534</v>
      </c>
      <c r="D2098" t="s">
        <v>22</v>
      </c>
      <c r="E2098">
        <v>42</v>
      </c>
      <c r="F2098" t="s">
        <v>49</v>
      </c>
      <c r="G2098" t="s">
        <v>2535</v>
      </c>
      <c r="H2098" t="s">
        <v>2507</v>
      </c>
      <c r="I2098" s="2">
        <v>742</v>
      </c>
      <c r="J2098" s="2">
        <f>(0)</f>
        <v>0</v>
      </c>
      <c r="K2098" s="2">
        <v>742</v>
      </c>
      <c r="L2098" s="3">
        <v>4.1800579687284345E-2</v>
      </c>
      <c r="M2098" s="3">
        <v>6.6353380937263853E-2</v>
      </c>
      <c r="N2098" s="2">
        <v>1775095</v>
      </c>
      <c r="O2098">
        <f t="shared" si="32"/>
        <v>23</v>
      </c>
    </row>
    <row r="2099" spans="1:15" hidden="1" x14ac:dyDescent="0.2">
      <c r="A2099" t="s">
        <v>2376</v>
      </c>
      <c r="B2099" t="s">
        <v>2514</v>
      </c>
      <c r="C2099" t="s">
        <v>2536</v>
      </c>
      <c r="D2099" t="s">
        <v>22</v>
      </c>
      <c r="E2099">
        <v>63</v>
      </c>
      <c r="F2099" t="s">
        <v>49</v>
      </c>
      <c r="G2099" t="s">
        <v>38</v>
      </c>
      <c r="H2099" t="s">
        <v>39</v>
      </c>
      <c r="I2099" s="2">
        <v>4633</v>
      </c>
      <c r="J2099" s="2">
        <v>1</v>
      </c>
      <c r="K2099" s="2">
        <v>4634</v>
      </c>
      <c r="L2099" s="3">
        <v>0.26105645049983239</v>
      </c>
      <c r="M2099" s="3">
        <v>0.41439564321196865</v>
      </c>
      <c r="N2099" s="2">
        <v>1775095</v>
      </c>
      <c r="O2099">
        <f t="shared" si="32"/>
        <v>6</v>
      </c>
    </row>
    <row r="2100" spans="1:15" hidden="1" x14ac:dyDescent="0.2">
      <c r="A2100" t="s">
        <v>2376</v>
      </c>
      <c r="B2100" t="s">
        <v>2514</v>
      </c>
      <c r="C2100" t="s">
        <v>2537</v>
      </c>
      <c r="D2100" t="s">
        <v>22</v>
      </c>
      <c r="E2100">
        <v>32</v>
      </c>
      <c r="F2100" t="s">
        <v>69</v>
      </c>
      <c r="G2100" t="s">
        <v>174</v>
      </c>
      <c r="H2100" t="s">
        <v>84</v>
      </c>
      <c r="I2100" s="2">
        <v>3632</v>
      </c>
      <c r="J2100" s="2">
        <v>3</v>
      </c>
      <c r="K2100" s="2">
        <v>3635</v>
      </c>
      <c r="L2100" s="3">
        <v>0.20477777245724876</v>
      </c>
      <c r="M2100" s="3">
        <v>0.32506002655923738</v>
      </c>
      <c r="N2100" s="2">
        <v>1775095</v>
      </c>
      <c r="O2100">
        <f t="shared" si="32"/>
        <v>8</v>
      </c>
    </row>
    <row r="2101" spans="1:15" hidden="1" x14ac:dyDescent="0.2">
      <c r="A2101" t="s">
        <v>2376</v>
      </c>
      <c r="B2101" t="s">
        <v>2514</v>
      </c>
      <c r="C2101" t="s">
        <v>2538</v>
      </c>
      <c r="D2101" t="s">
        <v>17</v>
      </c>
      <c r="E2101">
        <v>59</v>
      </c>
      <c r="F2101" t="s">
        <v>49</v>
      </c>
      <c r="G2101" t="s">
        <v>2500</v>
      </c>
      <c r="H2101" t="s">
        <v>349</v>
      </c>
      <c r="I2101" s="2">
        <v>1208</v>
      </c>
      <c r="J2101" s="2">
        <f>(0)</f>
        <v>0</v>
      </c>
      <c r="K2101" s="2">
        <v>1208</v>
      </c>
      <c r="L2101" s="3">
        <v>6.8052695771212243E-2</v>
      </c>
      <c r="M2101" s="3">
        <v>0.10802545036686624</v>
      </c>
      <c r="N2101" s="2">
        <v>1775095</v>
      </c>
      <c r="O2101">
        <f t="shared" si="32"/>
        <v>18</v>
      </c>
    </row>
    <row r="2102" spans="1:15" hidden="1" x14ac:dyDescent="0.2">
      <c r="A2102" t="s">
        <v>2376</v>
      </c>
      <c r="B2102" t="s">
        <v>2514</v>
      </c>
      <c r="C2102" t="s">
        <v>2539</v>
      </c>
      <c r="D2102" t="s">
        <v>22</v>
      </c>
      <c r="E2102">
        <v>46</v>
      </c>
      <c r="F2102" t="s">
        <v>49</v>
      </c>
      <c r="G2102" t="s">
        <v>38</v>
      </c>
      <c r="H2102" t="s">
        <v>124</v>
      </c>
      <c r="I2102" s="2">
        <v>3439</v>
      </c>
      <c r="J2102" s="2">
        <v>1</v>
      </c>
      <c r="K2102" s="2">
        <v>3440</v>
      </c>
      <c r="L2102" s="3">
        <v>0.1937924449113991</v>
      </c>
      <c r="M2102" s="3">
        <v>0.30762214342882438</v>
      </c>
      <c r="N2102" s="2">
        <v>1775095</v>
      </c>
      <c r="O2102">
        <f t="shared" si="32"/>
        <v>9</v>
      </c>
    </row>
    <row r="2103" spans="1:15" hidden="1" x14ac:dyDescent="0.2">
      <c r="A2103" t="s">
        <v>2376</v>
      </c>
      <c r="B2103" t="s">
        <v>2540</v>
      </c>
      <c r="C2103" t="s">
        <v>2541</v>
      </c>
      <c r="D2103" t="s">
        <v>22</v>
      </c>
      <c r="E2103">
        <v>39</v>
      </c>
      <c r="F2103" t="s">
        <v>49</v>
      </c>
      <c r="G2103" t="s">
        <v>38</v>
      </c>
      <c r="H2103" t="s">
        <v>618</v>
      </c>
      <c r="I2103" s="2">
        <v>5157</v>
      </c>
      <c r="J2103" s="2">
        <v>1</v>
      </c>
      <c r="K2103" s="2">
        <v>5158</v>
      </c>
      <c r="L2103" s="3">
        <v>0.29700125468347027</v>
      </c>
      <c r="M2103" s="3">
        <v>0.43321712005523144</v>
      </c>
      <c r="N2103" s="2">
        <v>1736693</v>
      </c>
      <c r="O2103">
        <f t="shared" si="32"/>
        <v>6</v>
      </c>
    </row>
    <row r="2104" spans="1:15" hidden="1" x14ac:dyDescent="0.2">
      <c r="A2104" t="s">
        <v>2376</v>
      </c>
      <c r="B2104" t="s">
        <v>2540</v>
      </c>
      <c r="C2104" t="s">
        <v>46</v>
      </c>
      <c r="G2104" t="s">
        <v>46</v>
      </c>
      <c r="I2104" s="2">
        <v>10800</v>
      </c>
      <c r="J2104" s="2">
        <v>13</v>
      </c>
      <c r="K2104" s="2">
        <v>10813</v>
      </c>
      <c r="L2104" s="3">
        <v>0.62262011766040404</v>
      </c>
      <c r="M2104" s="3">
        <v>0.90817695214370242</v>
      </c>
      <c r="N2104" s="2">
        <v>1736693</v>
      </c>
      <c r="O2104">
        <f t="shared" si="32"/>
        <v>3</v>
      </c>
    </row>
    <row r="2105" spans="1:15" hidden="1" x14ac:dyDescent="0.2">
      <c r="A2105" t="s">
        <v>2376</v>
      </c>
      <c r="B2105" t="s">
        <v>2540</v>
      </c>
      <c r="C2105" t="s">
        <v>2542</v>
      </c>
      <c r="D2105" t="s">
        <v>22</v>
      </c>
      <c r="E2105">
        <v>38</v>
      </c>
      <c r="F2105" t="s">
        <v>49</v>
      </c>
      <c r="G2105" t="s">
        <v>19</v>
      </c>
      <c r="H2105" t="s">
        <v>20</v>
      </c>
      <c r="I2105" s="2">
        <v>547573</v>
      </c>
      <c r="J2105" s="2">
        <v>813</v>
      </c>
      <c r="K2105" s="2">
        <v>548386</v>
      </c>
      <c r="L2105" s="3">
        <v>31.576450184344612</v>
      </c>
      <c r="M2105" s="3">
        <v>46.058589297907744</v>
      </c>
      <c r="N2105" s="2">
        <v>1736693</v>
      </c>
      <c r="O2105">
        <f t="shared" si="32"/>
        <v>2</v>
      </c>
    </row>
    <row r="2106" spans="1:15" hidden="1" x14ac:dyDescent="0.2">
      <c r="A2106" t="s">
        <v>2376</v>
      </c>
      <c r="B2106" t="s">
        <v>2540</v>
      </c>
      <c r="C2106" t="s">
        <v>2543</v>
      </c>
      <c r="D2106" t="s">
        <v>22</v>
      </c>
      <c r="E2106">
        <v>37</v>
      </c>
      <c r="F2106" t="s">
        <v>49</v>
      </c>
      <c r="G2106" t="s">
        <v>2380</v>
      </c>
      <c r="H2106" t="s">
        <v>540</v>
      </c>
      <c r="I2106" s="2">
        <v>2244</v>
      </c>
      <c r="J2106" s="2">
        <v>8</v>
      </c>
      <c r="K2106" s="2">
        <v>2252</v>
      </c>
      <c r="L2106" s="3">
        <v>0.12967173818285671</v>
      </c>
      <c r="M2106" s="3">
        <v>0.18914403923310996</v>
      </c>
      <c r="N2106" s="2">
        <v>1736693</v>
      </c>
      <c r="O2106">
        <f t="shared" si="32"/>
        <v>12</v>
      </c>
    </row>
    <row r="2107" spans="1:15" hidden="1" x14ac:dyDescent="0.2">
      <c r="A2107" t="s">
        <v>2376</v>
      </c>
      <c r="B2107" t="s">
        <v>2540</v>
      </c>
      <c r="C2107" t="s">
        <v>2544</v>
      </c>
      <c r="D2107" t="s">
        <v>22</v>
      </c>
      <c r="E2107">
        <v>64</v>
      </c>
      <c r="F2107" t="s">
        <v>49</v>
      </c>
      <c r="G2107" t="s">
        <v>32</v>
      </c>
      <c r="H2107" t="s">
        <v>33</v>
      </c>
      <c r="I2107" s="2">
        <v>584997</v>
      </c>
      <c r="J2107" s="2">
        <v>1786</v>
      </c>
      <c r="K2107" s="2">
        <v>586783</v>
      </c>
      <c r="L2107" s="3">
        <v>33.787376352642639</v>
      </c>
      <c r="M2107" s="3">
        <v>49.283528762576353</v>
      </c>
      <c r="N2107" s="2">
        <v>1736693</v>
      </c>
      <c r="O2107">
        <f t="shared" si="32"/>
        <v>1</v>
      </c>
    </row>
    <row r="2108" spans="1:15" hidden="1" x14ac:dyDescent="0.2">
      <c r="A2108" t="s">
        <v>2376</v>
      </c>
      <c r="B2108" t="s">
        <v>2540</v>
      </c>
      <c r="C2108" t="s">
        <v>2545</v>
      </c>
      <c r="D2108" t="s">
        <v>22</v>
      </c>
      <c r="E2108">
        <v>34</v>
      </c>
      <c r="F2108" t="s">
        <v>49</v>
      </c>
      <c r="G2108" t="s">
        <v>38</v>
      </c>
      <c r="H2108" t="s">
        <v>104</v>
      </c>
      <c r="I2108" s="2">
        <v>2937</v>
      </c>
      <c r="J2108" s="2">
        <f>(0)</f>
        <v>0</v>
      </c>
      <c r="K2108" s="2">
        <v>2937</v>
      </c>
      <c r="L2108" s="3">
        <v>0.1691145182251555</v>
      </c>
      <c r="M2108" s="3">
        <v>0.24667675098918471</v>
      </c>
      <c r="N2108" s="2">
        <v>1736693</v>
      </c>
      <c r="O2108">
        <f t="shared" si="32"/>
        <v>10</v>
      </c>
    </row>
    <row r="2109" spans="1:15" hidden="1" x14ac:dyDescent="0.2">
      <c r="A2109" t="s">
        <v>2376</v>
      </c>
      <c r="B2109" t="s">
        <v>2540</v>
      </c>
      <c r="C2109" t="s">
        <v>2546</v>
      </c>
      <c r="D2109" t="s">
        <v>22</v>
      </c>
      <c r="E2109">
        <v>44</v>
      </c>
      <c r="F2109" t="s">
        <v>49</v>
      </c>
      <c r="G2109" t="s">
        <v>38</v>
      </c>
      <c r="H2109" t="s">
        <v>106</v>
      </c>
      <c r="I2109" s="2">
        <v>4855</v>
      </c>
      <c r="J2109" s="2">
        <f>(0)</f>
        <v>0</v>
      </c>
      <c r="K2109" s="2">
        <v>4855</v>
      </c>
      <c r="L2109" s="3">
        <v>0.27955430234359208</v>
      </c>
      <c r="M2109" s="3">
        <v>0.40776834390619399</v>
      </c>
      <c r="N2109" s="2">
        <v>1736693</v>
      </c>
      <c r="O2109">
        <f t="shared" si="32"/>
        <v>7</v>
      </c>
    </row>
    <row r="2110" spans="1:15" hidden="1" x14ac:dyDescent="0.2">
      <c r="A2110" t="s">
        <v>2376</v>
      </c>
      <c r="B2110" t="s">
        <v>2540</v>
      </c>
      <c r="C2110" t="s">
        <v>2547</v>
      </c>
      <c r="D2110" t="s">
        <v>22</v>
      </c>
      <c r="E2110">
        <v>28</v>
      </c>
      <c r="F2110" t="s">
        <v>49</v>
      </c>
      <c r="G2110" t="s">
        <v>38</v>
      </c>
      <c r="H2110" t="s">
        <v>54</v>
      </c>
      <c r="I2110" s="2">
        <v>3498</v>
      </c>
      <c r="J2110" s="2">
        <f>(0)</f>
        <v>0</v>
      </c>
      <c r="K2110" s="2">
        <v>3498</v>
      </c>
      <c r="L2110" s="3">
        <v>0.20141729136928635</v>
      </c>
      <c r="M2110" s="3">
        <v>0.29379478207700649</v>
      </c>
      <c r="N2110" s="2">
        <v>1736693</v>
      </c>
      <c r="O2110">
        <f t="shared" si="32"/>
        <v>9</v>
      </c>
    </row>
    <row r="2111" spans="1:15" hidden="1" x14ac:dyDescent="0.2">
      <c r="A2111" t="s">
        <v>2376</v>
      </c>
      <c r="B2111" t="s">
        <v>2540</v>
      </c>
      <c r="C2111" t="s">
        <v>2548</v>
      </c>
      <c r="D2111" t="s">
        <v>22</v>
      </c>
      <c r="E2111">
        <v>42</v>
      </c>
      <c r="F2111" t="s">
        <v>49</v>
      </c>
      <c r="G2111" t="s">
        <v>2549</v>
      </c>
      <c r="H2111" t="s">
        <v>198</v>
      </c>
      <c r="I2111" s="2">
        <v>1609</v>
      </c>
      <c r="J2111" s="2">
        <f>(0)</f>
        <v>0</v>
      </c>
      <c r="K2111" s="2">
        <v>1609</v>
      </c>
      <c r="L2111" s="3">
        <v>9.2647347573808381E-2</v>
      </c>
      <c r="M2111" s="3">
        <v>0.13513888060660476</v>
      </c>
      <c r="N2111" s="2">
        <v>1736693</v>
      </c>
      <c r="O2111">
        <f t="shared" si="32"/>
        <v>14</v>
      </c>
    </row>
    <row r="2112" spans="1:15" hidden="1" x14ac:dyDescent="0.2">
      <c r="A2112" t="s">
        <v>2376</v>
      </c>
      <c r="B2112" t="s">
        <v>2540</v>
      </c>
      <c r="C2112" t="s">
        <v>2550</v>
      </c>
      <c r="D2112" t="s">
        <v>22</v>
      </c>
      <c r="E2112">
        <v>43</v>
      </c>
      <c r="F2112" t="s">
        <v>69</v>
      </c>
      <c r="G2112" t="s">
        <v>2504</v>
      </c>
      <c r="H2112" t="s">
        <v>270</v>
      </c>
      <c r="I2112" s="2">
        <v>5679</v>
      </c>
      <c r="J2112" s="2">
        <v>2</v>
      </c>
      <c r="K2112" s="2">
        <v>5681</v>
      </c>
      <c r="L2112" s="3">
        <v>0.32711596119751735</v>
      </c>
      <c r="M2112" s="3">
        <v>0.47714355545439507</v>
      </c>
      <c r="N2112" s="2">
        <v>1736693</v>
      </c>
      <c r="O2112">
        <f t="shared" si="32"/>
        <v>5</v>
      </c>
    </row>
    <row r="2113" spans="1:15" hidden="1" x14ac:dyDescent="0.2">
      <c r="A2113" t="s">
        <v>2376</v>
      </c>
      <c r="B2113" t="s">
        <v>2540</v>
      </c>
      <c r="C2113" t="s">
        <v>2551</v>
      </c>
      <c r="D2113" t="s">
        <v>22</v>
      </c>
      <c r="E2113">
        <v>48</v>
      </c>
      <c r="F2113" t="s">
        <v>49</v>
      </c>
      <c r="G2113" t="s">
        <v>38</v>
      </c>
      <c r="H2113" t="s">
        <v>654</v>
      </c>
      <c r="I2113" s="2">
        <v>2407</v>
      </c>
      <c r="J2113" s="2">
        <v>1</v>
      </c>
      <c r="K2113" s="2">
        <v>2408</v>
      </c>
      <c r="L2113" s="3">
        <v>0.13865432750635837</v>
      </c>
      <c r="M2113" s="3">
        <v>0.20224637942865398</v>
      </c>
      <c r="N2113" s="2">
        <v>1736693</v>
      </c>
      <c r="O2113">
        <f t="shared" si="32"/>
        <v>11</v>
      </c>
    </row>
    <row r="2114" spans="1:15" hidden="1" x14ac:dyDescent="0.2">
      <c r="A2114" t="s">
        <v>2376</v>
      </c>
      <c r="B2114" t="s">
        <v>2540</v>
      </c>
      <c r="C2114" t="s">
        <v>2552</v>
      </c>
      <c r="D2114" t="s">
        <v>22</v>
      </c>
      <c r="E2114">
        <v>45</v>
      </c>
      <c r="F2114" t="s">
        <v>49</v>
      </c>
      <c r="G2114" t="s">
        <v>38</v>
      </c>
      <c r="H2114" t="s">
        <v>242</v>
      </c>
      <c r="I2114" s="2">
        <v>1699</v>
      </c>
      <c r="J2114" s="2">
        <f>(0)</f>
        <v>0</v>
      </c>
      <c r="K2114" s="2">
        <v>1699</v>
      </c>
      <c r="L2114" s="3">
        <v>9.7829610645059323E-2</v>
      </c>
      <c r="M2114" s="3">
        <v>0.14269792302711093</v>
      </c>
      <c r="N2114" s="2">
        <v>1736693</v>
      </c>
      <c r="O2114">
        <f t="shared" si="32"/>
        <v>13</v>
      </c>
    </row>
    <row r="2115" spans="1:15" hidden="1" x14ac:dyDescent="0.2">
      <c r="A2115" t="s">
        <v>2376</v>
      </c>
      <c r="B2115" t="s">
        <v>2540</v>
      </c>
      <c r="C2115" t="s">
        <v>2553</v>
      </c>
      <c r="D2115" t="s">
        <v>22</v>
      </c>
      <c r="E2115">
        <v>44</v>
      </c>
      <c r="F2115" t="s">
        <v>69</v>
      </c>
      <c r="G2115" t="s">
        <v>258</v>
      </c>
      <c r="H2115" t="s">
        <v>767</v>
      </c>
      <c r="I2115" s="2">
        <v>1058</v>
      </c>
      <c r="J2115" s="2">
        <v>1</v>
      </c>
      <c r="K2115" s="2">
        <v>1059</v>
      </c>
      <c r="L2115" s="3">
        <v>6.0977962138386001E-2</v>
      </c>
      <c r="M2115" s="3">
        <v>8.8944732481289271E-2</v>
      </c>
      <c r="N2115" s="2">
        <v>1736693</v>
      </c>
      <c r="O2115">
        <f t="shared" ref="O2115:O2178" si="33">COUNTIFS($A$2:$A$8569,A2115,$B$2:$B$8569,B2115,$K$2:$K$8569,"&gt;"&amp;K2115)+1</f>
        <v>15</v>
      </c>
    </row>
    <row r="2116" spans="1:15" hidden="1" x14ac:dyDescent="0.2">
      <c r="A2116" t="s">
        <v>2376</v>
      </c>
      <c r="B2116" t="s">
        <v>2540</v>
      </c>
      <c r="C2116" t="s">
        <v>2554</v>
      </c>
      <c r="D2116" t="s">
        <v>22</v>
      </c>
      <c r="E2116">
        <v>34</v>
      </c>
      <c r="F2116" t="s">
        <v>18</v>
      </c>
      <c r="G2116" t="s">
        <v>38</v>
      </c>
      <c r="H2116" t="s">
        <v>99</v>
      </c>
      <c r="I2116" s="2">
        <v>3728</v>
      </c>
      <c r="J2116" s="2">
        <f>(0)</f>
        <v>0</v>
      </c>
      <c r="K2116" s="2">
        <v>3728</v>
      </c>
      <c r="L2116" s="3">
        <v>0.21466085255137207</v>
      </c>
      <c r="M2116" s="3">
        <v>0.31311233492941115</v>
      </c>
      <c r="N2116" s="2">
        <v>1736693</v>
      </c>
      <c r="O2116">
        <f t="shared" si="33"/>
        <v>8</v>
      </c>
    </row>
    <row r="2117" spans="1:15" hidden="1" x14ac:dyDescent="0.2">
      <c r="A2117" t="s">
        <v>2376</v>
      </c>
      <c r="B2117" t="s">
        <v>2540</v>
      </c>
      <c r="C2117" t="s">
        <v>2555</v>
      </c>
      <c r="D2117" t="s">
        <v>22</v>
      </c>
      <c r="E2117">
        <v>49</v>
      </c>
      <c r="F2117" t="s">
        <v>69</v>
      </c>
      <c r="G2117" t="s">
        <v>303</v>
      </c>
      <c r="H2117" t="s">
        <v>304</v>
      </c>
      <c r="I2117" s="2">
        <v>9469</v>
      </c>
      <c r="J2117" s="2">
        <v>12</v>
      </c>
      <c r="K2117" s="2">
        <v>9481</v>
      </c>
      <c r="L2117" s="3">
        <v>0.54592262420589022</v>
      </c>
      <c r="M2117" s="3">
        <v>0.79630312432021122</v>
      </c>
      <c r="N2117" s="2">
        <v>1736693</v>
      </c>
      <c r="O2117">
        <f t="shared" si="33"/>
        <v>4</v>
      </c>
    </row>
    <row r="2118" spans="1:15" hidden="1" x14ac:dyDescent="0.2">
      <c r="A2118" t="s">
        <v>2376</v>
      </c>
      <c r="B2118" t="s">
        <v>2556</v>
      </c>
      <c r="C2118" t="s">
        <v>2557</v>
      </c>
      <c r="D2118" t="s">
        <v>22</v>
      </c>
      <c r="E2118">
        <v>51</v>
      </c>
      <c r="F2118" t="s">
        <v>18</v>
      </c>
      <c r="G2118" t="s">
        <v>385</v>
      </c>
      <c r="H2118" t="s">
        <v>198</v>
      </c>
      <c r="I2118" s="2">
        <v>3832</v>
      </c>
      <c r="J2118" s="2">
        <v>1</v>
      </c>
      <c r="K2118" s="2">
        <v>3833</v>
      </c>
      <c r="L2118" s="3">
        <v>0.21881176023300342</v>
      </c>
      <c r="M2118" s="3">
        <v>0.31366997139899422</v>
      </c>
      <c r="N2118" s="2">
        <v>1751734</v>
      </c>
      <c r="O2118">
        <f t="shared" si="33"/>
        <v>6</v>
      </c>
    </row>
    <row r="2119" spans="1:15" hidden="1" x14ac:dyDescent="0.2">
      <c r="A2119" t="s">
        <v>2376</v>
      </c>
      <c r="B2119" t="s">
        <v>2556</v>
      </c>
      <c r="C2119" t="s">
        <v>46</v>
      </c>
      <c r="G2119" t="s">
        <v>46</v>
      </c>
      <c r="I2119" s="2">
        <v>9016</v>
      </c>
      <c r="J2119" s="2">
        <v>8</v>
      </c>
      <c r="K2119" s="2">
        <v>9024</v>
      </c>
      <c r="L2119" s="3">
        <v>0.51514670606382018</v>
      </c>
      <c r="M2119" s="3">
        <v>0.73847060315797663</v>
      </c>
      <c r="N2119" s="2">
        <v>1751734</v>
      </c>
      <c r="O2119">
        <f t="shared" si="33"/>
        <v>4</v>
      </c>
    </row>
    <row r="2120" spans="1:15" hidden="1" x14ac:dyDescent="0.2">
      <c r="A2120" t="s">
        <v>2376</v>
      </c>
      <c r="B2120" t="s">
        <v>2556</v>
      </c>
      <c r="C2120" t="s">
        <v>2558</v>
      </c>
      <c r="D2120" t="s">
        <v>22</v>
      </c>
      <c r="E2120">
        <v>35</v>
      </c>
      <c r="F2120" t="s">
        <v>18</v>
      </c>
      <c r="G2120" t="s">
        <v>58</v>
      </c>
      <c r="H2120" t="s">
        <v>351</v>
      </c>
      <c r="I2120" s="2">
        <v>2656</v>
      </c>
      <c r="J2120" s="2">
        <v>2</v>
      </c>
      <c r="K2120" s="2">
        <v>2658</v>
      </c>
      <c r="L2120" s="3">
        <v>0.15173536621427683</v>
      </c>
      <c r="M2120" s="3">
        <v>0.21751494494613274</v>
      </c>
      <c r="N2120" s="2">
        <v>1751734</v>
      </c>
      <c r="O2120">
        <f t="shared" si="33"/>
        <v>10</v>
      </c>
    </row>
    <row r="2121" spans="1:15" hidden="1" x14ac:dyDescent="0.2">
      <c r="A2121" t="s">
        <v>2376</v>
      </c>
      <c r="B2121" t="s">
        <v>2556</v>
      </c>
      <c r="C2121" t="s">
        <v>2559</v>
      </c>
      <c r="D2121" t="s">
        <v>22</v>
      </c>
      <c r="E2121">
        <v>67</v>
      </c>
      <c r="F2121" t="s">
        <v>18</v>
      </c>
      <c r="G2121" t="s">
        <v>32</v>
      </c>
      <c r="H2121" t="s">
        <v>33</v>
      </c>
      <c r="I2121" s="2">
        <v>614274</v>
      </c>
      <c r="J2121" s="2">
        <v>2114</v>
      </c>
      <c r="K2121" s="2">
        <v>616388</v>
      </c>
      <c r="L2121" s="3">
        <v>35.187305835246676</v>
      </c>
      <c r="M2121" s="3">
        <v>50.441535698065032</v>
      </c>
      <c r="N2121" s="2">
        <v>1751734</v>
      </c>
      <c r="O2121">
        <f t="shared" si="33"/>
        <v>1</v>
      </c>
    </row>
    <row r="2122" spans="1:15" hidden="1" x14ac:dyDescent="0.2">
      <c r="A2122" t="s">
        <v>2376</v>
      </c>
      <c r="B2122" t="s">
        <v>2556</v>
      </c>
      <c r="C2122" t="s">
        <v>2560</v>
      </c>
      <c r="D2122" t="s">
        <v>22</v>
      </c>
      <c r="E2122">
        <v>65</v>
      </c>
      <c r="F2122" t="s">
        <v>18</v>
      </c>
      <c r="G2122" t="s">
        <v>19</v>
      </c>
      <c r="H2122" t="s">
        <v>20</v>
      </c>
      <c r="I2122" s="2">
        <v>559970</v>
      </c>
      <c r="J2122" s="2">
        <v>711</v>
      </c>
      <c r="K2122" s="2">
        <v>560681</v>
      </c>
      <c r="L2122" s="3">
        <v>32.007199723245655</v>
      </c>
      <c r="M2122" s="3">
        <v>45.882805435418597</v>
      </c>
      <c r="N2122" s="2">
        <v>1751734</v>
      </c>
      <c r="O2122">
        <f t="shared" si="33"/>
        <v>2</v>
      </c>
    </row>
    <row r="2123" spans="1:15" hidden="1" x14ac:dyDescent="0.2">
      <c r="A2123" t="s">
        <v>2376</v>
      </c>
      <c r="B2123" t="s">
        <v>2556</v>
      </c>
      <c r="C2123" t="s">
        <v>2561</v>
      </c>
      <c r="D2123" t="s">
        <v>22</v>
      </c>
      <c r="E2123">
        <v>69</v>
      </c>
      <c r="F2123" t="s">
        <v>18</v>
      </c>
      <c r="G2123" t="s">
        <v>303</v>
      </c>
      <c r="H2123" t="s">
        <v>304</v>
      </c>
      <c r="I2123" s="2">
        <v>9952</v>
      </c>
      <c r="J2123" s="2">
        <v>9</v>
      </c>
      <c r="K2123" s="2">
        <v>9961</v>
      </c>
      <c r="L2123" s="3">
        <v>0.56863656240045579</v>
      </c>
      <c r="M2123" s="3">
        <v>0.81514912212506707</v>
      </c>
      <c r="N2123" s="2">
        <v>1751734</v>
      </c>
      <c r="O2123">
        <f t="shared" si="33"/>
        <v>3</v>
      </c>
    </row>
    <row r="2124" spans="1:15" hidden="1" x14ac:dyDescent="0.2">
      <c r="A2124" t="s">
        <v>2376</v>
      </c>
      <c r="B2124" t="s">
        <v>2556</v>
      </c>
      <c r="C2124" t="s">
        <v>2562</v>
      </c>
      <c r="D2124" t="s">
        <v>22</v>
      </c>
      <c r="E2124">
        <v>60</v>
      </c>
      <c r="F2124" t="s">
        <v>18</v>
      </c>
      <c r="G2124" t="s">
        <v>38</v>
      </c>
      <c r="H2124" t="s">
        <v>230</v>
      </c>
      <c r="I2124" s="2">
        <v>3100</v>
      </c>
      <c r="J2124" s="2">
        <v>1</v>
      </c>
      <c r="K2124" s="2">
        <v>3101</v>
      </c>
      <c r="L2124" s="3">
        <v>0.17702459391665631</v>
      </c>
      <c r="M2124" s="3">
        <v>0.25376743577048821</v>
      </c>
      <c r="N2124" s="2">
        <v>1751734</v>
      </c>
      <c r="O2124">
        <f t="shared" si="33"/>
        <v>8</v>
      </c>
    </row>
    <row r="2125" spans="1:15" hidden="1" x14ac:dyDescent="0.2">
      <c r="A2125" t="s">
        <v>2376</v>
      </c>
      <c r="B2125" t="s">
        <v>2556</v>
      </c>
      <c r="C2125" t="s">
        <v>2563</v>
      </c>
      <c r="D2125" t="s">
        <v>22</v>
      </c>
      <c r="E2125">
        <v>30</v>
      </c>
      <c r="F2125" t="s">
        <v>18</v>
      </c>
      <c r="G2125" t="s">
        <v>269</v>
      </c>
      <c r="H2125" t="s">
        <v>270</v>
      </c>
      <c r="I2125" s="2">
        <v>1839</v>
      </c>
      <c r="J2125" s="2">
        <v>1</v>
      </c>
      <c r="K2125" s="2">
        <v>1840</v>
      </c>
      <c r="L2125" s="3">
        <v>0.10503877871868673</v>
      </c>
      <c r="M2125" s="3">
        <v>0.15057467972192784</v>
      </c>
      <c r="N2125" s="2">
        <v>1751734</v>
      </c>
      <c r="O2125">
        <f t="shared" si="33"/>
        <v>11</v>
      </c>
    </row>
    <row r="2126" spans="1:15" hidden="1" x14ac:dyDescent="0.2">
      <c r="A2126" t="s">
        <v>2376</v>
      </c>
      <c r="B2126" t="s">
        <v>2556</v>
      </c>
      <c r="C2126" t="s">
        <v>2564</v>
      </c>
      <c r="D2126" t="s">
        <v>22</v>
      </c>
      <c r="E2126">
        <v>29</v>
      </c>
      <c r="F2126" t="s">
        <v>18</v>
      </c>
      <c r="G2126" t="s">
        <v>815</v>
      </c>
      <c r="H2126" t="s">
        <v>816</v>
      </c>
      <c r="I2126" s="2">
        <v>1402</v>
      </c>
      <c r="J2126" s="2">
        <f>(0)</f>
        <v>0</v>
      </c>
      <c r="K2126" s="2">
        <v>1402</v>
      </c>
      <c r="L2126" s="3">
        <v>8.0034982480216746E-2</v>
      </c>
      <c r="M2126" s="3">
        <v>0.11473135922290371</v>
      </c>
      <c r="N2126" s="2">
        <v>1751734</v>
      </c>
      <c r="O2126">
        <f t="shared" si="33"/>
        <v>12</v>
      </c>
    </row>
    <row r="2127" spans="1:15" hidden="1" x14ac:dyDescent="0.2">
      <c r="A2127" t="s">
        <v>2376</v>
      </c>
      <c r="B2127" t="s">
        <v>2556</v>
      </c>
      <c r="C2127" t="s">
        <v>2565</v>
      </c>
      <c r="D2127" t="s">
        <v>22</v>
      </c>
      <c r="E2127">
        <v>43</v>
      </c>
      <c r="F2127" t="s">
        <v>18</v>
      </c>
      <c r="G2127" t="s">
        <v>2470</v>
      </c>
      <c r="H2127" t="s">
        <v>41</v>
      </c>
      <c r="I2127" s="2">
        <v>2720</v>
      </c>
      <c r="J2127" s="2">
        <v>2</v>
      </c>
      <c r="K2127" s="2">
        <v>2722</v>
      </c>
      <c r="L2127" s="3">
        <v>0.15538888895231812</v>
      </c>
      <c r="M2127" s="3">
        <v>0.22275232511037371</v>
      </c>
      <c r="N2127" s="2">
        <v>1751734</v>
      </c>
      <c r="O2127">
        <f t="shared" si="33"/>
        <v>9</v>
      </c>
    </row>
    <row r="2128" spans="1:15" hidden="1" x14ac:dyDescent="0.2">
      <c r="A2128" t="s">
        <v>2376</v>
      </c>
      <c r="B2128" t="s">
        <v>2556</v>
      </c>
      <c r="C2128" t="s">
        <v>2566</v>
      </c>
      <c r="D2128" t="s">
        <v>22</v>
      </c>
      <c r="E2128">
        <v>40</v>
      </c>
      <c r="F2128" t="s">
        <v>18</v>
      </c>
      <c r="G2128" t="s">
        <v>736</v>
      </c>
      <c r="H2128" t="s">
        <v>1521</v>
      </c>
      <c r="I2128" s="2">
        <v>6919</v>
      </c>
      <c r="J2128" s="2">
        <f>(0)</f>
        <v>0</v>
      </c>
      <c r="K2128" s="2">
        <v>6919</v>
      </c>
      <c r="L2128" s="3">
        <v>0.39498005975793132</v>
      </c>
      <c r="M2128" s="3">
        <v>0.56620989619348849</v>
      </c>
      <c r="N2128" s="2">
        <v>1751734</v>
      </c>
      <c r="O2128">
        <f t="shared" si="33"/>
        <v>5</v>
      </c>
    </row>
    <row r="2129" spans="1:15" hidden="1" x14ac:dyDescent="0.2">
      <c r="A2129" t="s">
        <v>2376</v>
      </c>
      <c r="B2129" t="s">
        <v>2556</v>
      </c>
      <c r="C2129" t="s">
        <v>2567</v>
      </c>
      <c r="D2129" t="s">
        <v>22</v>
      </c>
      <c r="E2129">
        <v>35</v>
      </c>
      <c r="F2129" t="s">
        <v>18</v>
      </c>
      <c r="G2129" t="s">
        <v>369</v>
      </c>
      <c r="H2129" t="s">
        <v>654</v>
      </c>
      <c r="I2129" s="2">
        <v>3397</v>
      </c>
      <c r="J2129" s="2">
        <f>(0)</f>
        <v>0</v>
      </c>
      <c r="K2129" s="2">
        <v>3397</v>
      </c>
      <c r="L2129" s="3">
        <v>0.19392213658009722</v>
      </c>
      <c r="M2129" s="3">
        <v>0.27799031903010263</v>
      </c>
      <c r="N2129" s="2">
        <v>1751734</v>
      </c>
      <c r="O2129">
        <f t="shared" si="33"/>
        <v>7</v>
      </c>
    </row>
    <row r="2130" spans="1:15" hidden="1" x14ac:dyDescent="0.2">
      <c r="A2130" t="s">
        <v>2376</v>
      </c>
      <c r="B2130" t="s">
        <v>2568</v>
      </c>
      <c r="C2130" t="s">
        <v>46</v>
      </c>
      <c r="G2130" t="s">
        <v>46</v>
      </c>
      <c r="I2130" s="2">
        <v>7402</v>
      </c>
      <c r="J2130" s="2">
        <v>10</v>
      </c>
      <c r="K2130" s="2">
        <v>7412</v>
      </c>
      <c r="L2130" s="3">
        <v>0.43382830653610455</v>
      </c>
      <c r="M2130" s="3">
        <v>0.58459422283356266</v>
      </c>
      <c r="N2130" s="2">
        <v>1708510</v>
      </c>
      <c r="O2130">
        <f t="shared" si="33"/>
        <v>4</v>
      </c>
    </row>
    <row r="2131" spans="1:15" hidden="1" x14ac:dyDescent="0.2">
      <c r="A2131" t="s">
        <v>2376</v>
      </c>
      <c r="B2131" t="s">
        <v>2568</v>
      </c>
      <c r="C2131" t="s">
        <v>2569</v>
      </c>
      <c r="D2131" t="s">
        <v>22</v>
      </c>
      <c r="E2131">
        <v>47</v>
      </c>
      <c r="F2131" t="s">
        <v>49</v>
      </c>
      <c r="G2131" t="s">
        <v>38</v>
      </c>
      <c r="H2131" t="s">
        <v>542</v>
      </c>
      <c r="I2131" s="2">
        <v>1301</v>
      </c>
      <c r="J2131" s="2">
        <v>4</v>
      </c>
      <c r="K2131" s="2">
        <v>1305</v>
      </c>
      <c r="L2131" s="3">
        <v>7.6382344850191103E-2</v>
      </c>
      <c r="M2131" s="3">
        <v>0.10292707242280075</v>
      </c>
      <c r="N2131" s="2">
        <v>1708510</v>
      </c>
      <c r="O2131">
        <f t="shared" si="33"/>
        <v>10</v>
      </c>
    </row>
    <row r="2132" spans="1:15" hidden="1" x14ac:dyDescent="0.2">
      <c r="A2132" t="s">
        <v>2376</v>
      </c>
      <c r="B2132" t="s">
        <v>2568</v>
      </c>
      <c r="C2132" t="s">
        <v>2570</v>
      </c>
      <c r="D2132" t="s">
        <v>22</v>
      </c>
      <c r="E2132">
        <v>37</v>
      </c>
      <c r="F2132" t="s">
        <v>49</v>
      </c>
      <c r="G2132" t="s">
        <v>2380</v>
      </c>
      <c r="H2132" t="s">
        <v>540</v>
      </c>
      <c r="I2132" s="2">
        <v>7010</v>
      </c>
      <c r="J2132" s="2">
        <v>14</v>
      </c>
      <c r="K2132" s="2">
        <v>7024</v>
      </c>
      <c r="L2132" s="3">
        <v>0.41111845994463009</v>
      </c>
      <c r="M2132" s="3">
        <v>0.55399215072624708</v>
      </c>
      <c r="N2132" s="2">
        <v>1708510</v>
      </c>
      <c r="O2132">
        <f t="shared" si="33"/>
        <v>5</v>
      </c>
    </row>
    <row r="2133" spans="1:15" hidden="1" x14ac:dyDescent="0.2">
      <c r="A2133" t="s">
        <v>2376</v>
      </c>
      <c r="B2133" t="s">
        <v>2568</v>
      </c>
      <c r="C2133" t="s">
        <v>2571</v>
      </c>
      <c r="D2133" t="s">
        <v>22</v>
      </c>
      <c r="E2133">
        <v>72</v>
      </c>
      <c r="F2133" t="s">
        <v>49</v>
      </c>
      <c r="G2133" t="s">
        <v>38</v>
      </c>
      <c r="H2133" t="s">
        <v>746</v>
      </c>
      <c r="I2133" s="2">
        <v>2281</v>
      </c>
      <c r="J2133" s="2">
        <v>2</v>
      </c>
      <c r="K2133" s="2">
        <v>2283</v>
      </c>
      <c r="L2133" s="3">
        <v>0.13362520558849522</v>
      </c>
      <c r="M2133" s="3">
        <v>0.18006322325000315</v>
      </c>
      <c r="N2133" s="2">
        <v>1708510</v>
      </c>
      <c r="O2133">
        <f t="shared" si="33"/>
        <v>8</v>
      </c>
    </row>
    <row r="2134" spans="1:15" hidden="1" x14ac:dyDescent="0.2">
      <c r="A2134" t="s">
        <v>2376</v>
      </c>
      <c r="B2134" t="s">
        <v>2568</v>
      </c>
      <c r="C2134" t="s">
        <v>2572</v>
      </c>
      <c r="D2134" t="s">
        <v>22</v>
      </c>
      <c r="E2134">
        <v>48</v>
      </c>
      <c r="F2134" t="s">
        <v>49</v>
      </c>
      <c r="G2134" t="s">
        <v>269</v>
      </c>
      <c r="H2134" t="s">
        <v>270</v>
      </c>
      <c r="I2134" s="2">
        <v>1243</v>
      </c>
      <c r="J2134" s="2">
        <v>1</v>
      </c>
      <c r="K2134" s="2">
        <v>1244</v>
      </c>
      <c r="L2134" s="3">
        <v>7.2811982370603628E-2</v>
      </c>
      <c r="M2134" s="3">
        <v>9.8115921911083634E-2</v>
      </c>
      <c r="N2134" s="2">
        <v>1708510</v>
      </c>
      <c r="O2134">
        <f t="shared" si="33"/>
        <v>11</v>
      </c>
    </row>
    <row r="2135" spans="1:15" hidden="1" x14ac:dyDescent="0.2">
      <c r="A2135" t="s">
        <v>2376</v>
      </c>
      <c r="B2135" t="s">
        <v>2568</v>
      </c>
      <c r="C2135" t="s">
        <v>2573</v>
      </c>
      <c r="D2135" t="s">
        <v>22</v>
      </c>
      <c r="E2135">
        <v>72</v>
      </c>
      <c r="F2135" t="s">
        <v>49</v>
      </c>
      <c r="G2135" t="s">
        <v>19</v>
      </c>
      <c r="H2135" t="s">
        <v>20</v>
      </c>
      <c r="I2135" s="2">
        <v>541969</v>
      </c>
      <c r="J2135" s="2">
        <v>809</v>
      </c>
      <c r="K2135" s="2">
        <v>542778</v>
      </c>
      <c r="L2135" s="3">
        <v>31.769085343369369</v>
      </c>
      <c r="M2135" s="3">
        <v>42.809617253258963</v>
      </c>
      <c r="N2135" s="2">
        <v>1708510</v>
      </c>
      <c r="O2135">
        <f t="shared" si="33"/>
        <v>2</v>
      </c>
    </row>
    <row r="2136" spans="1:15" hidden="1" x14ac:dyDescent="0.2">
      <c r="A2136" t="s">
        <v>2376</v>
      </c>
      <c r="B2136" t="s">
        <v>2568</v>
      </c>
      <c r="C2136" t="s">
        <v>2574</v>
      </c>
      <c r="D2136" t="s">
        <v>22</v>
      </c>
      <c r="E2136">
        <v>35</v>
      </c>
      <c r="F2136" t="s">
        <v>69</v>
      </c>
      <c r="G2136" t="s">
        <v>38</v>
      </c>
      <c r="H2136" t="s">
        <v>381</v>
      </c>
      <c r="I2136" s="2">
        <v>6242</v>
      </c>
      <c r="J2136" s="2">
        <v>5</v>
      </c>
      <c r="K2136" s="2">
        <v>6247</v>
      </c>
      <c r="L2136" s="3">
        <v>0.36564023622922898</v>
      </c>
      <c r="M2136" s="3">
        <v>0.49270913519175191</v>
      </c>
      <c r="N2136" s="2">
        <v>1708510</v>
      </c>
      <c r="O2136">
        <f t="shared" si="33"/>
        <v>6</v>
      </c>
    </row>
    <row r="2137" spans="1:15" hidden="1" x14ac:dyDescent="0.2">
      <c r="A2137" t="s">
        <v>2376</v>
      </c>
      <c r="B2137" t="s">
        <v>2568</v>
      </c>
      <c r="C2137" t="s">
        <v>2575</v>
      </c>
      <c r="D2137" t="s">
        <v>22</v>
      </c>
      <c r="E2137">
        <v>52</v>
      </c>
      <c r="F2137" t="s">
        <v>49</v>
      </c>
      <c r="G2137" t="s">
        <v>32</v>
      </c>
      <c r="H2137" t="s">
        <v>33</v>
      </c>
      <c r="I2137" s="2">
        <v>681147</v>
      </c>
      <c r="J2137" s="2">
        <v>2513</v>
      </c>
      <c r="K2137" s="2">
        <v>683660</v>
      </c>
      <c r="L2137" s="3">
        <v>40.014983816307776</v>
      </c>
      <c r="M2137" s="3">
        <v>53.921166538369327</v>
      </c>
      <c r="N2137" s="2">
        <v>1708510</v>
      </c>
      <c r="O2137">
        <f t="shared" si="33"/>
        <v>1</v>
      </c>
    </row>
    <row r="2138" spans="1:15" hidden="1" x14ac:dyDescent="0.2">
      <c r="A2138" t="s">
        <v>2376</v>
      </c>
      <c r="B2138" t="s">
        <v>2568</v>
      </c>
      <c r="C2138" t="s">
        <v>2576</v>
      </c>
      <c r="D2138" t="s">
        <v>22</v>
      </c>
      <c r="E2138">
        <v>64</v>
      </c>
      <c r="F2138" t="s">
        <v>49</v>
      </c>
      <c r="G2138" t="s">
        <v>303</v>
      </c>
      <c r="H2138" t="s">
        <v>304</v>
      </c>
      <c r="I2138" s="2">
        <v>7458</v>
      </c>
      <c r="J2138" s="2">
        <v>21</v>
      </c>
      <c r="K2138" s="2">
        <v>7479</v>
      </c>
      <c r="L2138" s="3">
        <v>0.43774985221040558</v>
      </c>
      <c r="M2138" s="3">
        <v>0.58987860126446501</v>
      </c>
      <c r="N2138" s="2">
        <v>1708510</v>
      </c>
      <c r="O2138">
        <f t="shared" si="33"/>
        <v>3</v>
      </c>
    </row>
    <row r="2139" spans="1:15" hidden="1" x14ac:dyDescent="0.2">
      <c r="A2139" t="s">
        <v>2376</v>
      </c>
      <c r="B2139" t="s">
        <v>2568</v>
      </c>
      <c r="C2139" t="s">
        <v>2577</v>
      </c>
      <c r="D2139" t="s">
        <v>22</v>
      </c>
      <c r="E2139">
        <v>64</v>
      </c>
      <c r="F2139" t="s">
        <v>49</v>
      </c>
      <c r="G2139" t="s">
        <v>38</v>
      </c>
      <c r="H2139" t="s">
        <v>198</v>
      </c>
      <c r="I2139" s="2">
        <v>1387</v>
      </c>
      <c r="J2139" s="2">
        <v>2</v>
      </c>
      <c r="K2139" s="2">
        <v>1389</v>
      </c>
      <c r="L2139" s="3">
        <v>8.1298909576180411E-2</v>
      </c>
      <c r="M2139" s="3">
        <v>0.10955226329139482</v>
      </c>
      <c r="N2139" s="2">
        <v>1708510</v>
      </c>
      <c r="O2139">
        <f t="shared" si="33"/>
        <v>9</v>
      </c>
    </row>
    <row r="2140" spans="1:15" hidden="1" x14ac:dyDescent="0.2">
      <c r="A2140" t="s">
        <v>2376</v>
      </c>
      <c r="B2140" t="s">
        <v>2568</v>
      </c>
      <c r="C2140" t="s">
        <v>2578</v>
      </c>
      <c r="D2140" t="s">
        <v>22</v>
      </c>
      <c r="E2140">
        <v>37</v>
      </c>
      <c r="F2140" t="s">
        <v>49</v>
      </c>
      <c r="G2140" t="s">
        <v>38</v>
      </c>
      <c r="H2140" t="s">
        <v>456</v>
      </c>
      <c r="I2140" s="2">
        <v>5856</v>
      </c>
      <c r="J2140" s="2">
        <v>2</v>
      </c>
      <c r="K2140" s="2">
        <v>5858</v>
      </c>
      <c r="L2140" s="3">
        <v>0.34287185910530227</v>
      </c>
      <c r="M2140" s="3">
        <v>0.46202819176457227</v>
      </c>
      <c r="N2140" s="2">
        <v>1708510</v>
      </c>
      <c r="O2140">
        <f t="shared" si="33"/>
        <v>7</v>
      </c>
    </row>
    <row r="2141" spans="1:15" hidden="1" x14ac:dyDescent="0.2">
      <c r="A2141" t="s">
        <v>2376</v>
      </c>
      <c r="B2141" t="s">
        <v>2579</v>
      </c>
      <c r="C2141" t="s">
        <v>46</v>
      </c>
      <c r="G2141" t="s">
        <v>46</v>
      </c>
      <c r="I2141" s="2">
        <v>3503</v>
      </c>
      <c r="J2141" s="2">
        <v>9</v>
      </c>
      <c r="K2141" s="2">
        <v>3512</v>
      </c>
      <c r="L2141" s="3">
        <v>0.20332181060619656</v>
      </c>
      <c r="M2141" s="3">
        <v>0.28925871688391269</v>
      </c>
      <c r="N2141" s="2">
        <v>1727311</v>
      </c>
      <c r="O2141">
        <f t="shared" si="33"/>
        <v>10</v>
      </c>
    </row>
    <row r="2142" spans="1:15" hidden="1" x14ac:dyDescent="0.2">
      <c r="A2142" t="s">
        <v>2376</v>
      </c>
      <c r="B2142" t="s">
        <v>2579</v>
      </c>
      <c r="C2142" t="s">
        <v>2580</v>
      </c>
      <c r="D2142" t="s">
        <v>22</v>
      </c>
      <c r="E2142">
        <v>37</v>
      </c>
      <c r="F2142" t="s">
        <v>49</v>
      </c>
      <c r="G2142" t="s">
        <v>385</v>
      </c>
      <c r="H2142" t="s">
        <v>99</v>
      </c>
      <c r="I2142" s="2">
        <v>4750</v>
      </c>
      <c r="J2142" s="2">
        <v>5</v>
      </c>
      <c r="K2142" s="2">
        <v>4755</v>
      </c>
      <c r="L2142" s="3">
        <v>0.27528337398418695</v>
      </c>
      <c r="M2142" s="3">
        <v>0.39163587664664146</v>
      </c>
      <c r="N2142" s="2">
        <v>1727311</v>
      </c>
      <c r="O2142">
        <f t="shared" si="33"/>
        <v>5</v>
      </c>
    </row>
    <row r="2143" spans="1:15" hidden="1" x14ac:dyDescent="0.2">
      <c r="A2143" t="s">
        <v>2376</v>
      </c>
      <c r="B2143" t="s">
        <v>2579</v>
      </c>
      <c r="C2143" t="s">
        <v>2581</v>
      </c>
      <c r="D2143" t="s">
        <v>22</v>
      </c>
      <c r="E2143">
        <v>39</v>
      </c>
      <c r="F2143" t="s">
        <v>49</v>
      </c>
      <c r="G2143" t="s">
        <v>38</v>
      </c>
      <c r="H2143" t="s">
        <v>104</v>
      </c>
      <c r="I2143" s="2">
        <v>4425</v>
      </c>
      <c r="J2143" s="2">
        <v>1</v>
      </c>
      <c r="K2143" s="2">
        <v>4426</v>
      </c>
      <c r="L2143" s="3">
        <v>0.25623642760336729</v>
      </c>
      <c r="M2143" s="3">
        <v>0.36453846267887174</v>
      </c>
      <c r="N2143" s="2">
        <v>1727311</v>
      </c>
      <c r="O2143">
        <f t="shared" si="33"/>
        <v>7</v>
      </c>
    </row>
    <row r="2144" spans="1:15" hidden="1" x14ac:dyDescent="0.2">
      <c r="A2144" t="s">
        <v>2376</v>
      </c>
      <c r="B2144" t="s">
        <v>2579</v>
      </c>
      <c r="C2144" t="s">
        <v>2582</v>
      </c>
      <c r="D2144" t="s">
        <v>22</v>
      </c>
      <c r="E2144">
        <v>40</v>
      </c>
      <c r="F2144" t="s">
        <v>49</v>
      </c>
      <c r="G2144" t="s">
        <v>2380</v>
      </c>
      <c r="H2144" t="s">
        <v>540</v>
      </c>
      <c r="I2144" s="2">
        <v>1564</v>
      </c>
      <c r="J2144" s="2">
        <v>2</v>
      </c>
      <c r="K2144" s="2">
        <v>1566</v>
      </c>
      <c r="L2144" s="3">
        <v>9.0661149034539812E-2</v>
      </c>
      <c r="M2144" s="3">
        <v>0.12898039596816838</v>
      </c>
      <c r="N2144" s="2">
        <v>1727311</v>
      </c>
      <c r="O2144">
        <f t="shared" si="33"/>
        <v>13</v>
      </c>
    </row>
    <row r="2145" spans="1:15" hidden="1" x14ac:dyDescent="0.2">
      <c r="A2145" t="s">
        <v>2376</v>
      </c>
      <c r="B2145" t="s">
        <v>2579</v>
      </c>
      <c r="C2145" t="s">
        <v>2583</v>
      </c>
      <c r="D2145" t="s">
        <v>22</v>
      </c>
      <c r="E2145">
        <v>28</v>
      </c>
      <c r="F2145" t="s">
        <v>18</v>
      </c>
      <c r="G2145" t="s">
        <v>2584</v>
      </c>
      <c r="H2145" t="s">
        <v>370</v>
      </c>
      <c r="I2145" s="2">
        <v>707</v>
      </c>
      <c r="J2145" s="2">
        <v>4</v>
      </c>
      <c r="K2145" s="2">
        <v>711</v>
      </c>
      <c r="L2145" s="3">
        <v>4.1162245826026699E-2</v>
      </c>
      <c r="M2145" s="3">
        <v>5.8560064836122423E-2</v>
      </c>
      <c r="N2145" s="2">
        <v>1727311</v>
      </c>
      <c r="O2145">
        <f t="shared" si="33"/>
        <v>20</v>
      </c>
    </row>
    <row r="2146" spans="1:15" hidden="1" x14ac:dyDescent="0.2">
      <c r="A2146" t="s">
        <v>2376</v>
      </c>
      <c r="B2146" t="s">
        <v>2579</v>
      </c>
      <c r="C2146" t="s">
        <v>2585</v>
      </c>
      <c r="D2146" t="s">
        <v>22</v>
      </c>
      <c r="E2146">
        <v>46</v>
      </c>
      <c r="F2146" t="s">
        <v>49</v>
      </c>
      <c r="G2146" t="s">
        <v>38</v>
      </c>
      <c r="H2146" t="s">
        <v>738</v>
      </c>
      <c r="I2146" s="2">
        <v>896</v>
      </c>
      <c r="J2146" s="2">
        <v>3</v>
      </c>
      <c r="K2146" s="2">
        <v>899</v>
      </c>
      <c r="L2146" s="3">
        <v>5.2046215186495083E-2</v>
      </c>
      <c r="M2146" s="3">
        <v>7.404430138913369E-2</v>
      </c>
      <c r="N2146" s="2">
        <v>1727311</v>
      </c>
      <c r="O2146">
        <f t="shared" si="33"/>
        <v>17</v>
      </c>
    </row>
    <row r="2147" spans="1:15" hidden="1" x14ac:dyDescent="0.2">
      <c r="A2147" t="s">
        <v>2376</v>
      </c>
      <c r="B2147" t="s">
        <v>2579</v>
      </c>
      <c r="C2147" t="s">
        <v>2586</v>
      </c>
      <c r="D2147" t="s">
        <v>22</v>
      </c>
      <c r="E2147">
        <v>54</v>
      </c>
      <c r="F2147" t="s">
        <v>49</v>
      </c>
      <c r="G2147" t="s">
        <v>38</v>
      </c>
      <c r="H2147" t="s">
        <v>1648</v>
      </c>
      <c r="I2147" s="2">
        <v>4457</v>
      </c>
      <c r="J2147" s="2">
        <v>1</v>
      </c>
      <c r="K2147" s="2">
        <v>4458</v>
      </c>
      <c r="L2147" s="3">
        <v>0.25808901813280871</v>
      </c>
      <c r="M2147" s="3">
        <v>0.3671740774112992</v>
      </c>
      <c r="N2147" s="2">
        <v>1727311</v>
      </c>
      <c r="O2147">
        <f t="shared" si="33"/>
        <v>6</v>
      </c>
    </row>
    <row r="2148" spans="1:15" hidden="1" x14ac:dyDescent="0.2">
      <c r="A2148" t="s">
        <v>2376</v>
      </c>
      <c r="B2148" t="s">
        <v>2579</v>
      </c>
      <c r="C2148" t="s">
        <v>2587</v>
      </c>
      <c r="D2148" t="s">
        <v>22</v>
      </c>
      <c r="E2148">
        <v>35</v>
      </c>
      <c r="F2148" t="s">
        <v>69</v>
      </c>
      <c r="G2148" t="s">
        <v>2588</v>
      </c>
      <c r="H2148" t="s">
        <v>142</v>
      </c>
      <c r="I2148" s="2">
        <v>826</v>
      </c>
      <c r="J2148" s="2">
        <v>3</v>
      </c>
      <c r="K2148" s="2">
        <v>829</v>
      </c>
      <c r="L2148" s="3">
        <v>4.7993673403341958E-2</v>
      </c>
      <c r="M2148" s="3">
        <v>6.8278894161948642E-2</v>
      </c>
      <c r="N2148" s="2">
        <v>1727311</v>
      </c>
      <c r="O2148">
        <f t="shared" si="33"/>
        <v>18</v>
      </c>
    </row>
    <row r="2149" spans="1:15" hidden="1" x14ac:dyDescent="0.2">
      <c r="A2149" t="s">
        <v>2376</v>
      </c>
      <c r="B2149" t="s">
        <v>2579</v>
      </c>
      <c r="C2149" t="s">
        <v>2589</v>
      </c>
      <c r="D2149" t="s">
        <v>22</v>
      </c>
      <c r="E2149">
        <v>42</v>
      </c>
      <c r="F2149" t="s">
        <v>49</v>
      </c>
      <c r="G2149" t="s">
        <v>38</v>
      </c>
      <c r="H2149" t="s">
        <v>349</v>
      </c>
      <c r="I2149" s="2">
        <v>1739</v>
      </c>
      <c r="J2149" s="2">
        <v>1</v>
      </c>
      <c r="K2149" s="2">
        <v>1740</v>
      </c>
      <c r="L2149" s="3">
        <v>0.10073461003837757</v>
      </c>
      <c r="M2149" s="3">
        <v>0.14331155107574262</v>
      </c>
      <c r="N2149" s="2">
        <v>1727311</v>
      </c>
      <c r="O2149">
        <f t="shared" si="33"/>
        <v>12</v>
      </c>
    </row>
    <row r="2150" spans="1:15" hidden="1" x14ac:dyDescent="0.2">
      <c r="A2150" t="s">
        <v>2376</v>
      </c>
      <c r="B2150" t="s">
        <v>2579</v>
      </c>
      <c r="C2150" t="s">
        <v>2590</v>
      </c>
      <c r="D2150" t="s">
        <v>22</v>
      </c>
      <c r="E2150">
        <v>56</v>
      </c>
      <c r="F2150" t="s">
        <v>49</v>
      </c>
      <c r="G2150" t="s">
        <v>32</v>
      </c>
      <c r="H2150" t="s">
        <v>33</v>
      </c>
      <c r="I2150" s="2">
        <v>682557</v>
      </c>
      <c r="J2150" s="2">
        <v>2280</v>
      </c>
      <c r="K2150" s="2">
        <v>684837</v>
      </c>
      <c r="L2150" s="3">
        <v>39.647579387846193</v>
      </c>
      <c r="M2150" s="3">
        <v>56.40520270348182</v>
      </c>
      <c r="N2150" s="2">
        <v>1727311</v>
      </c>
      <c r="O2150">
        <f t="shared" si="33"/>
        <v>1</v>
      </c>
    </row>
    <row r="2151" spans="1:15" hidden="1" x14ac:dyDescent="0.2">
      <c r="A2151" t="s">
        <v>2376</v>
      </c>
      <c r="B2151" t="s">
        <v>2579</v>
      </c>
      <c r="C2151" t="s">
        <v>2591</v>
      </c>
      <c r="D2151" t="s">
        <v>22</v>
      </c>
      <c r="E2151">
        <v>54</v>
      </c>
      <c r="F2151" t="s">
        <v>49</v>
      </c>
      <c r="G2151" t="s">
        <v>826</v>
      </c>
      <c r="H2151" t="s">
        <v>346</v>
      </c>
      <c r="I2151" s="2">
        <v>725</v>
      </c>
      <c r="J2151" s="2">
        <f>(0)</f>
        <v>0</v>
      </c>
      <c r="K2151" s="2">
        <v>725</v>
      </c>
      <c r="L2151" s="3">
        <v>4.1972754182657321E-2</v>
      </c>
      <c r="M2151" s="3">
        <v>5.971314628155943E-2</v>
      </c>
      <c r="N2151" s="2">
        <v>1727311</v>
      </c>
      <c r="O2151">
        <f t="shared" si="33"/>
        <v>19</v>
      </c>
    </row>
    <row r="2152" spans="1:15" hidden="1" x14ac:dyDescent="0.2">
      <c r="A2152" t="s">
        <v>2376</v>
      </c>
      <c r="B2152" t="s">
        <v>2579</v>
      </c>
      <c r="C2152" t="s">
        <v>2592</v>
      </c>
      <c r="D2152" t="s">
        <v>22</v>
      </c>
      <c r="E2152">
        <v>52</v>
      </c>
      <c r="F2152" t="s">
        <v>49</v>
      </c>
      <c r="G2152" t="s">
        <v>19</v>
      </c>
      <c r="H2152" t="s">
        <v>20</v>
      </c>
      <c r="I2152" s="2">
        <v>479119</v>
      </c>
      <c r="J2152" s="2">
        <v>646</v>
      </c>
      <c r="K2152" s="2">
        <v>479765</v>
      </c>
      <c r="L2152" s="3">
        <v>27.775252979920811</v>
      </c>
      <c r="M2152" s="3">
        <v>39.514865690720498</v>
      </c>
      <c r="N2152" s="2">
        <v>1727311</v>
      </c>
      <c r="O2152">
        <f t="shared" si="33"/>
        <v>2</v>
      </c>
    </row>
    <row r="2153" spans="1:15" hidden="1" x14ac:dyDescent="0.2">
      <c r="A2153" t="s">
        <v>2376</v>
      </c>
      <c r="B2153" t="s">
        <v>2579</v>
      </c>
      <c r="C2153" t="s">
        <v>2593</v>
      </c>
      <c r="D2153" t="s">
        <v>22</v>
      </c>
      <c r="E2153">
        <v>37</v>
      </c>
      <c r="F2153" t="s">
        <v>49</v>
      </c>
      <c r="G2153" t="s">
        <v>38</v>
      </c>
      <c r="H2153" t="s">
        <v>556</v>
      </c>
      <c r="I2153" s="2">
        <v>1894</v>
      </c>
      <c r="J2153" s="2">
        <v>1</v>
      </c>
      <c r="K2153" s="2">
        <v>1895</v>
      </c>
      <c r="L2153" s="3">
        <v>0.10970809541535947</v>
      </c>
      <c r="M2153" s="3">
        <v>0.15607780993593809</v>
      </c>
      <c r="N2153" s="2">
        <v>1727311</v>
      </c>
      <c r="O2153">
        <f t="shared" si="33"/>
        <v>11</v>
      </c>
    </row>
    <row r="2154" spans="1:15" hidden="1" x14ac:dyDescent="0.2">
      <c r="A2154" t="s">
        <v>2376</v>
      </c>
      <c r="B2154" t="s">
        <v>2579</v>
      </c>
      <c r="C2154" t="s">
        <v>2594</v>
      </c>
      <c r="D2154" t="s">
        <v>22</v>
      </c>
      <c r="E2154">
        <v>42</v>
      </c>
      <c r="F2154" t="s">
        <v>69</v>
      </c>
      <c r="G2154" t="s">
        <v>38</v>
      </c>
      <c r="H2154" t="s">
        <v>2507</v>
      </c>
      <c r="I2154" s="2">
        <v>5400</v>
      </c>
      <c r="J2154" s="2">
        <f>(0)</f>
        <v>0</v>
      </c>
      <c r="K2154" s="2">
        <v>5400</v>
      </c>
      <c r="L2154" s="3">
        <v>0.31262465184324073</v>
      </c>
      <c r="M2154" s="3">
        <v>0.4447599860971323</v>
      </c>
      <c r="N2154" s="2">
        <v>1727311</v>
      </c>
      <c r="O2154">
        <f t="shared" si="33"/>
        <v>4</v>
      </c>
    </row>
    <row r="2155" spans="1:15" hidden="1" x14ac:dyDescent="0.2">
      <c r="A2155" t="s">
        <v>2376</v>
      </c>
      <c r="B2155" t="s">
        <v>2579</v>
      </c>
      <c r="C2155" t="s">
        <v>2595</v>
      </c>
      <c r="D2155" t="s">
        <v>22</v>
      </c>
      <c r="E2155">
        <v>49</v>
      </c>
      <c r="F2155" t="s">
        <v>49</v>
      </c>
      <c r="G2155" t="s">
        <v>1865</v>
      </c>
      <c r="H2155" t="s">
        <v>198</v>
      </c>
      <c r="I2155" s="2">
        <v>1186</v>
      </c>
      <c r="J2155" s="2">
        <v>3</v>
      </c>
      <c r="K2155" s="2">
        <v>1189</v>
      </c>
      <c r="L2155" s="3">
        <v>6.8835316859558002E-2</v>
      </c>
      <c r="M2155" s="3">
        <v>9.7929559901757446E-2</v>
      </c>
      <c r="N2155" s="2">
        <v>1727311</v>
      </c>
      <c r="O2155">
        <f t="shared" si="33"/>
        <v>14</v>
      </c>
    </row>
    <row r="2156" spans="1:15" hidden="1" x14ac:dyDescent="0.2">
      <c r="A2156" t="s">
        <v>2376</v>
      </c>
      <c r="B2156" t="s">
        <v>2579</v>
      </c>
      <c r="C2156" t="s">
        <v>2596</v>
      </c>
      <c r="D2156" t="s">
        <v>22</v>
      </c>
      <c r="E2156">
        <v>46</v>
      </c>
      <c r="F2156" t="s">
        <v>49</v>
      </c>
      <c r="G2156" t="s">
        <v>38</v>
      </c>
      <c r="H2156" t="s">
        <v>618</v>
      </c>
      <c r="I2156" s="2">
        <v>4081</v>
      </c>
      <c r="J2156" s="2">
        <f>(0)</f>
        <v>0</v>
      </c>
      <c r="K2156" s="2">
        <v>4081</v>
      </c>
      <c r="L2156" s="3">
        <v>0.23626318595782692</v>
      </c>
      <c r="M2156" s="3">
        <v>0.3361232413448883</v>
      </c>
      <c r="N2156" s="2">
        <v>1727311</v>
      </c>
      <c r="O2156">
        <f t="shared" si="33"/>
        <v>9</v>
      </c>
    </row>
    <row r="2157" spans="1:15" hidden="1" x14ac:dyDescent="0.2">
      <c r="A2157" t="s">
        <v>2376</v>
      </c>
      <c r="B2157" t="s">
        <v>2579</v>
      </c>
      <c r="C2157" t="s">
        <v>2597</v>
      </c>
      <c r="D2157" t="s">
        <v>22</v>
      </c>
      <c r="E2157">
        <v>36</v>
      </c>
      <c r="F2157" t="s">
        <v>49</v>
      </c>
      <c r="G2157" t="s">
        <v>38</v>
      </c>
      <c r="H2157" t="s">
        <v>813</v>
      </c>
      <c r="I2157" s="2">
        <v>1093</v>
      </c>
      <c r="J2157" s="2">
        <f>(0)</f>
        <v>0</v>
      </c>
      <c r="K2157" s="2">
        <v>1093</v>
      </c>
      <c r="L2157" s="3">
        <v>6.3277545271233721E-2</v>
      </c>
      <c r="M2157" s="3">
        <v>9.0022715704475106E-2</v>
      </c>
      <c r="N2157" s="2">
        <v>1727311</v>
      </c>
      <c r="O2157">
        <f t="shared" si="33"/>
        <v>15</v>
      </c>
    </row>
    <row r="2158" spans="1:15" hidden="1" x14ac:dyDescent="0.2">
      <c r="A2158" t="s">
        <v>2376</v>
      </c>
      <c r="B2158" t="s">
        <v>2579</v>
      </c>
      <c r="C2158" t="s">
        <v>2598</v>
      </c>
      <c r="D2158" t="s">
        <v>22</v>
      </c>
      <c r="E2158">
        <v>49</v>
      </c>
      <c r="F2158" t="s">
        <v>49</v>
      </c>
      <c r="G2158" t="s">
        <v>38</v>
      </c>
      <c r="H2158" t="s">
        <v>389</v>
      </c>
      <c r="I2158" s="2">
        <v>904</v>
      </c>
      <c r="J2158" s="2">
        <v>1</v>
      </c>
      <c r="K2158" s="2">
        <v>905</v>
      </c>
      <c r="L2158" s="3">
        <v>5.239357591076535E-2</v>
      </c>
      <c r="M2158" s="3">
        <v>7.4538479151463846E-2</v>
      </c>
      <c r="N2158" s="2">
        <v>1727311</v>
      </c>
      <c r="O2158">
        <f t="shared" si="33"/>
        <v>16</v>
      </c>
    </row>
    <row r="2159" spans="1:15" hidden="1" x14ac:dyDescent="0.2">
      <c r="A2159" t="s">
        <v>2376</v>
      </c>
      <c r="B2159" t="s">
        <v>2579</v>
      </c>
      <c r="C2159" t="s">
        <v>2599</v>
      </c>
      <c r="D2159" t="s">
        <v>22</v>
      </c>
      <c r="E2159">
        <v>44</v>
      </c>
      <c r="F2159" t="s">
        <v>69</v>
      </c>
      <c r="G2159" t="s">
        <v>303</v>
      </c>
      <c r="H2159" t="s">
        <v>304</v>
      </c>
      <c r="I2159" s="2">
        <v>6322</v>
      </c>
      <c r="J2159" s="2">
        <v>22</v>
      </c>
      <c r="K2159" s="2">
        <v>6344</v>
      </c>
      <c r="L2159" s="3">
        <v>0.3672760724617628</v>
      </c>
      <c r="M2159" s="3">
        <v>0.52251062070374199</v>
      </c>
      <c r="N2159" s="2">
        <v>1727311</v>
      </c>
      <c r="O2159">
        <f t="shared" si="33"/>
        <v>3</v>
      </c>
    </row>
    <row r="2160" spans="1:15" hidden="1" x14ac:dyDescent="0.2">
      <c r="A2160" t="s">
        <v>2376</v>
      </c>
      <c r="B2160" t="s">
        <v>2579</v>
      </c>
      <c r="C2160" t="s">
        <v>2600</v>
      </c>
      <c r="D2160" t="s">
        <v>17</v>
      </c>
      <c r="E2160">
        <v>55</v>
      </c>
      <c r="F2160" t="s">
        <v>49</v>
      </c>
      <c r="G2160" t="s">
        <v>38</v>
      </c>
      <c r="H2160" t="s">
        <v>971</v>
      </c>
      <c r="I2160" s="2">
        <v>4370</v>
      </c>
      <c r="J2160" s="2">
        <v>5</v>
      </c>
      <c r="K2160" s="2">
        <v>4375</v>
      </c>
      <c r="L2160" s="3">
        <v>0.25328386144707005</v>
      </c>
      <c r="M2160" s="3">
        <v>0.36033795169906552</v>
      </c>
      <c r="N2160" s="2">
        <v>1727311</v>
      </c>
      <c r="O2160">
        <f t="shared" si="33"/>
        <v>8</v>
      </c>
    </row>
    <row r="2161" spans="1:15" hidden="1" x14ac:dyDescent="0.2">
      <c r="A2161" t="s">
        <v>2376</v>
      </c>
      <c r="B2161" t="s">
        <v>2601</v>
      </c>
      <c r="C2161" t="s">
        <v>2602</v>
      </c>
      <c r="D2161" t="s">
        <v>22</v>
      </c>
      <c r="E2161">
        <v>39</v>
      </c>
      <c r="F2161" t="s">
        <v>49</v>
      </c>
      <c r="G2161" t="s">
        <v>38</v>
      </c>
      <c r="H2161" t="s">
        <v>101</v>
      </c>
      <c r="I2161" s="2">
        <v>4203</v>
      </c>
      <c r="J2161" s="2">
        <v>3</v>
      </c>
      <c r="K2161" s="2">
        <v>4206</v>
      </c>
      <c r="L2161" s="3">
        <v>0.27020446499066236</v>
      </c>
      <c r="M2161" s="3">
        <v>0.36434827051516383</v>
      </c>
      <c r="N2161" s="2">
        <v>1556599</v>
      </c>
      <c r="O2161">
        <f t="shared" si="33"/>
        <v>7</v>
      </c>
    </row>
    <row r="2162" spans="1:15" hidden="1" x14ac:dyDescent="0.2">
      <c r="A2162" t="s">
        <v>2376</v>
      </c>
      <c r="B2162" t="s">
        <v>2601</v>
      </c>
      <c r="C2162" t="s">
        <v>46</v>
      </c>
      <c r="G2162" t="s">
        <v>46</v>
      </c>
      <c r="I2162" s="2">
        <v>15997</v>
      </c>
      <c r="J2162" s="2">
        <v>20</v>
      </c>
      <c r="K2162" s="2">
        <v>16017</v>
      </c>
      <c r="L2162" s="3">
        <v>1.0289740646113739</v>
      </c>
      <c r="M2162" s="3">
        <v>1.38748603158378</v>
      </c>
      <c r="N2162" s="2">
        <v>1556599</v>
      </c>
      <c r="O2162">
        <f t="shared" si="33"/>
        <v>3</v>
      </c>
    </row>
    <row r="2163" spans="1:15" hidden="1" x14ac:dyDescent="0.2">
      <c r="A2163" t="s">
        <v>2376</v>
      </c>
      <c r="B2163" t="s">
        <v>2601</v>
      </c>
      <c r="C2163" t="s">
        <v>2603</v>
      </c>
      <c r="D2163" t="s">
        <v>22</v>
      </c>
      <c r="E2163">
        <v>44</v>
      </c>
      <c r="F2163" t="s">
        <v>49</v>
      </c>
      <c r="G2163" t="s">
        <v>38</v>
      </c>
      <c r="H2163" t="s">
        <v>70</v>
      </c>
      <c r="I2163" s="2">
        <v>7482</v>
      </c>
      <c r="J2163" s="2">
        <v>6</v>
      </c>
      <c r="K2163" s="2">
        <v>7488</v>
      </c>
      <c r="L2163" s="3">
        <v>0.48104874794343311</v>
      </c>
      <c r="M2163" s="3">
        <v>0.64865426762186085</v>
      </c>
      <c r="N2163" s="2">
        <v>1556599</v>
      </c>
      <c r="O2163">
        <f t="shared" si="33"/>
        <v>4</v>
      </c>
    </row>
    <row r="2164" spans="1:15" hidden="1" x14ac:dyDescent="0.2">
      <c r="A2164" t="s">
        <v>2376</v>
      </c>
      <c r="B2164" t="s">
        <v>2601</v>
      </c>
      <c r="C2164" t="s">
        <v>2604</v>
      </c>
      <c r="D2164" t="s">
        <v>22</v>
      </c>
      <c r="E2164">
        <v>52</v>
      </c>
      <c r="F2164" t="s">
        <v>49</v>
      </c>
      <c r="G2164" t="s">
        <v>38</v>
      </c>
      <c r="H2164" t="s">
        <v>106</v>
      </c>
      <c r="I2164" s="2">
        <v>6249</v>
      </c>
      <c r="J2164" s="2">
        <v>5</v>
      </c>
      <c r="K2164" s="2">
        <v>6254</v>
      </c>
      <c r="L2164" s="3">
        <v>0.40177335331707142</v>
      </c>
      <c r="M2164" s="3">
        <v>0.54175798473652748</v>
      </c>
      <c r="N2164" s="2">
        <v>1556599</v>
      </c>
      <c r="O2164">
        <f t="shared" si="33"/>
        <v>6</v>
      </c>
    </row>
    <row r="2165" spans="1:15" hidden="1" x14ac:dyDescent="0.2">
      <c r="A2165" t="s">
        <v>2376</v>
      </c>
      <c r="B2165" t="s">
        <v>2601</v>
      </c>
      <c r="C2165" t="s">
        <v>2605</v>
      </c>
      <c r="D2165" t="s">
        <v>22</v>
      </c>
      <c r="E2165">
        <v>32</v>
      </c>
      <c r="F2165" t="s">
        <v>69</v>
      </c>
      <c r="G2165" t="s">
        <v>2380</v>
      </c>
      <c r="H2165" t="s">
        <v>540</v>
      </c>
      <c r="I2165" s="2">
        <v>3721</v>
      </c>
      <c r="J2165" s="2">
        <v>6</v>
      </c>
      <c r="K2165" s="2">
        <v>3727</v>
      </c>
      <c r="L2165" s="3">
        <v>0.23943224941041336</v>
      </c>
      <c r="M2165" s="3">
        <v>0.32285449458155391</v>
      </c>
      <c r="N2165" s="2">
        <v>1556599</v>
      </c>
      <c r="O2165">
        <f t="shared" si="33"/>
        <v>8</v>
      </c>
    </row>
    <row r="2166" spans="1:15" hidden="1" x14ac:dyDescent="0.2">
      <c r="A2166" t="s">
        <v>2376</v>
      </c>
      <c r="B2166" t="s">
        <v>2601</v>
      </c>
      <c r="C2166" t="s">
        <v>2606</v>
      </c>
      <c r="D2166" t="s">
        <v>17</v>
      </c>
      <c r="E2166">
        <v>52</v>
      </c>
      <c r="F2166" t="s">
        <v>49</v>
      </c>
      <c r="G2166" t="s">
        <v>38</v>
      </c>
      <c r="H2166" t="s">
        <v>346</v>
      </c>
      <c r="I2166" s="2">
        <v>2552</v>
      </c>
      <c r="J2166" s="2">
        <v>16</v>
      </c>
      <c r="K2166" s="2">
        <v>2568</v>
      </c>
      <c r="L2166" s="3">
        <v>0.16497505137803634</v>
      </c>
      <c r="M2166" s="3">
        <v>0.22245514947288178</v>
      </c>
      <c r="N2166" s="2">
        <v>1556599</v>
      </c>
      <c r="O2166">
        <f t="shared" si="33"/>
        <v>12</v>
      </c>
    </row>
    <row r="2167" spans="1:15" hidden="1" x14ac:dyDescent="0.2">
      <c r="A2167" t="s">
        <v>2376</v>
      </c>
      <c r="B2167" t="s">
        <v>2601</v>
      </c>
      <c r="C2167" t="s">
        <v>2607</v>
      </c>
      <c r="D2167" t="s">
        <v>22</v>
      </c>
      <c r="E2167">
        <v>51</v>
      </c>
      <c r="F2167" t="s">
        <v>49</v>
      </c>
      <c r="G2167" t="s">
        <v>32</v>
      </c>
      <c r="H2167" t="s">
        <v>33</v>
      </c>
      <c r="I2167" s="2">
        <v>783211</v>
      </c>
      <c r="J2167" s="2">
        <v>2831</v>
      </c>
      <c r="K2167" s="2">
        <v>786042</v>
      </c>
      <c r="L2167" s="3">
        <v>50.497398495052359</v>
      </c>
      <c r="M2167" s="3">
        <v>68.091546184565004</v>
      </c>
      <c r="N2167" s="2">
        <v>1556599</v>
      </c>
      <c r="O2167">
        <f t="shared" si="33"/>
        <v>1</v>
      </c>
    </row>
    <row r="2168" spans="1:15" hidden="1" x14ac:dyDescent="0.2">
      <c r="A2168" t="s">
        <v>2376</v>
      </c>
      <c r="B2168" t="s">
        <v>2601</v>
      </c>
      <c r="C2168" t="s">
        <v>2608</v>
      </c>
      <c r="D2168" t="s">
        <v>22</v>
      </c>
      <c r="E2168">
        <v>32</v>
      </c>
      <c r="F2168" t="s">
        <v>49</v>
      </c>
      <c r="G2168" t="s">
        <v>782</v>
      </c>
      <c r="H2168" t="s">
        <v>456</v>
      </c>
      <c r="I2168" s="2">
        <v>3124</v>
      </c>
      <c r="J2168" s="2">
        <v>4</v>
      </c>
      <c r="K2168" s="2">
        <v>3128</v>
      </c>
      <c r="L2168" s="3">
        <v>0.20095091927978884</v>
      </c>
      <c r="M2168" s="3">
        <v>0.27096561820528592</v>
      </c>
      <c r="N2168" s="2">
        <v>1556599</v>
      </c>
      <c r="O2168">
        <f t="shared" si="33"/>
        <v>11</v>
      </c>
    </row>
    <row r="2169" spans="1:15" hidden="1" x14ac:dyDescent="0.2">
      <c r="A2169" t="s">
        <v>2376</v>
      </c>
      <c r="B2169" t="s">
        <v>2601</v>
      </c>
      <c r="C2169" t="s">
        <v>2609</v>
      </c>
      <c r="D2169" t="s">
        <v>22</v>
      </c>
      <c r="E2169">
        <v>58</v>
      </c>
      <c r="F2169" t="s">
        <v>69</v>
      </c>
      <c r="G2169" t="s">
        <v>38</v>
      </c>
      <c r="H2169" t="s">
        <v>910</v>
      </c>
      <c r="I2169" s="2">
        <v>3134</v>
      </c>
      <c r="J2169" s="2">
        <v>4</v>
      </c>
      <c r="K2169" s="2">
        <v>3138</v>
      </c>
      <c r="L2169" s="3">
        <v>0.20159334549232014</v>
      </c>
      <c r="M2169" s="3">
        <v>0.27183187657550745</v>
      </c>
      <c r="N2169" s="2">
        <v>1556599</v>
      </c>
      <c r="O2169">
        <f t="shared" si="33"/>
        <v>10</v>
      </c>
    </row>
    <row r="2170" spans="1:15" hidden="1" x14ac:dyDescent="0.2">
      <c r="A2170" t="s">
        <v>2376</v>
      </c>
      <c r="B2170" t="s">
        <v>2601</v>
      </c>
      <c r="C2170" t="s">
        <v>2610</v>
      </c>
      <c r="D2170" t="s">
        <v>22</v>
      </c>
      <c r="E2170">
        <v>34</v>
      </c>
      <c r="F2170" t="s">
        <v>49</v>
      </c>
      <c r="G2170" t="s">
        <v>2611</v>
      </c>
      <c r="H2170" t="s">
        <v>82</v>
      </c>
      <c r="I2170" s="2">
        <v>1678</v>
      </c>
      <c r="J2170" s="2">
        <v>7</v>
      </c>
      <c r="K2170" s="2">
        <v>1685</v>
      </c>
      <c r="L2170" s="3">
        <v>0.10824881681152307</v>
      </c>
      <c r="M2170" s="3">
        <v>0.14596453538232312</v>
      </c>
      <c r="N2170" s="2">
        <v>1556599</v>
      </c>
      <c r="O2170">
        <f t="shared" si="33"/>
        <v>14</v>
      </c>
    </row>
    <row r="2171" spans="1:15" hidden="1" x14ac:dyDescent="0.2">
      <c r="A2171" t="s">
        <v>2376</v>
      </c>
      <c r="B2171" t="s">
        <v>2601</v>
      </c>
      <c r="C2171" t="s">
        <v>2612</v>
      </c>
      <c r="D2171" t="s">
        <v>17</v>
      </c>
      <c r="E2171">
        <v>63</v>
      </c>
      <c r="F2171" t="s">
        <v>49</v>
      </c>
      <c r="G2171" t="s">
        <v>38</v>
      </c>
      <c r="H2171" t="s">
        <v>230</v>
      </c>
      <c r="I2171" s="2">
        <v>2254</v>
      </c>
      <c r="J2171" s="2">
        <v>7</v>
      </c>
      <c r="K2171" s="2">
        <v>2261</v>
      </c>
      <c r="L2171" s="3">
        <v>0.14525256665332562</v>
      </c>
      <c r="M2171" s="3">
        <v>0.19586101750708168</v>
      </c>
      <c r="N2171" s="2">
        <v>1556599</v>
      </c>
      <c r="O2171">
        <f t="shared" si="33"/>
        <v>13</v>
      </c>
    </row>
    <row r="2172" spans="1:15" hidden="1" x14ac:dyDescent="0.2">
      <c r="A2172" t="s">
        <v>2376</v>
      </c>
      <c r="B2172" t="s">
        <v>2601</v>
      </c>
      <c r="C2172" t="s">
        <v>2613</v>
      </c>
      <c r="D2172" t="s">
        <v>22</v>
      </c>
      <c r="E2172">
        <v>36</v>
      </c>
      <c r="F2172" t="s">
        <v>49</v>
      </c>
      <c r="G2172" t="s">
        <v>1945</v>
      </c>
      <c r="H2172" t="s">
        <v>198</v>
      </c>
      <c r="I2172" s="2">
        <v>3371</v>
      </c>
      <c r="J2172" s="2">
        <v>7</v>
      </c>
      <c r="K2172" s="2">
        <v>3378</v>
      </c>
      <c r="L2172" s="3">
        <v>0.21701157459307119</v>
      </c>
      <c r="M2172" s="3">
        <v>0.29262207746082347</v>
      </c>
      <c r="N2172" s="2">
        <v>1556599</v>
      </c>
      <c r="O2172">
        <f t="shared" si="33"/>
        <v>9</v>
      </c>
    </row>
    <row r="2173" spans="1:15" hidden="1" x14ac:dyDescent="0.2">
      <c r="A2173" t="s">
        <v>2376</v>
      </c>
      <c r="B2173" t="s">
        <v>2601</v>
      </c>
      <c r="C2173" t="s">
        <v>2614</v>
      </c>
      <c r="D2173" t="s">
        <v>22</v>
      </c>
      <c r="E2173">
        <v>39</v>
      </c>
      <c r="F2173" t="s">
        <v>49</v>
      </c>
      <c r="G2173" t="s">
        <v>502</v>
      </c>
      <c r="H2173" t="s">
        <v>503</v>
      </c>
      <c r="I2173" s="2">
        <v>306130</v>
      </c>
      <c r="J2173" s="2">
        <v>263</v>
      </c>
      <c r="K2173" s="2">
        <v>306393</v>
      </c>
      <c r="L2173" s="3">
        <v>19.683489453610083</v>
      </c>
      <c r="M2173" s="3">
        <v>26.541550082727671</v>
      </c>
      <c r="N2173" s="2">
        <v>1556599</v>
      </c>
      <c r="O2173">
        <f t="shared" si="33"/>
        <v>2</v>
      </c>
    </row>
    <row r="2174" spans="1:15" hidden="1" x14ac:dyDescent="0.2">
      <c r="A2174" t="s">
        <v>2376</v>
      </c>
      <c r="B2174" t="s">
        <v>2601</v>
      </c>
      <c r="C2174" t="s">
        <v>2615</v>
      </c>
      <c r="D2174" t="s">
        <v>22</v>
      </c>
      <c r="E2174">
        <v>54</v>
      </c>
      <c r="F2174" t="s">
        <v>69</v>
      </c>
      <c r="G2174" t="s">
        <v>303</v>
      </c>
      <c r="H2174" t="s">
        <v>304</v>
      </c>
      <c r="I2174" s="2">
        <v>7155</v>
      </c>
      <c r="J2174" s="2">
        <v>40</v>
      </c>
      <c r="K2174" s="2">
        <v>7195</v>
      </c>
      <c r="L2174" s="3">
        <v>0.46222565991626613</v>
      </c>
      <c r="M2174" s="3">
        <v>0.62327289737437086</v>
      </c>
      <c r="N2174" s="2">
        <v>1556599</v>
      </c>
      <c r="O2174">
        <f t="shared" si="33"/>
        <v>5</v>
      </c>
    </row>
    <row r="2175" spans="1:15" hidden="1" x14ac:dyDescent="0.2">
      <c r="A2175" t="s">
        <v>2376</v>
      </c>
      <c r="B2175" t="s">
        <v>2616</v>
      </c>
      <c r="C2175" t="s">
        <v>2617</v>
      </c>
      <c r="D2175" t="s">
        <v>22</v>
      </c>
      <c r="E2175">
        <v>27</v>
      </c>
      <c r="F2175" t="s">
        <v>49</v>
      </c>
      <c r="G2175" t="s">
        <v>2380</v>
      </c>
      <c r="H2175" t="s">
        <v>540</v>
      </c>
      <c r="I2175" s="2">
        <v>3213</v>
      </c>
      <c r="J2175" s="2">
        <v>7</v>
      </c>
      <c r="K2175" s="2">
        <v>3220</v>
      </c>
      <c r="L2175" s="3">
        <v>0.1971753709591296</v>
      </c>
      <c r="M2175" s="3">
        <v>0.2694053420904014</v>
      </c>
      <c r="N2175" s="2">
        <v>1633064</v>
      </c>
      <c r="O2175">
        <f t="shared" si="33"/>
        <v>9</v>
      </c>
    </row>
    <row r="2176" spans="1:15" hidden="1" x14ac:dyDescent="0.2">
      <c r="A2176" t="s">
        <v>2376</v>
      </c>
      <c r="B2176" t="s">
        <v>2616</v>
      </c>
      <c r="C2176" t="s">
        <v>46</v>
      </c>
      <c r="G2176" t="s">
        <v>46</v>
      </c>
      <c r="I2176" s="2">
        <v>3091</v>
      </c>
      <c r="J2176" s="2">
        <v>7</v>
      </c>
      <c r="K2176" s="2">
        <v>3098</v>
      </c>
      <c r="L2176" s="3">
        <v>0.18970475131409426</v>
      </c>
      <c r="M2176" s="3">
        <v>0.25919805894287684</v>
      </c>
      <c r="N2176" s="2">
        <v>1633064</v>
      </c>
      <c r="O2176">
        <f t="shared" si="33"/>
        <v>10</v>
      </c>
    </row>
    <row r="2177" spans="1:15" hidden="1" x14ac:dyDescent="0.2">
      <c r="A2177" t="s">
        <v>2376</v>
      </c>
      <c r="B2177" t="s">
        <v>2616</v>
      </c>
      <c r="C2177" t="s">
        <v>2618</v>
      </c>
      <c r="D2177" t="s">
        <v>22</v>
      </c>
      <c r="E2177">
        <v>55</v>
      </c>
      <c r="F2177" t="s">
        <v>49</v>
      </c>
      <c r="G2177" t="s">
        <v>38</v>
      </c>
      <c r="H2177" t="s">
        <v>351</v>
      </c>
      <c r="I2177" s="2">
        <v>978</v>
      </c>
      <c r="J2177" s="2">
        <f>(0)</f>
        <v>0</v>
      </c>
      <c r="K2177" s="2">
        <v>978</v>
      </c>
      <c r="L2177" s="3">
        <v>5.9887426334791528E-2</v>
      </c>
      <c r="M2177" s="3">
        <v>8.1825597690811352E-2</v>
      </c>
      <c r="N2177" s="2">
        <v>1633064</v>
      </c>
      <c r="O2177">
        <f t="shared" si="33"/>
        <v>21</v>
      </c>
    </row>
    <row r="2178" spans="1:15" hidden="1" x14ac:dyDescent="0.2">
      <c r="A2178" t="s">
        <v>2376</v>
      </c>
      <c r="B2178" t="s">
        <v>2616</v>
      </c>
      <c r="C2178" t="s">
        <v>2619</v>
      </c>
      <c r="D2178" t="s">
        <v>22</v>
      </c>
      <c r="E2178">
        <v>52</v>
      </c>
      <c r="F2178" t="s">
        <v>49</v>
      </c>
      <c r="G2178" t="s">
        <v>38</v>
      </c>
      <c r="H2178" t="s">
        <v>654</v>
      </c>
      <c r="I2178" s="2">
        <v>4568</v>
      </c>
      <c r="J2178" s="2">
        <v>3</v>
      </c>
      <c r="K2178" s="2">
        <v>4571</v>
      </c>
      <c r="L2178" s="3">
        <v>0.27990329833980787</v>
      </c>
      <c r="M2178" s="3">
        <v>0.38243845301093937</v>
      </c>
      <c r="N2178" s="2">
        <v>1633064</v>
      </c>
      <c r="O2178">
        <f t="shared" si="33"/>
        <v>7</v>
      </c>
    </row>
    <row r="2179" spans="1:15" hidden="1" x14ac:dyDescent="0.2">
      <c r="A2179" t="s">
        <v>2376</v>
      </c>
      <c r="B2179" t="s">
        <v>2616</v>
      </c>
      <c r="C2179" t="s">
        <v>2620</v>
      </c>
      <c r="D2179" t="s">
        <v>22</v>
      </c>
      <c r="E2179">
        <v>30</v>
      </c>
      <c r="F2179" t="s">
        <v>49</v>
      </c>
      <c r="G2179" t="s">
        <v>385</v>
      </c>
      <c r="H2179" t="s">
        <v>198</v>
      </c>
      <c r="I2179" s="2">
        <v>1258</v>
      </c>
      <c r="J2179" s="2">
        <f>(0)</f>
        <v>0</v>
      </c>
      <c r="K2179" s="2">
        <v>1258</v>
      </c>
      <c r="L2179" s="3">
        <v>7.7033110766020194E-2</v>
      </c>
      <c r="M2179" s="3">
        <v>0.10525214917693321</v>
      </c>
      <c r="N2179" s="2">
        <v>1633064</v>
      </c>
      <c r="O2179">
        <f t="shared" ref="O2179:O2242" si="34">COUNTIFS($A$2:$A$8569,A2179,$B$2:$B$8569,B2179,$K$2:$K$8569,"&gt;"&amp;K2179)+1</f>
        <v>16</v>
      </c>
    </row>
    <row r="2180" spans="1:15" hidden="1" x14ac:dyDescent="0.2">
      <c r="A2180" t="s">
        <v>2376</v>
      </c>
      <c r="B2180" t="s">
        <v>2616</v>
      </c>
      <c r="C2180" t="s">
        <v>2621</v>
      </c>
      <c r="D2180" t="s">
        <v>22</v>
      </c>
      <c r="E2180">
        <v>52</v>
      </c>
      <c r="F2180" t="s">
        <v>49</v>
      </c>
      <c r="G2180" t="s">
        <v>38</v>
      </c>
      <c r="H2180" t="s">
        <v>54</v>
      </c>
      <c r="I2180" s="2">
        <v>851</v>
      </c>
      <c r="J2180" s="2">
        <f>(0)</f>
        <v>0</v>
      </c>
      <c r="K2180" s="2">
        <v>851</v>
      </c>
      <c r="L2180" s="3">
        <v>5.2110633753484244E-2</v>
      </c>
      <c r="M2180" s="3">
        <v>7.1199983266748937E-2</v>
      </c>
      <c r="N2180" s="2">
        <v>1633064</v>
      </c>
      <c r="O2180">
        <f t="shared" si="34"/>
        <v>23</v>
      </c>
    </row>
    <row r="2181" spans="1:15" hidden="1" x14ac:dyDescent="0.2">
      <c r="A2181" t="s">
        <v>2376</v>
      </c>
      <c r="B2181" t="s">
        <v>2616</v>
      </c>
      <c r="C2181" t="s">
        <v>2622</v>
      </c>
      <c r="D2181" t="s">
        <v>22</v>
      </c>
      <c r="E2181">
        <v>50</v>
      </c>
      <c r="F2181" t="s">
        <v>49</v>
      </c>
      <c r="G2181" t="s">
        <v>38</v>
      </c>
      <c r="H2181" t="s">
        <v>746</v>
      </c>
      <c r="I2181" s="2">
        <v>1038</v>
      </c>
      <c r="J2181" s="2">
        <f>(0)</f>
        <v>0</v>
      </c>
      <c r="K2181" s="2">
        <v>1038</v>
      </c>
      <c r="L2181" s="3">
        <v>6.3561501570054815E-2</v>
      </c>
      <c r="M2181" s="3">
        <v>8.6845573009266028E-2</v>
      </c>
      <c r="N2181" s="2">
        <v>1633064</v>
      </c>
      <c r="O2181">
        <f t="shared" si="34"/>
        <v>19</v>
      </c>
    </row>
    <row r="2182" spans="1:15" hidden="1" x14ac:dyDescent="0.2">
      <c r="A2182" t="s">
        <v>2376</v>
      </c>
      <c r="B2182" t="s">
        <v>2616</v>
      </c>
      <c r="C2182" t="s">
        <v>2623</v>
      </c>
      <c r="D2182" t="s">
        <v>22</v>
      </c>
      <c r="E2182">
        <v>67</v>
      </c>
      <c r="F2182" t="s">
        <v>49</v>
      </c>
      <c r="G2182" t="s">
        <v>32</v>
      </c>
      <c r="H2182" t="s">
        <v>33</v>
      </c>
      <c r="I2182" s="2">
        <v>651353</v>
      </c>
      <c r="J2182" s="2">
        <v>1643</v>
      </c>
      <c r="K2182" s="2">
        <v>652996</v>
      </c>
      <c r="L2182" s="3">
        <v>39.985940538766393</v>
      </c>
      <c r="M2182" s="3">
        <v>54.633730050827246</v>
      </c>
      <c r="N2182" s="2">
        <v>1633064</v>
      </c>
      <c r="O2182">
        <f t="shared" si="34"/>
        <v>1</v>
      </c>
    </row>
    <row r="2183" spans="1:15" hidden="1" x14ac:dyDescent="0.2">
      <c r="A2183" t="s">
        <v>2376</v>
      </c>
      <c r="B2183" t="s">
        <v>2616</v>
      </c>
      <c r="C2183" t="s">
        <v>2624</v>
      </c>
      <c r="D2183" t="s">
        <v>22</v>
      </c>
      <c r="E2183">
        <v>32</v>
      </c>
      <c r="F2183" t="s">
        <v>69</v>
      </c>
      <c r="G2183" t="s">
        <v>38</v>
      </c>
      <c r="H2183" t="s">
        <v>101</v>
      </c>
      <c r="I2183" s="2">
        <v>5947</v>
      </c>
      <c r="J2183" s="2">
        <f>(0)</f>
        <v>0</v>
      </c>
      <c r="K2183" s="2">
        <v>5947</v>
      </c>
      <c r="L2183" s="3">
        <v>0.36416209040184583</v>
      </c>
      <c r="M2183" s="3">
        <v>0.49756322031416683</v>
      </c>
      <c r="N2183" s="2">
        <v>1633064</v>
      </c>
      <c r="O2183">
        <f t="shared" si="34"/>
        <v>4</v>
      </c>
    </row>
    <row r="2184" spans="1:15" hidden="1" x14ac:dyDescent="0.2">
      <c r="A2184" t="s">
        <v>2376</v>
      </c>
      <c r="B2184" t="s">
        <v>2616</v>
      </c>
      <c r="C2184" t="s">
        <v>2625</v>
      </c>
      <c r="D2184" t="s">
        <v>22</v>
      </c>
      <c r="E2184">
        <v>67</v>
      </c>
      <c r="F2184" t="s">
        <v>49</v>
      </c>
      <c r="G2184" t="s">
        <v>38</v>
      </c>
      <c r="H2184" t="s">
        <v>486</v>
      </c>
      <c r="I2184" s="2">
        <v>613</v>
      </c>
      <c r="J2184" s="2">
        <f>(0)</f>
        <v>0</v>
      </c>
      <c r="K2184" s="2">
        <v>613</v>
      </c>
      <c r="L2184" s="3">
        <v>3.7536801986939886E-2</v>
      </c>
      <c r="M2184" s="3">
        <v>5.1287414503545355E-2</v>
      </c>
      <c r="N2184" s="2">
        <v>1633064</v>
      </c>
      <c r="O2184">
        <f t="shared" si="34"/>
        <v>26</v>
      </c>
    </row>
    <row r="2185" spans="1:15" hidden="1" x14ac:dyDescent="0.2">
      <c r="A2185" t="s">
        <v>2376</v>
      </c>
      <c r="B2185" t="s">
        <v>2616</v>
      </c>
      <c r="C2185" t="s">
        <v>2626</v>
      </c>
      <c r="D2185" t="s">
        <v>22</v>
      </c>
      <c r="E2185">
        <v>48</v>
      </c>
      <c r="F2185" t="s">
        <v>49</v>
      </c>
      <c r="G2185" t="s">
        <v>38</v>
      </c>
      <c r="H2185" t="s">
        <v>294</v>
      </c>
      <c r="I2185" s="2">
        <v>1612</v>
      </c>
      <c r="J2185" s="2">
        <f>(0)</f>
        <v>0</v>
      </c>
      <c r="K2185" s="2">
        <v>1612</v>
      </c>
      <c r="L2185" s="3">
        <v>9.8710154654073567E-2</v>
      </c>
      <c r="M2185" s="3">
        <v>0.13487000355581585</v>
      </c>
      <c r="N2185" s="2">
        <v>1633064</v>
      </c>
      <c r="O2185">
        <f t="shared" si="34"/>
        <v>13</v>
      </c>
    </row>
    <row r="2186" spans="1:15" hidden="1" x14ac:dyDescent="0.2">
      <c r="A2186" t="s">
        <v>2376</v>
      </c>
      <c r="B2186" t="s">
        <v>2616</v>
      </c>
      <c r="C2186" t="s">
        <v>2627</v>
      </c>
      <c r="D2186" t="s">
        <v>22</v>
      </c>
      <c r="E2186">
        <v>59</v>
      </c>
      <c r="F2186" t="s">
        <v>49</v>
      </c>
      <c r="G2186" t="s">
        <v>38</v>
      </c>
      <c r="H2186" t="s">
        <v>349</v>
      </c>
      <c r="I2186" s="2">
        <v>987</v>
      </c>
      <c r="J2186" s="2">
        <f>(0)</f>
        <v>0</v>
      </c>
      <c r="K2186" s="2">
        <v>987</v>
      </c>
      <c r="L2186" s="3">
        <v>6.0438537620081022E-2</v>
      </c>
      <c r="M2186" s="3">
        <v>8.2578593988579557E-2</v>
      </c>
      <c r="N2186" s="2">
        <v>1633064</v>
      </c>
      <c r="O2186">
        <f t="shared" si="34"/>
        <v>20</v>
      </c>
    </row>
    <row r="2187" spans="1:15" hidden="1" x14ac:dyDescent="0.2">
      <c r="A2187" t="s">
        <v>2376</v>
      </c>
      <c r="B2187" t="s">
        <v>2616</v>
      </c>
      <c r="C2187" t="s">
        <v>2628</v>
      </c>
      <c r="D2187" t="s">
        <v>22</v>
      </c>
      <c r="E2187">
        <v>72</v>
      </c>
      <c r="F2187" t="s">
        <v>49</v>
      </c>
      <c r="G2187" t="s">
        <v>38</v>
      </c>
      <c r="H2187" t="s">
        <v>1785</v>
      </c>
      <c r="I2187" s="2">
        <v>898</v>
      </c>
      <c r="J2187" s="2">
        <f>(0)</f>
        <v>0</v>
      </c>
      <c r="K2187" s="2">
        <v>898</v>
      </c>
      <c r="L2187" s="3">
        <v>5.4988659354440486E-2</v>
      </c>
      <c r="M2187" s="3">
        <v>7.51322972662051E-2</v>
      </c>
      <c r="N2187" s="2">
        <v>1633064</v>
      </c>
      <c r="O2187">
        <f t="shared" si="34"/>
        <v>22</v>
      </c>
    </row>
    <row r="2188" spans="1:15" hidden="1" x14ac:dyDescent="0.2">
      <c r="A2188" t="s">
        <v>2376</v>
      </c>
      <c r="B2188" t="s">
        <v>2616</v>
      </c>
      <c r="C2188" t="s">
        <v>2629</v>
      </c>
      <c r="D2188" t="s">
        <v>22</v>
      </c>
      <c r="E2188">
        <v>66</v>
      </c>
      <c r="F2188" t="s">
        <v>49</v>
      </c>
      <c r="G2188" t="s">
        <v>269</v>
      </c>
      <c r="H2188" t="s">
        <v>270</v>
      </c>
      <c r="I2188" s="2">
        <v>822</v>
      </c>
      <c r="J2188" s="2">
        <f>(0)</f>
        <v>0</v>
      </c>
      <c r="K2188" s="2">
        <v>822</v>
      </c>
      <c r="L2188" s="3">
        <v>5.0334830723106995E-2</v>
      </c>
      <c r="M2188" s="3">
        <v>6.8773661862829169E-2</v>
      </c>
      <c r="N2188" s="2">
        <v>1633064</v>
      </c>
      <c r="O2188">
        <f t="shared" si="34"/>
        <v>24</v>
      </c>
    </row>
    <row r="2189" spans="1:15" hidden="1" x14ac:dyDescent="0.2">
      <c r="A2189" t="s">
        <v>2376</v>
      </c>
      <c r="B2189" t="s">
        <v>2616</v>
      </c>
      <c r="C2189" t="s">
        <v>2630</v>
      </c>
      <c r="D2189" t="s">
        <v>22</v>
      </c>
      <c r="E2189">
        <v>37</v>
      </c>
      <c r="F2189" t="s">
        <v>49</v>
      </c>
      <c r="G2189" t="s">
        <v>38</v>
      </c>
      <c r="H2189" t="s">
        <v>104</v>
      </c>
      <c r="I2189" s="2">
        <v>2723</v>
      </c>
      <c r="J2189" s="2">
        <f>(0)</f>
        <v>0</v>
      </c>
      <c r="K2189" s="2">
        <v>2723</v>
      </c>
      <c r="L2189" s="3">
        <v>0.16674178109369872</v>
      </c>
      <c r="M2189" s="3">
        <v>0.2278232132025351</v>
      </c>
      <c r="N2189" s="2">
        <v>1633064</v>
      </c>
      <c r="O2189">
        <f t="shared" si="34"/>
        <v>11</v>
      </c>
    </row>
    <row r="2190" spans="1:15" hidden="1" x14ac:dyDescent="0.2">
      <c r="A2190" t="s">
        <v>2376</v>
      </c>
      <c r="B2190" t="s">
        <v>2616</v>
      </c>
      <c r="C2190" t="s">
        <v>2631</v>
      </c>
      <c r="D2190" t="s">
        <v>22</v>
      </c>
      <c r="E2190">
        <v>64</v>
      </c>
      <c r="F2190" t="s">
        <v>49</v>
      </c>
      <c r="G2190" t="s">
        <v>303</v>
      </c>
      <c r="H2190" t="s">
        <v>304</v>
      </c>
      <c r="I2190" s="2">
        <v>7723</v>
      </c>
      <c r="J2190" s="2">
        <v>13</v>
      </c>
      <c r="K2190" s="2">
        <v>7736</v>
      </c>
      <c r="L2190" s="3">
        <v>0.47371076699994613</v>
      </c>
      <c r="M2190" s="3">
        <v>0.64724215105942395</v>
      </c>
      <c r="N2190" s="2">
        <v>1633064</v>
      </c>
      <c r="O2190">
        <f t="shared" si="34"/>
        <v>3</v>
      </c>
    </row>
    <row r="2191" spans="1:15" hidden="1" x14ac:dyDescent="0.2">
      <c r="A2191" t="s">
        <v>2376</v>
      </c>
      <c r="B2191" t="s">
        <v>2616</v>
      </c>
      <c r="C2191" t="s">
        <v>2632</v>
      </c>
      <c r="D2191" t="s">
        <v>22</v>
      </c>
      <c r="E2191">
        <v>65</v>
      </c>
      <c r="F2191" t="s">
        <v>49</v>
      </c>
      <c r="G2191" t="s">
        <v>155</v>
      </c>
      <c r="H2191" t="s">
        <v>156</v>
      </c>
      <c r="I2191" s="2">
        <v>4623</v>
      </c>
      <c r="J2191" s="2">
        <v>2</v>
      </c>
      <c r="K2191" s="2">
        <v>4625</v>
      </c>
      <c r="L2191" s="3">
        <v>0.2832099660515448</v>
      </c>
      <c r="M2191" s="3">
        <v>0.38695643079754855</v>
      </c>
      <c r="N2191" s="2">
        <v>1633064</v>
      </c>
      <c r="O2191">
        <f t="shared" si="34"/>
        <v>6</v>
      </c>
    </row>
    <row r="2192" spans="1:15" hidden="1" x14ac:dyDescent="0.2">
      <c r="A2192" t="s">
        <v>2376</v>
      </c>
      <c r="B2192" t="s">
        <v>2616</v>
      </c>
      <c r="C2192" t="s">
        <v>2633</v>
      </c>
      <c r="D2192" t="s">
        <v>22</v>
      </c>
      <c r="E2192">
        <v>51</v>
      </c>
      <c r="F2192" t="s">
        <v>49</v>
      </c>
      <c r="G2192" t="s">
        <v>19</v>
      </c>
      <c r="H2192" t="s">
        <v>20</v>
      </c>
      <c r="I2192" s="2">
        <v>482683</v>
      </c>
      <c r="J2192" s="2">
        <v>611</v>
      </c>
      <c r="K2192" s="2">
        <v>483294</v>
      </c>
      <c r="L2192" s="3">
        <v>29.59430861252223</v>
      </c>
      <c r="M2192" s="3">
        <v>40.435399192620636</v>
      </c>
      <c r="N2192" s="2">
        <v>1633064</v>
      </c>
      <c r="O2192">
        <f t="shared" si="34"/>
        <v>2</v>
      </c>
    </row>
    <row r="2193" spans="1:15" hidden="1" x14ac:dyDescent="0.2">
      <c r="A2193" t="s">
        <v>2376</v>
      </c>
      <c r="B2193" t="s">
        <v>2616</v>
      </c>
      <c r="C2193" t="s">
        <v>2634</v>
      </c>
      <c r="D2193" t="s">
        <v>22</v>
      </c>
      <c r="E2193">
        <v>36</v>
      </c>
      <c r="F2193" t="s">
        <v>49</v>
      </c>
      <c r="G2193" t="s">
        <v>38</v>
      </c>
      <c r="H2193" t="s">
        <v>106</v>
      </c>
      <c r="I2193" s="2">
        <v>4488</v>
      </c>
      <c r="J2193" s="2">
        <v>2</v>
      </c>
      <c r="K2193" s="2">
        <v>4490</v>
      </c>
      <c r="L2193" s="3">
        <v>0.27494329677220247</v>
      </c>
      <c r="M2193" s="3">
        <v>0.37566148633102553</v>
      </c>
      <c r="N2193" s="2">
        <v>1633064</v>
      </c>
      <c r="O2193">
        <f t="shared" si="34"/>
        <v>8</v>
      </c>
    </row>
    <row r="2194" spans="1:15" hidden="1" x14ac:dyDescent="0.2">
      <c r="A2194" t="s">
        <v>2376</v>
      </c>
      <c r="B2194" t="s">
        <v>2616</v>
      </c>
      <c r="C2194" t="s">
        <v>2635</v>
      </c>
      <c r="D2194" t="s">
        <v>22</v>
      </c>
      <c r="E2194">
        <v>59</v>
      </c>
      <c r="F2194" t="s">
        <v>49</v>
      </c>
      <c r="G2194" t="s">
        <v>38</v>
      </c>
      <c r="H2194" t="s">
        <v>124</v>
      </c>
      <c r="I2194" s="2">
        <v>1733</v>
      </c>
      <c r="J2194" s="2">
        <f>(0)</f>
        <v>0</v>
      </c>
      <c r="K2194" s="2">
        <v>1733</v>
      </c>
      <c r="L2194" s="3">
        <v>0.10611953971185453</v>
      </c>
      <c r="M2194" s="3">
        <v>0.1449936204480328</v>
      </c>
      <c r="N2194" s="2">
        <v>1633064</v>
      </c>
      <c r="O2194">
        <f t="shared" si="34"/>
        <v>12</v>
      </c>
    </row>
    <row r="2195" spans="1:15" hidden="1" x14ac:dyDescent="0.2">
      <c r="A2195" t="s">
        <v>2376</v>
      </c>
      <c r="B2195" t="s">
        <v>2616</v>
      </c>
      <c r="C2195" t="s">
        <v>2636</v>
      </c>
      <c r="D2195" t="s">
        <v>22</v>
      </c>
      <c r="E2195">
        <v>50</v>
      </c>
      <c r="F2195" t="s">
        <v>49</v>
      </c>
      <c r="G2195" t="s">
        <v>38</v>
      </c>
      <c r="H2195" t="s">
        <v>439</v>
      </c>
      <c r="I2195" s="2">
        <v>1505</v>
      </c>
      <c r="J2195" s="2">
        <f>(0)</f>
        <v>0</v>
      </c>
      <c r="K2195" s="2">
        <v>1505</v>
      </c>
      <c r="L2195" s="3">
        <v>9.2158053817854038E-2</v>
      </c>
      <c r="M2195" s="3">
        <v>0.12591771423790499</v>
      </c>
      <c r="N2195" s="2">
        <v>1633064</v>
      </c>
      <c r="O2195">
        <f t="shared" si="34"/>
        <v>15</v>
      </c>
    </row>
    <row r="2196" spans="1:15" hidden="1" x14ac:dyDescent="0.2">
      <c r="A2196" t="s">
        <v>2376</v>
      </c>
      <c r="B2196" t="s">
        <v>2616</v>
      </c>
      <c r="C2196" t="s">
        <v>2637</v>
      </c>
      <c r="D2196" t="s">
        <v>22</v>
      </c>
      <c r="E2196">
        <v>29</v>
      </c>
      <c r="F2196" t="s">
        <v>69</v>
      </c>
      <c r="G2196" t="s">
        <v>38</v>
      </c>
      <c r="H2196" t="s">
        <v>99</v>
      </c>
      <c r="I2196" s="2">
        <v>1097</v>
      </c>
      <c r="J2196" s="2">
        <v>3</v>
      </c>
      <c r="K2196" s="2">
        <v>1100</v>
      </c>
      <c r="L2196" s="3">
        <v>6.7358045979826878E-2</v>
      </c>
      <c r="M2196" s="3">
        <v>9.2032880838335884E-2</v>
      </c>
      <c r="N2196" s="2">
        <v>1633064</v>
      </c>
      <c r="O2196">
        <f t="shared" si="34"/>
        <v>18</v>
      </c>
    </row>
    <row r="2197" spans="1:15" hidden="1" x14ac:dyDescent="0.2">
      <c r="A2197" t="s">
        <v>2376</v>
      </c>
      <c r="B2197" t="s">
        <v>2616</v>
      </c>
      <c r="C2197" t="s">
        <v>2638</v>
      </c>
      <c r="D2197" t="s">
        <v>22</v>
      </c>
      <c r="E2197">
        <v>37</v>
      </c>
      <c r="F2197" t="s">
        <v>49</v>
      </c>
      <c r="G2197" t="s">
        <v>38</v>
      </c>
      <c r="H2197" t="s">
        <v>770</v>
      </c>
      <c r="I2197" s="2">
        <v>1561</v>
      </c>
      <c r="J2197" s="2">
        <f>(0)</f>
        <v>0</v>
      </c>
      <c r="K2197" s="2">
        <v>1561</v>
      </c>
      <c r="L2197" s="3">
        <v>9.5587190704099781E-2</v>
      </c>
      <c r="M2197" s="3">
        <v>0.13060302453512937</v>
      </c>
      <c r="N2197" s="2">
        <v>1633064</v>
      </c>
      <c r="O2197">
        <f t="shared" si="34"/>
        <v>14</v>
      </c>
    </row>
    <row r="2198" spans="1:15" hidden="1" x14ac:dyDescent="0.2">
      <c r="A2198" t="s">
        <v>2376</v>
      </c>
      <c r="B2198" t="s">
        <v>2616</v>
      </c>
      <c r="C2198" t="s">
        <v>2639</v>
      </c>
      <c r="D2198" t="s">
        <v>22</v>
      </c>
      <c r="E2198">
        <v>35</v>
      </c>
      <c r="F2198" t="s">
        <v>49</v>
      </c>
      <c r="G2198" t="s">
        <v>38</v>
      </c>
      <c r="H2198" t="s">
        <v>984</v>
      </c>
      <c r="I2198" s="2">
        <v>803</v>
      </c>
      <c r="J2198" s="2">
        <f>(0)</f>
        <v>0</v>
      </c>
      <c r="K2198" s="2">
        <v>803</v>
      </c>
      <c r="L2198" s="3">
        <v>4.9171373565273617E-2</v>
      </c>
      <c r="M2198" s="3">
        <v>6.7184003011985183E-2</v>
      </c>
      <c r="N2198" s="2">
        <v>1633064</v>
      </c>
      <c r="O2198">
        <f t="shared" si="34"/>
        <v>25</v>
      </c>
    </row>
    <row r="2199" spans="1:15" hidden="1" x14ac:dyDescent="0.2">
      <c r="A2199" t="s">
        <v>2376</v>
      </c>
      <c r="B2199" t="s">
        <v>2616</v>
      </c>
      <c r="C2199" t="s">
        <v>2640</v>
      </c>
      <c r="D2199" t="s">
        <v>22</v>
      </c>
      <c r="E2199">
        <v>35</v>
      </c>
      <c r="F2199" t="s">
        <v>49</v>
      </c>
      <c r="G2199" t="s">
        <v>38</v>
      </c>
      <c r="H2199" t="s">
        <v>321</v>
      </c>
      <c r="I2199" s="2">
        <v>4953</v>
      </c>
      <c r="J2199" s="2">
        <v>1</v>
      </c>
      <c r="K2199" s="2">
        <v>4954</v>
      </c>
      <c r="L2199" s="3">
        <v>0.30335614525823851</v>
      </c>
      <c r="M2199" s="3">
        <v>0.41448262879374176</v>
      </c>
      <c r="N2199" s="2">
        <v>1633064</v>
      </c>
      <c r="O2199">
        <f t="shared" si="34"/>
        <v>5</v>
      </c>
    </row>
    <row r="2200" spans="1:15" hidden="1" x14ac:dyDescent="0.2">
      <c r="A2200" t="s">
        <v>2376</v>
      </c>
      <c r="B2200" t="s">
        <v>2616</v>
      </c>
      <c r="C2200" t="s">
        <v>2641</v>
      </c>
      <c r="D2200" t="s">
        <v>22</v>
      </c>
      <c r="E2200">
        <v>37</v>
      </c>
      <c r="F2200" t="s">
        <v>49</v>
      </c>
      <c r="G2200" t="s">
        <v>38</v>
      </c>
      <c r="H2200" t="s">
        <v>336</v>
      </c>
      <c r="I2200" s="2">
        <v>1172</v>
      </c>
      <c r="J2200" s="2">
        <v>1</v>
      </c>
      <c r="K2200" s="2">
        <v>1173</v>
      </c>
      <c r="L2200" s="3">
        <v>7.1828170849397202E-2</v>
      </c>
      <c r="M2200" s="3">
        <v>9.8140517475789071E-2</v>
      </c>
      <c r="N2200" s="2">
        <v>1633064</v>
      </c>
      <c r="O2200">
        <f t="shared" si="34"/>
        <v>17</v>
      </c>
    </row>
    <row r="2201" spans="1:15" hidden="1" x14ac:dyDescent="0.2">
      <c r="A2201" t="s">
        <v>2376</v>
      </c>
      <c r="B2201" t="s">
        <v>2642</v>
      </c>
      <c r="C2201" t="s">
        <v>46</v>
      </c>
      <c r="G2201" t="s">
        <v>46</v>
      </c>
      <c r="I2201" s="2">
        <v>6862</v>
      </c>
      <c r="J2201" s="2">
        <v>6</v>
      </c>
      <c r="K2201" s="2">
        <v>6868</v>
      </c>
      <c r="L2201" s="3">
        <v>0.40962194065849655</v>
      </c>
      <c r="M2201" s="3">
        <v>0.53486305621124131</v>
      </c>
      <c r="N2201" s="2">
        <v>1676668</v>
      </c>
      <c r="O2201">
        <f t="shared" si="34"/>
        <v>4</v>
      </c>
    </row>
    <row r="2202" spans="1:15" hidden="1" x14ac:dyDescent="0.2">
      <c r="A2202" t="s">
        <v>2376</v>
      </c>
      <c r="B2202" t="s">
        <v>2642</v>
      </c>
      <c r="C2202" t="s">
        <v>2643</v>
      </c>
      <c r="D2202" t="s">
        <v>22</v>
      </c>
      <c r="E2202">
        <v>63</v>
      </c>
      <c r="F2202" t="s">
        <v>69</v>
      </c>
      <c r="G2202" t="s">
        <v>38</v>
      </c>
      <c r="H2202" t="s">
        <v>486</v>
      </c>
      <c r="I2202" s="2">
        <v>3929</v>
      </c>
      <c r="J2202" s="2">
        <v>1</v>
      </c>
      <c r="K2202" s="2">
        <v>3930</v>
      </c>
      <c r="L2202" s="3">
        <v>0.23439345177459101</v>
      </c>
      <c r="M2202" s="3">
        <v>0.3060587959974051</v>
      </c>
      <c r="N2202" s="2">
        <v>1676668</v>
      </c>
      <c r="O2202">
        <f t="shared" si="34"/>
        <v>9</v>
      </c>
    </row>
    <row r="2203" spans="1:15" hidden="1" x14ac:dyDescent="0.2">
      <c r="A2203" t="s">
        <v>2376</v>
      </c>
      <c r="B2203" t="s">
        <v>2642</v>
      </c>
      <c r="C2203" t="s">
        <v>2644</v>
      </c>
      <c r="D2203" t="s">
        <v>22</v>
      </c>
      <c r="E2203">
        <v>46</v>
      </c>
      <c r="F2203" t="s">
        <v>49</v>
      </c>
      <c r="G2203" t="s">
        <v>32</v>
      </c>
      <c r="H2203" t="s">
        <v>33</v>
      </c>
      <c r="I2203" s="2">
        <v>728902</v>
      </c>
      <c r="J2203" s="2">
        <v>970</v>
      </c>
      <c r="K2203" s="2">
        <v>729872</v>
      </c>
      <c r="L2203" s="3">
        <v>43.531098583619418</v>
      </c>
      <c r="M2203" s="3">
        <v>56.840647723210701</v>
      </c>
      <c r="N2203" s="2">
        <v>1676668</v>
      </c>
      <c r="O2203">
        <f t="shared" si="34"/>
        <v>1</v>
      </c>
    </row>
    <row r="2204" spans="1:15" hidden="1" x14ac:dyDescent="0.2">
      <c r="A2204" t="s">
        <v>2376</v>
      </c>
      <c r="B2204" t="s">
        <v>2642</v>
      </c>
      <c r="C2204" t="s">
        <v>2645</v>
      </c>
      <c r="D2204" t="s">
        <v>22</v>
      </c>
      <c r="E2204">
        <v>39</v>
      </c>
      <c r="F2204" t="s">
        <v>49</v>
      </c>
      <c r="G2204" t="s">
        <v>58</v>
      </c>
      <c r="H2204" t="s">
        <v>351</v>
      </c>
      <c r="I2204" s="2">
        <v>5652</v>
      </c>
      <c r="J2204" s="2">
        <v>1</v>
      </c>
      <c r="K2204" s="2">
        <v>5653</v>
      </c>
      <c r="L2204" s="3">
        <v>0.33715678953734429</v>
      </c>
      <c r="M2204" s="3">
        <v>0.44024182538761603</v>
      </c>
      <c r="N2204" s="2">
        <v>1676668</v>
      </c>
      <c r="O2204">
        <f t="shared" si="34"/>
        <v>6</v>
      </c>
    </row>
    <row r="2205" spans="1:15" hidden="1" x14ac:dyDescent="0.2">
      <c r="A2205" t="s">
        <v>2376</v>
      </c>
      <c r="B2205" t="s">
        <v>2642</v>
      </c>
      <c r="C2205" t="s">
        <v>2646</v>
      </c>
      <c r="D2205" t="s">
        <v>22</v>
      </c>
      <c r="E2205">
        <v>56</v>
      </c>
      <c r="F2205" t="s">
        <v>49</v>
      </c>
      <c r="G2205" t="s">
        <v>38</v>
      </c>
      <c r="H2205" t="s">
        <v>101</v>
      </c>
      <c r="I2205" s="2">
        <v>1521</v>
      </c>
      <c r="J2205" s="2">
        <f>(0)</f>
        <v>0</v>
      </c>
      <c r="K2205" s="2">
        <v>1521</v>
      </c>
      <c r="L2205" s="3">
        <v>9.0715633625738659E-2</v>
      </c>
      <c r="M2205" s="3">
        <v>0.1184517630310568</v>
      </c>
      <c r="N2205" s="2">
        <v>1676668</v>
      </c>
      <c r="O2205">
        <f t="shared" si="34"/>
        <v>13</v>
      </c>
    </row>
    <row r="2206" spans="1:15" hidden="1" x14ac:dyDescent="0.2">
      <c r="A2206" t="s">
        <v>2376</v>
      </c>
      <c r="B2206" t="s">
        <v>2642</v>
      </c>
      <c r="C2206" t="s">
        <v>2647</v>
      </c>
      <c r="D2206" t="s">
        <v>22</v>
      </c>
      <c r="E2206">
        <v>37</v>
      </c>
      <c r="F2206" t="s">
        <v>49</v>
      </c>
      <c r="G2206" t="s">
        <v>38</v>
      </c>
      <c r="H2206" t="s">
        <v>321</v>
      </c>
      <c r="I2206" s="2">
        <v>6845</v>
      </c>
      <c r="J2206" s="2">
        <f>(0)</f>
        <v>0</v>
      </c>
      <c r="K2206" s="2">
        <v>6845</v>
      </c>
      <c r="L2206" s="3">
        <v>0.40825017236566813</v>
      </c>
      <c r="M2206" s="3">
        <v>0.53307187241787235</v>
      </c>
      <c r="N2206" s="2">
        <v>1676668</v>
      </c>
      <c r="O2206">
        <f t="shared" si="34"/>
        <v>5</v>
      </c>
    </row>
    <row r="2207" spans="1:15" hidden="1" x14ac:dyDescent="0.2">
      <c r="A2207" t="s">
        <v>2376</v>
      </c>
      <c r="B2207" t="s">
        <v>2642</v>
      </c>
      <c r="C2207" t="s">
        <v>2648</v>
      </c>
      <c r="D2207" t="s">
        <v>22</v>
      </c>
      <c r="E2207">
        <v>55</v>
      </c>
      <c r="F2207" t="s">
        <v>49</v>
      </c>
      <c r="G2207" t="s">
        <v>303</v>
      </c>
      <c r="H2207" t="s">
        <v>304</v>
      </c>
      <c r="I2207" s="2">
        <v>7339</v>
      </c>
      <c r="J2207" s="2">
        <v>11</v>
      </c>
      <c r="K2207" s="2">
        <v>7350</v>
      </c>
      <c r="L2207" s="3">
        <v>0.43836943270820461</v>
      </c>
      <c r="M2207" s="3">
        <v>0.5724000383157577</v>
      </c>
      <c r="N2207" s="2">
        <v>1676668</v>
      </c>
      <c r="O2207">
        <f t="shared" si="34"/>
        <v>3</v>
      </c>
    </row>
    <row r="2208" spans="1:15" hidden="1" x14ac:dyDescent="0.2">
      <c r="A2208" t="s">
        <v>2376</v>
      </c>
      <c r="B2208" t="s">
        <v>2642</v>
      </c>
      <c r="C2208" t="s">
        <v>2649</v>
      </c>
      <c r="D2208" t="s">
        <v>22</v>
      </c>
      <c r="E2208">
        <v>51</v>
      </c>
      <c r="F2208" t="s">
        <v>49</v>
      </c>
      <c r="G2208" t="s">
        <v>38</v>
      </c>
      <c r="H2208" t="s">
        <v>746</v>
      </c>
      <c r="I2208" s="2">
        <v>1578</v>
      </c>
      <c r="J2208" s="2">
        <v>1</v>
      </c>
      <c r="K2208" s="2">
        <v>1579</v>
      </c>
      <c r="L2208" s="3">
        <v>9.4174875407653749E-2</v>
      </c>
      <c r="M2208" s="3">
        <v>0.12296866129259611</v>
      </c>
      <c r="N2208" s="2">
        <v>1676668</v>
      </c>
      <c r="O2208">
        <f t="shared" si="34"/>
        <v>11</v>
      </c>
    </row>
    <row r="2209" spans="1:15" hidden="1" x14ac:dyDescent="0.2">
      <c r="A2209" t="s">
        <v>2376</v>
      </c>
      <c r="B2209" t="s">
        <v>2642</v>
      </c>
      <c r="C2209" t="s">
        <v>2650</v>
      </c>
      <c r="D2209" t="s">
        <v>22</v>
      </c>
      <c r="E2209">
        <v>31</v>
      </c>
      <c r="F2209" t="s">
        <v>49</v>
      </c>
      <c r="G2209" t="s">
        <v>2380</v>
      </c>
      <c r="H2209" t="s">
        <v>540</v>
      </c>
      <c r="I2209" s="2">
        <v>4082</v>
      </c>
      <c r="J2209" s="2">
        <v>5</v>
      </c>
      <c r="K2209" s="2">
        <v>4087</v>
      </c>
      <c r="L2209" s="3">
        <v>0.24375726142563703</v>
      </c>
      <c r="M2209" s="3">
        <v>0.31828557232605464</v>
      </c>
      <c r="N2209" s="2">
        <v>1676668</v>
      </c>
      <c r="O2209">
        <f t="shared" si="34"/>
        <v>8</v>
      </c>
    </row>
    <row r="2210" spans="1:15" hidden="1" x14ac:dyDescent="0.2">
      <c r="A2210" t="s">
        <v>2376</v>
      </c>
      <c r="B2210" t="s">
        <v>2642</v>
      </c>
      <c r="C2210" t="s">
        <v>2651</v>
      </c>
      <c r="D2210" t="s">
        <v>22</v>
      </c>
      <c r="E2210">
        <v>55</v>
      </c>
      <c r="F2210" t="s">
        <v>69</v>
      </c>
      <c r="G2210" t="s">
        <v>38</v>
      </c>
      <c r="H2210" t="s">
        <v>198</v>
      </c>
      <c r="I2210" s="2">
        <v>1578</v>
      </c>
      <c r="J2210" s="2">
        <f>(0)</f>
        <v>0</v>
      </c>
      <c r="K2210" s="2">
        <v>1578</v>
      </c>
      <c r="L2210" s="3">
        <v>9.4115233307965548E-2</v>
      </c>
      <c r="M2210" s="3">
        <v>0.12289078373636265</v>
      </c>
      <c r="N2210" s="2">
        <v>1676668</v>
      </c>
      <c r="O2210">
        <f t="shared" si="34"/>
        <v>12</v>
      </c>
    </row>
    <row r="2211" spans="1:15" hidden="1" x14ac:dyDescent="0.2">
      <c r="A2211" t="s">
        <v>2376</v>
      </c>
      <c r="B2211" t="s">
        <v>2642</v>
      </c>
      <c r="C2211" t="s">
        <v>2652</v>
      </c>
      <c r="D2211" t="s">
        <v>22</v>
      </c>
      <c r="E2211">
        <v>26</v>
      </c>
      <c r="F2211" t="s">
        <v>69</v>
      </c>
      <c r="G2211" t="s">
        <v>38</v>
      </c>
      <c r="H2211" t="s">
        <v>43</v>
      </c>
      <c r="I2211" s="2">
        <v>3315</v>
      </c>
      <c r="J2211" s="2">
        <v>2</v>
      </c>
      <c r="K2211" s="2">
        <v>3317</v>
      </c>
      <c r="L2211" s="3">
        <v>0.1978328446657299</v>
      </c>
      <c r="M2211" s="3">
        <v>0.25831985402630864</v>
      </c>
      <c r="N2211" s="2">
        <v>1676668</v>
      </c>
      <c r="O2211">
        <f t="shared" si="34"/>
        <v>10</v>
      </c>
    </row>
    <row r="2212" spans="1:15" hidden="1" x14ac:dyDescent="0.2">
      <c r="A2212" t="s">
        <v>2376</v>
      </c>
      <c r="B2212" t="s">
        <v>2642</v>
      </c>
      <c r="C2212" t="s">
        <v>2653</v>
      </c>
      <c r="D2212" t="s">
        <v>22</v>
      </c>
      <c r="E2212">
        <v>52</v>
      </c>
      <c r="F2212" t="s">
        <v>49</v>
      </c>
      <c r="G2212" t="s">
        <v>502</v>
      </c>
      <c r="H2212" t="s">
        <v>503</v>
      </c>
      <c r="I2212" s="2">
        <v>506212</v>
      </c>
      <c r="J2212" s="2">
        <v>300</v>
      </c>
      <c r="K2212" s="2">
        <v>506512</v>
      </c>
      <c r="L2212" s="3">
        <v>30.209439197265052</v>
      </c>
      <c r="M2212" s="3">
        <v>39.44591676291035</v>
      </c>
      <c r="N2212" s="2">
        <v>1676668</v>
      </c>
      <c r="O2212">
        <f t="shared" si="34"/>
        <v>2</v>
      </c>
    </row>
    <row r="2213" spans="1:15" hidden="1" x14ac:dyDescent="0.2">
      <c r="A2213" t="s">
        <v>2376</v>
      </c>
      <c r="B2213" t="s">
        <v>2642</v>
      </c>
      <c r="C2213" t="s">
        <v>2654</v>
      </c>
      <c r="D2213" t="s">
        <v>22</v>
      </c>
      <c r="E2213">
        <v>63</v>
      </c>
      <c r="F2213" t="s">
        <v>49</v>
      </c>
      <c r="G2213" t="s">
        <v>38</v>
      </c>
      <c r="H2213" t="s">
        <v>106</v>
      </c>
      <c r="I2213" s="2">
        <v>4464</v>
      </c>
      <c r="J2213" s="2">
        <v>1</v>
      </c>
      <c r="K2213" s="2">
        <v>4465</v>
      </c>
      <c r="L2213" s="3">
        <v>0.26630197510777326</v>
      </c>
      <c r="M2213" s="3">
        <v>0.34772328858229362</v>
      </c>
      <c r="N2213" s="2">
        <v>1676668</v>
      </c>
      <c r="O2213">
        <f t="shared" si="34"/>
        <v>7</v>
      </c>
    </row>
    <row r="2214" spans="1:15" hidden="1" x14ac:dyDescent="0.2">
      <c r="A2214" t="s">
        <v>2376</v>
      </c>
      <c r="B2214" t="s">
        <v>2655</v>
      </c>
      <c r="C2214" t="s">
        <v>2656</v>
      </c>
      <c r="D2214" t="s">
        <v>17</v>
      </c>
      <c r="E2214">
        <v>52</v>
      </c>
      <c r="F2214" t="s">
        <v>49</v>
      </c>
      <c r="G2214" t="s">
        <v>32</v>
      </c>
      <c r="H2214" t="s">
        <v>33</v>
      </c>
      <c r="I2214" s="2">
        <v>717482</v>
      </c>
      <c r="J2214" s="2">
        <v>1434</v>
      </c>
      <c r="K2214" s="2">
        <v>718916</v>
      </c>
      <c r="L2214" s="3">
        <v>47.490629578691063</v>
      </c>
      <c r="M2214" s="3">
        <v>62.426332228515754</v>
      </c>
      <c r="N2214" s="2">
        <v>1513806</v>
      </c>
      <c r="O2214">
        <f t="shared" si="34"/>
        <v>1</v>
      </c>
    </row>
    <row r="2215" spans="1:15" hidden="1" x14ac:dyDescent="0.2">
      <c r="A2215" t="s">
        <v>2376</v>
      </c>
      <c r="B2215" t="s">
        <v>2655</v>
      </c>
      <c r="C2215" t="s">
        <v>2657</v>
      </c>
      <c r="D2215" t="s">
        <v>22</v>
      </c>
      <c r="E2215">
        <v>56</v>
      </c>
      <c r="F2215" t="s">
        <v>49</v>
      </c>
      <c r="G2215" t="s">
        <v>38</v>
      </c>
      <c r="H2215" t="s">
        <v>230</v>
      </c>
      <c r="I2215" s="2">
        <v>3526</v>
      </c>
      <c r="J2215" s="2">
        <f>(0)</f>
        <v>0</v>
      </c>
      <c r="K2215" s="2">
        <v>3526</v>
      </c>
      <c r="L2215" s="3">
        <v>0.23292284480309894</v>
      </c>
      <c r="M2215" s="3">
        <v>0.30617658730331021</v>
      </c>
      <c r="N2215" s="2">
        <v>1513806</v>
      </c>
      <c r="O2215">
        <f t="shared" si="34"/>
        <v>10</v>
      </c>
    </row>
    <row r="2216" spans="1:15" hidden="1" x14ac:dyDescent="0.2">
      <c r="A2216" t="s">
        <v>2376</v>
      </c>
      <c r="B2216" t="s">
        <v>2655</v>
      </c>
      <c r="C2216" t="s">
        <v>2658</v>
      </c>
      <c r="D2216" t="s">
        <v>22</v>
      </c>
      <c r="E2216">
        <v>69</v>
      </c>
      <c r="F2216" t="s">
        <v>49</v>
      </c>
      <c r="G2216" t="s">
        <v>1212</v>
      </c>
      <c r="H2216" t="s">
        <v>198</v>
      </c>
      <c r="I2216" s="2">
        <v>3538</v>
      </c>
      <c r="J2216" s="2">
        <v>1</v>
      </c>
      <c r="K2216" s="2">
        <v>3539</v>
      </c>
      <c r="L2216" s="3">
        <v>0.23378160741865206</v>
      </c>
      <c r="M2216" s="3">
        <v>0.30730542894679941</v>
      </c>
      <c r="N2216" s="2">
        <v>1513806</v>
      </c>
      <c r="O2216">
        <f t="shared" si="34"/>
        <v>9</v>
      </c>
    </row>
    <row r="2217" spans="1:15" hidden="1" x14ac:dyDescent="0.2">
      <c r="A2217" t="s">
        <v>2376</v>
      </c>
      <c r="B2217" t="s">
        <v>2655</v>
      </c>
      <c r="C2217" t="s">
        <v>2659</v>
      </c>
      <c r="D2217" t="s">
        <v>22</v>
      </c>
      <c r="E2217">
        <v>64</v>
      </c>
      <c r="F2217" t="s">
        <v>49</v>
      </c>
      <c r="G2217" t="s">
        <v>2380</v>
      </c>
      <c r="H2217" t="s">
        <v>540</v>
      </c>
      <c r="I2217" s="2">
        <v>3480</v>
      </c>
      <c r="J2217" s="2">
        <v>8</v>
      </c>
      <c r="K2217" s="2">
        <v>3488</v>
      </c>
      <c r="L2217" s="3">
        <v>0.23041261561917445</v>
      </c>
      <c r="M2217" s="3">
        <v>0.30287689634541859</v>
      </c>
      <c r="N2217" s="2">
        <v>1513806</v>
      </c>
      <c r="O2217">
        <f t="shared" si="34"/>
        <v>11</v>
      </c>
    </row>
    <row r="2218" spans="1:15" hidden="1" x14ac:dyDescent="0.2">
      <c r="A2218" t="s">
        <v>2376</v>
      </c>
      <c r="B2218" t="s">
        <v>2655</v>
      </c>
      <c r="C2218" t="s">
        <v>2660</v>
      </c>
      <c r="D2218" t="s">
        <v>22</v>
      </c>
      <c r="E2218">
        <v>31</v>
      </c>
      <c r="F2218" t="s">
        <v>49</v>
      </c>
      <c r="G2218" t="s">
        <v>736</v>
      </c>
      <c r="H2218" t="s">
        <v>1521</v>
      </c>
      <c r="I2218" s="2">
        <v>7429</v>
      </c>
      <c r="J2218" s="2">
        <v>2</v>
      </c>
      <c r="K2218" s="2">
        <v>7431</v>
      </c>
      <c r="L2218" s="3">
        <v>0.49088192278270792</v>
      </c>
      <c r="M2218" s="3">
        <v>0.64526325021296038</v>
      </c>
      <c r="N2218" s="2">
        <v>1513806</v>
      </c>
      <c r="O2218">
        <f t="shared" si="34"/>
        <v>6</v>
      </c>
    </row>
    <row r="2219" spans="1:15" hidden="1" x14ac:dyDescent="0.2">
      <c r="A2219" t="s">
        <v>2376</v>
      </c>
      <c r="B2219" t="s">
        <v>2655</v>
      </c>
      <c r="C2219" t="s">
        <v>2661</v>
      </c>
      <c r="D2219" t="s">
        <v>22</v>
      </c>
      <c r="E2219">
        <v>50</v>
      </c>
      <c r="F2219" t="s">
        <v>49</v>
      </c>
      <c r="G2219" t="s">
        <v>502</v>
      </c>
      <c r="H2219" t="s">
        <v>503</v>
      </c>
      <c r="I2219" s="2">
        <v>368932</v>
      </c>
      <c r="J2219" s="2">
        <v>385</v>
      </c>
      <c r="K2219" s="2">
        <v>369317</v>
      </c>
      <c r="L2219" s="3">
        <v>24.396587145248468</v>
      </c>
      <c r="M2219" s="3">
        <v>32.069262249885597</v>
      </c>
      <c r="N2219" s="2">
        <v>1513806</v>
      </c>
      <c r="O2219">
        <f t="shared" si="34"/>
        <v>2</v>
      </c>
    </row>
    <row r="2220" spans="1:15" hidden="1" x14ac:dyDescent="0.2">
      <c r="A2220" t="s">
        <v>2376</v>
      </c>
      <c r="B2220" t="s">
        <v>2655</v>
      </c>
      <c r="C2220" t="s">
        <v>2662</v>
      </c>
      <c r="D2220" t="s">
        <v>22</v>
      </c>
      <c r="E2220">
        <v>45</v>
      </c>
      <c r="F2220" t="s">
        <v>69</v>
      </c>
      <c r="G2220" t="s">
        <v>258</v>
      </c>
      <c r="H2220" t="s">
        <v>767</v>
      </c>
      <c r="I2220" s="2">
        <v>2213</v>
      </c>
      <c r="J2220" s="2">
        <v>3</v>
      </c>
      <c r="K2220" s="2">
        <v>2216</v>
      </c>
      <c r="L2220" s="3">
        <v>0.1463859966204388</v>
      </c>
      <c r="M2220" s="3">
        <v>0.19242408322862603</v>
      </c>
      <c r="N2220" s="2">
        <v>1513806</v>
      </c>
      <c r="O2220">
        <f t="shared" si="34"/>
        <v>12</v>
      </c>
    </row>
    <row r="2221" spans="1:15" hidden="1" x14ac:dyDescent="0.2">
      <c r="A2221" t="s">
        <v>2376</v>
      </c>
      <c r="B2221" t="s">
        <v>2655</v>
      </c>
      <c r="C2221" t="s">
        <v>2663</v>
      </c>
      <c r="D2221" t="s">
        <v>22</v>
      </c>
      <c r="E2221">
        <v>44</v>
      </c>
      <c r="F2221" t="s">
        <v>69</v>
      </c>
      <c r="G2221" t="s">
        <v>2470</v>
      </c>
      <c r="H2221" t="s">
        <v>41</v>
      </c>
      <c r="I2221" s="2">
        <v>1580</v>
      </c>
      <c r="J2221" s="2">
        <v>1</v>
      </c>
      <c r="K2221" s="2">
        <v>1581</v>
      </c>
      <c r="L2221" s="3">
        <v>0.10443874578380587</v>
      </c>
      <c r="M2221" s="3">
        <v>0.13728451064280586</v>
      </c>
      <c r="N2221" s="2">
        <v>1513806</v>
      </c>
      <c r="O2221">
        <f t="shared" si="34"/>
        <v>13</v>
      </c>
    </row>
    <row r="2222" spans="1:15" hidden="1" x14ac:dyDescent="0.2">
      <c r="A2222" t="s">
        <v>2376</v>
      </c>
      <c r="B2222" t="s">
        <v>2655</v>
      </c>
      <c r="C2222" t="s">
        <v>2664</v>
      </c>
      <c r="D2222" t="s">
        <v>22</v>
      </c>
      <c r="E2222">
        <v>43</v>
      </c>
      <c r="F2222" t="s">
        <v>69</v>
      </c>
      <c r="G2222" t="s">
        <v>303</v>
      </c>
      <c r="H2222" t="s">
        <v>304</v>
      </c>
      <c r="I2222" s="2">
        <v>15910</v>
      </c>
      <c r="J2222" s="2">
        <v>37</v>
      </c>
      <c r="K2222" s="2">
        <v>15947</v>
      </c>
      <c r="L2222" s="3">
        <v>1.0534374946327336</v>
      </c>
      <c r="M2222" s="3">
        <v>1.3847413606709835</v>
      </c>
      <c r="N2222" s="2">
        <v>1513806</v>
      </c>
      <c r="O2222">
        <f t="shared" si="34"/>
        <v>3</v>
      </c>
    </row>
    <row r="2223" spans="1:15" hidden="1" x14ac:dyDescent="0.2">
      <c r="A2223" t="s">
        <v>2376</v>
      </c>
      <c r="B2223" t="s">
        <v>2655</v>
      </c>
      <c r="C2223" t="s">
        <v>2665</v>
      </c>
      <c r="D2223" t="s">
        <v>22</v>
      </c>
      <c r="E2223">
        <v>54</v>
      </c>
      <c r="F2223" t="s">
        <v>49</v>
      </c>
      <c r="G2223" t="s">
        <v>38</v>
      </c>
      <c r="H2223" t="s">
        <v>70</v>
      </c>
      <c r="I2223" s="2">
        <v>3542</v>
      </c>
      <c r="J2223" s="2">
        <v>1</v>
      </c>
      <c r="K2223" s="2">
        <v>3543</v>
      </c>
      <c r="L2223" s="3">
        <v>0.23404584206959148</v>
      </c>
      <c r="M2223" s="3">
        <v>0.3076527648371038</v>
      </c>
      <c r="N2223" s="2">
        <v>1513806</v>
      </c>
      <c r="O2223">
        <f t="shared" si="34"/>
        <v>8</v>
      </c>
    </row>
    <row r="2224" spans="1:15" hidden="1" x14ac:dyDescent="0.2">
      <c r="A2224" t="s">
        <v>2376</v>
      </c>
      <c r="B2224" t="s">
        <v>2655</v>
      </c>
      <c r="C2224" t="s">
        <v>2666</v>
      </c>
      <c r="D2224" t="s">
        <v>22</v>
      </c>
      <c r="E2224">
        <v>41</v>
      </c>
      <c r="F2224" t="s">
        <v>49</v>
      </c>
      <c r="G2224" t="s">
        <v>38</v>
      </c>
      <c r="H2224" t="s">
        <v>106</v>
      </c>
      <c r="I2224" s="2">
        <v>7981</v>
      </c>
      <c r="J2224" s="2">
        <f>(0)</f>
        <v>0</v>
      </c>
      <c r="K2224" s="2">
        <v>7981</v>
      </c>
      <c r="L2224" s="3">
        <v>0.5272141872868783</v>
      </c>
      <c r="M2224" s="3">
        <v>0.69302193512981247</v>
      </c>
      <c r="N2224" s="2">
        <v>1513806</v>
      </c>
      <c r="O2224">
        <f t="shared" si="34"/>
        <v>4</v>
      </c>
    </row>
    <row r="2225" spans="1:15" hidden="1" x14ac:dyDescent="0.2">
      <c r="A2225" t="s">
        <v>2376</v>
      </c>
      <c r="B2225" t="s">
        <v>2655</v>
      </c>
      <c r="C2225" t="s">
        <v>2667</v>
      </c>
      <c r="D2225" t="s">
        <v>22</v>
      </c>
      <c r="E2225">
        <v>34</v>
      </c>
      <c r="F2225" t="s">
        <v>49</v>
      </c>
      <c r="G2225" t="s">
        <v>38</v>
      </c>
      <c r="H2225" t="s">
        <v>104</v>
      </c>
      <c r="I2225" s="2">
        <v>6016</v>
      </c>
      <c r="J2225" s="2">
        <v>1</v>
      </c>
      <c r="K2225" s="2">
        <v>6017</v>
      </c>
      <c r="L2225" s="3">
        <v>0.39747497367562284</v>
      </c>
      <c r="M2225" s="3">
        <v>0.52248001299036229</v>
      </c>
      <c r="N2225" s="2">
        <v>1513806</v>
      </c>
      <c r="O2225">
        <f t="shared" si="34"/>
        <v>7</v>
      </c>
    </row>
    <row r="2226" spans="1:15" hidden="1" x14ac:dyDescent="0.2">
      <c r="A2226" t="s">
        <v>2376</v>
      </c>
      <c r="B2226" t="s">
        <v>2655</v>
      </c>
      <c r="C2226" t="s">
        <v>46</v>
      </c>
      <c r="G2226" t="s">
        <v>46</v>
      </c>
      <c r="I2226" s="2">
        <v>7502</v>
      </c>
      <c r="J2226" s="2">
        <v>8</v>
      </c>
      <c r="K2226" s="2">
        <v>7510</v>
      </c>
      <c r="L2226" s="3">
        <v>0.49610055713876156</v>
      </c>
      <c r="M2226" s="3">
        <v>0.65212313404647182</v>
      </c>
      <c r="N2226" s="2">
        <v>1513806</v>
      </c>
      <c r="O2226">
        <f t="shared" si="34"/>
        <v>5</v>
      </c>
    </row>
    <row r="2227" spans="1:15" hidden="1" x14ac:dyDescent="0.2">
      <c r="A2227" t="s">
        <v>2376</v>
      </c>
      <c r="B2227" t="s">
        <v>2668</v>
      </c>
      <c r="C2227" t="s">
        <v>2669</v>
      </c>
      <c r="D2227" t="s">
        <v>22</v>
      </c>
      <c r="E2227">
        <v>65</v>
      </c>
      <c r="F2227" t="s">
        <v>49</v>
      </c>
      <c r="G2227" t="s">
        <v>2380</v>
      </c>
      <c r="H2227" t="s">
        <v>540</v>
      </c>
      <c r="I2227" s="2">
        <v>7007</v>
      </c>
      <c r="J2227" s="2">
        <v>16</v>
      </c>
      <c r="K2227" s="2">
        <v>7023</v>
      </c>
      <c r="L2227" s="3">
        <v>0.42486414087364849</v>
      </c>
      <c r="M2227" s="3">
        <v>0.54924987467280018</v>
      </c>
      <c r="N2227" s="2">
        <v>1652999</v>
      </c>
      <c r="O2227">
        <f t="shared" si="34"/>
        <v>5</v>
      </c>
    </row>
    <row r="2228" spans="1:15" hidden="1" x14ac:dyDescent="0.2">
      <c r="A2228" t="s">
        <v>2376</v>
      </c>
      <c r="B2228" t="s">
        <v>2668</v>
      </c>
      <c r="C2228" t="s">
        <v>2670</v>
      </c>
      <c r="D2228" t="s">
        <v>22</v>
      </c>
      <c r="E2228">
        <v>28</v>
      </c>
      <c r="F2228" t="s">
        <v>49</v>
      </c>
      <c r="G2228" t="s">
        <v>502</v>
      </c>
      <c r="H2228" t="s">
        <v>503</v>
      </c>
      <c r="I2228" s="2">
        <v>675512</v>
      </c>
      <c r="J2228" s="2">
        <v>1094</v>
      </c>
      <c r="K2228" s="2">
        <v>676606</v>
      </c>
      <c r="L2228" s="3">
        <v>40.932027182109607</v>
      </c>
      <c r="M2228" s="3">
        <v>52.915529076301397</v>
      </c>
      <c r="N2228" s="2">
        <v>1652999</v>
      </c>
      <c r="O2228">
        <f t="shared" si="34"/>
        <v>1</v>
      </c>
    </row>
    <row r="2229" spans="1:15" hidden="1" x14ac:dyDescent="0.2">
      <c r="A2229" t="s">
        <v>2376</v>
      </c>
      <c r="B2229" t="s">
        <v>2668</v>
      </c>
      <c r="C2229" t="s">
        <v>2671</v>
      </c>
      <c r="D2229" t="s">
        <v>22</v>
      </c>
      <c r="E2229">
        <v>60</v>
      </c>
      <c r="F2229" t="s">
        <v>49</v>
      </c>
      <c r="G2229" t="s">
        <v>32</v>
      </c>
      <c r="H2229" t="s">
        <v>33</v>
      </c>
      <c r="I2229" s="2">
        <v>533389</v>
      </c>
      <c r="J2229" s="2">
        <v>1893</v>
      </c>
      <c r="K2229" s="2">
        <v>535282</v>
      </c>
      <c r="L2229" s="3">
        <v>32.382475730475335</v>
      </c>
      <c r="M2229" s="3">
        <v>41.862960474812169</v>
      </c>
      <c r="N2229" s="2">
        <v>1652999</v>
      </c>
      <c r="O2229">
        <f t="shared" si="34"/>
        <v>2</v>
      </c>
    </row>
    <row r="2230" spans="1:15" hidden="1" x14ac:dyDescent="0.2">
      <c r="A2230" t="s">
        <v>2376</v>
      </c>
      <c r="B2230" t="s">
        <v>2668</v>
      </c>
      <c r="C2230" t="s">
        <v>2672</v>
      </c>
      <c r="D2230" t="s">
        <v>22</v>
      </c>
      <c r="E2230">
        <v>49</v>
      </c>
      <c r="F2230" t="s">
        <v>49</v>
      </c>
      <c r="G2230" t="s">
        <v>38</v>
      </c>
      <c r="H2230" t="s">
        <v>182</v>
      </c>
      <c r="I2230" s="2">
        <v>3706</v>
      </c>
      <c r="J2230" s="2">
        <v>4</v>
      </c>
      <c r="K2230" s="2">
        <v>3710</v>
      </c>
      <c r="L2230" s="3">
        <v>0.2244405471509662</v>
      </c>
      <c r="M2230" s="3">
        <v>0.2901490865778284</v>
      </c>
      <c r="N2230" s="2">
        <v>1652999</v>
      </c>
      <c r="O2230">
        <f t="shared" si="34"/>
        <v>7</v>
      </c>
    </row>
    <row r="2231" spans="1:15" hidden="1" x14ac:dyDescent="0.2">
      <c r="A2231" t="s">
        <v>2376</v>
      </c>
      <c r="B2231" t="s">
        <v>2668</v>
      </c>
      <c r="C2231" t="s">
        <v>2673</v>
      </c>
      <c r="D2231" t="s">
        <v>22</v>
      </c>
      <c r="E2231">
        <v>48</v>
      </c>
      <c r="F2231" t="s">
        <v>49</v>
      </c>
      <c r="G2231" t="s">
        <v>38</v>
      </c>
      <c r="H2231" t="s">
        <v>356</v>
      </c>
      <c r="I2231" s="2">
        <v>4501</v>
      </c>
      <c r="J2231" s="2">
        <v>7</v>
      </c>
      <c r="K2231" s="2">
        <v>4508</v>
      </c>
      <c r="L2231" s="3">
        <v>0.27271643842494764</v>
      </c>
      <c r="M2231" s="3">
        <v>0.35255851274739902</v>
      </c>
      <c r="N2231" s="2">
        <v>1652999</v>
      </c>
      <c r="O2231">
        <f t="shared" si="34"/>
        <v>6</v>
      </c>
    </row>
    <row r="2232" spans="1:15" hidden="1" x14ac:dyDescent="0.2">
      <c r="A2232" t="s">
        <v>2376</v>
      </c>
      <c r="B2232" t="s">
        <v>2668</v>
      </c>
      <c r="C2232" t="s">
        <v>2674</v>
      </c>
      <c r="D2232" t="s">
        <v>22</v>
      </c>
      <c r="E2232">
        <v>29</v>
      </c>
      <c r="F2232" t="s">
        <v>69</v>
      </c>
      <c r="G2232" t="s">
        <v>303</v>
      </c>
      <c r="H2232" t="s">
        <v>304</v>
      </c>
      <c r="I2232" s="2">
        <v>38682</v>
      </c>
      <c r="J2232" s="2">
        <v>79</v>
      </c>
      <c r="K2232" s="2">
        <v>38761</v>
      </c>
      <c r="L2232" s="3">
        <v>2.3448895008405932</v>
      </c>
      <c r="M2232" s="3">
        <v>3.0313931926801092</v>
      </c>
      <c r="N2232" s="2">
        <v>1652999</v>
      </c>
      <c r="O2232">
        <f t="shared" si="34"/>
        <v>3</v>
      </c>
    </row>
    <row r="2233" spans="1:15" hidden="1" x14ac:dyDescent="0.2">
      <c r="A2233" t="s">
        <v>2376</v>
      </c>
      <c r="B2233" t="s">
        <v>2668</v>
      </c>
      <c r="C2233" t="s">
        <v>46</v>
      </c>
      <c r="G2233" t="s">
        <v>46</v>
      </c>
      <c r="I2233" s="2">
        <v>11641</v>
      </c>
      <c r="J2233" s="2">
        <v>21</v>
      </c>
      <c r="K2233" s="2">
        <v>11662</v>
      </c>
      <c r="L2233" s="3">
        <v>0.70550556896888628</v>
      </c>
      <c r="M2233" s="3">
        <v>0.91205354384653226</v>
      </c>
      <c r="N2233" s="2">
        <v>1652999</v>
      </c>
      <c r="O2233">
        <f t="shared" si="34"/>
        <v>4</v>
      </c>
    </row>
    <row r="2234" spans="1:15" hidden="1" x14ac:dyDescent="0.2">
      <c r="A2234" t="s">
        <v>2376</v>
      </c>
      <c r="B2234" t="s">
        <v>2675</v>
      </c>
      <c r="C2234" t="s">
        <v>2676</v>
      </c>
      <c r="D2234" t="s">
        <v>22</v>
      </c>
      <c r="E2234">
        <v>43</v>
      </c>
      <c r="F2234" t="s">
        <v>49</v>
      </c>
      <c r="G2234" t="s">
        <v>2461</v>
      </c>
      <c r="H2234" t="s">
        <v>456</v>
      </c>
      <c r="I2234" s="2">
        <v>948</v>
      </c>
      <c r="J2234" s="2">
        <f>(0)</f>
        <v>0</v>
      </c>
      <c r="K2234" s="2">
        <v>948</v>
      </c>
      <c r="L2234" s="3">
        <v>5.4957286362245034E-2</v>
      </c>
      <c r="M2234" s="3">
        <v>7.0465091905657057E-2</v>
      </c>
      <c r="N2234" s="2">
        <v>1724976</v>
      </c>
      <c r="O2234">
        <f t="shared" si="34"/>
        <v>10</v>
      </c>
    </row>
    <row r="2235" spans="1:15" hidden="1" x14ac:dyDescent="0.2">
      <c r="A2235" t="s">
        <v>2376</v>
      </c>
      <c r="B2235" t="s">
        <v>2675</v>
      </c>
      <c r="C2235" t="s">
        <v>2677</v>
      </c>
      <c r="D2235" t="s">
        <v>22</v>
      </c>
      <c r="E2235">
        <v>47</v>
      </c>
      <c r="F2235" t="s">
        <v>49</v>
      </c>
      <c r="G2235" t="s">
        <v>2380</v>
      </c>
      <c r="H2235" t="s">
        <v>540</v>
      </c>
      <c r="I2235" s="2">
        <v>1628</v>
      </c>
      <c r="J2235" s="2">
        <v>1</v>
      </c>
      <c r="K2235" s="2">
        <v>1629</v>
      </c>
      <c r="L2235" s="3">
        <v>9.4436096502212213E-2</v>
      </c>
      <c r="M2235" s="3">
        <v>0.12108400286320184</v>
      </c>
      <c r="N2235" s="2">
        <v>1724976</v>
      </c>
      <c r="O2235">
        <f t="shared" si="34"/>
        <v>9</v>
      </c>
    </row>
    <row r="2236" spans="1:15" hidden="1" x14ac:dyDescent="0.2">
      <c r="A2236" t="s">
        <v>2376</v>
      </c>
      <c r="B2236" t="s">
        <v>2675</v>
      </c>
      <c r="C2236" t="s">
        <v>2678</v>
      </c>
      <c r="D2236" t="s">
        <v>22</v>
      </c>
      <c r="E2236">
        <v>43</v>
      </c>
      <c r="F2236" t="s">
        <v>49</v>
      </c>
      <c r="G2236" t="s">
        <v>38</v>
      </c>
      <c r="H2236" t="s">
        <v>746</v>
      </c>
      <c r="I2236" s="2">
        <v>747</v>
      </c>
      <c r="J2236" s="2">
        <v>1</v>
      </c>
      <c r="K2236" s="2">
        <v>748</v>
      </c>
      <c r="L2236" s="3">
        <v>4.3362922150800939E-2</v>
      </c>
      <c r="M2236" s="3">
        <v>5.5599038761003666E-2</v>
      </c>
      <c r="N2236" s="2">
        <v>1724976</v>
      </c>
      <c r="O2236">
        <f t="shared" si="34"/>
        <v>12</v>
      </c>
    </row>
    <row r="2237" spans="1:15" hidden="1" x14ac:dyDescent="0.2">
      <c r="A2237" t="s">
        <v>2376</v>
      </c>
      <c r="B2237" t="s">
        <v>2675</v>
      </c>
      <c r="C2237" t="s">
        <v>2679</v>
      </c>
      <c r="D2237" t="s">
        <v>22</v>
      </c>
      <c r="E2237">
        <v>52</v>
      </c>
      <c r="F2237" t="s">
        <v>49</v>
      </c>
      <c r="G2237" t="s">
        <v>32</v>
      </c>
      <c r="H2237" t="s">
        <v>33</v>
      </c>
      <c r="I2237" s="2">
        <v>772754</v>
      </c>
      <c r="J2237" s="2">
        <v>1531</v>
      </c>
      <c r="K2237" s="2">
        <v>774285</v>
      </c>
      <c r="L2237" s="3">
        <v>44.886711467289977</v>
      </c>
      <c r="M2237" s="3">
        <v>57.552809795539737</v>
      </c>
      <c r="N2237" s="2">
        <v>1724976</v>
      </c>
      <c r="O2237">
        <f t="shared" si="34"/>
        <v>1</v>
      </c>
    </row>
    <row r="2238" spans="1:15" hidden="1" x14ac:dyDescent="0.2">
      <c r="A2238" t="s">
        <v>2376</v>
      </c>
      <c r="B2238" t="s">
        <v>2675</v>
      </c>
      <c r="C2238" t="s">
        <v>2680</v>
      </c>
      <c r="D2238" t="s">
        <v>22</v>
      </c>
      <c r="E2238">
        <v>55</v>
      </c>
      <c r="F2238" t="s">
        <v>49</v>
      </c>
      <c r="G2238" t="s">
        <v>38</v>
      </c>
      <c r="H2238" t="s">
        <v>618</v>
      </c>
      <c r="I2238" s="2">
        <v>908</v>
      </c>
      <c r="J2238" s="2">
        <f>(0)</f>
        <v>0</v>
      </c>
      <c r="K2238" s="2">
        <v>908</v>
      </c>
      <c r="L2238" s="3">
        <v>5.2638413519956226E-2</v>
      </c>
      <c r="M2238" s="3">
        <v>6.7491881276726381E-2</v>
      </c>
      <c r="N2238" s="2">
        <v>1724976</v>
      </c>
      <c r="O2238">
        <f t="shared" si="34"/>
        <v>11</v>
      </c>
    </row>
    <row r="2239" spans="1:15" hidden="1" x14ac:dyDescent="0.2">
      <c r="A2239" t="s">
        <v>2376</v>
      </c>
      <c r="B2239" t="s">
        <v>2675</v>
      </c>
      <c r="C2239" t="s">
        <v>2681</v>
      </c>
      <c r="D2239" t="s">
        <v>22</v>
      </c>
      <c r="E2239">
        <v>57</v>
      </c>
      <c r="F2239" t="s">
        <v>49</v>
      </c>
      <c r="G2239" t="s">
        <v>383</v>
      </c>
      <c r="H2239" t="s">
        <v>70</v>
      </c>
      <c r="I2239" s="2">
        <v>46834</v>
      </c>
      <c r="J2239" s="2">
        <v>5</v>
      </c>
      <c r="K2239" s="2">
        <v>46839</v>
      </c>
      <c r="L2239" s="3">
        <v>2.7153421264991513</v>
      </c>
      <c r="M2239" s="3">
        <v>3.4815553162120998</v>
      </c>
      <c r="N2239" s="2">
        <v>1724976</v>
      </c>
      <c r="O2239">
        <f t="shared" si="34"/>
        <v>3</v>
      </c>
    </row>
    <row r="2240" spans="1:15" hidden="1" x14ac:dyDescent="0.2">
      <c r="A2240" t="s">
        <v>2376</v>
      </c>
      <c r="B2240" t="s">
        <v>2675</v>
      </c>
      <c r="C2240" t="s">
        <v>2682</v>
      </c>
      <c r="D2240" t="s">
        <v>22</v>
      </c>
      <c r="E2240">
        <v>34</v>
      </c>
      <c r="F2240" t="s">
        <v>49</v>
      </c>
      <c r="G2240" t="s">
        <v>19</v>
      </c>
      <c r="H2240" t="s">
        <v>20</v>
      </c>
      <c r="I2240" s="2">
        <v>499387</v>
      </c>
      <c r="J2240" s="2">
        <v>277</v>
      </c>
      <c r="K2240" s="2">
        <v>499664</v>
      </c>
      <c r="L2240" s="3">
        <v>28.966431996735025</v>
      </c>
      <c r="M2240" s="3">
        <v>37.140157892350452</v>
      </c>
      <c r="N2240" s="2">
        <v>1724976</v>
      </c>
      <c r="O2240">
        <f t="shared" si="34"/>
        <v>2</v>
      </c>
    </row>
    <row r="2241" spans="1:15" hidden="1" x14ac:dyDescent="0.2">
      <c r="A2241" t="s">
        <v>2376</v>
      </c>
      <c r="B2241" t="s">
        <v>2675</v>
      </c>
      <c r="C2241" t="s">
        <v>2683</v>
      </c>
      <c r="D2241" t="s">
        <v>22</v>
      </c>
      <c r="E2241">
        <v>42</v>
      </c>
      <c r="F2241" t="s">
        <v>49</v>
      </c>
      <c r="G2241" t="s">
        <v>38</v>
      </c>
      <c r="H2241" t="s">
        <v>654</v>
      </c>
      <c r="I2241" s="2">
        <v>602</v>
      </c>
      <c r="J2241" s="2">
        <f>(0)</f>
        <v>0</v>
      </c>
      <c r="K2241" s="2">
        <v>602</v>
      </c>
      <c r="L2241" s="3">
        <v>3.4899036276446742E-2</v>
      </c>
      <c r="M2241" s="3">
        <v>4.4746819965406692E-2</v>
      </c>
      <c r="N2241" s="2">
        <v>1724976</v>
      </c>
      <c r="O2241">
        <f t="shared" si="34"/>
        <v>13</v>
      </c>
    </row>
    <row r="2242" spans="1:15" hidden="1" x14ac:dyDescent="0.2">
      <c r="A2242" t="s">
        <v>2376</v>
      </c>
      <c r="B2242" t="s">
        <v>2675</v>
      </c>
      <c r="C2242" t="s">
        <v>2684</v>
      </c>
      <c r="D2242" t="s">
        <v>22</v>
      </c>
      <c r="E2242">
        <v>61</v>
      </c>
      <c r="F2242" t="s">
        <v>49</v>
      </c>
      <c r="G2242" t="s">
        <v>38</v>
      </c>
      <c r="H2242" t="s">
        <v>106</v>
      </c>
      <c r="I2242" s="2">
        <v>2751</v>
      </c>
      <c r="J2242" s="2">
        <v>1</v>
      </c>
      <c r="K2242" s="2">
        <v>2752</v>
      </c>
      <c r="L2242" s="3">
        <v>0.15953845154947083</v>
      </c>
      <c r="M2242" s="3">
        <v>0.20455689127043061</v>
      </c>
      <c r="N2242" s="2">
        <v>1724976</v>
      </c>
      <c r="O2242">
        <f t="shared" si="34"/>
        <v>6</v>
      </c>
    </row>
    <row r="2243" spans="1:15" hidden="1" x14ac:dyDescent="0.2">
      <c r="A2243" t="s">
        <v>2376</v>
      </c>
      <c r="B2243" t="s">
        <v>2675</v>
      </c>
      <c r="C2243" t="s">
        <v>2685</v>
      </c>
      <c r="D2243" t="s">
        <v>22</v>
      </c>
      <c r="E2243">
        <v>47</v>
      </c>
      <c r="F2243" t="s">
        <v>49</v>
      </c>
      <c r="G2243" t="s">
        <v>38</v>
      </c>
      <c r="H2243" t="s">
        <v>381</v>
      </c>
      <c r="I2243" s="2">
        <v>1702</v>
      </c>
      <c r="J2243" s="2">
        <f>(0)</f>
        <v>0</v>
      </c>
      <c r="K2243" s="2">
        <v>1702</v>
      </c>
      <c r="L2243" s="3">
        <v>9.8668039439389302E-2</v>
      </c>
      <c r="M2243" s="3">
        <v>0.12651011226100031</v>
      </c>
      <c r="N2243" s="2">
        <v>1724976</v>
      </c>
      <c r="O2243">
        <f t="shared" ref="O2243:O2306" si="35">COUNTIFS($A$2:$A$8569,A2243,$B$2:$B$8569,B2243,$K$2:$K$8569,"&gt;"&amp;K2243)+1</f>
        <v>8</v>
      </c>
    </row>
    <row r="2244" spans="1:15" hidden="1" x14ac:dyDescent="0.2">
      <c r="A2244" t="s">
        <v>2376</v>
      </c>
      <c r="B2244" t="s">
        <v>2675</v>
      </c>
      <c r="C2244" t="s">
        <v>2686</v>
      </c>
      <c r="D2244" t="s">
        <v>22</v>
      </c>
      <c r="E2244">
        <v>52</v>
      </c>
      <c r="F2244" t="s">
        <v>49</v>
      </c>
      <c r="G2244" t="s">
        <v>303</v>
      </c>
      <c r="H2244" t="s">
        <v>304</v>
      </c>
      <c r="I2244" s="2">
        <v>4709</v>
      </c>
      <c r="J2244" s="2">
        <v>4</v>
      </c>
      <c r="K2244" s="2">
        <v>4713</v>
      </c>
      <c r="L2244" s="3">
        <v>0.27322119264268024</v>
      </c>
      <c r="M2244" s="3">
        <v>0.35031854235375709</v>
      </c>
      <c r="N2244" s="2">
        <v>1724976</v>
      </c>
      <c r="O2244">
        <f t="shared" si="35"/>
        <v>5</v>
      </c>
    </row>
    <row r="2245" spans="1:15" hidden="1" x14ac:dyDescent="0.2">
      <c r="A2245" t="s">
        <v>2376</v>
      </c>
      <c r="B2245" t="s">
        <v>2675</v>
      </c>
      <c r="C2245" t="s">
        <v>2687</v>
      </c>
      <c r="D2245" t="s">
        <v>22</v>
      </c>
      <c r="E2245">
        <v>42</v>
      </c>
      <c r="F2245" t="s">
        <v>49</v>
      </c>
      <c r="G2245" t="s">
        <v>38</v>
      </c>
      <c r="H2245" t="s">
        <v>738</v>
      </c>
      <c r="I2245" s="2">
        <v>554</v>
      </c>
      <c r="J2245" s="2">
        <f>(0)</f>
        <v>0</v>
      </c>
      <c r="K2245" s="2">
        <v>554</v>
      </c>
      <c r="L2245" s="3">
        <v>3.211638886570016E-2</v>
      </c>
      <c r="M2245" s="3">
        <v>4.1178967210689879E-2</v>
      </c>
      <c r="N2245" s="2">
        <v>1724976</v>
      </c>
      <c r="O2245">
        <f t="shared" si="35"/>
        <v>14</v>
      </c>
    </row>
    <row r="2246" spans="1:15" hidden="1" x14ac:dyDescent="0.2">
      <c r="A2246" t="s">
        <v>2376</v>
      </c>
      <c r="B2246" t="s">
        <v>2675</v>
      </c>
      <c r="C2246" t="s">
        <v>2688</v>
      </c>
      <c r="D2246" t="s">
        <v>22</v>
      </c>
      <c r="E2246">
        <v>47</v>
      </c>
      <c r="F2246" t="s">
        <v>49</v>
      </c>
      <c r="G2246" t="s">
        <v>38</v>
      </c>
      <c r="H2246" t="s">
        <v>99</v>
      </c>
      <c r="I2246" s="2">
        <v>2314</v>
      </c>
      <c r="J2246" s="2">
        <v>1</v>
      </c>
      <c r="K2246" s="2">
        <v>2315</v>
      </c>
      <c r="L2246" s="3">
        <v>0.13420476574746545</v>
      </c>
      <c r="M2246" s="3">
        <v>0.17207456514936295</v>
      </c>
      <c r="N2246" s="2">
        <v>1724976</v>
      </c>
      <c r="O2246">
        <f t="shared" si="35"/>
        <v>7</v>
      </c>
    </row>
    <row r="2247" spans="1:15" hidden="1" x14ac:dyDescent="0.2">
      <c r="A2247" t="s">
        <v>2376</v>
      </c>
      <c r="B2247" t="s">
        <v>2675</v>
      </c>
      <c r="C2247" t="s">
        <v>46</v>
      </c>
      <c r="G2247" t="s">
        <v>46</v>
      </c>
      <c r="I2247" s="2">
        <v>7375</v>
      </c>
      <c r="J2247" s="2">
        <v>5</v>
      </c>
      <c r="K2247" s="2">
        <v>7380</v>
      </c>
      <c r="L2247" s="3">
        <v>0.42783203940228737</v>
      </c>
      <c r="M2247" s="3">
        <v>0.54855736103771002</v>
      </c>
      <c r="N2247" s="2">
        <v>1724976</v>
      </c>
      <c r="O2247">
        <f t="shared" si="35"/>
        <v>4</v>
      </c>
    </row>
    <row r="2248" spans="1:15" hidden="1" x14ac:dyDescent="0.2">
      <c r="A2248" t="s">
        <v>2376</v>
      </c>
      <c r="B2248" t="s">
        <v>2689</v>
      </c>
      <c r="C2248" t="s">
        <v>2690</v>
      </c>
      <c r="D2248" t="s">
        <v>22</v>
      </c>
      <c r="E2248">
        <v>34</v>
      </c>
      <c r="F2248" t="s">
        <v>69</v>
      </c>
      <c r="G2248" t="s">
        <v>58</v>
      </c>
      <c r="H2248" t="s">
        <v>351</v>
      </c>
      <c r="I2248" s="2">
        <v>2220</v>
      </c>
      <c r="J2248" s="2">
        <f>(0)</f>
        <v>0</v>
      </c>
      <c r="K2248" s="2">
        <v>2220</v>
      </c>
      <c r="L2248" s="3">
        <v>0.12609101385694804</v>
      </c>
      <c r="M2248" s="3">
        <v>0.17809781902373514</v>
      </c>
      <c r="N2248" s="2">
        <v>1760633</v>
      </c>
      <c r="O2248">
        <f t="shared" si="35"/>
        <v>15</v>
      </c>
    </row>
    <row r="2249" spans="1:15" hidden="1" x14ac:dyDescent="0.2">
      <c r="A2249" t="s">
        <v>2376</v>
      </c>
      <c r="B2249" t="s">
        <v>2689</v>
      </c>
      <c r="C2249" t="s">
        <v>2691</v>
      </c>
      <c r="D2249" t="s">
        <v>22</v>
      </c>
      <c r="E2249">
        <v>70</v>
      </c>
      <c r="F2249" t="s">
        <v>69</v>
      </c>
      <c r="G2249" t="s">
        <v>38</v>
      </c>
      <c r="H2249" t="s">
        <v>618</v>
      </c>
      <c r="I2249" s="2">
        <v>1836</v>
      </c>
      <c r="J2249" s="2">
        <v>1</v>
      </c>
      <c r="K2249" s="2">
        <v>1837</v>
      </c>
      <c r="L2249" s="3">
        <v>0.10433747407892502</v>
      </c>
      <c r="M2249" s="3">
        <v>0.14737193403000065</v>
      </c>
      <c r="N2249" s="2">
        <v>1760633</v>
      </c>
      <c r="O2249">
        <f t="shared" si="35"/>
        <v>16</v>
      </c>
    </row>
    <row r="2250" spans="1:15" hidden="1" x14ac:dyDescent="0.2">
      <c r="A2250" t="s">
        <v>2376</v>
      </c>
      <c r="B2250" t="s">
        <v>2689</v>
      </c>
      <c r="C2250" t="s">
        <v>2692</v>
      </c>
      <c r="D2250" t="s">
        <v>22</v>
      </c>
      <c r="E2250">
        <v>42</v>
      </c>
      <c r="F2250" t="s">
        <v>69</v>
      </c>
      <c r="G2250" t="s">
        <v>2380</v>
      </c>
      <c r="H2250" t="s">
        <v>540</v>
      </c>
      <c r="I2250" s="2">
        <v>4276</v>
      </c>
      <c r="J2250" s="2">
        <v>4</v>
      </c>
      <c r="K2250" s="2">
        <v>4280</v>
      </c>
      <c r="L2250" s="3">
        <v>0.2430943870755575</v>
      </c>
      <c r="M2250" s="3">
        <v>0.34335975919891282</v>
      </c>
      <c r="N2250" s="2">
        <v>1760633</v>
      </c>
      <c r="O2250">
        <f t="shared" si="35"/>
        <v>10</v>
      </c>
    </row>
    <row r="2251" spans="1:15" hidden="1" x14ac:dyDescent="0.2">
      <c r="A2251" t="s">
        <v>2376</v>
      </c>
      <c r="B2251" t="s">
        <v>2689</v>
      </c>
      <c r="C2251" t="s">
        <v>2693</v>
      </c>
      <c r="D2251" t="s">
        <v>22</v>
      </c>
      <c r="E2251">
        <v>64</v>
      </c>
      <c r="F2251" t="s">
        <v>69</v>
      </c>
      <c r="G2251" t="s">
        <v>19</v>
      </c>
      <c r="H2251" t="s">
        <v>20</v>
      </c>
      <c r="I2251" s="2">
        <v>545159</v>
      </c>
      <c r="J2251" s="2">
        <v>858</v>
      </c>
      <c r="K2251" s="2">
        <v>546017</v>
      </c>
      <c r="L2251" s="3">
        <v>31.012539240148289</v>
      </c>
      <c r="M2251" s="3">
        <v>43.80380038283009</v>
      </c>
      <c r="N2251" s="2">
        <v>1760633</v>
      </c>
      <c r="O2251">
        <f t="shared" si="35"/>
        <v>2</v>
      </c>
    </row>
    <row r="2252" spans="1:15" hidden="1" x14ac:dyDescent="0.2">
      <c r="A2252" t="s">
        <v>2376</v>
      </c>
      <c r="B2252" t="s">
        <v>2689</v>
      </c>
      <c r="C2252" t="s">
        <v>2694</v>
      </c>
      <c r="D2252" t="s">
        <v>22</v>
      </c>
      <c r="E2252">
        <v>62</v>
      </c>
      <c r="F2252" t="s">
        <v>69</v>
      </c>
      <c r="G2252" t="s">
        <v>32</v>
      </c>
      <c r="H2252" t="s">
        <v>33</v>
      </c>
      <c r="I2252" s="2">
        <v>624200</v>
      </c>
      <c r="J2252" s="2">
        <v>1995</v>
      </c>
      <c r="K2252" s="2">
        <v>626195</v>
      </c>
      <c r="L2252" s="3">
        <v>35.566469559527732</v>
      </c>
      <c r="M2252" s="3">
        <v>50.236019722327853</v>
      </c>
      <c r="N2252" s="2">
        <v>1760633</v>
      </c>
      <c r="O2252">
        <f t="shared" si="35"/>
        <v>1</v>
      </c>
    </row>
    <row r="2253" spans="1:15" hidden="1" x14ac:dyDescent="0.2">
      <c r="A2253" t="s">
        <v>2376</v>
      </c>
      <c r="B2253" t="s">
        <v>2689</v>
      </c>
      <c r="C2253" t="s">
        <v>2695</v>
      </c>
      <c r="D2253" t="s">
        <v>22</v>
      </c>
      <c r="E2253">
        <v>32</v>
      </c>
      <c r="F2253" t="s">
        <v>69</v>
      </c>
      <c r="G2253" t="s">
        <v>38</v>
      </c>
      <c r="H2253" t="s">
        <v>294</v>
      </c>
      <c r="I2253" s="2">
        <v>6378</v>
      </c>
      <c r="J2253" s="2">
        <v>1</v>
      </c>
      <c r="K2253" s="2">
        <v>6379</v>
      </c>
      <c r="L2253" s="3">
        <v>0.36231287269976192</v>
      </c>
      <c r="M2253" s="3">
        <v>0.51175044484342636</v>
      </c>
      <c r="N2253" s="2">
        <v>1760633</v>
      </c>
      <c r="O2253">
        <f t="shared" si="35"/>
        <v>7</v>
      </c>
    </row>
    <row r="2254" spans="1:15" hidden="1" x14ac:dyDescent="0.2">
      <c r="A2254" t="s">
        <v>2376</v>
      </c>
      <c r="B2254" t="s">
        <v>2689</v>
      </c>
      <c r="C2254" t="s">
        <v>2696</v>
      </c>
      <c r="D2254" t="s">
        <v>22</v>
      </c>
      <c r="E2254">
        <v>48</v>
      </c>
      <c r="F2254" t="s">
        <v>69</v>
      </c>
      <c r="G2254" t="s">
        <v>868</v>
      </c>
      <c r="H2254" t="s">
        <v>738</v>
      </c>
      <c r="I2254" s="2">
        <v>1631</v>
      </c>
      <c r="J2254" s="2">
        <v>5</v>
      </c>
      <c r="K2254" s="2">
        <v>1636</v>
      </c>
      <c r="L2254" s="3">
        <v>9.2921125527012149E-2</v>
      </c>
      <c r="M2254" s="3">
        <v>0.13124686122650031</v>
      </c>
      <c r="N2254" s="2">
        <v>1760633</v>
      </c>
      <c r="O2254">
        <f t="shared" si="35"/>
        <v>18</v>
      </c>
    </row>
    <row r="2255" spans="1:15" hidden="1" x14ac:dyDescent="0.2">
      <c r="A2255" t="s">
        <v>2376</v>
      </c>
      <c r="B2255" t="s">
        <v>2689</v>
      </c>
      <c r="C2255" t="s">
        <v>2697</v>
      </c>
      <c r="D2255" t="s">
        <v>22</v>
      </c>
      <c r="E2255">
        <v>67</v>
      </c>
      <c r="F2255" t="s">
        <v>69</v>
      </c>
      <c r="G2255" t="s">
        <v>38</v>
      </c>
      <c r="H2255" t="s">
        <v>198</v>
      </c>
      <c r="I2255" s="2">
        <v>4306</v>
      </c>
      <c r="J2255" s="2">
        <v>6</v>
      </c>
      <c r="K2255" s="2">
        <v>4312</v>
      </c>
      <c r="L2255" s="3">
        <v>0.24491191520322519</v>
      </c>
      <c r="M2255" s="3">
        <v>0.34592693496862431</v>
      </c>
      <c r="N2255" s="2">
        <v>1760633</v>
      </c>
      <c r="O2255">
        <f t="shared" si="35"/>
        <v>9</v>
      </c>
    </row>
    <row r="2256" spans="1:15" hidden="1" x14ac:dyDescent="0.2">
      <c r="A2256" t="s">
        <v>2376</v>
      </c>
      <c r="B2256" t="s">
        <v>2689</v>
      </c>
      <c r="C2256" t="s">
        <v>2698</v>
      </c>
      <c r="D2256" t="s">
        <v>22</v>
      </c>
      <c r="E2256">
        <v>62</v>
      </c>
      <c r="F2256" t="s">
        <v>69</v>
      </c>
      <c r="G2256" t="s">
        <v>38</v>
      </c>
      <c r="H2256" t="s">
        <v>2699</v>
      </c>
      <c r="I2256" s="2">
        <v>3801</v>
      </c>
      <c r="J2256" s="2">
        <v>1</v>
      </c>
      <c r="K2256" s="2">
        <v>3802</v>
      </c>
      <c r="L2256" s="3">
        <v>0.21594506066852093</v>
      </c>
      <c r="M2256" s="3">
        <v>0.30501257113884733</v>
      </c>
      <c r="N2256" s="2">
        <v>1760633</v>
      </c>
      <c r="O2256">
        <f t="shared" si="35"/>
        <v>11</v>
      </c>
    </row>
    <row r="2257" spans="1:15" hidden="1" x14ac:dyDescent="0.2">
      <c r="A2257" t="s">
        <v>2376</v>
      </c>
      <c r="B2257" t="s">
        <v>2689</v>
      </c>
      <c r="C2257" t="s">
        <v>2700</v>
      </c>
      <c r="D2257" t="s">
        <v>22</v>
      </c>
      <c r="E2257">
        <v>46</v>
      </c>
      <c r="F2257" t="s">
        <v>69</v>
      </c>
      <c r="G2257" t="s">
        <v>38</v>
      </c>
      <c r="H2257" t="s">
        <v>1069</v>
      </c>
      <c r="I2257" s="2">
        <v>1612</v>
      </c>
      <c r="J2257" s="2">
        <v>4</v>
      </c>
      <c r="K2257" s="2">
        <v>1616</v>
      </c>
      <c r="L2257" s="3">
        <v>9.1785170447219844E-2</v>
      </c>
      <c r="M2257" s="3">
        <v>0.12964237637043063</v>
      </c>
      <c r="N2257" s="2">
        <v>1760633</v>
      </c>
      <c r="O2257">
        <f t="shared" si="35"/>
        <v>19</v>
      </c>
    </row>
    <row r="2258" spans="1:15" hidden="1" x14ac:dyDescent="0.2">
      <c r="A2258" t="s">
        <v>2376</v>
      </c>
      <c r="B2258" t="s">
        <v>2689</v>
      </c>
      <c r="C2258" t="s">
        <v>2701</v>
      </c>
      <c r="D2258" t="s">
        <v>22</v>
      </c>
      <c r="E2258">
        <v>31</v>
      </c>
      <c r="F2258" t="s">
        <v>69</v>
      </c>
      <c r="G2258" t="s">
        <v>38</v>
      </c>
      <c r="H2258" t="s">
        <v>321</v>
      </c>
      <c r="I2258" s="2">
        <v>2464</v>
      </c>
      <c r="J2258" s="2">
        <f>(0)</f>
        <v>0</v>
      </c>
      <c r="K2258" s="2">
        <v>2464</v>
      </c>
      <c r="L2258" s="3">
        <v>0.1399496658304144</v>
      </c>
      <c r="M2258" s="3">
        <v>0.1976725342677853</v>
      </c>
      <c r="N2258" s="2">
        <v>1760633</v>
      </c>
      <c r="O2258">
        <f t="shared" si="35"/>
        <v>13</v>
      </c>
    </row>
    <row r="2259" spans="1:15" hidden="1" x14ac:dyDescent="0.2">
      <c r="A2259" t="s">
        <v>2376</v>
      </c>
      <c r="B2259" t="s">
        <v>2689</v>
      </c>
      <c r="C2259" t="s">
        <v>2702</v>
      </c>
      <c r="D2259" t="s">
        <v>22</v>
      </c>
      <c r="E2259">
        <v>63</v>
      </c>
      <c r="F2259" t="s">
        <v>69</v>
      </c>
      <c r="G2259" t="s">
        <v>38</v>
      </c>
      <c r="H2259" t="s">
        <v>43</v>
      </c>
      <c r="I2259" s="2">
        <v>1570</v>
      </c>
      <c r="J2259" s="2">
        <v>1</v>
      </c>
      <c r="K2259" s="2">
        <v>1571</v>
      </c>
      <c r="L2259" s="3">
        <v>8.92292715176871E-2</v>
      </c>
      <c r="M2259" s="3">
        <v>0.12603228544427383</v>
      </c>
      <c r="N2259" s="2">
        <v>1760633</v>
      </c>
      <c r="O2259">
        <f t="shared" si="35"/>
        <v>20</v>
      </c>
    </row>
    <row r="2260" spans="1:15" hidden="1" x14ac:dyDescent="0.2">
      <c r="A2260" t="s">
        <v>2376</v>
      </c>
      <c r="B2260" t="s">
        <v>2689</v>
      </c>
      <c r="C2260" t="s">
        <v>2703</v>
      </c>
      <c r="D2260" t="s">
        <v>22</v>
      </c>
      <c r="E2260">
        <v>38</v>
      </c>
      <c r="F2260" t="s">
        <v>69</v>
      </c>
      <c r="G2260" t="s">
        <v>303</v>
      </c>
      <c r="H2260" t="s">
        <v>304</v>
      </c>
      <c r="I2260" s="2">
        <v>8896</v>
      </c>
      <c r="J2260" s="2">
        <v>11</v>
      </c>
      <c r="K2260" s="2">
        <v>8907</v>
      </c>
      <c r="L2260" s="3">
        <v>0.50589759478551177</v>
      </c>
      <c r="M2260" s="3">
        <v>0.71455733065063465</v>
      </c>
      <c r="N2260" s="2">
        <v>1760633</v>
      </c>
      <c r="O2260">
        <f t="shared" si="35"/>
        <v>3</v>
      </c>
    </row>
    <row r="2261" spans="1:15" hidden="1" x14ac:dyDescent="0.2">
      <c r="A2261" t="s">
        <v>2376</v>
      </c>
      <c r="B2261" t="s">
        <v>2689</v>
      </c>
      <c r="C2261" t="s">
        <v>2704</v>
      </c>
      <c r="D2261" t="s">
        <v>22</v>
      </c>
      <c r="E2261">
        <v>39</v>
      </c>
      <c r="F2261" t="s">
        <v>69</v>
      </c>
      <c r="G2261" t="s">
        <v>38</v>
      </c>
      <c r="H2261" t="s">
        <v>70</v>
      </c>
      <c r="I2261" s="2">
        <v>2718</v>
      </c>
      <c r="J2261" s="2">
        <v>3</v>
      </c>
      <c r="K2261" s="2">
        <v>2721</v>
      </c>
      <c r="L2261" s="3">
        <v>0.15454668860574577</v>
      </c>
      <c r="M2261" s="3">
        <v>0.21829016466828077</v>
      </c>
      <c r="N2261" s="2">
        <v>1760633</v>
      </c>
      <c r="O2261">
        <f t="shared" si="35"/>
        <v>12</v>
      </c>
    </row>
    <row r="2262" spans="1:15" hidden="1" x14ac:dyDescent="0.2">
      <c r="A2262" t="s">
        <v>2376</v>
      </c>
      <c r="B2262" t="s">
        <v>2689</v>
      </c>
      <c r="C2262" t="s">
        <v>2705</v>
      </c>
      <c r="D2262" t="s">
        <v>22</v>
      </c>
      <c r="E2262">
        <v>38</v>
      </c>
      <c r="F2262" t="s">
        <v>69</v>
      </c>
      <c r="G2262" t="s">
        <v>2706</v>
      </c>
      <c r="H2262" t="s">
        <v>36</v>
      </c>
      <c r="I2262" s="2">
        <v>7771</v>
      </c>
      <c r="J2262" s="2">
        <v>2</v>
      </c>
      <c r="K2262" s="2">
        <v>7773</v>
      </c>
      <c r="L2262" s="3">
        <v>0.44148894176128695</v>
      </c>
      <c r="M2262" s="3">
        <v>0.6235830393114834</v>
      </c>
      <c r="N2262" s="2">
        <v>1760633</v>
      </c>
      <c r="O2262">
        <f t="shared" si="35"/>
        <v>5</v>
      </c>
    </row>
    <row r="2263" spans="1:15" hidden="1" x14ac:dyDescent="0.2">
      <c r="A2263" t="s">
        <v>2376</v>
      </c>
      <c r="B2263" t="s">
        <v>2689</v>
      </c>
      <c r="C2263" t="s">
        <v>2707</v>
      </c>
      <c r="D2263" t="s">
        <v>22</v>
      </c>
      <c r="E2263">
        <v>48</v>
      </c>
      <c r="F2263" t="s">
        <v>69</v>
      </c>
      <c r="G2263" t="s">
        <v>38</v>
      </c>
      <c r="H2263" t="s">
        <v>770</v>
      </c>
      <c r="I2263" s="2">
        <v>2359</v>
      </c>
      <c r="J2263" s="2">
        <f>(0)</f>
        <v>0</v>
      </c>
      <c r="K2263" s="2">
        <v>2359</v>
      </c>
      <c r="L2263" s="3">
        <v>0.1339859016615047</v>
      </c>
      <c r="M2263" s="3">
        <v>0.18924898877341945</v>
      </c>
      <c r="N2263" s="2">
        <v>1760633</v>
      </c>
      <c r="O2263">
        <f t="shared" si="35"/>
        <v>14</v>
      </c>
    </row>
    <row r="2264" spans="1:15" hidden="1" x14ac:dyDescent="0.2">
      <c r="A2264" t="s">
        <v>2376</v>
      </c>
      <c r="B2264" t="s">
        <v>2689</v>
      </c>
      <c r="C2264" t="s">
        <v>2708</v>
      </c>
      <c r="D2264" t="s">
        <v>22</v>
      </c>
      <c r="E2264">
        <v>40</v>
      </c>
      <c r="F2264" t="s">
        <v>69</v>
      </c>
      <c r="G2264" t="s">
        <v>38</v>
      </c>
      <c r="H2264" t="s">
        <v>106</v>
      </c>
      <c r="I2264" s="2">
        <v>7025</v>
      </c>
      <c r="J2264" s="2">
        <v>1</v>
      </c>
      <c r="K2264" s="2">
        <v>7026</v>
      </c>
      <c r="L2264" s="3">
        <v>0.39906101953104367</v>
      </c>
      <c r="M2264" s="3">
        <v>0.56365552993728063</v>
      </c>
      <c r="N2264" s="2">
        <v>1760633</v>
      </c>
      <c r="O2264">
        <f t="shared" si="35"/>
        <v>6</v>
      </c>
    </row>
    <row r="2265" spans="1:15" hidden="1" x14ac:dyDescent="0.2">
      <c r="A2265" t="s">
        <v>2376</v>
      </c>
      <c r="B2265" t="s">
        <v>2689</v>
      </c>
      <c r="C2265" t="s">
        <v>2709</v>
      </c>
      <c r="D2265" t="s">
        <v>22</v>
      </c>
      <c r="E2265">
        <v>58</v>
      </c>
      <c r="F2265" t="s">
        <v>69</v>
      </c>
      <c r="G2265" t="s">
        <v>38</v>
      </c>
      <c r="H2265" t="s">
        <v>142</v>
      </c>
      <c r="I2265" s="2">
        <v>1760</v>
      </c>
      <c r="J2265" s="2">
        <f>(0)</f>
        <v>0</v>
      </c>
      <c r="K2265" s="2">
        <v>1760</v>
      </c>
      <c r="L2265" s="3">
        <v>9.9964047021724581E-2</v>
      </c>
      <c r="M2265" s="3">
        <v>0.14119466733413238</v>
      </c>
      <c r="N2265" s="2">
        <v>1760633</v>
      </c>
      <c r="O2265">
        <f t="shared" si="35"/>
        <v>17</v>
      </c>
    </row>
    <row r="2266" spans="1:15" hidden="1" x14ac:dyDescent="0.2">
      <c r="A2266" t="s">
        <v>2376</v>
      </c>
      <c r="B2266" t="s">
        <v>2689</v>
      </c>
      <c r="C2266" t="s">
        <v>2710</v>
      </c>
      <c r="D2266" t="s">
        <v>22</v>
      </c>
      <c r="E2266">
        <v>55</v>
      </c>
      <c r="F2266" t="s">
        <v>69</v>
      </c>
      <c r="G2266" t="s">
        <v>38</v>
      </c>
      <c r="H2266" t="s">
        <v>910</v>
      </c>
      <c r="I2266" s="2">
        <v>8705</v>
      </c>
      <c r="J2266" s="2">
        <v>2</v>
      </c>
      <c r="K2266" s="2">
        <v>8707</v>
      </c>
      <c r="L2266" s="3">
        <v>0.4945380439875886</v>
      </c>
      <c r="M2266" s="3">
        <v>0.69851248208993777</v>
      </c>
      <c r="N2266" s="2">
        <v>1760633</v>
      </c>
      <c r="O2266">
        <f t="shared" si="35"/>
        <v>4</v>
      </c>
    </row>
    <row r="2267" spans="1:15" hidden="1" x14ac:dyDescent="0.2">
      <c r="A2267" t="s">
        <v>2376</v>
      </c>
      <c r="B2267" t="s">
        <v>2689</v>
      </c>
      <c r="C2267" t="s">
        <v>46</v>
      </c>
      <c r="G2267" t="s">
        <v>46</v>
      </c>
      <c r="I2267" s="2">
        <v>4348</v>
      </c>
      <c r="J2267" s="2">
        <v>20</v>
      </c>
      <c r="K2267" s="2">
        <v>4368</v>
      </c>
      <c r="L2267" s="3">
        <v>0.24809258942664369</v>
      </c>
      <c r="M2267" s="3">
        <v>0.35041949256561938</v>
      </c>
      <c r="N2267" s="2">
        <v>1760633</v>
      </c>
      <c r="O2267">
        <f t="shared" si="35"/>
        <v>8</v>
      </c>
    </row>
    <row r="2268" spans="1:15" hidden="1" x14ac:dyDescent="0.2">
      <c r="A2268" t="s">
        <v>2376</v>
      </c>
      <c r="B2268" t="s">
        <v>2711</v>
      </c>
      <c r="C2268" t="s">
        <v>2712</v>
      </c>
      <c r="D2268" t="s">
        <v>22</v>
      </c>
      <c r="E2268">
        <v>44</v>
      </c>
      <c r="F2268" t="s">
        <v>69</v>
      </c>
      <c r="G2268" t="s">
        <v>38</v>
      </c>
      <c r="H2268" t="s">
        <v>104</v>
      </c>
      <c r="I2268" s="2">
        <v>3050</v>
      </c>
      <c r="J2268" s="2">
        <f>(0)</f>
        <v>0</v>
      </c>
      <c r="K2268" s="2">
        <v>3050</v>
      </c>
      <c r="L2268" s="3">
        <v>0.18961235153508296</v>
      </c>
      <c r="M2268" s="3">
        <v>0.24488766882194579</v>
      </c>
      <c r="N2268" s="2">
        <v>1608545</v>
      </c>
      <c r="O2268">
        <f t="shared" si="35"/>
        <v>10</v>
      </c>
    </row>
    <row r="2269" spans="1:15" hidden="1" x14ac:dyDescent="0.2">
      <c r="A2269" t="s">
        <v>2376</v>
      </c>
      <c r="B2269" t="s">
        <v>2711</v>
      </c>
      <c r="C2269" t="s">
        <v>2713</v>
      </c>
      <c r="D2269" t="s">
        <v>17</v>
      </c>
      <c r="E2269">
        <v>50</v>
      </c>
      <c r="F2269" t="s">
        <v>49</v>
      </c>
      <c r="G2269" t="s">
        <v>2380</v>
      </c>
      <c r="H2269" t="s">
        <v>540</v>
      </c>
      <c r="I2269" s="2">
        <v>4385</v>
      </c>
      <c r="J2269" s="2">
        <v>13</v>
      </c>
      <c r="K2269" s="2">
        <v>4398</v>
      </c>
      <c r="L2269" s="3">
        <v>0.27341479411517866</v>
      </c>
      <c r="M2269" s="3">
        <v>0.35311998933735</v>
      </c>
      <c r="N2269" s="2">
        <v>1608545</v>
      </c>
      <c r="O2269">
        <f t="shared" si="35"/>
        <v>7</v>
      </c>
    </row>
    <row r="2270" spans="1:15" hidden="1" x14ac:dyDescent="0.2">
      <c r="A2270" t="s">
        <v>2376</v>
      </c>
      <c r="B2270" t="s">
        <v>2711</v>
      </c>
      <c r="C2270" t="s">
        <v>2714</v>
      </c>
      <c r="D2270" t="s">
        <v>22</v>
      </c>
      <c r="E2270">
        <v>78</v>
      </c>
      <c r="F2270" t="s">
        <v>49</v>
      </c>
      <c r="G2270" t="s">
        <v>32</v>
      </c>
      <c r="H2270" t="s">
        <v>33</v>
      </c>
      <c r="I2270" s="2">
        <v>594011</v>
      </c>
      <c r="J2270" s="2">
        <v>2116</v>
      </c>
      <c r="K2270" s="2">
        <v>596127</v>
      </c>
      <c r="L2270" s="3">
        <v>37.060013863460455</v>
      </c>
      <c r="M2270" s="3">
        <v>47.863656180924615</v>
      </c>
      <c r="N2270" s="2">
        <v>1608545</v>
      </c>
      <c r="O2270">
        <f t="shared" si="35"/>
        <v>1</v>
      </c>
    </row>
    <row r="2271" spans="1:15" hidden="1" x14ac:dyDescent="0.2">
      <c r="A2271" t="s">
        <v>2376</v>
      </c>
      <c r="B2271" t="s">
        <v>2711</v>
      </c>
      <c r="C2271" t="s">
        <v>2715</v>
      </c>
      <c r="D2271" t="s">
        <v>22</v>
      </c>
      <c r="E2271">
        <v>67</v>
      </c>
      <c r="F2271" t="s">
        <v>69</v>
      </c>
      <c r="G2271" t="s">
        <v>38</v>
      </c>
      <c r="H2271" t="s">
        <v>193</v>
      </c>
      <c r="I2271" s="2">
        <v>1451</v>
      </c>
      <c r="J2271" s="2">
        <v>1</v>
      </c>
      <c r="K2271" s="2">
        <v>1452</v>
      </c>
      <c r="L2271" s="3">
        <v>9.0267912927521454E-2</v>
      </c>
      <c r="M2271" s="3">
        <v>0.11658258856703781</v>
      </c>
      <c r="N2271" s="2">
        <v>1608545</v>
      </c>
      <c r="O2271">
        <f t="shared" si="35"/>
        <v>13</v>
      </c>
    </row>
    <row r="2272" spans="1:15" hidden="1" x14ac:dyDescent="0.2">
      <c r="A2272" t="s">
        <v>2376</v>
      </c>
      <c r="B2272" t="s">
        <v>2711</v>
      </c>
      <c r="C2272" t="s">
        <v>2716</v>
      </c>
      <c r="D2272" t="s">
        <v>22</v>
      </c>
      <c r="E2272">
        <v>64</v>
      </c>
      <c r="F2272" t="s">
        <v>49</v>
      </c>
      <c r="G2272" t="s">
        <v>38</v>
      </c>
      <c r="H2272" t="s">
        <v>2717</v>
      </c>
      <c r="I2272" s="2">
        <v>1136</v>
      </c>
      <c r="J2272" s="2">
        <f>(0)</f>
        <v>0</v>
      </c>
      <c r="K2272" s="2">
        <v>1136</v>
      </c>
      <c r="L2272" s="3">
        <v>7.0622829948804658E-2</v>
      </c>
      <c r="M2272" s="3">
        <v>9.1210620256305053E-2</v>
      </c>
      <c r="N2272" s="2">
        <v>1608545</v>
      </c>
      <c r="O2272">
        <f t="shared" si="35"/>
        <v>16</v>
      </c>
    </row>
    <row r="2273" spans="1:15" hidden="1" x14ac:dyDescent="0.2">
      <c r="A2273" t="s">
        <v>2376</v>
      </c>
      <c r="B2273" t="s">
        <v>2711</v>
      </c>
      <c r="C2273" t="s">
        <v>2718</v>
      </c>
      <c r="D2273" t="s">
        <v>22</v>
      </c>
      <c r="E2273">
        <v>74</v>
      </c>
      <c r="F2273" t="s">
        <v>49</v>
      </c>
      <c r="G2273" t="s">
        <v>401</v>
      </c>
      <c r="H2273" t="s">
        <v>402</v>
      </c>
      <c r="I2273" s="2">
        <v>17222</v>
      </c>
      <c r="J2273" s="2">
        <v>5</v>
      </c>
      <c r="K2273" s="2">
        <v>17227</v>
      </c>
      <c r="L2273" s="3">
        <v>1.0709678622606145</v>
      </c>
      <c r="M2273" s="3">
        <v>1.3831737281297247</v>
      </c>
      <c r="N2273" s="2">
        <v>1608545</v>
      </c>
      <c r="O2273">
        <f t="shared" si="35"/>
        <v>3</v>
      </c>
    </row>
    <row r="2274" spans="1:15" hidden="1" x14ac:dyDescent="0.2">
      <c r="A2274" t="s">
        <v>2376</v>
      </c>
      <c r="B2274" t="s">
        <v>2711</v>
      </c>
      <c r="C2274" t="s">
        <v>2719</v>
      </c>
      <c r="D2274" t="s">
        <v>22</v>
      </c>
      <c r="E2274">
        <v>44</v>
      </c>
      <c r="F2274" t="s">
        <v>69</v>
      </c>
      <c r="G2274" t="s">
        <v>38</v>
      </c>
      <c r="H2274" t="s">
        <v>381</v>
      </c>
      <c r="I2274" s="2">
        <v>1959</v>
      </c>
      <c r="J2274" s="2">
        <f>(0)</f>
        <v>0</v>
      </c>
      <c r="K2274" s="2">
        <v>1959</v>
      </c>
      <c r="L2274" s="3">
        <v>0.12178708087122213</v>
      </c>
      <c r="M2274" s="3">
        <v>0.15729014531875141</v>
      </c>
      <c r="N2274" s="2">
        <v>1608545</v>
      </c>
      <c r="O2274">
        <f t="shared" si="35"/>
        <v>12</v>
      </c>
    </row>
    <row r="2275" spans="1:15" hidden="1" x14ac:dyDescent="0.2">
      <c r="A2275" t="s">
        <v>2376</v>
      </c>
      <c r="B2275" t="s">
        <v>2711</v>
      </c>
      <c r="C2275" t="s">
        <v>2720</v>
      </c>
      <c r="D2275" t="s">
        <v>22</v>
      </c>
      <c r="E2275">
        <v>52</v>
      </c>
      <c r="F2275" t="s">
        <v>49</v>
      </c>
      <c r="G2275" t="s">
        <v>38</v>
      </c>
      <c r="H2275" t="s">
        <v>1648</v>
      </c>
      <c r="I2275" s="2">
        <v>7637</v>
      </c>
      <c r="J2275" s="2">
        <f>(0)</f>
        <v>0</v>
      </c>
      <c r="K2275" s="2">
        <v>7637</v>
      </c>
      <c r="L2275" s="3">
        <v>0.47477689464702577</v>
      </c>
      <c r="M2275" s="3">
        <v>0.61318266452236059</v>
      </c>
      <c r="N2275" s="2">
        <v>1608545</v>
      </c>
      <c r="O2275">
        <f t="shared" si="35"/>
        <v>5</v>
      </c>
    </row>
    <row r="2276" spans="1:15" hidden="1" x14ac:dyDescent="0.2">
      <c r="A2276" t="s">
        <v>2376</v>
      </c>
      <c r="B2276" t="s">
        <v>2711</v>
      </c>
      <c r="C2276" t="s">
        <v>2721</v>
      </c>
      <c r="D2276" t="s">
        <v>17</v>
      </c>
      <c r="E2276">
        <v>32</v>
      </c>
      <c r="F2276" t="s">
        <v>69</v>
      </c>
      <c r="G2276" t="s">
        <v>2706</v>
      </c>
      <c r="H2276" t="s">
        <v>36</v>
      </c>
      <c r="I2276" s="2">
        <v>4208</v>
      </c>
      <c r="J2276" s="2">
        <v>3</v>
      </c>
      <c r="K2276" s="2">
        <v>4211</v>
      </c>
      <c r="L2276" s="3">
        <v>0.26178938108663419</v>
      </c>
      <c r="M2276" s="3">
        <v>0.33810556505220124</v>
      </c>
      <c r="N2276" s="2">
        <v>1608545</v>
      </c>
      <c r="O2276">
        <f t="shared" si="35"/>
        <v>8</v>
      </c>
    </row>
    <row r="2277" spans="1:15" hidden="1" x14ac:dyDescent="0.2">
      <c r="A2277" t="s">
        <v>2376</v>
      </c>
      <c r="B2277" t="s">
        <v>2711</v>
      </c>
      <c r="C2277" t="s">
        <v>2722</v>
      </c>
      <c r="D2277" t="s">
        <v>22</v>
      </c>
      <c r="E2277">
        <v>86</v>
      </c>
      <c r="F2277" t="s">
        <v>49</v>
      </c>
      <c r="G2277" t="s">
        <v>502</v>
      </c>
      <c r="H2277" t="s">
        <v>503</v>
      </c>
      <c r="I2277" s="2">
        <v>581624</v>
      </c>
      <c r="J2277" s="2">
        <v>1164</v>
      </c>
      <c r="K2277" s="2">
        <v>582788</v>
      </c>
      <c r="L2277" s="3">
        <v>36.230755123418987</v>
      </c>
      <c r="M2277" s="3">
        <v>46.792654012263654</v>
      </c>
      <c r="N2277" s="2">
        <v>1608545</v>
      </c>
      <c r="O2277">
        <f t="shared" si="35"/>
        <v>2</v>
      </c>
    </row>
    <row r="2278" spans="1:15" hidden="1" x14ac:dyDescent="0.2">
      <c r="A2278" t="s">
        <v>2376</v>
      </c>
      <c r="B2278" t="s">
        <v>2711</v>
      </c>
      <c r="C2278" t="s">
        <v>2723</v>
      </c>
      <c r="D2278" t="s">
        <v>22</v>
      </c>
      <c r="E2278">
        <v>51</v>
      </c>
      <c r="F2278" t="s">
        <v>49</v>
      </c>
      <c r="G2278" t="s">
        <v>38</v>
      </c>
      <c r="H2278" t="s">
        <v>142</v>
      </c>
      <c r="I2278" s="2">
        <v>1276</v>
      </c>
      <c r="J2278" s="2">
        <v>1</v>
      </c>
      <c r="K2278" s="2">
        <v>1277</v>
      </c>
      <c r="L2278" s="3">
        <v>7.9388515708295387E-2</v>
      </c>
      <c r="M2278" s="3">
        <v>0.10253165674938516</v>
      </c>
      <c r="N2278" s="2">
        <v>1608545</v>
      </c>
      <c r="O2278">
        <f t="shared" si="35"/>
        <v>14</v>
      </c>
    </row>
    <row r="2279" spans="1:15" hidden="1" x14ac:dyDescent="0.2">
      <c r="A2279" t="s">
        <v>2376</v>
      </c>
      <c r="B2279" t="s">
        <v>2711</v>
      </c>
      <c r="C2279" t="s">
        <v>2724</v>
      </c>
      <c r="D2279" t="s">
        <v>22</v>
      </c>
      <c r="E2279">
        <v>64</v>
      </c>
      <c r="F2279" t="s">
        <v>49</v>
      </c>
      <c r="G2279" t="s">
        <v>303</v>
      </c>
      <c r="H2279" t="s">
        <v>304</v>
      </c>
      <c r="I2279" s="2">
        <v>5999</v>
      </c>
      <c r="J2279" s="2">
        <v>14</v>
      </c>
      <c r="K2279" s="2">
        <v>6013</v>
      </c>
      <c r="L2279" s="3">
        <v>0.37381608845260778</v>
      </c>
      <c r="M2279" s="3">
        <v>0.48279001725454429</v>
      </c>
      <c r="N2279" s="2">
        <v>1608545</v>
      </c>
      <c r="O2279">
        <f t="shared" si="35"/>
        <v>6</v>
      </c>
    </row>
    <row r="2280" spans="1:15" hidden="1" x14ac:dyDescent="0.2">
      <c r="A2280" t="s">
        <v>2376</v>
      </c>
      <c r="B2280" t="s">
        <v>2711</v>
      </c>
      <c r="C2280" t="s">
        <v>2725</v>
      </c>
      <c r="D2280" t="s">
        <v>22</v>
      </c>
      <c r="E2280">
        <v>45</v>
      </c>
      <c r="F2280" t="s">
        <v>49</v>
      </c>
      <c r="G2280" t="s">
        <v>38</v>
      </c>
      <c r="H2280" t="s">
        <v>230</v>
      </c>
      <c r="I2280" s="2">
        <v>1268</v>
      </c>
      <c r="J2280" s="2">
        <v>1</v>
      </c>
      <c r="K2280" s="2">
        <v>1269</v>
      </c>
      <c r="L2280" s="3">
        <v>7.8891171835416482E-2</v>
      </c>
      <c r="M2280" s="3">
        <v>0.10188932843772104</v>
      </c>
      <c r="N2280" s="2">
        <v>1608545</v>
      </c>
      <c r="O2280">
        <f t="shared" si="35"/>
        <v>15</v>
      </c>
    </row>
    <row r="2281" spans="1:15" hidden="1" x14ac:dyDescent="0.2">
      <c r="A2281" t="s">
        <v>2376</v>
      </c>
      <c r="B2281" t="s">
        <v>2711</v>
      </c>
      <c r="C2281" t="s">
        <v>2726</v>
      </c>
      <c r="D2281" t="s">
        <v>22</v>
      </c>
      <c r="E2281">
        <v>56</v>
      </c>
      <c r="F2281" t="s">
        <v>49</v>
      </c>
      <c r="G2281" t="s">
        <v>38</v>
      </c>
      <c r="H2281" t="s">
        <v>309</v>
      </c>
      <c r="I2281" s="2">
        <v>2564</v>
      </c>
      <c r="J2281" s="2">
        <v>2</v>
      </c>
      <c r="K2281" s="2">
        <v>2566</v>
      </c>
      <c r="L2281" s="3">
        <v>0.15952304722590913</v>
      </c>
      <c r="M2281" s="3">
        <v>0.20602680596626652</v>
      </c>
      <c r="N2281" s="2">
        <v>1608545</v>
      </c>
      <c r="O2281">
        <f t="shared" si="35"/>
        <v>11</v>
      </c>
    </row>
    <row r="2282" spans="1:15" hidden="1" x14ac:dyDescent="0.2">
      <c r="A2282" t="s">
        <v>2376</v>
      </c>
      <c r="B2282" t="s">
        <v>2711</v>
      </c>
      <c r="C2282" t="s">
        <v>2727</v>
      </c>
      <c r="D2282" t="s">
        <v>22</v>
      </c>
      <c r="E2282">
        <v>52</v>
      </c>
      <c r="F2282" t="s">
        <v>49</v>
      </c>
      <c r="G2282" t="s">
        <v>38</v>
      </c>
      <c r="H2282" t="s">
        <v>101</v>
      </c>
      <c r="I2282" s="2">
        <v>3453</v>
      </c>
      <c r="J2282" s="2">
        <f>(0)</f>
        <v>0</v>
      </c>
      <c r="K2282" s="2">
        <v>3453</v>
      </c>
      <c r="L2282" s="3">
        <v>0.21466604913135784</v>
      </c>
      <c r="M2282" s="3">
        <v>0.27724495752202583</v>
      </c>
      <c r="N2282" s="2">
        <v>1608545</v>
      </c>
      <c r="O2282">
        <f t="shared" si="35"/>
        <v>9</v>
      </c>
    </row>
    <row r="2283" spans="1:15" hidden="1" x14ac:dyDescent="0.2">
      <c r="A2283" t="s">
        <v>2376</v>
      </c>
      <c r="B2283" t="s">
        <v>2711</v>
      </c>
      <c r="C2283" t="s">
        <v>46</v>
      </c>
      <c r="G2283" t="s">
        <v>46</v>
      </c>
      <c r="I2283" s="2">
        <v>10285</v>
      </c>
      <c r="J2283" s="2">
        <v>10</v>
      </c>
      <c r="K2283" s="2">
        <v>10295</v>
      </c>
      <c r="L2283" s="3">
        <v>0.64001939641104233</v>
      </c>
      <c r="M2283" s="3">
        <v>0.8265962460727645</v>
      </c>
      <c r="N2283" s="2">
        <v>1608545</v>
      </c>
      <c r="O2283">
        <f t="shared" si="35"/>
        <v>4</v>
      </c>
    </row>
    <row r="2284" spans="1:15" hidden="1" x14ac:dyDescent="0.2">
      <c r="A2284" t="s">
        <v>2376</v>
      </c>
      <c r="B2284" t="s">
        <v>2728</v>
      </c>
      <c r="C2284" t="s">
        <v>2729</v>
      </c>
      <c r="D2284" t="s">
        <v>22</v>
      </c>
      <c r="E2284">
        <v>70</v>
      </c>
      <c r="F2284" t="s">
        <v>49</v>
      </c>
      <c r="G2284" t="s">
        <v>38</v>
      </c>
      <c r="H2284" t="s">
        <v>168</v>
      </c>
      <c r="I2284" s="2">
        <v>1043</v>
      </c>
      <c r="J2284" s="2">
        <v>3</v>
      </c>
      <c r="K2284" s="2">
        <v>1046</v>
      </c>
      <c r="L2284" s="3">
        <v>6.109798808881288E-2</v>
      </c>
      <c r="M2284" s="3">
        <v>7.5817868952510178E-2</v>
      </c>
      <c r="N2284" s="2">
        <v>1712004</v>
      </c>
      <c r="O2284">
        <f t="shared" si="35"/>
        <v>22</v>
      </c>
    </row>
    <row r="2285" spans="1:15" hidden="1" x14ac:dyDescent="0.2">
      <c r="A2285" t="s">
        <v>2376</v>
      </c>
      <c r="B2285" t="s">
        <v>2728</v>
      </c>
      <c r="C2285" t="s">
        <v>2730</v>
      </c>
      <c r="D2285" t="s">
        <v>17</v>
      </c>
      <c r="E2285">
        <v>55</v>
      </c>
      <c r="F2285" t="s">
        <v>49</v>
      </c>
      <c r="G2285" t="s">
        <v>38</v>
      </c>
      <c r="H2285" t="s">
        <v>381</v>
      </c>
      <c r="I2285" s="2">
        <v>702167</v>
      </c>
      <c r="J2285" s="2">
        <v>1493</v>
      </c>
      <c r="K2285" s="2">
        <v>703660</v>
      </c>
      <c r="L2285" s="3">
        <v>41.101539482384389</v>
      </c>
      <c r="M2285" s="3">
        <v>51.003825685586349</v>
      </c>
      <c r="N2285" s="2">
        <v>1712004</v>
      </c>
      <c r="O2285">
        <f t="shared" si="35"/>
        <v>1</v>
      </c>
    </row>
    <row r="2286" spans="1:15" hidden="1" x14ac:dyDescent="0.2">
      <c r="A2286" t="s">
        <v>2376</v>
      </c>
      <c r="B2286" t="s">
        <v>2728</v>
      </c>
      <c r="C2286" t="s">
        <v>2731</v>
      </c>
      <c r="D2286" t="s">
        <v>22</v>
      </c>
      <c r="E2286">
        <v>44</v>
      </c>
      <c r="F2286" t="s">
        <v>49</v>
      </c>
      <c r="G2286" t="s">
        <v>2380</v>
      </c>
      <c r="H2286" t="s">
        <v>540</v>
      </c>
      <c r="I2286" s="2">
        <v>3398</v>
      </c>
      <c r="J2286" s="2">
        <v>6</v>
      </c>
      <c r="K2286" s="2">
        <v>3404</v>
      </c>
      <c r="L2286" s="3">
        <v>0.19883131114179642</v>
      </c>
      <c r="M2286" s="3">
        <v>0.24673425039612298</v>
      </c>
      <c r="N2286" s="2">
        <v>1712004</v>
      </c>
      <c r="O2286">
        <f t="shared" si="35"/>
        <v>12</v>
      </c>
    </row>
    <row r="2287" spans="1:15" hidden="1" x14ac:dyDescent="0.2">
      <c r="A2287" t="s">
        <v>2376</v>
      </c>
      <c r="B2287" t="s">
        <v>2728</v>
      </c>
      <c r="C2287" t="s">
        <v>2732</v>
      </c>
      <c r="D2287" t="s">
        <v>22</v>
      </c>
      <c r="E2287">
        <v>37</v>
      </c>
      <c r="F2287" t="s">
        <v>49</v>
      </c>
      <c r="G2287" t="s">
        <v>2733</v>
      </c>
      <c r="H2287" t="s">
        <v>877</v>
      </c>
      <c r="I2287" s="2">
        <v>4989</v>
      </c>
      <c r="J2287" s="2">
        <v>3</v>
      </c>
      <c r="K2287" s="2">
        <v>4992</v>
      </c>
      <c r="L2287" s="3">
        <v>0.29158810376611266</v>
      </c>
      <c r="M2287" s="3">
        <v>0.36183824264907344</v>
      </c>
      <c r="N2287" s="2">
        <v>1712004</v>
      </c>
      <c r="O2287">
        <f t="shared" si="35"/>
        <v>9</v>
      </c>
    </row>
    <row r="2288" spans="1:15" hidden="1" x14ac:dyDescent="0.2">
      <c r="A2288" t="s">
        <v>2376</v>
      </c>
      <c r="B2288" t="s">
        <v>2728</v>
      </c>
      <c r="C2288" t="s">
        <v>2734</v>
      </c>
      <c r="D2288" t="s">
        <v>22</v>
      </c>
      <c r="E2288">
        <v>37</v>
      </c>
      <c r="F2288" t="s">
        <v>69</v>
      </c>
      <c r="G2288" t="s">
        <v>2735</v>
      </c>
      <c r="H2288" t="s">
        <v>104</v>
      </c>
      <c r="I2288" s="2">
        <v>6307</v>
      </c>
      <c r="J2288" s="2">
        <v>15</v>
      </c>
      <c r="K2288" s="2">
        <v>6322</v>
      </c>
      <c r="L2288" s="3">
        <v>0.36927483814290152</v>
      </c>
      <c r="M2288" s="3">
        <v>0.45824146034203572</v>
      </c>
      <c r="N2288" s="2">
        <v>1712004</v>
      </c>
      <c r="O2288">
        <f t="shared" si="35"/>
        <v>8</v>
      </c>
    </row>
    <row r="2289" spans="1:15" hidden="1" x14ac:dyDescent="0.2">
      <c r="A2289" t="s">
        <v>2376</v>
      </c>
      <c r="B2289" t="s">
        <v>2728</v>
      </c>
      <c r="C2289" t="s">
        <v>2736</v>
      </c>
      <c r="D2289" t="s">
        <v>22</v>
      </c>
      <c r="E2289">
        <v>44</v>
      </c>
      <c r="F2289" t="s">
        <v>69</v>
      </c>
      <c r="G2289" t="s">
        <v>38</v>
      </c>
      <c r="H2289" t="s">
        <v>101</v>
      </c>
      <c r="I2289" s="2">
        <v>1592</v>
      </c>
      <c r="J2289" s="2">
        <f>(0)</f>
        <v>0</v>
      </c>
      <c r="K2289" s="2">
        <v>1592</v>
      </c>
      <c r="L2289" s="3">
        <v>9.2990436938231447E-2</v>
      </c>
      <c r="M2289" s="3">
        <v>0.11539392674225259</v>
      </c>
      <c r="N2289" s="2">
        <v>1712004</v>
      </c>
      <c r="O2289">
        <f t="shared" si="35"/>
        <v>19</v>
      </c>
    </row>
    <row r="2290" spans="1:15" hidden="1" x14ac:dyDescent="0.2">
      <c r="A2290" t="s">
        <v>2376</v>
      </c>
      <c r="B2290" t="s">
        <v>2728</v>
      </c>
      <c r="C2290" t="s">
        <v>2737</v>
      </c>
      <c r="D2290" t="s">
        <v>22</v>
      </c>
      <c r="E2290">
        <v>36</v>
      </c>
      <c r="F2290" t="s">
        <v>49</v>
      </c>
      <c r="G2290" t="s">
        <v>38</v>
      </c>
      <c r="H2290" t="s">
        <v>77</v>
      </c>
      <c r="I2290" s="2">
        <v>18323</v>
      </c>
      <c r="J2290" s="2">
        <f>(0)</f>
        <v>0</v>
      </c>
      <c r="K2290" s="2">
        <v>18323</v>
      </c>
      <c r="L2290" s="3">
        <v>1.0702661909668434</v>
      </c>
      <c r="M2290" s="3">
        <v>1.3281174118707879</v>
      </c>
      <c r="N2290" s="2">
        <v>1712004</v>
      </c>
      <c r="O2290">
        <f t="shared" si="35"/>
        <v>3</v>
      </c>
    </row>
    <row r="2291" spans="1:15" hidden="1" x14ac:dyDescent="0.2">
      <c r="A2291" t="s">
        <v>2376</v>
      </c>
      <c r="B2291" t="s">
        <v>2728</v>
      </c>
      <c r="C2291" t="s">
        <v>2738</v>
      </c>
      <c r="D2291" t="s">
        <v>22</v>
      </c>
      <c r="E2291">
        <v>43</v>
      </c>
      <c r="F2291" t="s">
        <v>49</v>
      </c>
      <c r="G2291" t="s">
        <v>38</v>
      </c>
      <c r="H2291" t="s">
        <v>230</v>
      </c>
      <c r="I2291" s="2">
        <v>3260</v>
      </c>
      <c r="J2291" s="2">
        <f>(0)</f>
        <v>0</v>
      </c>
      <c r="K2291" s="2">
        <v>3260</v>
      </c>
      <c r="L2291" s="3">
        <v>0.19042011584085083</v>
      </c>
      <c r="M2291" s="3">
        <v>0.23629660878124589</v>
      </c>
      <c r="N2291" s="2">
        <v>1712004</v>
      </c>
      <c r="O2291">
        <f t="shared" si="35"/>
        <v>13</v>
      </c>
    </row>
    <row r="2292" spans="1:15" hidden="1" x14ac:dyDescent="0.2">
      <c r="A2292" t="s">
        <v>2376</v>
      </c>
      <c r="B2292" t="s">
        <v>2728</v>
      </c>
      <c r="C2292" t="s">
        <v>2739</v>
      </c>
      <c r="D2292" t="s">
        <v>22</v>
      </c>
      <c r="E2292">
        <v>75</v>
      </c>
      <c r="F2292" t="s">
        <v>49</v>
      </c>
      <c r="G2292" t="s">
        <v>38</v>
      </c>
      <c r="H2292" t="s">
        <v>242</v>
      </c>
      <c r="I2292" s="2">
        <v>6408</v>
      </c>
      <c r="J2292" s="2">
        <f>(0)</f>
        <v>0</v>
      </c>
      <c r="K2292" s="2">
        <v>6408</v>
      </c>
      <c r="L2292" s="3">
        <v>0.37429819089207733</v>
      </c>
      <c r="M2292" s="3">
        <v>0.46447505186203181</v>
      </c>
      <c r="N2292" s="2">
        <v>1712004</v>
      </c>
      <c r="O2292">
        <f t="shared" si="35"/>
        <v>7</v>
      </c>
    </row>
    <row r="2293" spans="1:15" hidden="1" x14ac:dyDescent="0.2">
      <c r="A2293" t="s">
        <v>2376</v>
      </c>
      <c r="B2293" t="s">
        <v>2728</v>
      </c>
      <c r="C2293" t="s">
        <v>2740</v>
      </c>
      <c r="D2293" t="s">
        <v>22</v>
      </c>
      <c r="E2293">
        <v>39</v>
      </c>
      <c r="F2293" t="s">
        <v>69</v>
      </c>
      <c r="G2293" t="s">
        <v>38</v>
      </c>
      <c r="H2293" t="s">
        <v>193</v>
      </c>
      <c r="I2293" s="2">
        <v>2762</v>
      </c>
      <c r="J2293" s="2">
        <f>(0)</f>
        <v>0</v>
      </c>
      <c r="K2293" s="2">
        <v>2762</v>
      </c>
      <c r="L2293" s="3">
        <v>0.16133139875841412</v>
      </c>
      <c r="M2293" s="3">
        <v>0.20019976486312915</v>
      </c>
      <c r="N2293" s="2">
        <v>1712004</v>
      </c>
      <c r="O2293">
        <f t="shared" si="35"/>
        <v>15</v>
      </c>
    </row>
    <row r="2294" spans="1:15" hidden="1" x14ac:dyDescent="0.2">
      <c r="A2294" t="s">
        <v>2376</v>
      </c>
      <c r="B2294" t="s">
        <v>2728</v>
      </c>
      <c r="C2294" t="s">
        <v>2741</v>
      </c>
      <c r="D2294" t="s">
        <v>22</v>
      </c>
      <c r="E2294">
        <v>31</v>
      </c>
      <c r="F2294" t="s">
        <v>49</v>
      </c>
      <c r="G2294" t="s">
        <v>502</v>
      </c>
      <c r="H2294" t="s">
        <v>503</v>
      </c>
      <c r="I2294" s="2">
        <v>576545</v>
      </c>
      <c r="J2294" s="2">
        <v>1239</v>
      </c>
      <c r="K2294" s="2">
        <v>577784</v>
      </c>
      <c r="L2294" s="3">
        <v>33.748986567788393</v>
      </c>
      <c r="M2294" s="3">
        <v>41.879877241737226</v>
      </c>
      <c r="N2294" s="2">
        <v>1712004</v>
      </c>
      <c r="O2294">
        <f t="shared" si="35"/>
        <v>2</v>
      </c>
    </row>
    <row r="2295" spans="1:15" hidden="1" x14ac:dyDescent="0.2">
      <c r="A2295" t="s">
        <v>2376</v>
      </c>
      <c r="B2295" t="s">
        <v>2728</v>
      </c>
      <c r="C2295" t="s">
        <v>2742</v>
      </c>
      <c r="D2295" t="s">
        <v>22</v>
      </c>
      <c r="E2295">
        <v>59</v>
      </c>
      <c r="F2295" t="s">
        <v>49</v>
      </c>
      <c r="G2295" t="s">
        <v>38</v>
      </c>
      <c r="H2295" t="s">
        <v>309</v>
      </c>
      <c r="I2295" s="2">
        <v>1295</v>
      </c>
      <c r="J2295" s="2">
        <f>(0)</f>
        <v>0</v>
      </c>
      <c r="K2295" s="2">
        <v>1295</v>
      </c>
      <c r="L2295" s="3">
        <v>7.5642346630031235E-2</v>
      </c>
      <c r="M2295" s="3">
        <v>9.3866290911568534E-2</v>
      </c>
      <c r="N2295" s="2">
        <v>1712004</v>
      </c>
      <c r="O2295">
        <f t="shared" si="35"/>
        <v>21</v>
      </c>
    </row>
    <row r="2296" spans="1:15" hidden="1" x14ac:dyDescent="0.2">
      <c r="A2296" t="s">
        <v>2376</v>
      </c>
      <c r="B2296" t="s">
        <v>2728</v>
      </c>
      <c r="C2296" t="s">
        <v>2743</v>
      </c>
      <c r="D2296" t="s">
        <v>22</v>
      </c>
      <c r="E2296">
        <v>45</v>
      </c>
      <c r="F2296" t="s">
        <v>49</v>
      </c>
      <c r="G2296" t="s">
        <v>38</v>
      </c>
      <c r="H2296" t="s">
        <v>30</v>
      </c>
      <c r="I2296" s="2">
        <v>1725</v>
      </c>
      <c r="J2296" s="2">
        <f>(0)</f>
        <v>0</v>
      </c>
      <c r="K2296" s="2">
        <v>1725</v>
      </c>
      <c r="L2296" s="3">
        <v>0.10075911037591033</v>
      </c>
      <c r="M2296" s="3">
        <v>0.12503424851154882</v>
      </c>
      <c r="N2296" s="2">
        <v>1712004</v>
      </c>
      <c r="O2296">
        <f t="shared" si="35"/>
        <v>17</v>
      </c>
    </row>
    <row r="2297" spans="1:15" hidden="1" x14ac:dyDescent="0.2">
      <c r="A2297" t="s">
        <v>2376</v>
      </c>
      <c r="B2297" t="s">
        <v>2728</v>
      </c>
      <c r="C2297" t="s">
        <v>2744</v>
      </c>
      <c r="D2297" t="s">
        <v>22</v>
      </c>
      <c r="E2297">
        <v>34</v>
      </c>
      <c r="F2297" t="s">
        <v>49</v>
      </c>
      <c r="G2297" t="s">
        <v>2745</v>
      </c>
      <c r="H2297" t="s">
        <v>198</v>
      </c>
      <c r="I2297" s="2">
        <v>1438</v>
      </c>
      <c r="J2297" s="2">
        <v>4</v>
      </c>
      <c r="K2297" s="2">
        <v>1442</v>
      </c>
      <c r="L2297" s="3">
        <v>8.4228775166413153E-2</v>
      </c>
      <c r="M2297" s="3">
        <v>0.10452138339342226</v>
      </c>
      <c r="N2297" s="2">
        <v>1712004</v>
      </c>
      <c r="O2297">
        <f t="shared" si="35"/>
        <v>20</v>
      </c>
    </row>
    <row r="2298" spans="1:15" hidden="1" x14ac:dyDescent="0.2">
      <c r="A2298" t="s">
        <v>2376</v>
      </c>
      <c r="B2298" t="s">
        <v>2728</v>
      </c>
      <c r="C2298" t="s">
        <v>2746</v>
      </c>
      <c r="D2298" t="s">
        <v>22</v>
      </c>
      <c r="E2298">
        <v>58</v>
      </c>
      <c r="F2298" t="s">
        <v>69</v>
      </c>
      <c r="G2298" t="s">
        <v>303</v>
      </c>
      <c r="H2298" t="s">
        <v>304</v>
      </c>
      <c r="I2298" s="2">
        <v>12481</v>
      </c>
      <c r="J2298" s="2">
        <v>64</v>
      </c>
      <c r="K2298" s="2">
        <v>12545</v>
      </c>
      <c r="L2298" s="3">
        <v>0.73276697951640302</v>
      </c>
      <c r="M2298" s="3">
        <v>0.90930704207384339</v>
      </c>
      <c r="N2298" s="2">
        <v>1712004</v>
      </c>
      <c r="O2298">
        <f t="shared" si="35"/>
        <v>4</v>
      </c>
    </row>
    <row r="2299" spans="1:15" hidden="1" x14ac:dyDescent="0.2">
      <c r="A2299" t="s">
        <v>2376</v>
      </c>
      <c r="B2299" t="s">
        <v>2728</v>
      </c>
      <c r="C2299" t="s">
        <v>2747</v>
      </c>
      <c r="D2299" t="s">
        <v>17</v>
      </c>
      <c r="E2299">
        <v>29</v>
      </c>
      <c r="F2299" t="s">
        <v>49</v>
      </c>
      <c r="G2299" t="s">
        <v>38</v>
      </c>
      <c r="H2299" t="s">
        <v>99</v>
      </c>
      <c r="I2299" s="2">
        <v>3117</v>
      </c>
      <c r="J2299" s="2">
        <v>2</v>
      </c>
      <c r="K2299" s="2">
        <v>3119</v>
      </c>
      <c r="L2299" s="3">
        <v>0.18218415377534164</v>
      </c>
      <c r="M2299" s="3">
        <v>0.22607641803334536</v>
      </c>
      <c r="N2299" s="2">
        <v>1712004</v>
      </c>
      <c r="O2299">
        <f t="shared" si="35"/>
        <v>14</v>
      </c>
    </row>
    <row r="2300" spans="1:15" hidden="1" x14ac:dyDescent="0.2">
      <c r="A2300" t="s">
        <v>2376</v>
      </c>
      <c r="B2300" t="s">
        <v>2728</v>
      </c>
      <c r="C2300" t="s">
        <v>2748</v>
      </c>
      <c r="D2300" t="s">
        <v>22</v>
      </c>
      <c r="E2300">
        <v>45</v>
      </c>
      <c r="F2300" t="s">
        <v>49</v>
      </c>
      <c r="G2300" t="s">
        <v>38</v>
      </c>
      <c r="H2300" t="s">
        <v>349</v>
      </c>
      <c r="I2300" s="2">
        <v>834</v>
      </c>
      <c r="J2300" s="2">
        <f>(0)</f>
        <v>0</v>
      </c>
      <c r="K2300" s="2">
        <v>834</v>
      </c>
      <c r="L2300" s="3">
        <v>4.8714839451309694E-2</v>
      </c>
      <c r="M2300" s="3">
        <v>6.0451341019496639E-2</v>
      </c>
      <c r="N2300" s="2">
        <v>1712004</v>
      </c>
      <c r="O2300">
        <f t="shared" si="35"/>
        <v>23</v>
      </c>
    </row>
    <row r="2301" spans="1:15" hidden="1" x14ac:dyDescent="0.2">
      <c r="A2301" t="s">
        <v>2376</v>
      </c>
      <c r="B2301" t="s">
        <v>2728</v>
      </c>
      <c r="C2301" t="s">
        <v>2749</v>
      </c>
      <c r="D2301" t="s">
        <v>22</v>
      </c>
      <c r="E2301">
        <v>50</v>
      </c>
      <c r="F2301" t="s">
        <v>69</v>
      </c>
      <c r="G2301" t="s">
        <v>38</v>
      </c>
      <c r="H2301" t="s">
        <v>209</v>
      </c>
      <c r="I2301" s="2">
        <v>4272</v>
      </c>
      <c r="J2301" s="2">
        <f>(0)</f>
        <v>0</v>
      </c>
      <c r="K2301" s="2">
        <v>4272</v>
      </c>
      <c r="L2301" s="3">
        <v>0.24953212726138491</v>
      </c>
      <c r="M2301" s="3">
        <v>0.30965003457468787</v>
      </c>
      <c r="N2301" s="2">
        <v>1712004</v>
      </c>
      <c r="O2301">
        <f t="shared" si="35"/>
        <v>10</v>
      </c>
    </row>
    <row r="2302" spans="1:15" hidden="1" x14ac:dyDescent="0.2">
      <c r="A2302" t="s">
        <v>2376</v>
      </c>
      <c r="B2302" t="s">
        <v>2728</v>
      </c>
      <c r="C2302" t="s">
        <v>2750</v>
      </c>
      <c r="D2302" t="s">
        <v>22</v>
      </c>
      <c r="E2302">
        <v>39</v>
      </c>
      <c r="F2302" t="s">
        <v>49</v>
      </c>
      <c r="G2302" t="s">
        <v>38</v>
      </c>
      <c r="H2302" t="s">
        <v>219</v>
      </c>
      <c r="I2302" s="2">
        <v>1730</v>
      </c>
      <c r="J2302" s="2">
        <v>2</v>
      </c>
      <c r="K2302" s="2">
        <v>1732</v>
      </c>
      <c r="L2302" s="3">
        <v>0.10116798792526185</v>
      </c>
      <c r="M2302" s="3">
        <v>0.12554163386782757</v>
      </c>
      <c r="N2302" s="2">
        <v>1712004</v>
      </c>
      <c r="O2302">
        <f t="shared" si="35"/>
        <v>16</v>
      </c>
    </row>
    <row r="2303" spans="1:15" hidden="1" x14ac:dyDescent="0.2">
      <c r="A2303" t="s">
        <v>2376</v>
      </c>
      <c r="B2303" t="s">
        <v>2728</v>
      </c>
      <c r="C2303" t="s">
        <v>2747</v>
      </c>
      <c r="D2303" t="s">
        <v>17</v>
      </c>
      <c r="E2303">
        <v>51</v>
      </c>
      <c r="F2303" t="s">
        <v>49</v>
      </c>
      <c r="G2303" t="s">
        <v>38</v>
      </c>
      <c r="H2303" t="s">
        <v>1648</v>
      </c>
      <c r="I2303" s="2">
        <v>8898</v>
      </c>
      <c r="J2303" s="2">
        <v>4</v>
      </c>
      <c r="K2303" s="2">
        <v>8902</v>
      </c>
      <c r="L2303" s="3">
        <v>0.51997542061817614</v>
      </c>
      <c r="M2303" s="3">
        <v>0.64524920594191737</v>
      </c>
      <c r="N2303" s="2">
        <v>1712004</v>
      </c>
      <c r="O2303">
        <f t="shared" si="35"/>
        <v>5</v>
      </c>
    </row>
    <row r="2304" spans="1:15" hidden="1" x14ac:dyDescent="0.2">
      <c r="A2304" t="s">
        <v>2376</v>
      </c>
      <c r="B2304" t="s">
        <v>2728</v>
      </c>
      <c r="C2304" t="s">
        <v>2751</v>
      </c>
      <c r="D2304" t="s">
        <v>22</v>
      </c>
      <c r="E2304">
        <v>47</v>
      </c>
      <c r="F2304" t="s">
        <v>69</v>
      </c>
      <c r="G2304" t="s">
        <v>38</v>
      </c>
      <c r="H2304" t="s">
        <v>106</v>
      </c>
      <c r="I2304" s="2">
        <v>1722</v>
      </c>
      <c r="J2304" s="2">
        <v>1</v>
      </c>
      <c r="K2304" s="2">
        <v>1723</v>
      </c>
      <c r="L2304" s="3">
        <v>0.10064228821895277</v>
      </c>
      <c r="M2304" s="3">
        <v>0.12488928126689774</v>
      </c>
      <c r="N2304" s="2">
        <v>1712004</v>
      </c>
      <c r="O2304">
        <f t="shared" si="35"/>
        <v>18</v>
      </c>
    </row>
    <row r="2305" spans="1:15" hidden="1" x14ac:dyDescent="0.2">
      <c r="A2305" t="s">
        <v>2376</v>
      </c>
      <c r="B2305" t="s">
        <v>2728</v>
      </c>
      <c r="C2305" t="s">
        <v>2752</v>
      </c>
      <c r="D2305" t="s">
        <v>17</v>
      </c>
      <c r="E2305">
        <v>34</v>
      </c>
      <c r="F2305" t="s">
        <v>49</v>
      </c>
      <c r="G2305" t="s">
        <v>38</v>
      </c>
      <c r="H2305" t="s">
        <v>276</v>
      </c>
      <c r="I2305" s="2">
        <v>8542</v>
      </c>
      <c r="J2305" s="2">
        <f>(0)</f>
        <v>0</v>
      </c>
      <c r="K2305" s="2">
        <v>8542</v>
      </c>
      <c r="L2305" s="3">
        <v>0.49894743236581229</v>
      </c>
      <c r="M2305" s="3">
        <v>0.61915510190472467</v>
      </c>
      <c r="N2305" s="2">
        <v>1712004</v>
      </c>
      <c r="O2305">
        <f t="shared" si="35"/>
        <v>6</v>
      </c>
    </row>
    <row r="2306" spans="1:15" hidden="1" x14ac:dyDescent="0.2">
      <c r="A2306" t="s">
        <v>2376</v>
      </c>
      <c r="B2306" t="s">
        <v>2728</v>
      </c>
      <c r="C2306" t="s">
        <v>46</v>
      </c>
      <c r="G2306" t="s">
        <v>46</v>
      </c>
      <c r="I2306" s="2">
        <v>3518</v>
      </c>
      <c r="J2306" s="2">
        <v>8</v>
      </c>
      <c r="K2306" s="2">
        <v>3526</v>
      </c>
      <c r="L2306" s="3">
        <v>0.2059574627162086</v>
      </c>
      <c r="M2306" s="3">
        <v>0.25557725231983836</v>
      </c>
      <c r="N2306" s="2">
        <v>1712004</v>
      </c>
      <c r="O2306">
        <f t="shared" si="35"/>
        <v>11</v>
      </c>
    </row>
    <row r="2307" spans="1:15" hidden="1" x14ac:dyDescent="0.2">
      <c r="A2307" t="s">
        <v>2376</v>
      </c>
      <c r="B2307" t="s">
        <v>2753</v>
      </c>
      <c r="C2307" t="s">
        <v>2754</v>
      </c>
      <c r="D2307" t="s">
        <v>22</v>
      </c>
      <c r="E2307">
        <v>43</v>
      </c>
      <c r="F2307" t="s">
        <v>49</v>
      </c>
      <c r="G2307" t="s">
        <v>2735</v>
      </c>
      <c r="H2307" t="s">
        <v>104</v>
      </c>
      <c r="I2307" s="2">
        <v>9294</v>
      </c>
      <c r="J2307" s="2">
        <v>13</v>
      </c>
      <c r="K2307" s="2">
        <v>9307</v>
      </c>
      <c r="L2307" s="3">
        <v>0.4907893286674862</v>
      </c>
      <c r="M2307" s="3">
        <v>0.70609049520409251</v>
      </c>
      <c r="N2307" s="2">
        <v>1896333</v>
      </c>
      <c r="O2307">
        <f t="shared" ref="O2307:O2370" si="36">COUNTIFS($A$2:$A$8569,A2307,$B$2:$B$8569,B2307,$K$2:$K$8569,"&gt;"&amp;K2307)+1</f>
        <v>4</v>
      </c>
    </row>
    <row r="2308" spans="1:15" hidden="1" x14ac:dyDescent="0.2">
      <c r="A2308" t="s">
        <v>2376</v>
      </c>
      <c r="B2308" t="s">
        <v>2753</v>
      </c>
      <c r="C2308" t="s">
        <v>2755</v>
      </c>
      <c r="D2308" t="s">
        <v>17</v>
      </c>
      <c r="E2308">
        <v>40</v>
      </c>
      <c r="F2308" t="s">
        <v>49</v>
      </c>
      <c r="G2308" t="s">
        <v>385</v>
      </c>
      <c r="H2308" t="s">
        <v>70</v>
      </c>
      <c r="I2308" s="2">
        <v>1469</v>
      </c>
      <c r="J2308" s="2">
        <v>4</v>
      </c>
      <c r="K2308" s="2">
        <v>1473</v>
      </c>
      <c r="L2308" s="3">
        <v>7.7676230915139893E-2</v>
      </c>
      <c r="M2308" s="3">
        <v>0.11175150955577827</v>
      </c>
      <c r="N2308" s="2">
        <v>1896333</v>
      </c>
      <c r="O2308">
        <f t="shared" si="36"/>
        <v>15</v>
      </c>
    </row>
    <row r="2309" spans="1:15" hidden="1" x14ac:dyDescent="0.2">
      <c r="A2309" t="s">
        <v>2376</v>
      </c>
      <c r="B2309" t="s">
        <v>2753</v>
      </c>
      <c r="C2309" t="s">
        <v>2756</v>
      </c>
      <c r="D2309" t="s">
        <v>22</v>
      </c>
      <c r="E2309">
        <v>80</v>
      </c>
      <c r="F2309" t="s">
        <v>69</v>
      </c>
      <c r="G2309" t="s">
        <v>38</v>
      </c>
      <c r="H2309" t="s">
        <v>106</v>
      </c>
      <c r="I2309" s="2">
        <v>6861</v>
      </c>
      <c r="J2309" s="2">
        <v>2</v>
      </c>
      <c r="K2309" s="2">
        <v>6863</v>
      </c>
      <c r="L2309" s="3">
        <v>0.36190901070645293</v>
      </c>
      <c r="M2309" s="3">
        <v>0.52067251193571362</v>
      </c>
      <c r="N2309" s="2">
        <v>1896333</v>
      </c>
      <c r="O2309">
        <f t="shared" si="36"/>
        <v>5</v>
      </c>
    </row>
    <row r="2310" spans="1:15" hidden="1" x14ac:dyDescent="0.2">
      <c r="A2310" t="s">
        <v>2376</v>
      </c>
      <c r="B2310" t="s">
        <v>2753</v>
      </c>
      <c r="C2310" t="s">
        <v>2757</v>
      </c>
      <c r="D2310" t="s">
        <v>22</v>
      </c>
      <c r="E2310">
        <v>58</v>
      </c>
      <c r="F2310" t="s">
        <v>49</v>
      </c>
      <c r="G2310" t="s">
        <v>38</v>
      </c>
      <c r="H2310" t="s">
        <v>101</v>
      </c>
      <c r="I2310" s="2">
        <v>1138</v>
      </c>
      <c r="J2310" s="2">
        <v>3</v>
      </c>
      <c r="K2310" s="2">
        <v>1141</v>
      </c>
      <c r="L2310" s="3">
        <v>6.0168757280498732E-2</v>
      </c>
      <c r="M2310" s="3">
        <v>8.656379660770061E-2</v>
      </c>
      <c r="N2310" s="2">
        <v>1896333</v>
      </c>
      <c r="O2310">
        <f t="shared" si="36"/>
        <v>17</v>
      </c>
    </row>
    <row r="2311" spans="1:15" hidden="1" x14ac:dyDescent="0.2">
      <c r="A2311" t="s">
        <v>2376</v>
      </c>
      <c r="B2311" t="s">
        <v>2753</v>
      </c>
      <c r="C2311" t="s">
        <v>2758</v>
      </c>
      <c r="D2311" t="s">
        <v>22</v>
      </c>
      <c r="E2311">
        <v>46</v>
      </c>
      <c r="F2311" t="s">
        <v>49</v>
      </c>
      <c r="G2311" t="s">
        <v>38</v>
      </c>
      <c r="H2311" t="s">
        <v>654</v>
      </c>
      <c r="I2311" s="2">
        <v>1385</v>
      </c>
      <c r="J2311" s="2">
        <v>1</v>
      </c>
      <c r="K2311" s="2">
        <v>1386</v>
      </c>
      <c r="L2311" s="3">
        <v>7.3088429089194773E-2</v>
      </c>
      <c r="M2311" s="3">
        <v>0.10515111489769768</v>
      </c>
      <c r="N2311" s="2">
        <v>1896333</v>
      </c>
      <c r="O2311">
        <f t="shared" si="36"/>
        <v>16</v>
      </c>
    </row>
    <row r="2312" spans="1:15" hidden="1" x14ac:dyDescent="0.2">
      <c r="A2312" t="s">
        <v>2376</v>
      </c>
      <c r="B2312" t="s">
        <v>2753</v>
      </c>
      <c r="C2312" t="s">
        <v>2759</v>
      </c>
      <c r="D2312" t="s">
        <v>22</v>
      </c>
      <c r="E2312">
        <v>30</v>
      </c>
      <c r="F2312" t="s">
        <v>69</v>
      </c>
      <c r="G2312" t="s">
        <v>38</v>
      </c>
      <c r="H2312" t="s">
        <v>198</v>
      </c>
      <c r="I2312" s="2">
        <v>3504</v>
      </c>
      <c r="J2312" s="2">
        <v>2</v>
      </c>
      <c r="K2312" s="2">
        <v>3506</v>
      </c>
      <c r="L2312" s="3">
        <v>0.18488314025015648</v>
      </c>
      <c r="M2312" s="3">
        <v>0.26598831806012124</v>
      </c>
      <c r="N2312" s="2">
        <v>1896333</v>
      </c>
      <c r="O2312">
        <f t="shared" si="36"/>
        <v>9</v>
      </c>
    </row>
    <row r="2313" spans="1:15" hidden="1" x14ac:dyDescent="0.2">
      <c r="A2313" t="s">
        <v>2376</v>
      </c>
      <c r="B2313" t="s">
        <v>2753</v>
      </c>
      <c r="C2313" t="s">
        <v>2760</v>
      </c>
      <c r="D2313" t="s">
        <v>17</v>
      </c>
      <c r="E2313">
        <v>42</v>
      </c>
      <c r="F2313" t="s">
        <v>49</v>
      </c>
      <c r="G2313" t="s">
        <v>2380</v>
      </c>
      <c r="H2313" t="s">
        <v>540</v>
      </c>
      <c r="I2313" s="2">
        <v>4239</v>
      </c>
      <c r="J2313" s="2">
        <v>20</v>
      </c>
      <c r="K2313" s="2">
        <v>4259</v>
      </c>
      <c r="L2313" s="3">
        <v>0.22459135605402639</v>
      </c>
      <c r="M2313" s="3">
        <v>0.32311587182488777</v>
      </c>
      <c r="N2313" s="2">
        <v>1896333</v>
      </c>
      <c r="O2313">
        <f t="shared" si="36"/>
        <v>8</v>
      </c>
    </row>
    <row r="2314" spans="1:15" hidden="1" x14ac:dyDescent="0.2">
      <c r="A2314" t="s">
        <v>2376</v>
      </c>
      <c r="B2314" t="s">
        <v>2753</v>
      </c>
      <c r="C2314" t="s">
        <v>2761</v>
      </c>
      <c r="D2314" t="s">
        <v>17</v>
      </c>
      <c r="E2314">
        <v>63</v>
      </c>
      <c r="F2314" t="s">
        <v>49</v>
      </c>
      <c r="G2314" t="s">
        <v>38</v>
      </c>
      <c r="H2314" t="s">
        <v>984</v>
      </c>
      <c r="I2314" s="2">
        <v>1036</v>
      </c>
      <c r="J2314" s="2">
        <v>10</v>
      </c>
      <c r="K2314" s="2">
        <v>1046</v>
      </c>
      <c r="L2314" s="3">
        <v>5.5159088619983934E-2</v>
      </c>
      <c r="M2314" s="3">
        <v>7.9356469107497676E-2</v>
      </c>
      <c r="N2314" s="2">
        <v>1896333</v>
      </c>
      <c r="O2314">
        <f t="shared" si="36"/>
        <v>19</v>
      </c>
    </row>
    <row r="2315" spans="1:15" hidden="1" x14ac:dyDescent="0.2">
      <c r="A2315" t="s">
        <v>2376</v>
      </c>
      <c r="B2315" t="s">
        <v>2753</v>
      </c>
      <c r="C2315" t="s">
        <v>2762</v>
      </c>
      <c r="D2315" t="s">
        <v>22</v>
      </c>
      <c r="E2315">
        <v>42</v>
      </c>
      <c r="F2315" t="s">
        <v>49</v>
      </c>
      <c r="G2315" t="s">
        <v>32</v>
      </c>
      <c r="H2315" t="s">
        <v>33</v>
      </c>
      <c r="I2315" s="2">
        <v>685105</v>
      </c>
      <c r="J2315" s="2">
        <v>3869</v>
      </c>
      <c r="K2315" s="2">
        <v>688974</v>
      </c>
      <c r="L2315" s="3">
        <v>36.331910060100206</v>
      </c>
      <c r="M2315" s="3">
        <v>52.270118496050763</v>
      </c>
      <c r="N2315" s="2">
        <v>1896333</v>
      </c>
      <c r="O2315">
        <f t="shared" si="36"/>
        <v>1</v>
      </c>
    </row>
    <row r="2316" spans="1:15" hidden="1" x14ac:dyDescent="0.2">
      <c r="A2316" t="s">
        <v>2376</v>
      </c>
      <c r="B2316" t="s">
        <v>2753</v>
      </c>
      <c r="C2316" t="s">
        <v>2763</v>
      </c>
      <c r="D2316" t="s">
        <v>22</v>
      </c>
      <c r="E2316">
        <v>41</v>
      </c>
      <c r="F2316" t="s">
        <v>49</v>
      </c>
      <c r="G2316" t="s">
        <v>38</v>
      </c>
      <c r="H2316" t="s">
        <v>230</v>
      </c>
      <c r="I2316" s="2">
        <v>945</v>
      </c>
      <c r="J2316" s="2">
        <v>2</v>
      </c>
      <c r="K2316" s="2">
        <v>947</v>
      </c>
      <c r="L2316" s="3">
        <v>4.9938486542184309E-2</v>
      </c>
      <c r="M2316" s="3">
        <v>7.1845675186233554E-2</v>
      </c>
      <c r="N2316" s="2">
        <v>1896333</v>
      </c>
      <c r="O2316">
        <f t="shared" si="36"/>
        <v>21</v>
      </c>
    </row>
    <row r="2317" spans="1:15" hidden="1" x14ac:dyDescent="0.2">
      <c r="A2317" t="s">
        <v>2376</v>
      </c>
      <c r="B2317" t="s">
        <v>2753</v>
      </c>
      <c r="C2317" t="s">
        <v>2764</v>
      </c>
      <c r="D2317" t="s">
        <v>22</v>
      </c>
      <c r="E2317">
        <v>62</v>
      </c>
      <c r="F2317" t="s">
        <v>49</v>
      </c>
      <c r="G2317" t="s">
        <v>19</v>
      </c>
      <c r="H2317" t="s">
        <v>20</v>
      </c>
      <c r="I2317" s="2">
        <v>548911</v>
      </c>
      <c r="J2317" s="2">
        <v>1416</v>
      </c>
      <c r="K2317" s="2">
        <v>550327</v>
      </c>
      <c r="L2317" s="3">
        <v>29.020588683527631</v>
      </c>
      <c r="M2317" s="3">
        <v>41.751441275833528</v>
      </c>
      <c r="N2317" s="2">
        <v>1896333</v>
      </c>
      <c r="O2317">
        <f t="shared" si="36"/>
        <v>2</v>
      </c>
    </row>
    <row r="2318" spans="1:15" hidden="1" x14ac:dyDescent="0.2">
      <c r="A2318" t="s">
        <v>2376</v>
      </c>
      <c r="B2318" t="s">
        <v>2753</v>
      </c>
      <c r="C2318" t="s">
        <v>2765</v>
      </c>
      <c r="D2318" t="s">
        <v>22</v>
      </c>
      <c r="E2318">
        <v>59</v>
      </c>
      <c r="F2318" t="s">
        <v>49</v>
      </c>
      <c r="G2318" t="s">
        <v>38</v>
      </c>
      <c r="H2318" t="s">
        <v>542</v>
      </c>
      <c r="I2318" s="2">
        <v>4504</v>
      </c>
      <c r="J2318" s="2">
        <f>(0)</f>
        <v>0</v>
      </c>
      <c r="K2318" s="2">
        <v>4504</v>
      </c>
      <c r="L2318" s="3">
        <v>0.23751102786272243</v>
      </c>
      <c r="M2318" s="3">
        <v>0.34170319011488481</v>
      </c>
      <c r="N2318" s="2">
        <v>1896333</v>
      </c>
      <c r="O2318">
        <f t="shared" si="36"/>
        <v>7</v>
      </c>
    </row>
    <row r="2319" spans="1:15" hidden="1" x14ac:dyDescent="0.2">
      <c r="A2319" t="s">
        <v>2376</v>
      </c>
      <c r="B2319" t="s">
        <v>2753</v>
      </c>
      <c r="C2319" t="s">
        <v>2766</v>
      </c>
      <c r="D2319" t="s">
        <v>22</v>
      </c>
      <c r="E2319">
        <v>36</v>
      </c>
      <c r="F2319" t="s">
        <v>69</v>
      </c>
      <c r="G2319" t="s">
        <v>38</v>
      </c>
      <c r="H2319" t="s">
        <v>168</v>
      </c>
      <c r="I2319" s="2">
        <v>2266</v>
      </c>
      <c r="J2319" s="2">
        <v>4</v>
      </c>
      <c r="K2319" s="2">
        <v>2270</v>
      </c>
      <c r="L2319" s="3">
        <v>0.11970471430914296</v>
      </c>
      <c r="M2319" s="3">
        <v>0.17221719395221768</v>
      </c>
      <c r="N2319" s="2">
        <v>1896333</v>
      </c>
      <c r="O2319">
        <f t="shared" si="36"/>
        <v>11</v>
      </c>
    </row>
    <row r="2320" spans="1:15" hidden="1" x14ac:dyDescent="0.2">
      <c r="A2320" t="s">
        <v>2376</v>
      </c>
      <c r="B2320" t="s">
        <v>2753</v>
      </c>
      <c r="C2320" t="s">
        <v>2767</v>
      </c>
      <c r="D2320" t="s">
        <v>22</v>
      </c>
      <c r="E2320">
        <v>39</v>
      </c>
      <c r="F2320" t="s">
        <v>49</v>
      </c>
      <c r="G2320" t="s">
        <v>38</v>
      </c>
      <c r="H2320" t="s">
        <v>1546</v>
      </c>
      <c r="I2320" s="2">
        <v>1675</v>
      </c>
      <c r="J2320" s="2">
        <v>1</v>
      </c>
      <c r="K2320" s="2">
        <v>1676</v>
      </c>
      <c r="L2320" s="3">
        <v>8.8381101842345197E-2</v>
      </c>
      <c r="M2320" s="3">
        <v>0.12715243042463298</v>
      </c>
      <c r="N2320" s="2">
        <v>1896333</v>
      </c>
      <c r="O2320">
        <f t="shared" si="36"/>
        <v>14</v>
      </c>
    </row>
    <row r="2321" spans="1:15" hidden="1" x14ac:dyDescent="0.2">
      <c r="A2321" t="s">
        <v>2376</v>
      </c>
      <c r="B2321" t="s">
        <v>2753</v>
      </c>
      <c r="C2321" t="s">
        <v>2768</v>
      </c>
      <c r="D2321" t="s">
        <v>22</v>
      </c>
      <c r="E2321">
        <v>35</v>
      </c>
      <c r="F2321" t="s">
        <v>69</v>
      </c>
      <c r="G2321" t="s">
        <v>38</v>
      </c>
      <c r="H2321" t="s">
        <v>193</v>
      </c>
      <c r="I2321" s="2">
        <v>911</v>
      </c>
      <c r="J2321" s="2">
        <v>2</v>
      </c>
      <c r="K2321" s="2">
        <v>913</v>
      </c>
      <c r="L2321" s="3">
        <v>4.8145552495263227E-2</v>
      </c>
      <c r="M2321" s="3">
        <v>6.9266210607213552E-2</v>
      </c>
      <c r="N2321" s="2">
        <v>1896333</v>
      </c>
      <c r="O2321">
        <f t="shared" si="36"/>
        <v>22</v>
      </c>
    </row>
    <row r="2322" spans="1:15" hidden="1" x14ac:dyDescent="0.2">
      <c r="A2322" t="s">
        <v>2376</v>
      </c>
      <c r="B2322" t="s">
        <v>2753</v>
      </c>
      <c r="C2322" t="s">
        <v>2769</v>
      </c>
      <c r="D2322" t="s">
        <v>22</v>
      </c>
      <c r="E2322">
        <v>39</v>
      </c>
      <c r="F2322" t="s">
        <v>69</v>
      </c>
      <c r="G2322" t="s">
        <v>38</v>
      </c>
      <c r="H2322" t="s">
        <v>420</v>
      </c>
      <c r="I2322" s="2">
        <v>2149</v>
      </c>
      <c r="J2322" s="2">
        <v>2</v>
      </c>
      <c r="K2322" s="2">
        <v>2151</v>
      </c>
      <c r="L2322" s="3">
        <v>0.11342944514491918</v>
      </c>
      <c r="M2322" s="3">
        <v>0.16318906792564769</v>
      </c>
      <c r="N2322" s="2">
        <v>1896333</v>
      </c>
      <c r="O2322">
        <f t="shared" si="36"/>
        <v>12</v>
      </c>
    </row>
    <row r="2323" spans="1:15" hidden="1" x14ac:dyDescent="0.2">
      <c r="A2323" t="s">
        <v>2376</v>
      </c>
      <c r="B2323" t="s">
        <v>2753</v>
      </c>
      <c r="C2323" t="s">
        <v>2770</v>
      </c>
      <c r="D2323" t="s">
        <v>22</v>
      </c>
      <c r="E2323">
        <v>66</v>
      </c>
      <c r="F2323" t="s">
        <v>49</v>
      </c>
      <c r="G2323" t="s">
        <v>38</v>
      </c>
      <c r="H2323" t="s">
        <v>910</v>
      </c>
      <c r="I2323" s="2">
        <v>2515</v>
      </c>
      <c r="J2323" s="2">
        <f>(0)</f>
        <v>0</v>
      </c>
      <c r="K2323" s="2">
        <v>2515</v>
      </c>
      <c r="L2323" s="3">
        <v>0.132624386117839</v>
      </c>
      <c r="M2323" s="3">
        <v>0.19080451224221476</v>
      </c>
      <c r="N2323" s="2">
        <v>1896333</v>
      </c>
      <c r="O2323">
        <f t="shared" si="36"/>
        <v>10</v>
      </c>
    </row>
    <row r="2324" spans="1:15" hidden="1" x14ac:dyDescent="0.2">
      <c r="A2324" t="s">
        <v>2376</v>
      </c>
      <c r="B2324" t="s">
        <v>2753</v>
      </c>
      <c r="C2324" t="s">
        <v>2771</v>
      </c>
      <c r="D2324" t="s">
        <v>22</v>
      </c>
      <c r="E2324">
        <v>42</v>
      </c>
      <c r="F2324" t="s">
        <v>69</v>
      </c>
      <c r="G2324" t="s">
        <v>38</v>
      </c>
      <c r="H2324" t="s">
        <v>309</v>
      </c>
      <c r="I2324" s="2">
        <v>1947</v>
      </c>
      <c r="J2324" s="2">
        <v>2</v>
      </c>
      <c r="K2324" s="2">
        <v>1949</v>
      </c>
      <c r="L2324" s="3">
        <v>0.10277730757203508</v>
      </c>
      <c r="M2324" s="3">
        <v>0.14786401366205826</v>
      </c>
      <c r="N2324" s="2">
        <v>1896333</v>
      </c>
      <c r="O2324">
        <f t="shared" si="36"/>
        <v>13</v>
      </c>
    </row>
    <row r="2325" spans="1:15" hidden="1" x14ac:dyDescent="0.2">
      <c r="A2325" t="s">
        <v>2376</v>
      </c>
      <c r="B2325" t="s">
        <v>2753</v>
      </c>
      <c r="C2325" t="s">
        <v>2772</v>
      </c>
      <c r="D2325" t="s">
        <v>22</v>
      </c>
      <c r="E2325">
        <v>45</v>
      </c>
      <c r="F2325" t="s">
        <v>49</v>
      </c>
      <c r="G2325" t="s">
        <v>38</v>
      </c>
      <c r="H2325" t="s">
        <v>43</v>
      </c>
      <c r="I2325" s="2">
        <v>831</v>
      </c>
      <c r="J2325" s="2">
        <f>(0)</f>
        <v>0</v>
      </c>
      <c r="K2325" s="2">
        <v>831</v>
      </c>
      <c r="L2325" s="3">
        <v>4.3821417440924139E-2</v>
      </c>
      <c r="M2325" s="3">
        <v>6.3045148975459431E-2</v>
      </c>
      <c r="N2325" s="2">
        <v>1896333</v>
      </c>
      <c r="O2325">
        <f t="shared" si="36"/>
        <v>23</v>
      </c>
    </row>
    <row r="2326" spans="1:15" hidden="1" x14ac:dyDescent="0.2">
      <c r="A2326" t="s">
        <v>2376</v>
      </c>
      <c r="B2326" t="s">
        <v>2753</v>
      </c>
      <c r="C2326" t="s">
        <v>2773</v>
      </c>
      <c r="D2326" t="s">
        <v>22</v>
      </c>
      <c r="E2326">
        <v>60</v>
      </c>
      <c r="F2326" t="s">
        <v>49</v>
      </c>
      <c r="G2326" t="s">
        <v>2774</v>
      </c>
      <c r="H2326" t="s">
        <v>214</v>
      </c>
      <c r="I2326" s="2">
        <v>1006</v>
      </c>
      <c r="J2326" s="2">
        <v>7</v>
      </c>
      <c r="K2326" s="2">
        <v>1013</v>
      </c>
      <c r="L2326" s="3">
        <v>5.3418887927384057E-2</v>
      </c>
      <c r="M2326" s="3">
        <v>7.6852871133742964E-2</v>
      </c>
      <c r="N2326" s="2">
        <v>1896333</v>
      </c>
      <c r="O2326">
        <f t="shared" si="36"/>
        <v>20</v>
      </c>
    </row>
    <row r="2327" spans="1:15" hidden="1" x14ac:dyDescent="0.2">
      <c r="A2327" t="s">
        <v>2376</v>
      </c>
      <c r="B2327" t="s">
        <v>2753</v>
      </c>
      <c r="C2327" t="s">
        <v>2775</v>
      </c>
      <c r="D2327" t="s">
        <v>22</v>
      </c>
      <c r="E2327">
        <v>46</v>
      </c>
      <c r="F2327" t="s">
        <v>49</v>
      </c>
      <c r="G2327" t="s">
        <v>303</v>
      </c>
      <c r="H2327" t="s">
        <v>304</v>
      </c>
      <c r="I2327" s="2">
        <v>24425</v>
      </c>
      <c r="J2327" s="2">
        <v>172</v>
      </c>
      <c r="K2327" s="2">
        <v>24597</v>
      </c>
      <c r="L2327" s="3">
        <v>1.2970823162387619</v>
      </c>
      <c r="M2327" s="3">
        <v>1.8660908897104398</v>
      </c>
      <c r="N2327" s="2">
        <v>1896333</v>
      </c>
      <c r="O2327">
        <f t="shared" si="36"/>
        <v>3</v>
      </c>
    </row>
    <row r="2328" spans="1:15" hidden="1" x14ac:dyDescent="0.2">
      <c r="A2328" t="s">
        <v>2376</v>
      </c>
      <c r="B2328" t="s">
        <v>2753</v>
      </c>
      <c r="C2328" t="s">
        <v>2776</v>
      </c>
      <c r="D2328" t="s">
        <v>22</v>
      </c>
      <c r="E2328">
        <v>64</v>
      </c>
      <c r="F2328" t="s">
        <v>49</v>
      </c>
      <c r="G2328" t="s">
        <v>38</v>
      </c>
      <c r="H2328" t="s">
        <v>349</v>
      </c>
      <c r="I2328" s="2">
        <v>1043</v>
      </c>
      <c r="J2328" s="2">
        <v>4</v>
      </c>
      <c r="K2328" s="2">
        <v>1047</v>
      </c>
      <c r="L2328" s="3">
        <v>5.5211821974305145E-2</v>
      </c>
      <c r="M2328" s="3">
        <v>7.9432335712762966E-2</v>
      </c>
      <c r="N2328" s="2">
        <v>1896333</v>
      </c>
      <c r="O2328">
        <f t="shared" si="36"/>
        <v>18</v>
      </c>
    </row>
    <row r="2329" spans="1:15" hidden="1" x14ac:dyDescent="0.2">
      <c r="A2329" t="s">
        <v>2376</v>
      </c>
      <c r="B2329" t="s">
        <v>2753</v>
      </c>
      <c r="C2329" t="s">
        <v>46</v>
      </c>
      <c r="G2329" t="s">
        <v>46</v>
      </c>
      <c r="I2329" s="2">
        <v>5319</v>
      </c>
      <c r="J2329" s="2">
        <v>27</v>
      </c>
      <c r="K2329" s="2">
        <v>5346</v>
      </c>
      <c r="L2329" s="3">
        <v>0.28191251220117985</v>
      </c>
      <c r="M2329" s="3">
        <v>0.40558287174826246</v>
      </c>
      <c r="N2329" s="2">
        <v>1896333</v>
      </c>
      <c r="O2329">
        <f t="shared" si="36"/>
        <v>6</v>
      </c>
    </row>
    <row r="2330" spans="1:15" hidden="1" x14ac:dyDescent="0.2">
      <c r="A2330" t="s">
        <v>2376</v>
      </c>
      <c r="B2330" t="s">
        <v>2777</v>
      </c>
      <c r="C2330" t="s">
        <v>2778</v>
      </c>
      <c r="D2330" t="s">
        <v>22</v>
      </c>
      <c r="E2330">
        <v>33</v>
      </c>
      <c r="F2330" t="s">
        <v>69</v>
      </c>
      <c r="G2330" t="s">
        <v>38</v>
      </c>
      <c r="H2330" t="s">
        <v>381</v>
      </c>
      <c r="I2330" s="2">
        <v>6553</v>
      </c>
      <c r="J2330" s="2">
        <v>1</v>
      </c>
      <c r="K2330" s="2">
        <v>6554</v>
      </c>
      <c r="L2330" s="3">
        <v>0.38865396099109722</v>
      </c>
      <c r="M2330" s="3">
        <v>0.51576855731964044</v>
      </c>
      <c r="N2330" s="2">
        <v>1686333</v>
      </c>
      <c r="O2330">
        <f t="shared" si="36"/>
        <v>6</v>
      </c>
    </row>
    <row r="2331" spans="1:15" hidden="1" x14ac:dyDescent="0.2">
      <c r="A2331" t="s">
        <v>2376</v>
      </c>
      <c r="B2331" t="s">
        <v>2777</v>
      </c>
      <c r="C2331" t="s">
        <v>2779</v>
      </c>
      <c r="D2331" t="s">
        <v>22</v>
      </c>
      <c r="E2331">
        <v>58</v>
      </c>
      <c r="F2331" t="s">
        <v>69</v>
      </c>
      <c r="G2331" t="s">
        <v>19</v>
      </c>
      <c r="H2331" t="s">
        <v>20</v>
      </c>
      <c r="I2331" s="2">
        <v>565754</v>
      </c>
      <c r="J2331" s="2">
        <v>966</v>
      </c>
      <c r="K2331" s="2">
        <v>566720</v>
      </c>
      <c r="L2331" s="3">
        <v>33.606648271723323</v>
      </c>
      <c r="M2331" s="3">
        <v>44.598162466308608</v>
      </c>
      <c r="N2331" s="2">
        <v>1686333</v>
      </c>
      <c r="O2331">
        <f t="shared" si="36"/>
        <v>2</v>
      </c>
    </row>
    <row r="2332" spans="1:15" hidden="1" x14ac:dyDescent="0.2">
      <c r="A2332" t="s">
        <v>2376</v>
      </c>
      <c r="B2332" t="s">
        <v>2777</v>
      </c>
      <c r="C2332" t="s">
        <v>2780</v>
      </c>
      <c r="D2332" t="s">
        <v>22</v>
      </c>
      <c r="E2332">
        <v>49</v>
      </c>
      <c r="F2332" t="s">
        <v>69</v>
      </c>
      <c r="G2332" t="s">
        <v>2380</v>
      </c>
      <c r="H2332" t="s">
        <v>540</v>
      </c>
      <c r="I2332" s="2">
        <v>9501</v>
      </c>
      <c r="J2332" s="2">
        <v>9</v>
      </c>
      <c r="K2332" s="2">
        <v>9510</v>
      </c>
      <c r="L2332" s="3">
        <v>0.56394555523731082</v>
      </c>
      <c r="M2332" s="3">
        <v>0.74839166617482145</v>
      </c>
      <c r="N2332" s="2">
        <v>1686333</v>
      </c>
      <c r="O2332">
        <f t="shared" si="36"/>
        <v>5</v>
      </c>
    </row>
    <row r="2333" spans="1:15" hidden="1" x14ac:dyDescent="0.2">
      <c r="A2333" t="s">
        <v>2376</v>
      </c>
      <c r="B2333" t="s">
        <v>2777</v>
      </c>
      <c r="C2333" t="s">
        <v>2781</v>
      </c>
      <c r="D2333" t="s">
        <v>22</v>
      </c>
      <c r="E2333">
        <v>50</v>
      </c>
      <c r="F2333" t="s">
        <v>69</v>
      </c>
      <c r="G2333" t="s">
        <v>2735</v>
      </c>
      <c r="H2333" t="s">
        <v>104</v>
      </c>
      <c r="I2333" s="2">
        <v>4604</v>
      </c>
      <c r="J2333" s="2">
        <v>2</v>
      </c>
      <c r="K2333" s="2">
        <v>4606</v>
      </c>
      <c r="L2333" s="3">
        <v>0.27313703758391733</v>
      </c>
      <c r="M2333" s="3">
        <v>0.36247024336500816</v>
      </c>
      <c r="N2333" s="2">
        <v>1686333</v>
      </c>
      <c r="O2333">
        <f t="shared" si="36"/>
        <v>8</v>
      </c>
    </row>
    <row r="2334" spans="1:15" hidden="1" x14ac:dyDescent="0.2">
      <c r="A2334" t="s">
        <v>2376</v>
      </c>
      <c r="B2334" t="s">
        <v>2777</v>
      </c>
      <c r="C2334" t="s">
        <v>2782</v>
      </c>
      <c r="D2334" t="s">
        <v>22</v>
      </c>
      <c r="E2334">
        <v>42</v>
      </c>
      <c r="F2334" t="s">
        <v>69</v>
      </c>
      <c r="G2334" t="s">
        <v>303</v>
      </c>
      <c r="H2334" t="s">
        <v>304</v>
      </c>
      <c r="I2334" s="2">
        <v>87208</v>
      </c>
      <c r="J2334" s="2">
        <v>423</v>
      </c>
      <c r="K2334" s="2">
        <v>87631</v>
      </c>
      <c r="L2334" s="3">
        <v>5.1965418455311028</v>
      </c>
      <c r="M2334" s="3">
        <v>6.896141966200398</v>
      </c>
      <c r="N2334" s="2">
        <v>1686333</v>
      </c>
      <c r="O2334">
        <f t="shared" si="36"/>
        <v>3</v>
      </c>
    </row>
    <row r="2335" spans="1:15" hidden="1" x14ac:dyDescent="0.2">
      <c r="A2335" t="s">
        <v>2376</v>
      </c>
      <c r="B2335" t="s">
        <v>2777</v>
      </c>
      <c r="C2335" t="s">
        <v>2783</v>
      </c>
      <c r="D2335" t="s">
        <v>22</v>
      </c>
      <c r="E2335">
        <v>33</v>
      </c>
      <c r="F2335" t="s">
        <v>69</v>
      </c>
      <c r="G2335" t="s">
        <v>38</v>
      </c>
      <c r="H2335" t="s">
        <v>70</v>
      </c>
      <c r="I2335" s="2">
        <v>3000</v>
      </c>
      <c r="J2335" s="2">
        <f>(0)</f>
        <v>0</v>
      </c>
      <c r="K2335" s="2">
        <v>3000</v>
      </c>
      <c r="L2335" s="3">
        <v>0.1779008060685523</v>
      </c>
      <c r="M2335" s="3">
        <v>0.2360856991087765</v>
      </c>
      <c r="N2335" s="2">
        <v>1686333</v>
      </c>
      <c r="O2335">
        <f t="shared" si="36"/>
        <v>10</v>
      </c>
    </row>
    <row r="2336" spans="1:15" hidden="1" x14ac:dyDescent="0.2">
      <c r="A2336" t="s">
        <v>2376</v>
      </c>
      <c r="B2336" t="s">
        <v>2777</v>
      </c>
      <c r="C2336" t="s">
        <v>2784</v>
      </c>
      <c r="D2336" t="s">
        <v>22</v>
      </c>
      <c r="E2336">
        <v>71</v>
      </c>
      <c r="F2336" t="s">
        <v>69</v>
      </c>
      <c r="G2336" t="s">
        <v>32</v>
      </c>
      <c r="H2336" t="s">
        <v>33</v>
      </c>
      <c r="I2336" s="2">
        <v>567010</v>
      </c>
      <c r="J2336" s="2">
        <v>1527</v>
      </c>
      <c r="K2336" s="2">
        <v>568537</v>
      </c>
      <c r="L2336" s="3">
        <v>33.714396859932172</v>
      </c>
      <c r="M2336" s="3">
        <v>44.741151704735486</v>
      </c>
      <c r="N2336" s="2">
        <v>1686333</v>
      </c>
      <c r="O2336">
        <f t="shared" si="36"/>
        <v>1</v>
      </c>
    </row>
    <row r="2337" spans="1:15" hidden="1" x14ac:dyDescent="0.2">
      <c r="A2337" t="s">
        <v>2376</v>
      </c>
      <c r="B2337" t="s">
        <v>2777</v>
      </c>
      <c r="C2337" t="s">
        <v>2785</v>
      </c>
      <c r="D2337" t="s">
        <v>22</v>
      </c>
      <c r="E2337">
        <v>49</v>
      </c>
      <c r="F2337" t="s">
        <v>69</v>
      </c>
      <c r="G2337" t="s">
        <v>38</v>
      </c>
      <c r="H2337" t="s">
        <v>2786</v>
      </c>
      <c r="I2337" s="2">
        <v>4632</v>
      </c>
      <c r="J2337" s="2">
        <v>1</v>
      </c>
      <c r="K2337" s="2">
        <v>4633</v>
      </c>
      <c r="L2337" s="3">
        <v>0.27473814483853426</v>
      </c>
      <c r="M2337" s="3">
        <v>0.36459501465698713</v>
      </c>
      <c r="N2337" s="2">
        <v>1686333</v>
      </c>
      <c r="O2337">
        <f t="shared" si="36"/>
        <v>7</v>
      </c>
    </row>
    <row r="2338" spans="1:15" hidden="1" x14ac:dyDescent="0.2">
      <c r="A2338" t="s">
        <v>2376</v>
      </c>
      <c r="B2338" t="s">
        <v>2777</v>
      </c>
      <c r="C2338" t="s">
        <v>2787</v>
      </c>
      <c r="D2338" t="s">
        <v>22</v>
      </c>
      <c r="E2338">
        <v>32</v>
      </c>
      <c r="F2338" t="s">
        <v>69</v>
      </c>
      <c r="G2338" t="s">
        <v>38</v>
      </c>
      <c r="H2338" t="s">
        <v>43</v>
      </c>
      <c r="I2338" s="2">
        <v>4067</v>
      </c>
      <c r="J2338" s="2">
        <f>(0)</f>
        <v>0</v>
      </c>
      <c r="K2338" s="2">
        <v>4067</v>
      </c>
      <c r="L2338" s="3">
        <v>0.24117419276026741</v>
      </c>
      <c r="M2338" s="3">
        <v>0.32005351275846466</v>
      </c>
      <c r="N2338" s="2">
        <v>1686333</v>
      </c>
      <c r="O2338">
        <f t="shared" si="36"/>
        <v>9</v>
      </c>
    </row>
    <row r="2339" spans="1:15" hidden="1" x14ac:dyDescent="0.2">
      <c r="A2339" t="s">
        <v>2376</v>
      </c>
      <c r="B2339" t="s">
        <v>2777</v>
      </c>
      <c r="C2339" t="s">
        <v>2788</v>
      </c>
      <c r="D2339" t="s">
        <v>22</v>
      </c>
      <c r="E2339">
        <v>30</v>
      </c>
      <c r="F2339" t="s">
        <v>69</v>
      </c>
      <c r="G2339" t="s">
        <v>2774</v>
      </c>
      <c r="H2339" t="s">
        <v>214</v>
      </c>
      <c r="I2339" s="2">
        <v>2680</v>
      </c>
      <c r="J2339" s="2">
        <v>4</v>
      </c>
      <c r="K2339" s="2">
        <v>2684</v>
      </c>
      <c r="L2339" s="3">
        <v>0.15916192116266478</v>
      </c>
      <c r="M2339" s="3">
        <v>0.21121800546931871</v>
      </c>
      <c r="N2339" s="2">
        <v>1686333</v>
      </c>
      <c r="O2339">
        <f t="shared" si="36"/>
        <v>11</v>
      </c>
    </row>
    <row r="2340" spans="1:15" hidden="1" x14ac:dyDescent="0.2">
      <c r="A2340" t="s">
        <v>2376</v>
      </c>
      <c r="B2340" t="s">
        <v>2777</v>
      </c>
      <c r="C2340" t="s">
        <v>46</v>
      </c>
      <c r="G2340" t="s">
        <v>46</v>
      </c>
      <c r="I2340" s="2">
        <v>12706</v>
      </c>
      <c r="J2340" s="2">
        <v>10</v>
      </c>
      <c r="K2340" s="2">
        <v>12716</v>
      </c>
      <c r="L2340" s="3">
        <v>0.75406221665590367</v>
      </c>
      <c r="M2340" s="3">
        <v>1.0006885832890673</v>
      </c>
      <c r="N2340" s="2">
        <v>1686333</v>
      </c>
      <c r="O2340">
        <f t="shared" si="36"/>
        <v>4</v>
      </c>
    </row>
    <row r="2341" spans="1:15" hidden="1" x14ac:dyDescent="0.2">
      <c r="A2341" t="s">
        <v>2376</v>
      </c>
      <c r="B2341" t="s">
        <v>2789</v>
      </c>
      <c r="C2341" t="s">
        <v>2790</v>
      </c>
      <c r="D2341" t="s">
        <v>22</v>
      </c>
      <c r="E2341">
        <v>32</v>
      </c>
      <c r="F2341" t="s">
        <v>49</v>
      </c>
      <c r="G2341" t="s">
        <v>2380</v>
      </c>
      <c r="H2341" t="s">
        <v>540</v>
      </c>
      <c r="I2341" s="2">
        <v>9882</v>
      </c>
      <c r="J2341" s="2">
        <v>7</v>
      </c>
      <c r="K2341" s="2">
        <v>9889</v>
      </c>
      <c r="L2341" s="3">
        <v>0.39596261478671518</v>
      </c>
      <c r="M2341" s="3">
        <v>0.60936983924319588</v>
      </c>
      <c r="N2341" s="2">
        <v>2497458</v>
      </c>
      <c r="O2341">
        <f t="shared" si="36"/>
        <v>5</v>
      </c>
    </row>
    <row r="2342" spans="1:15" hidden="1" x14ac:dyDescent="0.2">
      <c r="A2342" t="s">
        <v>2376</v>
      </c>
      <c r="B2342" t="s">
        <v>2789</v>
      </c>
      <c r="C2342" t="s">
        <v>2791</v>
      </c>
      <c r="D2342" t="s">
        <v>22</v>
      </c>
      <c r="E2342">
        <v>62</v>
      </c>
      <c r="F2342" t="s">
        <v>49</v>
      </c>
      <c r="G2342" t="s">
        <v>38</v>
      </c>
      <c r="H2342" t="s">
        <v>97</v>
      </c>
      <c r="I2342" s="2">
        <v>4785</v>
      </c>
      <c r="J2342" s="2">
        <f>(0)</f>
        <v>0</v>
      </c>
      <c r="K2342" s="2">
        <v>4785</v>
      </c>
      <c r="L2342" s="3">
        <v>0.19159481360647507</v>
      </c>
      <c r="M2342" s="3">
        <v>0.2948563738273528</v>
      </c>
      <c r="N2342" s="2">
        <v>2497458</v>
      </c>
      <c r="O2342">
        <f t="shared" si="36"/>
        <v>7</v>
      </c>
    </row>
    <row r="2343" spans="1:15" hidden="1" x14ac:dyDescent="0.2">
      <c r="A2343" t="s">
        <v>2376</v>
      </c>
      <c r="B2343" t="s">
        <v>2789</v>
      </c>
      <c r="C2343" t="s">
        <v>2792</v>
      </c>
      <c r="D2343" t="s">
        <v>17</v>
      </c>
      <c r="E2343">
        <v>43</v>
      </c>
      <c r="F2343" t="s">
        <v>49</v>
      </c>
      <c r="G2343" t="s">
        <v>385</v>
      </c>
      <c r="H2343" t="s">
        <v>39</v>
      </c>
      <c r="I2343" s="2">
        <v>2092</v>
      </c>
      <c r="J2343" s="2">
        <v>2</v>
      </c>
      <c r="K2343" s="2">
        <v>2094</v>
      </c>
      <c r="L2343" s="3">
        <v>8.3845253854118867E-2</v>
      </c>
      <c r="M2343" s="3">
        <v>0.12903432534889797</v>
      </c>
      <c r="N2343" s="2">
        <v>2497458</v>
      </c>
      <c r="O2343">
        <f t="shared" si="36"/>
        <v>10</v>
      </c>
    </row>
    <row r="2344" spans="1:15" hidden="1" x14ac:dyDescent="0.2">
      <c r="A2344" t="s">
        <v>2376</v>
      </c>
      <c r="B2344" t="s">
        <v>2789</v>
      </c>
      <c r="C2344" t="s">
        <v>2793</v>
      </c>
      <c r="D2344" t="s">
        <v>22</v>
      </c>
      <c r="E2344">
        <v>32</v>
      </c>
      <c r="F2344" t="s">
        <v>49</v>
      </c>
      <c r="G2344" t="s">
        <v>38</v>
      </c>
      <c r="H2344" t="s">
        <v>230</v>
      </c>
      <c r="I2344" s="2">
        <v>2487</v>
      </c>
      <c r="J2344" s="2">
        <v>3</v>
      </c>
      <c r="K2344" s="2">
        <v>2490</v>
      </c>
      <c r="L2344" s="3">
        <v>9.9701376359482313E-2</v>
      </c>
      <c r="M2344" s="3">
        <v>0.15343623214840302</v>
      </c>
      <c r="N2344" s="2">
        <v>2497458</v>
      </c>
      <c r="O2344">
        <f t="shared" si="36"/>
        <v>9</v>
      </c>
    </row>
    <row r="2345" spans="1:15" hidden="1" x14ac:dyDescent="0.2">
      <c r="A2345" t="s">
        <v>2376</v>
      </c>
      <c r="B2345" t="s">
        <v>2789</v>
      </c>
      <c r="C2345" t="s">
        <v>2794</v>
      </c>
      <c r="D2345" t="s">
        <v>22</v>
      </c>
      <c r="E2345">
        <v>65</v>
      </c>
      <c r="F2345" t="s">
        <v>69</v>
      </c>
      <c r="G2345" t="s">
        <v>38</v>
      </c>
      <c r="H2345" t="s">
        <v>43</v>
      </c>
      <c r="I2345" s="2">
        <v>924</v>
      </c>
      <c r="J2345" s="2">
        <f>(0)</f>
        <v>0</v>
      </c>
      <c r="K2345" s="2">
        <v>924</v>
      </c>
      <c r="L2345" s="3">
        <v>3.6997619179181394E-2</v>
      </c>
      <c r="M2345" s="3">
        <v>5.6937782532178467E-2</v>
      </c>
      <c r="N2345" s="2">
        <v>2497458</v>
      </c>
      <c r="O2345">
        <f t="shared" si="36"/>
        <v>16</v>
      </c>
    </row>
    <row r="2346" spans="1:15" hidden="1" x14ac:dyDescent="0.2">
      <c r="A2346" t="s">
        <v>2376</v>
      </c>
      <c r="B2346" t="s">
        <v>2789</v>
      </c>
      <c r="C2346" t="s">
        <v>2795</v>
      </c>
      <c r="D2346" t="s">
        <v>22</v>
      </c>
      <c r="E2346">
        <v>67</v>
      </c>
      <c r="F2346" t="s">
        <v>49</v>
      </c>
      <c r="G2346" t="s">
        <v>58</v>
      </c>
      <c r="H2346" t="s">
        <v>351</v>
      </c>
      <c r="I2346" s="2">
        <v>8123</v>
      </c>
      <c r="J2346" s="2">
        <f>(0)</f>
        <v>0</v>
      </c>
      <c r="K2346" s="2">
        <v>8123</v>
      </c>
      <c r="L2346" s="3">
        <v>0.32525071492693775</v>
      </c>
      <c r="M2346" s="3">
        <v>0.50054719427368588</v>
      </c>
      <c r="N2346" s="2">
        <v>2497458</v>
      </c>
      <c r="O2346">
        <f t="shared" si="36"/>
        <v>6</v>
      </c>
    </row>
    <row r="2347" spans="1:15" hidden="1" x14ac:dyDescent="0.2">
      <c r="A2347" t="s">
        <v>2376</v>
      </c>
      <c r="B2347" t="s">
        <v>2789</v>
      </c>
      <c r="C2347" t="s">
        <v>2796</v>
      </c>
      <c r="D2347" t="s">
        <v>22</v>
      </c>
      <c r="E2347">
        <v>52</v>
      </c>
      <c r="F2347" t="s">
        <v>49</v>
      </c>
      <c r="G2347" t="s">
        <v>19</v>
      </c>
      <c r="H2347" t="s">
        <v>20</v>
      </c>
      <c r="I2347" s="2">
        <v>877712</v>
      </c>
      <c r="J2347" s="2">
        <v>546</v>
      </c>
      <c r="K2347" s="2">
        <v>878258</v>
      </c>
      <c r="L2347" s="3">
        <v>35.166076866958321</v>
      </c>
      <c r="M2347" s="3">
        <v>54.119115812928577</v>
      </c>
      <c r="N2347" s="2">
        <v>2497458</v>
      </c>
      <c r="O2347">
        <f t="shared" si="36"/>
        <v>1</v>
      </c>
    </row>
    <row r="2348" spans="1:15" hidden="1" x14ac:dyDescent="0.2">
      <c r="A2348" t="s">
        <v>2376</v>
      </c>
      <c r="B2348" t="s">
        <v>2789</v>
      </c>
      <c r="C2348" t="s">
        <v>2797</v>
      </c>
      <c r="D2348" t="s">
        <v>22</v>
      </c>
      <c r="E2348">
        <v>43</v>
      </c>
      <c r="F2348" t="s">
        <v>69</v>
      </c>
      <c r="G2348" t="s">
        <v>303</v>
      </c>
      <c r="H2348" t="s">
        <v>304</v>
      </c>
      <c r="I2348" s="2">
        <v>19943</v>
      </c>
      <c r="J2348" s="2">
        <v>29</v>
      </c>
      <c r="K2348" s="2">
        <v>19972</v>
      </c>
      <c r="L2348" s="3">
        <v>0.79969312797252246</v>
      </c>
      <c r="M2348" s="3">
        <v>1.2306941479790785</v>
      </c>
      <c r="N2348" s="2">
        <v>2497458</v>
      </c>
      <c r="O2348">
        <f t="shared" si="36"/>
        <v>3</v>
      </c>
    </row>
    <row r="2349" spans="1:15" hidden="1" x14ac:dyDescent="0.2">
      <c r="A2349" t="s">
        <v>2376</v>
      </c>
      <c r="B2349" t="s">
        <v>2789</v>
      </c>
      <c r="C2349" t="s">
        <v>2798</v>
      </c>
      <c r="D2349" t="s">
        <v>22</v>
      </c>
      <c r="E2349">
        <v>50</v>
      </c>
      <c r="F2349" t="s">
        <v>49</v>
      </c>
      <c r="G2349" t="s">
        <v>38</v>
      </c>
      <c r="H2349" t="s">
        <v>101</v>
      </c>
      <c r="I2349" s="2">
        <v>1859</v>
      </c>
      <c r="J2349" s="2">
        <f>(0)</f>
        <v>0</v>
      </c>
      <c r="K2349" s="2">
        <v>1859</v>
      </c>
      <c r="L2349" s="3">
        <v>7.4435686205734E-2</v>
      </c>
      <c r="M2349" s="3">
        <v>0.11455339580878764</v>
      </c>
      <c r="N2349" s="2">
        <v>2497458</v>
      </c>
      <c r="O2349">
        <f t="shared" si="36"/>
        <v>13</v>
      </c>
    </row>
    <row r="2350" spans="1:15" hidden="1" x14ac:dyDescent="0.2">
      <c r="A2350" t="s">
        <v>2376</v>
      </c>
      <c r="B2350" t="s">
        <v>2789</v>
      </c>
      <c r="C2350" t="s">
        <v>2799</v>
      </c>
      <c r="D2350" t="s">
        <v>22</v>
      </c>
      <c r="E2350">
        <v>34</v>
      </c>
      <c r="F2350" t="s">
        <v>49</v>
      </c>
      <c r="G2350" t="s">
        <v>38</v>
      </c>
      <c r="H2350" t="s">
        <v>219</v>
      </c>
      <c r="I2350" s="2">
        <v>2020</v>
      </c>
      <c r="J2350" s="2">
        <f>(0)</f>
        <v>0</v>
      </c>
      <c r="K2350" s="2">
        <v>2020</v>
      </c>
      <c r="L2350" s="3">
        <v>8.0882241062712565E-2</v>
      </c>
      <c r="M2350" s="3">
        <v>0.12447437306818239</v>
      </c>
      <c r="N2350" s="2">
        <v>2497458</v>
      </c>
      <c r="O2350">
        <f t="shared" si="36"/>
        <v>12</v>
      </c>
    </row>
    <row r="2351" spans="1:15" hidden="1" x14ac:dyDescent="0.2">
      <c r="A2351" t="s">
        <v>2376</v>
      </c>
      <c r="B2351" t="s">
        <v>2789</v>
      </c>
      <c r="C2351" t="s">
        <v>2800</v>
      </c>
      <c r="D2351" t="s">
        <v>22</v>
      </c>
      <c r="E2351">
        <v>64</v>
      </c>
      <c r="F2351" t="s">
        <v>69</v>
      </c>
      <c r="G2351" t="s">
        <v>200</v>
      </c>
      <c r="H2351" t="s">
        <v>349</v>
      </c>
      <c r="I2351" s="2">
        <v>1460</v>
      </c>
      <c r="J2351" s="2">
        <v>2</v>
      </c>
      <c r="K2351" s="2">
        <v>1462</v>
      </c>
      <c r="L2351" s="3">
        <v>5.853952298697316E-2</v>
      </c>
      <c r="M2351" s="3">
        <v>9.008986803251616E-2</v>
      </c>
      <c r="N2351" s="2">
        <v>2497458</v>
      </c>
      <c r="O2351">
        <f t="shared" si="36"/>
        <v>14</v>
      </c>
    </row>
    <row r="2352" spans="1:15" hidden="1" x14ac:dyDescent="0.2">
      <c r="A2352" t="s">
        <v>2376</v>
      </c>
      <c r="B2352" t="s">
        <v>2789</v>
      </c>
      <c r="C2352" t="s">
        <v>2801</v>
      </c>
      <c r="D2352" t="s">
        <v>22</v>
      </c>
      <c r="E2352">
        <v>52</v>
      </c>
      <c r="F2352" t="s">
        <v>49</v>
      </c>
      <c r="G2352" t="s">
        <v>38</v>
      </c>
      <c r="H2352" t="s">
        <v>70</v>
      </c>
      <c r="I2352" s="2">
        <v>1362</v>
      </c>
      <c r="J2352" s="2">
        <f>(0)</f>
        <v>0</v>
      </c>
      <c r="K2352" s="2">
        <v>1362</v>
      </c>
      <c r="L2352" s="3">
        <v>5.453545164723491E-2</v>
      </c>
      <c r="M2352" s="3">
        <v>8.3927770355873468E-2</v>
      </c>
      <c r="N2352" s="2">
        <v>2497458</v>
      </c>
      <c r="O2352">
        <f t="shared" si="36"/>
        <v>15</v>
      </c>
    </row>
    <row r="2353" spans="1:15" hidden="1" x14ac:dyDescent="0.2">
      <c r="A2353" t="s">
        <v>2376</v>
      </c>
      <c r="B2353" t="s">
        <v>2789</v>
      </c>
      <c r="C2353" t="s">
        <v>2802</v>
      </c>
      <c r="D2353" t="s">
        <v>22</v>
      </c>
      <c r="E2353">
        <v>59</v>
      </c>
      <c r="F2353" t="s">
        <v>49</v>
      </c>
      <c r="G2353" t="s">
        <v>32</v>
      </c>
      <c r="H2353" t="s">
        <v>33</v>
      </c>
      <c r="I2353" s="2">
        <v>670483</v>
      </c>
      <c r="J2353" s="2">
        <v>905</v>
      </c>
      <c r="K2353" s="2">
        <v>671388</v>
      </c>
      <c r="L2353" s="3">
        <v>26.882854486441815</v>
      </c>
      <c r="M2353" s="3">
        <v>41.371584349257837</v>
      </c>
      <c r="N2353" s="2">
        <v>2497458</v>
      </c>
      <c r="O2353">
        <f t="shared" si="36"/>
        <v>2</v>
      </c>
    </row>
    <row r="2354" spans="1:15" hidden="1" x14ac:dyDescent="0.2">
      <c r="A2354" t="s">
        <v>2376</v>
      </c>
      <c r="B2354" t="s">
        <v>2789</v>
      </c>
      <c r="C2354" t="s">
        <v>2803</v>
      </c>
      <c r="D2354" t="s">
        <v>22</v>
      </c>
      <c r="E2354">
        <v>52</v>
      </c>
      <c r="F2354" t="s">
        <v>69</v>
      </c>
      <c r="G2354" t="s">
        <v>2504</v>
      </c>
      <c r="H2354" t="s">
        <v>321</v>
      </c>
      <c r="I2354" s="2">
        <v>2024</v>
      </c>
      <c r="J2354" s="2">
        <v>1</v>
      </c>
      <c r="K2354" s="2">
        <v>2025</v>
      </c>
      <c r="L2354" s="3">
        <v>8.1082444629699477E-2</v>
      </c>
      <c r="M2354" s="3">
        <v>0.12478247795201451</v>
      </c>
      <c r="N2354" s="2">
        <v>2497458</v>
      </c>
      <c r="O2354">
        <f t="shared" si="36"/>
        <v>11</v>
      </c>
    </row>
    <row r="2355" spans="1:15" hidden="1" x14ac:dyDescent="0.2">
      <c r="A2355" t="s">
        <v>2376</v>
      </c>
      <c r="B2355" t="s">
        <v>2789</v>
      </c>
      <c r="C2355" t="s">
        <v>2804</v>
      </c>
      <c r="D2355" t="s">
        <v>22</v>
      </c>
      <c r="E2355">
        <v>38</v>
      </c>
      <c r="F2355" t="s">
        <v>49</v>
      </c>
      <c r="G2355" t="s">
        <v>2805</v>
      </c>
      <c r="H2355" t="s">
        <v>106</v>
      </c>
      <c r="I2355" s="2">
        <v>2800</v>
      </c>
      <c r="J2355" s="2">
        <v>1</v>
      </c>
      <c r="K2355" s="2">
        <v>2801</v>
      </c>
      <c r="L2355" s="3">
        <v>0.11215403822606826</v>
      </c>
      <c r="M2355" s="3">
        <v>0.17260035592276179</v>
      </c>
      <c r="N2355" s="2">
        <v>2497458</v>
      </c>
      <c r="O2355">
        <f t="shared" si="36"/>
        <v>8</v>
      </c>
    </row>
    <row r="2356" spans="1:15" hidden="1" x14ac:dyDescent="0.2">
      <c r="A2356" t="s">
        <v>2376</v>
      </c>
      <c r="B2356" t="s">
        <v>2789</v>
      </c>
      <c r="C2356" t="s">
        <v>46</v>
      </c>
      <c r="G2356" t="s">
        <v>46</v>
      </c>
      <c r="I2356" s="2">
        <v>12442</v>
      </c>
      <c r="J2356" s="2">
        <v>12</v>
      </c>
      <c r="K2356" s="2">
        <v>12454</v>
      </c>
      <c r="L2356" s="3">
        <v>0.49866704465100115</v>
      </c>
      <c r="M2356" s="3">
        <v>0.76742764464908086</v>
      </c>
      <c r="N2356" s="2">
        <v>2497458</v>
      </c>
      <c r="O2356">
        <f t="shared" si="36"/>
        <v>4</v>
      </c>
    </row>
    <row r="2357" spans="1:15" hidden="1" x14ac:dyDescent="0.2">
      <c r="A2357" t="s">
        <v>2376</v>
      </c>
      <c r="B2357" t="s">
        <v>2806</v>
      </c>
      <c r="C2357" t="s">
        <v>2807</v>
      </c>
      <c r="D2357" t="s">
        <v>22</v>
      </c>
      <c r="E2357">
        <v>62</v>
      </c>
      <c r="F2357" t="s">
        <v>49</v>
      </c>
      <c r="G2357" t="s">
        <v>38</v>
      </c>
      <c r="H2357" t="s">
        <v>45</v>
      </c>
      <c r="I2357" s="2">
        <v>666</v>
      </c>
      <c r="J2357" s="2">
        <v>1</v>
      </c>
      <c r="K2357" s="2">
        <v>667</v>
      </c>
      <c r="L2357" s="3">
        <v>2.340966921119593E-2</v>
      </c>
      <c r="M2357" s="3">
        <v>4.2747531922857046E-2</v>
      </c>
      <c r="N2357" s="2">
        <v>2849250</v>
      </c>
      <c r="O2357">
        <f t="shared" si="36"/>
        <v>20</v>
      </c>
    </row>
    <row r="2358" spans="1:15" hidden="1" x14ac:dyDescent="0.2">
      <c r="A2358" t="s">
        <v>2376</v>
      </c>
      <c r="B2358" t="s">
        <v>2806</v>
      </c>
      <c r="C2358" t="s">
        <v>2808</v>
      </c>
      <c r="D2358" t="s">
        <v>22</v>
      </c>
      <c r="E2358">
        <v>43</v>
      </c>
      <c r="F2358" t="s">
        <v>49</v>
      </c>
      <c r="G2358" t="s">
        <v>38</v>
      </c>
      <c r="H2358" t="s">
        <v>734</v>
      </c>
      <c r="I2358" s="2">
        <v>4462</v>
      </c>
      <c r="J2358" s="2">
        <f>(0)</f>
        <v>0</v>
      </c>
      <c r="K2358" s="2">
        <v>4462</v>
      </c>
      <c r="L2358" s="3">
        <v>0.15660261472317275</v>
      </c>
      <c r="M2358" s="3">
        <v>0.28596624803566439</v>
      </c>
      <c r="N2358" s="2">
        <v>2849250</v>
      </c>
      <c r="O2358">
        <f t="shared" si="36"/>
        <v>7</v>
      </c>
    </row>
    <row r="2359" spans="1:15" hidden="1" x14ac:dyDescent="0.2">
      <c r="A2359" t="s">
        <v>2376</v>
      </c>
      <c r="B2359" t="s">
        <v>2806</v>
      </c>
      <c r="C2359" t="s">
        <v>2809</v>
      </c>
      <c r="D2359" t="s">
        <v>22</v>
      </c>
      <c r="E2359">
        <v>28</v>
      </c>
      <c r="F2359" t="s">
        <v>49</v>
      </c>
      <c r="G2359" t="s">
        <v>38</v>
      </c>
      <c r="H2359" t="s">
        <v>165</v>
      </c>
      <c r="I2359" s="2">
        <v>544</v>
      </c>
      <c r="J2359" s="2">
        <v>1</v>
      </c>
      <c r="K2359" s="2">
        <v>545</v>
      </c>
      <c r="L2359" s="3">
        <v>1.9127840659822759E-2</v>
      </c>
      <c r="M2359" s="3">
        <v>3.4928643025422923E-2</v>
      </c>
      <c r="N2359" s="2">
        <v>2849250</v>
      </c>
      <c r="O2359">
        <f t="shared" si="36"/>
        <v>24</v>
      </c>
    </row>
    <row r="2360" spans="1:15" hidden="1" x14ac:dyDescent="0.2">
      <c r="A2360" t="s">
        <v>2376</v>
      </c>
      <c r="B2360" t="s">
        <v>2806</v>
      </c>
      <c r="C2360" t="s">
        <v>2810</v>
      </c>
      <c r="D2360" t="s">
        <v>22</v>
      </c>
      <c r="E2360">
        <v>54</v>
      </c>
      <c r="F2360" t="s">
        <v>49</v>
      </c>
      <c r="G2360" t="s">
        <v>2584</v>
      </c>
      <c r="H2360" t="s">
        <v>370</v>
      </c>
      <c r="I2360" s="2">
        <v>473</v>
      </c>
      <c r="J2360" s="2">
        <f>(0)</f>
        <v>0</v>
      </c>
      <c r="K2360" s="2">
        <v>473</v>
      </c>
      <c r="L2360" s="3">
        <v>1.6600859875405809E-2</v>
      </c>
      <c r="M2360" s="3">
        <v>3.031421679087164E-2</v>
      </c>
      <c r="N2360" s="2">
        <v>2849250</v>
      </c>
      <c r="O2360">
        <f t="shared" si="36"/>
        <v>27</v>
      </c>
    </row>
    <row r="2361" spans="1:15" hidden="1" x14ac:dyDescent="0.2">
      <c r="A2361" t="s">
        <v>2376</v>
      </c>
      <c r="B2361" t="s">
        <v>2806</v>
      </c>
      <c r="C2361" t="s">
        <v>2811</v>
      </c>
      <c r="D2361" t="s">
        <v>22</v>
      </c>
      <c r="E2361">
        <v>33</v>
      </c>
      <c r="F2361" t="s">
        <v>49</v>
      </c>
      <c r="G2361" t="s">
        <v>2380</v>
      </c>
      <c r="H2361" t="s">
        <v>540</v>
      </c>
      <c r="I2361" s="2">
        <v>6596</v>
      </c>
      <c r="J2361" s="2">
        <v>2</v>
      </c>
      <c r="K2361" s="2">
        <v>6598</v>
      </c>
      <c r="L2361" s="3">
        <v>0.23156971132754237</v>
      </c>
      <c r="M2361" s="3">
        <v>0.42286089299401919</v>
      </c>
      <c r="N2361" s="2">
        <v>2849250</v>
      </c>
      <c r="O2361">
        <f t="shared" si="36"/>
        <v>5</v>
      </c>
    </row>
    <row r="2362" spans="1:15" hidden="1" x14ac:dyDescent="0.2">
      <c r="A2362" t="s">
        <v>2376</v>
      </c>
      <c r="B2362" t="s">
        <v>2806</v>
      </c>
      <c r="C2362" t="s">
        <v>2812</v>
      </c>
      <c r="D2362" t="s">
        <v>22</v>
      </c>
      <c r="E2362">
        <v>31</v>
      </c>
      <c r="F2362" t="s">
        <v>49</v>
      </c>
      <c r="G2362" t="s">
        <v>38</v>
      </c>
      <c r="H2362" t="s">
        <v>142</v>
      </c>
      <c r="I2362" s="2">
        <v>1409</v>
      </c>
      <c r="J2362" s="2">
        <v>1</v>
      </c>
      <c r="K2362" s="2">
        <v>1410</v>
      </c>
      <c r="L2362" s="3">
        <v>4.9486707028165308E-2</v>
      </c>
      <c r="M2362" s="3">
        <v>9.0365847093296009E-2</v>
      </c>
      <c r="N2362" s="2">
        <v>2849250</v>
      </c>
      <c r="O2362">
        <f t="shared" si="36"/>
        <v>11</v>
      </c>
    </row>
    <row r="2363" spans="1:15" hidden="1" x14ac:dyDescent="0.2">
      <c r="A2363" t="s">
        <v>2376</v>
      </c>
      <c r="B2363" t="s">
        <v>2806</v>
      </c>
      <c r="C2363" t="s">
        <v>2813</v>
      </c>
      <c r="D2363" t="s">
        <v>22</v>
      </c>
      <c r="E2363">
        <v>39</v>
      </c>
      <c r="F2363" t="s">
        <v>49</v>
      </c>
      <c r="G2363" t="s">
        <v>38</v>
      </c>
      <c r="H2363" t="s">
        <v>219</v>
      </c>
      <c r="I2363" s="2">
        <v>577</v>
      </c>
      <c r="J2363" s="2">
        <v>3</v>
      </c>
      <c r="K2363" s="2">
        <v>580</v>
      </c>
      <c r="L2363" s="3">
        <v>2.035623409669211E-2</v>
      </c>
      <c r="M2363" s="3">
        <v>3.7171766889440912E-2</v>
      </c>
      <c r="N2363" s="2">
        <v>2849250</v>
      </c>
      <c r="O2363">
        <f t="shared" si="36"/>
        <v>21</v>
      </c>
    </row>
    <row r="2364" spans="1:15" hidden="1" x14ac:dyDescent="0.2">
      <c r="A2364" t="s">
        <v>2376</v>
      </c>
      <c r="B2364" t="s">
        <v>2806</v>
      </c>
      <c r="C2364" t="s">
        <v>2814</v>
      </c>
      <c r="D2364" t="s">
        <v>22</v>
      </c>
      <c r="E2364">
        <v>58</v>
      </c>
      <c r="F2364" t="s">
        <v>49</v>
      </c>
      <c r="G2364" t="s">
        <v>38</v>
      </c>
      <c r="H2364" t="s">
        <v>486</v>
      </c>
      <c r="I2364" s="2">
        <v>394</v>
      </c>
      <c r="J2364" s="2">
        <f>(0)</f>
        <v>0</v>
      </c>
      <c r="K2364" s="2">
        <v>394</v>
      </c>
      <c r="L2364" s="3">
        <v>1.3828200403614987E-2</v>
      </c>
      <c r="M2364" s="3">
        <v>2.5251165783516754E-2</v>
      </c>
      <c r="N2364" s="2">
        <v>2849250</v>
      </c>
      <c r="O2364">
        <f t="shared" si="36"/>
        <v>28</v>
      </c>
    </row>
    <row r="2365" spans="1:15" hidden="1" x14ac:dyDescent="0.2">
      <c r="A2365" t="s">
        <v>2376</v>
      </c>
      <c r="B2365" t="s">
        <v>2806</v>
      </c>
      <c r="C2365" t="s">
        <v>2815</v>
      </c>
      <c r="D2365" t="s">
        <v>22</v>
      </c>
      <c r="E2365">
        <v>66</v>
      </c>
      <c r="F2365" t="s">
        <v>49</v>
      </c>
      <c r="G2365" t="s">
        <v>32</v>
      </c>
      <c r="H2365" t="s">
        <v>33</v>
      </c>
      <c r="I2365" s="2">
        <v>821934</v>
      </c>
      <c r="J2365" s="2">
        <v>2566</v>
      </c>
      <c r="K2365" s="2">
        <v>824500</v>
      </c>
      <c r="L2365" s="3">
        <v>28.937439677108014</v>
      </c>
      <c r="M2365" s="3">
        <v>52.841589310937984</v>
      </c>
      <c r="N2365" s="2">
        <v>2849250</v>
      </c>
      <c r="O2365">
        <f t="shared" si="36"/>
        <v>1</v>
      </c>
    </row>
    <row r="2366" spans="1:15" hidden="1" x14ac:dyDescent="0.2">
      <c r="A2366" t="s">
        <v>2376</v>
      </c>
      <c r="B2366" t="s">
        <v>2806</v>
      </c>
      <c r="C2366" t="s">
        <v>2816</v>
      </c>
      <c r="D2366" t="s">
        <v>22</v>
      </c>
      <c r="E2366">
        <v>48</v>
      </c>
      <c r="F2366" t="s">
        <v>49</v>
      </c>
      <c r="G2366" t="s">
        <v>303</v>
      </c>
      <c r="H2366" t="s">
        <v>304</v>
      </c>
      <c r="I2366" s="2">
        <v>5283</v>
      </c>
      <c r="J2366" s="2">
        <v>14</v>
      </c>
      <c r="K2366" s="2">
        <v>5297</v>
      </c>
      <c r="L2366" s="3">
        <v>0.18590857243134157</v>
      </c>
      <c r="M2366" s="3">
        <v>0.33948077450580777</v>
      </c>
      <c r="N2366" s="2">
        <v>2849250</v>
      </c>
      <c r="O2366">
        <f t="shared" si="36"/>
        <v>6</v>
      </c>
    </row>
    <row r="2367" spans="1:15" hidden="1" x14ac:dyDescent="0.2">
      <c r="A2367" t="s">
        <v>2376</v>
      </c>
      <c r="B2367" t="s">
        <v>2806</v>
      </c>
      <c r="C2367" t="s">
        <v>2817</v>
      </c>
      <c r="D2367" t="s">
        <v>22</v>
      </c>
      <c r="E2367">
        <v>50</v>
      </c>
      <c r="F2367" t="s">
        <v>49</v>
      </c>
      <c r="G2367" t="s">
        <v>38</v>
      </c>
      <c r="H2367" t="s">
        <v>349</v>
      </c>
      <c r="I2367" s="2">
        <v>359</v>
      </c>
      <c r="J2367" s="2">
        <f>(0)</f>
        <v>0</v>
      </c>
      <c r="K2367" s="2">
        <v>359</v>
      </c>
      <c r="L2367" s="3">
        <v>1.2599806966745635E-2</v>
      </c>
      <c r="M2367" s="3">
        <v>2.3008041919498772E-2</v>
      </c>
      <c r="N2367" s="2">
        <v>2849250</v>
      </c>
      <c r="O2367">
        <f t="shared" si="36"/>
        <v>31</v>
      </c>
    </row>
    <row r="2368" spans="1:15" hidden="1" x14ac:dyDescent="0.2">
      <c r="A2368" t="s">
        <v>2376</v>
      </c>
      <c r="B2368" t="s">
        <v>2806</v>
      </c>
      <c r="C2368" t="s">
        <v>2818</v>
      </c>
      <c r="D2368" t="s">
        <v>22</v>
      </c>
      <c r="E2368">
        <v>61</v>
      </c>
      <c r="F2368" t="s">
        <v>49</v>
      </c>
      <c r="G2368" t="s">
        <v>38</v>
      </c>
      <c r="H2368" t="s">
        <v>276</v>
      </c>
      <c r="I2368" s="2">
        <v>684</v>
      </c>
      <c r="J2368" s="2">
        <v>2</v>
      </c>
      <c r="K2368" s="2">
        <v>686</v>
      </c>
      <c r="L2368" s="3">
        <v>2.4076511362639288E-2</v>
      </c>
      <c r="M2368" s="3">
        <v>4.3965227734752525E-2</v>
      </c>
      <c r="N2368" s="2">
        <v>2849250</v>
      </c>
      <c r="O2368">
        <f t="shared" si="36"/>
        <v>19</v>
      </c>
    </row>
    <row r="2369" spans="1:15" hidden="1" x14ac:dyDescent="0.2">
      <c r="A2369" t="s">
        <v>2376</v>
      </c>
      <c r="B2369" t="s">
        <v>2806</v>
      </c>
      <c r="C2369" t="s">
        <v>2819</v>
      </c>
      <c r="D2369" t="s">
        <v>22</v>
      </c>
      <c r="E2369">
        <v>50</v>
      </c>
      <c r="F2369" t="s">
        <v>69</v>
      </c>
      <c r="G2369" t="s">
        <v>38</v>
      </c>
      <c r="H2369" t="s">
        <v>209</v>
      </c>
      <c r="I2369" s="2">
        <v>1144</v>
      </c>
      <c r="J2369" s="2">
        <f>(0)</f>
        <v>0</v>
      </c>
      <c r="K2369" s="2">
        <v>1144</v>
      </c>
      <c r="L2369" s="3">
        <v>4.0150916907958231E-2</v>
      </c>
      <c r="M2369" s="3">
        <v>7.3318105726759314E-2</v>
      </c>
      <c r="N2369" s="2">
        <v>2849250</v>
      </c>
      <c r="O2369">
        <f t="shared" si="36"/>
        <v>14</v>
      </c>
    </row>
    <row r="2370" spans="1:15" hidden="1" x14ac:dyDescent="0.2">
      <c r="A2370" t="s">
        <v>2376</v>
      </c>
      <c r="B2370" t="s">
        <v>2806</v>
      </c>
      <c r="C2370" t="s">
        <v>2820</v>
      </c>
      <c r="D2370" t="s">
        <v>22</v>
      </c>
      <c r="E2370">
        <v>74</v>
      </c>
      <c r="F2370" t="s">
        <v>49</v>
      </c>
      <c r="G2370" t="s">
        <v>38</v>
      </c>
      <c r="H2370" t="s">
        <v>456</v>
      </c>
      <c r="I2370" s="2">
        <v>539</v>
      </c>
      <c r="J2370" s="2">
        <f>(0)</f>
        <v>0</v>
      </c>
      <c r="K2370" s="2">
        <v>539</v>
      </c>
      <c r="L2370" s="3">
        <v>1.8917258927788012E-2</v>
      </c>
      <c r="M2370" s="3">
        <v>3.4544107505876984E-2</v>
      </c>
      <c r="N2370" s="2">
        <v>2849250</v>
      </c>
      <c r="O2370">
        <f t="shared" si="36"/>
        <v>25</v>
      </c>
    </row>
    <row r="2371" spans="1:15" hidden="1" x14ac:dyDescent="0.2">
      <c r="A2371" t="s">
        <v>2376</v>
      </c>
      <c r="B2371" t="s">
        <v>2806</v>
      </c>
      <c r="C2371" t="s">
        <v>2821</v>
      </c>
      <c r="D2371" t="s">
        <v>22</v>
      </c>
      <c r="E2371">
        <v>32</v>
      </c>
      <c r="F2371" t="s">
        <v>49</v>
      </c>
      <c r="G2371" t="s">
        <v>38</v>
      </c>
      <c r="H2371" t="s">
        <v>106</v>
      </c>
      <c r="I2371" s="2">
        <v>1057</v>
      </c>
      <c r="J2371" s="2">
        <f>(0)</f>
        <v>0</v>
      </c>
      <c r="K2371" s="2">
        <v>1057</v>
      </c>
      <c r="L2371" s="3">
        <v>3.7097481793454422E-2</v>
      </c>
      <c r="M2371" s="3">
        <v>6.7742340693343173E-2</v>
      </c>
      <c r="N2371" s="2">
        <v>2849250</v>
      </c>
      <c r="O2371">
        <f t="shared" ref="O2371:O2434" si="37">COUNTIFS($A$2:$A$8569,A2371,$B$2:$B$8569,B2371,$K$2:$K$8569,"&gt;"&amp;K2371)+1</f>
        <v>15</v>
      </c>
    </row>
    <row r="2372" spans="1:15" hidden="1" x14ac:dyDescent="0.2">
      <c r="A2372" t="s">
        <v>2376</v>
      </c>
      <c r="B2372" t="s">
        <v>2806</v>
      </c>
      <c r="C2372" t="s">
        <v>2822</v>
      </c>
      <c r="D2372" t="s">
        <v>22</v>
      </c>
      <c r="E2372">
        <v>41</v>
      </c>
      <c r="F2372" t="s">
        <v>49</v>
      </c>
      <c r="G2372" t="s">
        <v>38</v>
      </c>
      <c r="H2372" t="s">
        <v>556</v>
      </c>
      <c r="I2372" s="2">
        <v>8463</v>
      </c>
      <c r="J2372" s="2">
        <f>(0)</f>
        <v>0</v>
      </c>
      <c r="K2372" s="2">
        <v>8463</v>
      </c>
      <c r="L2372" s="3">
        <v>0.29702553303500923</v>
      </c>
      <c r="M2372" s="3">
        <v>0.5423873503195491</v>
      </c>
      <c r="N2372" s="2">
        <v>2849250</v>
      </c>
      <c r="O2372">
        <f t="shared" si="37"/>
        <v>4</v>
      </c>
    </row>
    <row r="2373" spans="1:15" hidden="1" x14ac:dyDescent="0.2">
      <c r="A2373" t="s">
        <v>2376</v>
      </c>
      <c r="B2373" t="s">
        <v>2806</v>
      </c>
      <c r="C2373" t="s">
        <v>2823</v>
      </c>
      <c r="D2373" t="s">
        <v>22</v>
      </c>
      <c r="E2373">
        <v>43</v>
      </c>
      <c r="F2373" t="s">
        <v>49</v>
      </c>
      <c r="G2373" t="s">
        <v>38</v>
      </c>
      <c r="H2373" t="s">
        <v>2429</v>
      </c>
      <c r="I2373" s="2">
        <v>353</v>
      </c>
      <c r="J2373" s="2">
        <f>(0)</f>
        <v>0</v>
      </c>
      <c r="K2373" s="2">
        <v>353</v>
      </c>
      <c r="L2373" s="3">
        <v>1.2389225234710888E-2</v>
      </c>
      <c r="M2373" s="3">
        <v>2.2623506399952829E-2</v>
      </c>
      <c r="N2373" s="2">
        <v>2849250</v>
      </c>
      <c r="O2373">
        <f t="shared" si="37"/>
        <v>32</v>
      </c>
    </row>
    <row r="2374" spans="1:15" hidden="1" x14ac:dyDescent="0.2">
      <c r="A2374" t="s">
        <v>2376</v>
      </c>
      <c r="B2374" t="s">
        <v>2806</v>
      </c>
      <c r="C2374" t="s">
        <v>2824</v>
      </c>
      <c r="D2374" t="s">
        <v>22</v>
      </c>
      <c r="E2374">
        <v>46</v>
      </c>
      <c r="F2374" t="s">
        <v>49</v>
      </c>
      <c r="G2374" t="s">
        <v>19</v>
      </c>
      <c r="H2374" t="s">
        <v>20</v>
      </c>
      <c r="I2374" s="2">
        <v>675834</v>
      </c>
      <c r="J2374" s="2">
        <v>1148</v>
      </c>
      <c r="K2374" s="2">
        <v>676982</v>
      </c>
      <c r="L2374" s="3">
        <v>23.760007019391068</v>
      </c>
      <c r="M2374" s="3">
        <v>43.387270848874977</v>
      </c>
      <c r="N2374" s="2">
        <v>2849250</v>
      </c>
      <c r="O2374">
        <f t="shared" si="37"/>
        <v>2</v>
      </c>
    </row>
    <row r="2375" spans="1:15" hidden="1" x14ac:dyDescent="0.2">
      <c r="A2375" t="s">
        <v>2376</v>
      </c>
      <c r="B2375" t="s">
        <v>2806</v>
      </c>
      <c r="C2375" t="s">
        <v>2825</v>
      </c>
      <c r="D2375" t="s">
        <v>22</v>
      </c>
      <c r="E2375">
        <v>65</v>
      </c>
      <c r="F2375" t="s">
        <v>49</v>
      </c>
      <c r="G2375" t="s">
        <v>2826</v>
      </c>
      <c r="H2375" t="s">
        <v>168</v>
      </c>
      <c r="I2375" s="2">
        <v>385</v>
      </c>
      <c r="J2375" s="2">
        <f>(0)</f>
        <v>0</v>
      </c>
      <c r="K2375" s="2">
        <v>385</v>
      </c>
      <c r="L2375" s="3">
        <v>1.3512327805562867E-2</v>
      </c>
      <c r="M2375" s="3">
        <v>2.4674362504197848E-2</v>
      </c>
      <c r="N2375" s="2">
        <v>2849250</v>
      </c>
      <c r="O2375">
        <f t="shared" si="37"/>
        <v>29</v>
      </c>
    </row>
    <row r="2376" spans="1:15" hidden="1" x14ac:dyDescent="0.2">
      <c r="A2376" t="s">
        <v>2376</v>
      </c>
      <c r="B2376" t="s">
        <v>2806</v>
      </c>
      <c r="C2376" t="s">
        <v>2827</v>
      </c>
      <c r="D2376" t="s">
        <v>22</v>
      </c>
      <c r="E2376">
        <v>43</v>
      </c>
      <c r="F2376" t="s">
        <v>49</v>
      </c>
      <c r="G2376" t="s">
        <v>38</v>
      </c>
      <c r="H2376" t="s">
        <v>910</v>
      </c>
      <c r="I2376" s="2">
        <v>482</v>
      </c>
      <c r="J2376" s="2">
        <f>(0)</f>
        <v>0</v>
      </c>
      <c r="K2376" s="2">
        <v>482</v>
      </c>
      <c r="L2376" s="3">
        <v>1.6916732473457926E-2</v>
      </c>
      <c r="M2376" s="3">
        <v>3.0891020070190546E-2</v>
      </c>
      <c r="N2376" s="2">
        <v>2849250</v>
      </c>
      <c r="O2376">
        <f t="shared" si="37"/>
        <v>26</v>
      </c>
    </row>
    <row r="2377" spans="1:15" hidden="1" x14ac:dyDescent="0.2">
      <c r="A2377" t="s">
        <v>2376</v>
      </c>
      <c r="B2377" t="s">
        <v>2806</v>
      </c>
      <c r="C2377" t="s">
        <v>2828</v>
      </c>
      <c r="D2377" t="s">
        <v>22</v>
      </c>
      <c r="E2377">
        <v>43</v>
      </c>
      <c r="F2377" t="s">
        <v>49</v>
      </c>
      <c r="G2377" t="s">
        <v>2829</v>
      </c>
      <c r="H2377" t="s">
        <v>2830</v>
      </c>
      <c r="I2377" s="2">
        <v>572</v>
      </c>
      <c r="J2377" s="2">
        <v>2</v>
      </c>
      <c r="K2377" s="2">
        <v>574</v>
      </c>
      <c r="L2377" s="3">
        <v>2.0145652364657367E-2</v>
      </c>
      <c r="M2377" s="3">
        <v>3.6787231369894972E-2</v>
      </c>
      <c r="N2377" s="2">
        <v>2849250</v>
      </c>
      <c r="O2377">
        <f t="shared" si="37"/>
        <v>22</v>
      </c>
    </row>
    <row r="2378" spans="1:15" hidden="1" x14ac:dyDescent="0.2">
      <c r="A2378" t="s">
        <v>2376</v>
      </c>
      <c r="B2378" t="s">
        <v>2806</v>
      </c>
      <c r="C2378" t="s">
        <v>2831</v>
      </c>
      <c r="D2378" t="s">
        <v>22</v>
      </c>
      <c r="E2378">
        <v>71</v>
      </c>
      <c r="F2378" t="s">
        <v>49</v>
      </c>
      <c r="G2378" t="s">
        <v>38</v>
      </c>
      <c r="H2378" t="s">
        <v>43</v>
      </c>
      <c r="I2378" s="2">
        <v>1191</v>
      </c>
      <c r="J2378" s="2">
        <v>1</v>
      </c>
      <c r="K2378" s="2">
        <v>1192</v>
      </c>
      <c r="L2378" s="3">
        <v>4.1835570764236198E-2</v>
      </c>
      <c r="M2378" s="3">
        <v>7.6394389883126843E-2</v>
      </c>
      <c r="N2378" s="2">
        <v>2849250</v>
      </c>
      <c r="O2378">
        <f t="shared" si="37"/>
        <v>13</v>
      </c>
    </row>
    <row r="2379" spans="1:15" hidden="1" x14ac:dyDescent="0.2">
      <c r="A2379" t="s">
        <v>2376</v>
      </c>
      <c r="B2379" t="s">
        <v>2806</v>
      </c>
      <c r="C2379" t="s">
        <v>2832</v>
      </c>
      <c r="D2379" t="s">
        <v>22</v>
      </c>
      <c r="E2379">
        <v>45</v>
      </c>
      <c r="F2379" t="s">
        <v>49</v>
      </c>
      <c r="G2379" t="s">
        <v>38</v>
      </c>
      <c r="H2379" t="s">
        <v>542</v>
      </c>
      <c r="I2379" s="2">
        <v>2559</v>
      </c>
      <c r="J2379" s="2">
        <v>1</v>
      </c>
      <c r="K2379" s="2">
        <v>2560</v>
      </c>
      <c r="L2379" s="3">
        <v>8.9848205668158279E-2</v>
      </c>
      <c r="M2379" s="3">
        <v>0.16406848833960128</v>
      </c>
      <c r="N2379" s="2">
        <v>2849250</v>
      </c>
      <c r="O2379">
        <f t="shared" si="37"/>
        <v>8</v>
      </c>
    </row>
    <row r="2380" spans="1:15" hidden="1" x14ac:dyDescent="0.2">
      <c r="A2380" t="s">
        <v>2376</v>
      </c>
      <c r="B2380" t="s">
        <v>2806</v>
      </c>
      <c r="C2380" t="s">
        <v>2833</v>
      </c>
      <c r="D2380" t="s">
        <v>22</v>
      </c>
      <c r="E2380">
        <v>39</v>
      </c>
      <c r="F2380" t="s">
        <v>49</v>
      </c>
      <c r="G2380" t="s">
        <v>1613</v>
      </c>
      <c r="H2380" t="s">
        <v>39</v>
      </c>
      <c r="I2380" s="2">
        <v>1030</v>
      </c>
      <c r="J2380" s="2">
        <v>3</v>
      </c>
      <c r="K2380" s="2">
        <v>1033</v>
      </c>
      <c r="L2380" s="3">
        <v>3.6255154865315435E-2</v>
      </c>
      <c r="M2380" s="3">
        <v>6.6204198615159415E-2</v>
      </c>
      <c r="N2380" s="2">
        <v>2849250</v>
      </c>
      <c r="O2380">
        <f t="shared" si="37"/>
        <v>16</v>
      </c>
    </row>
    <row r="2381" spans="1:15" hidden="1" x14ac:dyDescent="0.2">
      <c r="A2381" t="s">
        <v>2376</v>
      </c>
      <c r="B2381" t="s">
        <v>2806</v>
      </c>
      <c r="C2381" t="s">
        <v>2834</v>
      </c>
      <c r="D2381" t="s">
        <v>22</v>
      </c>
      <c r="E2381">
        <v>33</v>
      </c>
      <c r="F2381" t="s">
        <v>49</v>
      </c>
      <c r="G2381" t="s">
        <v>229</v>
      </c>
      <c r="H2381" t="s">
        <v>230</v>
      </c>
      <c r="I2381" s="2">
        <v>1027</v>
      </c>
      <c r="J2381" s="2">
        <v>1</v>
      </c>
      <c r="K2381" s="2">
        <v>1028</v>
      </c>
      <c r="L2381" s="3">
        <v>3.6079670088619814E-2</v>
      </c>
      <c r="M2381" s="3">
        <v>6.5883752348871144E-2</v>
      </c>
      <c r="N2381" s="2">
        <v>2849250</v>
      </c>
      <c r="O2381">
        <f t="shared" si="37"/>
        <v>17</v>
      </c>
    </row>
    <row r="2382" spans="1:15" hidden="1" x14ac:dyDescent="0.2">
      <c r="A2382" t="s">
        <v>2376</v>
      </c>
      <c r="B2382" t="s">
        <v>2806</v>
      </c>
      <c r="C2382" t="s">
        <v>2835</v>
      </c>
      <c r="D2382" t="s">
        <v>22</v>
      </c>
      <c r="E2382">
        <v>56</v>
      </c>
      <c r="F2382" t="s">
        <v>49</v>
      </c>
      <c r="G2382" t="s">
        <v>38</v>
      </c>
      <c r="H2382" t="s">
        <v>104</v>
      </c>
      <c r="I2382" s="2">
        <v>1812</v>
      </c>
      <c r="J2382" s="2">
        <f>(0)</f>
        <v>0</v>
      </c>
      <c r="K2382" s="2">
        <v>1812</v>
      </c>
      <c r="L2382" s="3">
        <v>6.3595683074493287E-2</v>
      </c>
      <c r="M2382" s="3">
        <v>0.11612972690287401</v>
      </c>
      <c r="N2382" s="2">
        <v>2849250</v>
      </c>
      <c r="O2382">
        <f t="shared" si="37"/>
        <v>9</v>
      </c>
    </row>
    <row r="2383" spans="1:15" hidden="1" x14ac:dyDescent="0.2">
      <c r="A2383" t="s">
        <v>2376</v>
      </c>
      <c r="B2383" t="s">
        <v>2806</v>
      </c>
      <c r="C2383" t="s">
        <v>2836</v>
      </c>
      <c r="D2383" t="s">
        <v>22</v>
      </c>
      <c r="E2383">
        <v>52</v>
      </c>
      <c r="F2383" t="s">
        <v>69</v>
      </c>
      <c r="G2383" t="s">
        <v>2837</v>
      </c>
      <c r="H2383" t="s">
        <v>351</v>
      </c>
      <c r="I2383" s="2">
        <v>695</v>
      </c>
      <c r="J2383" s="2">
        <v>1</v>
      </c>
      <c r="K2383" s="2">
        <v>696</v>
      </c>
      <c r="L2383" s="3">
        <v>2.4427480916030534E-2</v>
      </c>
      <c r="M2383" s="3">
        <v>4.4606120267329095E-2</v>
      </c>
      <c r="N2383" s="2">
        <v>2849250</v>
      </c>
      <c r="O2383">
        <f t="shared" si="37"/>
        <v>18</v>
      </c>
    </row>
    <row r="2384" spans="1:15" hidden="1" x14ac:dyDescent="0.2">
      <c r="A2384" t="s">
        <v>2376</v>
      </c>
      <c r="B2384" t="s">
        <v>2806</v>
      </c>
      <c r="C2384" t="s">
        <v>2838</v>
      </c>
      <c r="D2384" t="s">
        <v>17</v>
      </c>
      <c r="E2384">
        <v>35</v>
      </c>
      <c r="F2384" t="s">
        <v>49</v>
      </c>
      <c r="G2384" t="s">
        <v>38</v>
      </c>
      <c r="H2384" t="s">
        <v>101</v>
      </c>
      <c r="I2384" s="2">
        <v>1414</v>
      </c>
      <c r="J2384" s="2">
        <v>2</v>
      </c>
      <c r="K2384" s="2">
        <v>1416</v>
      </c>
      <c r="L2384" s="3">
        <v>4.9697288760200048E-2</v>
      </c>
      <c r="M2384" s="3">
        <v>9.0750382612841948E-2</v>
      </c>
      <c r="N2384" s="2">
        <v>2849250</v>
      </c>
      <c r="O2384">
        <f t="shared" si="37"/>
        <v>10</v>
      </c>
    </row>
    <row r="2385" spans="1:15" hidden="1" x14ac:dyDescent="0.2">
      <c r="A2385" t="s">
        <v>2376</v>
      </c>
      <c r="B2385" t="s">
        <v>2806</v>
      </c>
      <c r="C2385" t="s">
        <v>2839</v>
      </c>
      <c r="D2385" t="s">
        <v>22</v>
      </c>
      <c r="E2385">
        <v>44</v>
      </c>
      <c r="F2385" t="s">
        <v>69</v>
      </c>
      <c r="G2385" t="s">
        <v>38</v>
      </c>
      <c r="H2385" t="s">
        <v>537</v>
      </c>
      <c r="I2385" s="2">
        <v>362</v>
      </c>
      <c r="J2385" s="2">
        <f>(0)</f>
        <v>0</v>
      </c>
      <c r="K2385" s="2">
        <v>362</v>
      </c>
      <c r="L2385" s="3">
        <v>1.2705097832763008E-2</v>
      </c>
      <c r="M2385" s="3">
        <v>2.3200309679271742E-2</v>
      </c>
      <c r="N2385" s="2">
        <v>2849250</v>
      </c>
      <c r="O2385">
        <f t="shared" si="37"/>
        <v>30</v>
      </c>
    </row>
    <row r="2386" spans="1:15" hidden="1" x14ac:dyDescent="0.2">
      <c r="A2386" t="s">
        <v>2376</v>
      </c>
      <c r="B2386" t="s">
        <v>2806</v>
      </c>
      <c r="C2386" t="s">
        <v>2840</v>
      </c>
      <c r="D2386" t="s">
        <v>22</v>
      </c>
      <c r="E2386">
        <v>46</v>
      </c>
      <c r="F2386" t="s">
        <v>49</v>
      </c>
      <c r="G2386" t="s">
        <v>2841</v>
      </c>
      <c r="H2386" t="s">
        <v>198</v>
      </c>
      <c r="I2386" s="2">
        <v>1206</v>
      </c>
      <c r="J2386" s="2">
        <v>1</v>
      </c>
      <c r="K2386" s="2">
        <v>1207</v>
      </c>
      <c r="L2386" s="3">
        <v>4.2362025094323068E-2</v>
      </c>
      <c r="M2386" s="3">
        <v>7.7355728681991684E-2</v>
      </c>
      <c r="N2386" s="2">
        <v>2849250</v>
      </c>
      <c r="O2386">
        <f t="shared" si="37"/>
        <v>12</v>
      </c>
    </row>
    <row r="2387" spans="1:15" hidden="1" x14ac:dyDescent="0.2">
      <c r="A2387" t="s">
        <v>2376</v>
      </c>
      <c r="B2387" t="s">
        <v>2806</v>
      </c>
      <c r="C2387" t="s">
        <v>2842</v>
      </c>
      <c r="D2387" t="s">
        <v>22</v>
      </c>
      <c r="E2387">
        <v>44</v>
      </c>
      <c r="F2387" t="s">
        <v>49</v>
      </c>
      <c r="G2387" t="s">
        <v>38</v>
      </c>
      <c r="H2387" t="s">
        <v>70</v>
      </c>
      <c r="I2387" s="2">
        <v>571</v>
      </c>
      <c r="J2387" s="2">
        <f>(0)</f>
        <v>0</v>
      </c>
      <c r="K2387" s="2">
        <v>571</v>
      </c>
      <c r="L2387" s="3">
        <v>2.0040361498639993E-2</v>
      </c>
      <c r="M2387" s="3">
        <v>3.6594963610122003E-2</v>
      </c>
      <c r="N2387" s="2">
        <v>2849250</v>
      </c>
      <c r="O2387">
        <f t="shared" si="37"/>
        <v>23</v>
      </c>
    </row>
    <row r="2388" spans="1:15" hidden="1" x14ac:dyDescent="0.2">
      <c r="A2388" t="s">
        <v>2376</v>
      </c>
      <c r="B2388" t="s">
        <v>2806</v>
      </c>
      <c r="C2388" t="s">
        <v>46</v>
      </c>
      <c r="G2388" t="s">
        <v>46</v>
      </c>
      <c r="I2388" s="2">
        <v>11617</v>
      </c>
      <c r="J2388" s="2">
        <v>15</v>
      </c>
      <c r="K2388" s="2">
        <v>11632</v>
      </c>
      <c r="L2388" s="3">
        <v>0.40824778450469423</v>
      </c>
      <c r="M2388" s="3">
        <v>0.74548619389306325</v>
      </c>
      <c r="N2388" s="2">
        <v>2849250</v>
      </c>
      <c r="O2388">
        <f t="shared" si="37"/>
        <v>3</v>
      </c>
    </row>
    <row r="2389" spans="1:15" hidden="1" x14ac:dyDescent="0.2">
      <c r="A2389" t="s">
        <v>2376</v>
      </c>
      <c r="B2389" t="s">
        <v>2843</v>
      </c>
      <c r="C2389" t="s">
        <v>2844</v>
      </c>
      <c r="D2389" t="s">
        <v>17</v>
      </c>
      <c r="E2389">
        <v>41</v>
      </c>
      <c r="F2389" t="s">
        <v>49</v>
      </c>
      <c r="G2389" t="s">
        <v>2380</v>
      </c>
      <c r="H2389" t="s">
        <v>540</v>
      </c>
      <c r="I2389" s="2">
        <v>4264</v>
      </c>
      <c r="J2389" s="2">
        <v>7</v>
      </c>
      <c r="K2389" s="2">
        <v>4271</v>
      </c>
      <c r="L2389" s="3">
        <v>0.19371222192136581</v>
      </c>
      <c r="M2389" s="3">
        <v>0.35660402091698418</v>
      </c>
      <c r="N2389" s="2">
        <v>2204817</v>
      </c>
      <c r="O2389">
        <f t="shared" si="37"/>
        <v>5</v>
      </c>
    </row>
    <row r="2390" spans="1:15" hidden="1" x14ac:dyDescent="0.2">
      <c r="A2390" t="s">
        <v>2376</v>
      </c>
      <c r="B2390" t="s">
        <v>2843</v>
      </c>
      <c r="C2390" t="s">
        <v>2845</v>
      </c>
      <c r="D2390" t="s">
        <v>22</v>
      </c>
      <c r="E2390">
        <v>33</v>
      </c>
      <c r="F2390" t="s">
        <v>49</v>
      </c>
      <c r="G2390" t="s">
        <v>303</v>
      </c>
      <c r="H2390" t="s">
        <v>304</v>
      </c>
      <c r="I2390" s="2">
        <v>3876</v>
      </c>
      <c r="J2390" s="2">
        <v>13</v>
      </c>
      <c r="K2390" s="2">
        <v>3889</v>
      </c>
      <c r="L2390" s="3">
        <v>0.17638652096749979</v>
      </c>
      <c r="M2390" s="3">
        <v>0.32470921033625644</v>
      </c>
      <c r="N2390" s="2">
        <v>2204817</v>
      </c>
      <c r="O2390">
        <f t="shared" si="37"/>
        <v>6</v>
      </c>
    </row>
    <row r="2391" spans="1:15" hidden="1" x14ac:dyDescent="0.2">
      <c r="A2391" t="s">
        <v>2376</v>
      </c>
      <c r="B2391" t="s">
        <v>2843</v>
      </c>
      <c r="C2391" t="s">
        <v>2846</v>
      </c>
      <c r="D2391" t="s">
        <v>22</v>
      </c>
      <c r="E2391">
        <v>51</v>
      </c>
      <c r="F2391" t="s">
        <v>49</v>
      </c>
      <c r="G2391" t="s">
        <v>38</v>
      </c>
      <c r="H2391" t="s">
        <v>70</v>
      </c>
      <c r="I2391" s="2">
        <v>1416</v>
      </c>
      <c r="J2391" s="2">
        <v>1</v>
      </c>
      <c r="K2391" s="2">
        <v>1417</v>
      </c>
      <c r="L2391" s="3">
        <v>6.426837238646109E-2</v>
      </c>
      <c r="M2391" s="3">
        <v>0.11831137851542181</v>
      </c>
      <c r="N2391" s="2">
        <v>2204817</v>
      </c>
      <c r="O2391">
        <f t="shared" si="37"/>
        <v>10</v>
      </c>
    </row>
    <row r="2392" spans="1:15" hidden="1" x14ac:dyDescent="0.2">
      <c r="A2392" t="s">
        <v>2376</v>
      </c>
      <c r="B2392" t="s">
        <v>2843</v>
      </c>
      <c r="C2392" t="s">
        <v>2847</v>
      </c>
      <c r="D2392" t="s">
        <v>22</v>
      </c>
      <c r="E2392">
        <v>42</v>
      </c>
      <c r="F2392" t="s">
        <v>49</v>
      </c>
      <c r="G2392" t="s">
        <v>2829</v>
      </c>
      <c r="H2392" t="s">
        <v>2830</v>
      </c>
      <c r="I2392" s="2">
        <v>364</v>
      </c>
      <c r="J2392" s="2">
        <f>(0)</f>
        <v>0</v>
      </c>
      <c r="K2392" s="2">
        <v>364</v>
      </c>
      <c r="L2392" s="3">
        <v>1.6509306668081751E-2</v>
      </c>
      <c r="M2392" s="3">
        <v>3.0391913747080834E-2</v>
      </c>
      <c r="N2392" s="2">
        <v>2204817</v>
      </c>
      <c r="O2392">
        <f t="shared" si="37"/>
        <v>21</v>
      </c>
    </row>
    <row r="2393" spans="1:15" hidden="1" x14ac:dyDescent="0.2">
      <c r="A2393" t="s">
        <v>2376</v>
      </c>
      <c r="B2393" t="s">
        <v>2843</v>
      </c>
      <c r="C2393" t="s">
        <v>2848</v>
      </c>
      <c r="D2393" t="s">
        <v>22</v>
      </c>
      <c r="E2393">
        <v>54</v>
      </c>
      <c r="F2393" t="s">
        <v>49</v>
      </c>
      <c r="G2393" t="s">
        <v>38</v>
      </c>
      <c r="H2393" t="s">
        <v>106</v>
      </c>
      <c r="I2393" s="2">
        <v>1453</v>
      </c>
      <c r="J2393" s="2">
        <v>1</v>
      </c>
      <c r="K2393" s="2">
        <v>1454</v>
      </c>
      <c r="L2393" s="3">
        <v>6.5946516196128749E-2</v>
      </c>
      <c r="M2393" s="3">
        <v>0.12140066645125146</v>
      </c>
      <c r="N2393" s="2">
        <v>2204817</v>
      </c>
      <c r="O2393">
        <f t="shared" si="37"/>
        <v>9</v>
      </c>
    </row>
    <row r="2394" spans="1:15" hidden="1" x14ac:dyDescent="0.2">
      <c r="A2394" t="s">
        <v>2376</v>
      </c>
      <c r="B2394" t="s">
        <v>2843</v>
      </c>
      <c r="C2394" t="s">
        <v>2849</v>
      </c>
      <c r="D2394" t="s">
        <v>22</v>
      </c>
      <c r="E2394">
        <v>46</v>
      </c>
      <c r="F2394" t="s">
        <v>49</v>
      </c>
      <c r="G2394" t="s">
        <v>38</v>
      </c>
      <c r="H2394" t="s">
        <v>439</v>
      </c>
      <c r="I2394" s="2">
        <v>361</v>
      </c>
      <c r="J2394" s="2">
        <v>7</v>
      </c>
      <c r="K2394" s="2">
        <v>368</v>
      </c>
      <c r="L2394" s="3">
        <v>1.6690727620478255E-2</v>
      </c>
      <c r="M2394" s="3">
        <v>3.072589082122458E-2</v>
      </c>
      <c r="N2394" s="2">
        <v>2204817</v>
      </c>
      <c r="O2394">
        <f t="shared" si="37"/>
        <v>20</v>
      </c>
    </row>
    <row r="2395" spans="1:15" hidden="1" x14ac:dyDescent="0.2">
      <c r="A2395" t="s">
        <v>2376</v>
      </c>
      <c r="B2395" t="s">
        <v>2843</v>
      </c>
      <c r="C2395" t="s">
        <v>2850</v>
      </c>
      <c r="D2395" t="s">
        <v>22</v>
      </c>
      <c r="E2395">
        <v>53</v>
      </c>
      <c r="F2395" t="s">
        <v>49</v>
      </c>
      <c r="G2395" t="s">
        <v>38</v>
      </c>
      <c r="H2395" t="s">
        <v>230</v>
      </c>
      <c r="I2395" s="2">
        <v>28822</v>
      </c>
      <c r="J2395" s="2">
        <v>84</v>
      </c>
      <c r="K2395" s="2">
        <v>28906</v>
      </c>
      <c r="L2395" s="3">
        <v>1.311038512493327</v>
      </c>
      <c r="M2395" s="3">
        <v>2.4134853262997762</v>
      </c>
      <c r="N2395" s="2">
        <v>2204817</v>
      </c>
      <c r="O2395">
        <f t="shared" si="37"/>
        <v>3</v>
      </c>
    </row>
    <row r="2396" spans="1:15" hidden="1" x14ac:dyDescent="0.2">
      <c r="A2396" t="s">
        <v>2376</v>
      </c>
      <c r="B2396" t="s">
        <v>2843</v>
      </c>
      <c r="C2396" t="s">
        <v>2851</v>
      </c>
      <c r="D2396" t="s">
        <v>22</v>
      </c>
      <c r="E2396">
        <v>63</v>
      </c>
      <c r="F2396" t="s">
        <v>49</v>
      </c>
      <c r="G2396" t="s">
        <v>38</v>
      </c>
      <c r="H2396" t="s">
        <v>556</v>
      </c>
      <c r="I2396" s="2">
        <v>1994</v>
      </c>
      <c r="J2396" s="2">
        <v>4</v>
      </c>
      <c r="K2396" s="2">
        <v>1998</v>
      </c>
      <c r="L2396" s="3">
        <v>9.0619765722053117E-2</v>
      </c>
      <c r="M2396" s="3">
        <v>0.16682154853480083</v>
      </c>
      <c r="N2396" s="2">
        <v>2204817</v>
      </c>
      <c r="O2396">
        <f t="shared" si="37"/>
        <v>8</v>
      </c>
    </row>
    <row r="2397" spans="1:15" hidden="1" x14ac:dyDescent="0.2">
      <c r="A2397" t="s">
        <v>2376</v>
      </c>
      <c r="B2397" t="s">
        <v>2843</v>
      </c>
      <c r="C2397" t="s">
        <v>2852</v>
      </c>
      <c r="D2397" t="s">
        <v>22</v>
      </c>
      <c r="E2397">
        <v>55</v>
      </c>
      <c r="F2397" t="s">
        <v>49</v>
      </c>
      <c r="G2397" t="s">
        <v>32</v>
      </c>
      <c r="H2397" t="s">
        <v>33</v>
      </c>
      <c r="I2397" s="2">
        <v>601170</v>
      </c>
      <c r="J2397" s="2">
        <v>1683</v>
      </c>
      <c r="K2397" s="2">
        <v>602853</v>
      </c>
      <c r="L2397" s="3">
        <v>27.342541353772216</v>
      </c>
      <c r="M2397" s="3">
        <v>50.334770269694843</v>
      </c>
      <c r="N2397" s="2">
        <v>2204817</v>
      </c>
      <c r="O2397">
        <f t="shared" si="37"/>
        <v>1</v>
      </c>
    </row>
    <row r="2398" spans="1:15" hidden="1" x14ac:dyDescent="0.2">
      <c r="A2398" t="s">
        <v>2376</v>
      </c>
      <c r="B2398" t="s">
        <v>2843</v>
      </c>
      <c r="C2398" t="s">
        <v>2853</v>
      </c>
      <c r="D2398" t="s">
        <v>22</v>
      </c>
      <c r="E2398">
        <v>38</v>
      </c>
      <c r="F2398" t="s">
        <v>49</v>
      </c>
      <c r="G2398" t="s">
        <v>38</v>
      </c>
      <c r="H2398" t="s">
        <v>356</v>
      </c>
      <c r="I2398" s="2">
        <v>570</v>
      </c>
      <c r="J2398" s="2">
        <v>1</v>
      </c>
      <c r="K2398" s="2">
        <v>571</v>
      </c>
      <c r="L2398" s="3">
        <v>2.5897840954600765E-2</v>
      </c>
      <c r="M2398" s="3">
        <v>4.7675227334019653E-2</v>
      </c>
      <c r="N2398" s="2">
        <v>2204817</v>
      </c>
      <c r="O2398">
        <f t="shared" si="37"/>
        <v>16</v>
      </c>
    </row>
    <row r="2399" spans="1:15" hidden="1" x14ac:dyDescent="0.2">
      <c r="A2399" t="s">
        <v>2376</v>
      </c>
      <c r="B2399" t="s">
        <v>2843</v>
      </c>
      <c r="C2399" t="s">
        <v>2854</v>
      </c>
      <c r="D2399" t="s">
        <v>22</v>
      </c>
      <c r="E2399">
        <v>36</v>
      </c>
      <c r="F2399" t="s">
        <v>49</v>
      </c>
      <c r="G2399" t="s">
        <v>38</v>
      </c>
      <c r="H2399" t="s">
        <v>1475</v>
      </c>
      <c r="I2399" s="2">
        <v>300</v>
      </c>
      <c r="J2399" s="2">
        <f>(0)</f>
        <v>0</v>
      </c>
      <c r="K2399" s="2">
        <v>300</v>
      </c>
      <c r="L2399" s="3">
        <v>1.3606571429737707E-2</v>
      </c>
      <c r="M2399" s="3">
        <v>2.5048280560780904E-2</v>
      </c>
      <c r="N2399" s="2">
        <v>2204817</v>
      </c>
      <c r="O2399">
        <f t="shared" si="37"/>
        <v>22</v>
      </c>
    </row>
    <row r="2400" spans="1:15" hidden="1" x14ac:dyDescent="0.2">
      <c r="A2400" t="s">
        <v>2376</v>
      </c>
      <c r="B2400" t="s">
        <v>2843</v>
      </c>
      <c r="C2400" t="s">
        <v>2855</v>
      </c>
      <c r="D2400" t="s">
        <v>22</v>
      </c>
      <c r="E2400">
        <v>39</v>
      </c>
      <c r="F2400" t="s">
        <v>49</v>
      </c>
      <c r="G2400" t="s">
        <v>19</v>
      </c>
      <c r="H2400" t="s">
        <v>20</v>
      </c>
      <c r="I2400" s="2">
        <v>531196</v>
      </c>
      <c r="J2400" s="2">
        <v>689</v>
      </c>
      <c r="K2400" s="2">
        <v>531885</v>
      </c>
      <c r="L2400" s="3">
        <v>24.123770816353467</v>
      </c>
      <c r="M2400" s="3">
        <v>44.409349020236505</v>
      </c>
      <c r="N2400" s="2">
        <v>2204817</v>
      </c>
      <c r="O2400">
        <f t="shared" si="37"/>
        <v>2</v>
      </c>
    </row>
    <row r="2401" spans="1:15" hidden="1" x14ac:dyDescent="0.2">
      <c r="A2401" t="s">
        <v>2376</v>
      </c>
      <c r="B2401" t="s">
        <v>2843</v>
      </c>
      <c r="C2401" t="s">
        <v>2856</v>
      </c>
      <c r="D2401" t="s">
        <v>22</v>
      </c>
      <c r="E2401">
        <v>39</v>
      </c>
      <c r="F2401" t="s">
        <v>49</v>
      </c>
      <c r="G2401" t="s">
        <v>38</v>
      </c>
      <c r="H2401" t="s">
        <v>209</v>
      </c>
      <c r="I2401" s="2">
        <v>1191</v>
      </c>
      <c r="J2401" s="2">
        <v>3</v>
      </c>
      <c r="K2401" s="2">
        <v>1194</v>
      </c>
      <c r="L2401" s="3">
        <v>5.4154154290356075E-2</v>
      </c>
      <c r="M2401" s="3">
        <v>9.9692156631908002E-2</v>
      </c>
      <c r="N2401" s="2">
        <v>2204817</v>
      </c>
      <c r="O2401">
        <f t="shared" si="37"/>
        <v>12</v>
      </c>
    </row>
    <row r="2402" spans="1:15" hidden="1" x14ac:dyDescent="0.2">
      <c r="A2402" t="s">
        <v>2376</v>
      </c>
      <c r="B2402" t="s">
        <v>2843</v>
      </c>
      <c r="C2402" t="s">
        <v>2857</v>
      </c>
      <c r="D2402" t="s">
        <v>22</v>
      </c>
      <c r="E2402">
        <v>64</v>
      </c>
      <c r="F2402" t="s">
        <v>49</v>
      </c>
      <c r="G2402" t="s">
        <v>826</v>
      </c>
      <c r="H2402" t="s">
        <v>59</v>
      </c>
      <c r="I2402" s="2">
        <v>593</v>
      </c>
      <c r="J2402" s="2">
        <v>2</v>
      </c>
      <c r="K2402" s="2">
        <v>595</v>
      </c>
      <c r="L2402" s="3">
        <v>2.6986366668979783E-2</v>
      </c>
      <c r="M2402" s="3">
        <v>4.9679089778882128E-2</v>
      </c>
      <c r="N2402" s="2">
        <v>2204817</v>
      </c>
      <c r="O2402">
        <f t="shared" si="37"/>
        <v>14</v>
      </c>
    </row>
    <row r="2403" spans="1:15" hidden="1" x14ac:dyDescent="0.2">
      <c r="A2403" t="s">
        <v>2376</v>
      </c>
      <c r="B2403" t="s">
        <v>2843</v>
      </c>
      <c r="C2403" t="s">
        <v>2858</v>
      </c>
      <c r="D2403" t="s">
        <v>22</v>
      </c>
      <c r="E2403">
        <v>41</v>
      </c>
      <c r="F2403" t="s">
        <v>49</v>
      </c>
      <c r="G2403" t="s">
        <v>38</v>
      </c>
      <c r="H2403" t="s">
        <v>1785</v>
      </c>
      <c r="I2403" s="2">
        <v>471</v>
      </c>
      <c r="J2403" s="2">
        <v>4</v>
      </c>
      <c r="K2403" s="2">
        <v>475</v>
      </c>
      <c r="L2403" s="3">
        <v>2.1543738097084701E-2</v>
      </c>
      <c r="M2403" s="3">
        <v>3.9659777554569765E-2</v>
      </c>
      <c r="N2403" s="2">
        <v>2204817</v>
      </c>
      <c r="O2403">
        <f t="shared" si="37"/>
        <v>17</v>
      </c>
    </row>
    <row r="2404" spans="1:15" hidden="1" x14ac:dyDescent="0.2">
      <c r="A2404" t="s">
        <v>2376</v>
      </c>
      <c r="B2404" t="s">
        <v>2843</v>
      </c>
      <c r="C2404" t="s">
        <v>2859</v>
      </c>
      <c r="D2404" t="s">
        <v>22</v>
      </c>
      <c r="E2404">
        <v>65</v>
      </c>
      <c r="F2404" t="s">
        <v>49</v>
      </c>
      <c r="G2404" t="s">
        <v>38</v>
      </c>
      <c r="H2404" t="s">
        <v>349</v>
      </c>
      <c r="I2404" s="2">
        <v>1406</v>
      </c>
      <c r="J2404" s="2">
        <v>1</v>
      </c>
      <c r="K2404" s="2">
        <v>1407</v>
      </c>
      <c r="L2404" s="3">
        <v>6.3814820005469841E-2</v>
      </c>
      <c r="M2404" s="3">
        <v>0.11747643583006244</v>
      </c>
      <c r="N2404" s="2">
        <v>2204817</v>
      </c>
      <c r="O2404">
        <f t="shared" si="37"/>
        <v>11</v>
      </c>
    </row>
    <row r="2405" spans="1:15" hidden="1" x14ac:dyDescent="0.2">
      <c r="A2405" t="s">
        <v>2376</v>
      </c>
      <c r="B2405" t="s">
        <v>2843</v>
      </c>
      <c r="C2405" t="s">
        <v>2860</v>
      </c>
      <c r="D2405" t="s">
        <v>22</v>
      </c>
      <c r="E2405">
        <v>43</v>
      </c>
      <c r="F2405" t="s">
        <v>69</v>
      </c>
      <c r="G2405" t="s">
        <v>38</v>
      </c>
      <c r="H2405" t="s">
        <v>219</v>
      </c>
      <c r="I2405" s="2">
        <v>282</v>
      </c>
      <c r="J2405" s="2">
        <f>(0)</f>
        <v>0</v>
      </c>
      <c r="K2405" s="2">
        <v>282</v>
      </c>
      <c r="L2405" s="3">
        <v>1.2790177143953444E-2</v>
      </c>
      <c r="M2405" s="3">
        <v>2.354538372713405E-2</v>
      </c>
      <c r="N2405" s="2">
        <v>2204817</v>
      </c>
      <c r="O2405">
        <f t="shared" si="37"/>
        <v>23</v>
      </c>
    </row>
    <row r="2406" spans="1:15" hidden="1" x14ac:dyDescent="0.2">
      <c r="A2406" t="s">
        <v>2376</v>
      </c>
      <c r="B2406" t="s">
        <v>2843</v>
      </c>
      <c r="C2406" t="s">
        <v>2861</v>
      </c>
      <c r="D2406" t="s">
        <v>22</v>
      </c>
      <c r="E2406">
        <v>41</v>
      </c>
      <c r="F2406" t="s">
        <v>69</v>
      </c>
      <c r="G2406" t="s">
        <v>2805</v>
      </c>
      <c r="H2406" t="s">
        <v>654</v>
      </c>
      <c r="I2406" s="2">
        <v>571</v>
      </c>
      <c r="J2406" s="2">
        <v>2</v>
      </c>
      <c r="K2406" s="2">
        <v>573</v>
      </c>
      <c r="L2406" s="3">
        <v>2.598855143079902E-2</v>
      </c>
      <c r="M2406" s="3">
        <v>4.7842215871091526E-2</v>
      </c>
      <c r="N2406" s="2">
        <v>2204817</v>
      </c>
      <c r="O2406">
        <f t="shared" si="37"/>
        <v>15</v>
      </c>
    </row>
    <row r="2407" spans="1:15" hidden="1" x14ac:dyDescent="0.2">
      <c r="A2407" t="s">
        <v>2376</v>
      </c>
      <c r="B2407" t="s">
        <v>2843</v>
      </c>
      <c r="C2407" t="s">
        <v>2862</v>
      </c>
      <c r="D2407" t="s">
        <v>22</v>
      </c>
      <c r="E2407">
        <v>40</v>
      </c>
      <c r="F2407" t="s">
        <v>49</v>
      </c>
      <c r="G2407" t="s">
        <v>2863</v>
      </c>
      <c r="H2407" t="s">
        <v>198</v>
      </c>
      <c r="I2407" s="2">
        <v>428</v>
      </c>
      <c r="J2407" s="2">
        <v>1</v>
      </c>
      <c r="K2407" s="2">
        <v>429</v>
      </c>
      <c r="L2407" s="3">
        <v>1.9457397144524918E-2</v>
      </c>
      <c r="M2407" s="3">
        <v>3.5819041201916695E-2</v>
      </c>
      <c r="N2407" s="2">
        <v>2204817</v>
      </c>
      <c r="O2407">
        <f t="shared" si="37"/>
        <v>18</v>
      </c>
    </row>
    <row r="2408" spans="1:15" hidden="1" x14ac:dyDescent="0.2">
      <c r="A2408" t="s">
        <v>2376</v>
      </c>
      <c r="B2408" t="s">
        <v>2843</v>
      </c>
      <c r="C2408" t="s">
        <v>2864</v>
      </c>
      <c r="D2408" t="s">
        <v>22</v>
      </c>
      <c r="E2408">
        <v>48</v>
      </c>
      <c r="F2408" t="s">
        <v>49</v>
      </c>
      <c r="G2408" t="s">
        <v>2865</v>
      </c>
      <c r="H2408" t="s">
        <v>770</v>
      </c>
      <c r="I2408" s="2">
        <v>653</v>
      </c>
      <c r="J2408" s="2">
        <v>7</v>
      </c>
      <c r="K2408" s="2">
        <v>660</v>
      </c>
      <c r="L2408" s="3">
        <v>2.9934457145422953E-2</v>
      </c>
      <c r="M2408" s="3">
        <v>5.5106217233717995E-2</v>
      </c>
      <c r="N2408" s="2">
        <v>2204817</v>
      </c>
      <c r="O2408">
        <f t="shared" si="37"/>
        <v>13</v>
      </c>
    </row>
    <row r="2409" spans="1:15" hidden="1" x14ac:dyDescent="0.2">
      <c r="A2409" t="s">
        <v>2376</v>
      </c>
      <c r="B2409" t="s">
        <v>2843</v>
      </c>
      <c r="C2409" t="s">
        <v>2866</v>
      </c>
      <c r="D2409" t="s">
        <v>22</v>
      </c>
      <c r="E2409">
        <v>34</v>
      </c>
      <c r="F2409" t="s">
        <v>49</v>
      </c>
      <c r="G2409" t="s">
        <v>38</v>
      </c>
      <c r="H2409" t="s">
        <v>370</v>
      </c>
      <c r="I2409" s="2">
        <v>2201</v>
      </c>
      <c r="J2409" s="2">
        <f>(0)</f>
        <v>0</v>
      </c>
      <c r="K2409" s="2">
        <v>2201</v>
      </c>
      <c r="L2409" s="3">
        <v>9.9826879056175627E-2</v>
      </c>
      <c r="M2409" s="3">
        <v>0.18377088504759592</v>
      </c>
      <c r="N2409" s="2">
        <v>2204817</v>
      </c>
      <c r="O2409">
        <f t="shared" si="37"/>
        <v>7</v>
      </c>
    </row>
    <row r="2410" spans="1:15" hidden="1" x14ac:dyDescent="0.2">
      <c r="A2410" t="s">
        <v>2376</v>
      </c>
      <c r="B2410" t="s">
        <v>2843</v>
      </c>
      <c r="C2410" t="s">
        <v>2867</v>
      </c>
      <c r="D2410" t="s">
        <v>22</v>
      </c>
      <c r="E2410">
        <v>45</v>
      </c>
      <c r="F2410" t="s">
        <v>49</v>
      </c>
      <c r="G2410" t="s">
        <v>92</v>
      </c>
      <c r="H2410" t="s">
        <v>618</v>
      </c>
      <c r="I2410" s="2">
        <v>382</v>
      </c>
      <c r="J2410" s="2">
        <f>(0)</f>
        <v>0</v>
      </c>
      <c r="K2410" s="2">
        <v>382</v>
      </c>
      <c r="L2410" s="3">
        <v>1.7325700953866013E-2</v>
      </c>
      <c r="M2410" s="3">
        <v>3.1894810580727684E-2</v>
      </c>
      <c r="N2410" s="2">
        <v>2204817</v>
      </c>
      <c r="O2410">
        <f t="shared" si="37"/>
        <v>19</v>
      </c>
    </row>
    <row r="2411" spans="1:15" hidden="1" x14ac:dyDescent="0.2">
      <c r="A2411" t="s">
        <v>2376</v>
      </c>
      <c r="B2411" t="s">
        <v>2843</v>
      </c>
      <c r="C2411" t="s">
        <v>46</v>
      </c>
      <c r="G2411" t="s">
        <v>46</v>
      </c>
      <c r="I2411" s="2">
        <v>10741</v>
      </c>
      <c r="J2411" s="2">
        <v>19</v>
      </c>
      <c r="K2411" s="2">
        <v>10760</v>
      </c>
      <c r="L2411" s="3">
        <v>0.48802236194659243</v>
      </c>
      <c r="M2411" s="3">
        <v>0.89839832944667508</v>
      </c>
      <c r="N2411" s="2">
        <v>2204817</v>
      </c>
      <c r="O2411">
        <f t="shared" si="37"/>
        <v>4</v>
      </c>
    </row>
    <row r="2412" spans="1:15" hidden="1" x14ac:dyDescent="0.2">
      <c r="A2412" t="s">
        <v>2376</v>
      </c>
      <c r="B2412" t="s">
        <v>2868</v>
      </c>
      <c r="C2412" t="s">
        <v>2869</v>
      </c>
      <c r="D2412" t="s">
        <v>22</v>
      </c>
      <c r="E2412">
        <v>51</v>
      </c>
      <c r="F2412" t="s">
        <v>49</v>
      </c>
      <c r="G2412" t="s">
        <v>38</v>
      </c>
      <c r="H2412" t="s">
        <v>819</v>
      </c>
      <c r="I2412" s="2">
        <v>388</v>
      </c>
      <c r="J2412" s="2">
        <v>1</v>
      </c>
      <c r="K2412" s="2">
        <v>389</v>
      </c>
      <c r="L2412" s="3">
        <v>1.7558200469512598E-2</v>
      </c>
      <c r="M2412" s="3">
        <v>3.2698500492158666E-2</v>
      </c>
      <c r="N2412" s="2">
        <v>2215489</v>
      </c>
      <c r="O2412">
        <f t="shared" si="37"/>
        <v>23</v>
      </c>
    </row>
    <row r="2413" spans="1:15" hidden="1" x14ac:dyDescent="0.2">
      <c r="A2413" t="s">
        <v>2376</v>
      </c>
      <c r="B2413" t="s">
        <v>2868</v>
      </c>
      <c r="C2413" t="s">
        <v>2870</v>
      </c>
      <c r="D2413" t="s">
        <v>22</v>
      </c>
      <c r="E2413">
        <v>51</v>
      </c>
      <c r="F2413" t="s">
        <v>49</v>
      </c>
      <c r="G2413" t="s">
        <v>2380</v>
      </c>
      <c r="H2413" t="s">
        <v>540</v>
      </c>
      <c r="I2413" s="2">
        <v>6128</v>
      </c>
      <c r="J2413" s="2">
        <v>8</v>
      </c>
      <c r="K2413" s="2">
        <v>6136</v>
      </c>
      <c r="L2413" s="3">
        <v>0.27695917244454837</v>
      </c>
      <c r="M2413" s="3">
        <v>0.51577891778890894</v>
      </c>
      <c r="N2413" s="2">
        <v>2215489</v>
      </c>
      <c r="O2413">
        <f t="shared" si="37"/>
        <v>4</v>
      </c>
    </row>
    <row r="2414" spans="1:15" hidden="1" x14ac:dyDescent="0.2">
      <c r="A2414" t="s">
        <v>2376</v>
      </c>
      <c r="B2414" t="s">
        <v>2868</v>
      </c>
      <c r="C2414" t="s">
        <v>2871</v>
      </c>
      <c r="D2414" t="s">
        <v>22</v>
      </c>
      <c r="E2414">
        <v>58</v>
      </c>
      <c r="F2414" t="s">
        <v>69</v>
      </c>
      <c r="G2414" t="s">
        <v>38</v>
      </c>
      <c r="H2414" t="s">
        <v>99</v>
      </c>
      <c r="I2414" s="2">
        <v>240</v>
      </c>
      <c r="J2414" s="2">
        <v>1</v>
      </c>
      <c r="K2414" s="2">
        <v>241</v>
      </c>
      <c r="L2414" s="3">
        <v>1.0877959673913976E-2</v>
      </c>
      <c r="M2414" s="3">
        <v>2.0257939893599586E-2</v>
      </c>
      <c r="N2414" s="2">
        <v>2215489</v>
      </c>
      <c r="O2414">
        <f t="shared" si="37"/>
        <v>26</v>
      </c>
    </row>
    <row r="2415" spans="1:15" hidden="1" x14ac:dyDescent="0.2">
      <c r="A2415" t="s">
        <v>2376</v>
      </c>
      <c r="B2415" t="s">
        <v>2868</v>
      </c>
      <c r="C2415" t="s">
        <v>2872</v>
      </c>
      <c r="D2415" t="s">
        <v>22</v>
      </c>
      <c r="E2415">
        <v>43</v>
      </c>
      <c r="F2415" t="s">
        <v>49</v>
      </c>
      <c r="G2415" t="s">
        <v>58</v>
      </c>
      <c r="H2415" t="s">
        <v>351</v>
      </c>
      <c r="I2415" s="2">
        <v>699</v>
      </c>
      <c r="J2415" s="2">
        <f>(0)</f>
        <v>0</v>
      </c>
      <c r="K2415" s="2">
        <v>699</v>
      </c>
      <c r="L2415" s="3">
        <v>3.1550596730563769E-2</v>
      </c>
      <c r="M2415" s="3">
        <v>5.8756431475627001E-2</v>
      </c>
      <c r="N2415" s="2">
        <v>2215489</v>
      </c>
      <c r="O2415">
        <f t="shared" si="37"/>
        <v>15</v>
      </c>
    </row>
    <row r="2416" spans="1:15" hidden="1" x14ac:dyDescent="0.2">
      <c r="A2416" t="s">
        <v>2376</v>
      </c>
      <c r="B2416" t="s">
        <v>2868</v>
      </c>
      <c r="C2416" t="s">
        <v>2873</v>
      </c>
      <c r="D2416" t="s">
        <v>22</v>
      </c>
      <c r="E2416">
        <v>43</v>
      </c>
      <c r="F2416" t="s">
        <v>49</v>
      </c>
      <c r="G2416" t="s">
        <v>38</v>
      </c>
      <c r="H2416" t="s">
        <v>106</v>
      </c>
      <c r="I2416" s="2">
        <v>959</v>
      </c>
      <c r="J2416" s="2">
        <v>1</v>
      </c>
      <c r="K2416" s="2">
        <v>960</v>
      </c>
      <c r="L2416" s="3">
        <v>4.3331291647126208E-2</v>
      </c>
      <c r="M2416" s="3">
        <v>8.0695528206869704E-2</v>
      </c>
      <c r="N2416" s="2">
        <v>2215489</v>
      </c>
      <c r="O2416">
        <f t="shared" si="37"/>
        <v>13</v>
      </c>
    </row>
    <row r="2417" spans="1:15" hidden="1" x14ac:dyDescent="0.2">
      <c r="A2417" t="s">
        <v>2376</v>
      </c>
      <c r="B2417" t="s">
        <v>2868</v>
      </c>
      <c r="C2417" t="s">
        <v>2874</v>
      </c>
      <c r="D2417" t="s">
        <v>22</v>
      </c>
      <c r="E2417">
        <v>51</v>
      </c>
      <c r="F2417" t="s">
        <v>49</v>
      </c>
      <c r="G2417" t="s">
        <v>38</v>
      </c>
      <c r="H2417" t="s">
        <v>734</v>
      </c>
      <c r="I2417" s="2">
        <v>641</v>
      </c>
      <c r="J2417" s="2">
        <f>(0)</f>
        <v>0</v>
      </c>
      <c r="K2417" s="2">
        <v>641</v>
      </c>
      <c r="L2417" s="3">
        <v>2.8932664526883232E-2</v>
      </c>
      <c r="M2417" s="3">
        <v>5.3881076646461967E-2</v>
      </c>
      <c r="N2417" s="2">
        <v>2215489</v>
      </c>
      <c r="O2417">
        <f t="shared" si="37"/>
        <v>16</v>
      </c>
    </row>
    <row r="2418" spans="1:15" hidden="1" x14ac:dyDescent="0.2">
      <c r="A2418" t="s">
        <v>2376</v>
      </c>
      <c r="B2418" t="s">
        <v>2868</v>
      </c>
      <c r="C2418" t="s">
        <v>2875</v>
      </c>
      <c r="D2418" t="s">
        <v>22</v>
      </c>
      <c r="E2418">
        <v>37</v>
      </c>
      <c r="F2418" t="s">
        <v>49</v>
      </c>
      <c r="G2418" t="s">
        <v>868</v>
      </c>
      <c r="H2418" t="s">
        <v>738</v>
      </c>
      <c r="I2418" s="2">
        <v>418</v>
      </c>
      <c r="J2418" s="2">
        <v>1</v>
      </c>
      <c r="K2418" s="2">
        <v>419</v>
      </c>
      <c r="L2418" s="3">
        <v>1.8912303333485293E-2</v>
      </c>
      <c r="M2418" s="3">
        <v>3.5220235748623339E-2</v>
      </c>
      <c r="N2418" s="2">
        <v>2215489</v>
      </c>
      <c r="O2418">
        <f t="shared" si="37"/>
        <v>21</v>
      </c>
    </row>
    <row r="2419" spans="1:15" hidden="1" x14ac:dyDescent="0.2">
      <c r="A2419" t="s">
        <v>2376</v>
      </c>
      <c r="B2419" t="s">
        <v>2868</v>
      </c>
      <c r="C2419" t="s">
        <v>2876</v>
      </c>
      <c r="D2419" t="s">
        <v>22</v>
      </c>
      <c r="E2419">
        <v>48</v>
      </c>
      <c r="F2419" t="s">
        <v>69</v>
      </c>
      <c r="G2419" t="s">
        <v>92</v>
      </c>
      <c r="H2419" t="s">
        <v>618</v>
      </c>
      <c r="I2419" s="2">
        <v>540</v>
      </c>
      <c r="J2419" s="2">
        <f>(0)</f>
        <v>0</v>
      </c>
      <c r="K2419" s="2">
        <v>540</v>
      </c>
      <c r="L2419" s="3">
        <v>2.4373851551508494E-2</v>
      </c>
      <c r="M2419" s="3">
        <v>4.5391234616364212E-2</v>
      </c>
      <c r="N2419" s="2">
        <v>2215489</v>
      </c>
      <c r="O2419">
        <f t="shared" si="37"/>
        <v>17</v>
      </c>
    </row>
    <row r="2420" spans="1:15" hidden="1" x14ac:dyDescent="0.2">
      <c r="A2420" t="s">
        <v>2376</v>
      </c>
      <c r="B2420" t="s">
        <v>2868</v>
      </c>
      <c r="C2420" t="s">
        <v>2877</v>
      </c>
      <c r="D2420" t="s">
        <v>22</v>
      </c>
      <c r="E2420">
        <v>30</v>
      </c>
      <c r="F2420" t="s">
        <v>49</v>
      </c>
      <c r="G2420" t="s">
        <v>38</v>
      </c>
      <c r="H2420" t="s">
        <v>556</v>
      </c>
      <c r="I2420" s="2">
        <v>2232</v>
      </c>
      <c r="J2420" s="2">
        <f>(0)</f>
        <v>0</v>
      </c>
      <c r="K2420" s="2">
        <v>2232</v>
      </c>
      <c r="L2420" s="3">
        <v>0.10074525307956844</v>
      </c>
      <c r="M2420" s="3">
        <v>0.18761710308097207</v>
      </c>
      <c r="N2420" s="2">
        <v>2215489</v>
      </c>
      <c r="O2420">
        <f t="shared" si="37"/>
        <v>9</v>
      </c>
    </row>
    <row r="2421" spans="1:15" hidden="1" x14ac:dyDescent="0.2">
      <c r="A2421" t="s">
        <v>2376</v>
      </c>
      <c r="B2421" t="s">
        <v>2868</v>
      </c>
      <c r="C2421" t="s">
        <v>2878</v>
      </c>
      <c r="D2421" t="s">
        <v>22</v>
      </c>
      <c r="E2421">
        <v>58</v>
      </c>
      <c r="F2421" t="s">
        <v>49</v>
      </c>
      <c r="G2421" t="s">
        <v>303</v>
      </c>
      <c r="H2421" t="s">
        <v>304</v>
      </c>
      <c r="I2421" s="2">
        <v>3846</v>
      </c>
      <c r="J2421" s="2">
        <v>18</v>
      </c>
      <c r="K2421" s="2">
        <v>3864</v>
      </c>
      <c r="L2421" s="3">
        <v>0.17440844887968299</v>
      </c>
      <c r="M2421" s="3">
        <v>0.32479950103265059</v>
      </c>
      <c r="N2421" s="2">
        <v>2215489</v>
      </c>
      <c r="O2421">
        <f t="shared" si="37"/>
        <v>5</v>
      </c>
    </row>
    <row r="2422" spans="1:15" hidden="1" x14ac:dyDescent="0.2">
      <c r="A2422" t="s">
        <v>2376</v>
      </c>
      <c r="B2422" t="s">
        <v>2868</v>
      </c>
      <c r="C2422" t="s">
        <v>2879</v>
      </c>
      <c r="D2422" t="s">
        <v>22</v>
      </c>
      <c r="E2422">
        <v>35</v>
      </c>
      <c r="F2422" t="s">
        <v>69</v>
      </c>
      <c r="G2422" t="s">
        <v>2805</v>
      </c>
      <c r="H2422" t="s">
        <v>214</v>
      </c>
      <c r="I2422" s="2">
        <v>789</v>
      </c>
      <c r="J2422" s="2">
        <f>(0)</f>
        <v>0</v>
      </c>
      <c r="K2422" s="2">
        <v>789</v>
      </c>
      <c r="L2422" s="3">
        <v>3.5612905322481854E-2</v>
      </c>
      <c r="M2422" s="3">
        <v>6.6321637245021048E-2</v>
      </c>
      <c r="N2422" s="2">
        <v>2215489</v>
      </c>
      <c r="O2422">
        <f t="shared" si="37"/>
        <v>14</v>
      </c>
    </row>
    <row r="2423" spans="1:15" hidden="1" x14ac:dyDescent="0.2">
      <c r="A2423" t="s">
        <v>2376</v>
      </c>
      <c r="B2423" t="s">
        <v>2868</v>
      </c>
      <c r="C2423" t="s">
        <v>2880</v>
      </c>
      <c r="D2423" t="s">
        <v>22</v>
      </c>
      <c r="E2423">
        <v>43</v>
      </c>
      <c r="F2423" t="s">
        <v>69</v>
      </c>
      <c r="G2423" t="s">
        <v>38</v>
      </c>
      <c r="H2423" t="s">
        <v>70</v>
      </c>
      <c r="I2423" s="2">
        <v>495</v>
      </c>
      <c r="J2423" s="2">
        <f>(0)</f>
        <v>0</v>
      </c>
      <c r="K2423" s="2">
        <v>495</v>
      </c>
      <c r="L2423" s="3">
        <v>2.2342697255549451E-2</v>
      </c>
      <c r="M2423" s="3">
        <v>4.1608631731667192E-2</v>
      </c>
      <c r="N2423" s="2">
        <v>2215489</v>
      </c>
      <c r="O2423">
        <f t="shared" si="37"/>
        <v>18</v>
      </c>
    </row>
    <row r="2424" spans="1:15" hidden="1" x14ac:dyDescent="0.2">
      <c r="A2424" t="s">
        <v>2376</v>
      </c>
      <c r="B2424" t="s">
        <v>2868</v>
      </c>
      <c r="C2424" t="s">
        <v>2881</v>
      </c>
      <c r="D2424" t="s">
        <v>22</v>
      </c>
      <c r="E2424">
        <v>25</v>
      </c>
      <c r="F2424" t="s">
        <v>49</v>
      </c>
      <c r="G2424" t="s">
        <v>38</v>
      </c>
      <c r="H2424" t="s">
        <v>209</v>
      </c>
      <c r="I2424" s="2">
        <v>281</v>
      </c>
      <c r="J2424" s="2">
        <f>(0)</f>
        <v>0</v>
      </c>
      <c r="K2424" s="2">
        <v>281</v>
      </c>
      <c r="L2424" s="3">
        <v>1.2683430159210902E-2</v>
      </c>
      <c r="M2424" s="3">
        <v>2.3620253568885821E-2</v>
      </c>
      <c r="N2424" s="2">
        <v>2215489</v>
      </c>
      <c r="O2424">
        <f t="shared" si="37"/>
        <v>25</v>
      </c>
    </row>
    <row r="2425" spans="1:15" hidden="1" x14ac:dyDescent="0.2">
      <c r="A2425" t="s">
        <v>2376</v>
      </c>
      <c r="B2425" t="s">
        <v>2868</v>
      </c>
      <c r="C2425" t="s">
        <v>2882</v>
      </c>
      <c r="D2425" t="s">
        <v>22</v>
      </c>
      <c r="E2425">
        <v>51</v>
      </c>
      <c r="F2425" t="s">
        <v>49</v>
      </c>
      <c r="G2425" t="s">
        <v>38</v>
      </c>
      <c r="H2425" t="s">
        <v>910</v>
      </c>
      <c r="I2425" s="2">
        <v>2700</v>
      </c>
      <c r="J2425" s="2">
        <v>1</v>
      </c>
      <c r="K2425" s="2">
        <v>2701</v>
      </c>
      <c r="L2425" s="3">
        <v>0.12191439451967488</v>
      </c>
      <c r="M2425" s="3">
        <v>0.22704023092370321</v>
      </c>
      <c r="N2425" s="2">
        <v>2215489</v>
      </c>
      <c r="O2425">
        <f t="shared" si="37"/>
        <v>6</v>
      </c>
    </row>
    <row r="2426" spans="1:15" hidden="1" x14ac:dyDescent="0.2">
      <c r="A2426" t="s">
        <v>2376</v>
      </c>
      <c r="B2426" t="s">
        <v>2868</v>
      </c>
      <c r="C2426" t="s">
        <v>2883</v>
      </c>
      <c r="D2426" t="s">
        <v>22</v>
      </c>
      <c r="E2426">
        <v>40</v>
      </c>
      <c r="F2426" t="s">
        <v>49</v>
      </c>
      <c r="G2426" t="s">
        <v>38</v>
      </c>
      <c r="H2426" t="s">
        <v>198</v>
      </c>
      <c r="I2426" s="2">
        <v>2152</v>
      </c>
      <c r="J2426" s="2">
        <f>(0)</f>
        <v>0</v>
      </c>
      <c r="K2426" s="2">
        <v>2152</v>
      </c>
      <c r="L2426" s="3">
        <v>9.7134312108974594E-2</v>
      </c>
      <c r="M2426" s="3">
        <v>0.1808924757303996</v>
      </c>
      <c r="N2426" s="2">
        <v>2215489</v>
      </c>
      <c r="O2426">
        <f t="shared" si="37"/>
        <v>10</v>
      </c>
    </row>
    <row r="2427" spans="1:15" hidden="1" x14ac:dyDescent="0.2">
      <c r="A2427" t="s">
        <v>2376</v>
      </c>
      <c r="B2427" t="s">
        <v>2868</v>
      </c>
      <c r="C2427" t="s">
        <v>2884</v>
      </c>
      <c r="D2427" t="s">
        <v>22</v>
      </c>
      <c r="E2427">
        <v>60</v>
      </c>
      <c r="F2427" t="s">
        <v>69</v>
      </c>
      <c r="G2427" t="s">
        <v>38</v>
      </c>
      <c r="H2427" t="s">
        <v>61</v>
      </c>
      <c r="I2427" s="2">
        <v>450</v>
      </c>
      <c r="J2427" s="2">
        <f>(0)</f>
        <v>0</v>
      </c>
      <c r="K2427" s="2">
        <v>450</v>
      </c>
      <c r="L2427" s="3">
        <v>2.0311542959590412E-2</v>
      </c>
      <c r="M2427" s="3">
        <v>3.7826028846970179E-2</v>
      </c>
      <c r="N2427" s="2">
        <v>2215489</v>
      </c>
      <c r="O2427">
        <f t="shared" si="37"/>
        <v>20</v>
      </c>
    </row>
    <row r="2428" spans="1:15" hidden="1" x14ac:dyDescent="0.2">
      <c r="A2428" t="s">
        <v>2376</v>
      </c>
      <c r="B2428" t="s">
        <v>2868</v>
      </c>
      <c r="C2428" t="s">
        <v>2885</v>
      </c>
      <c r="D2428" t="s">
        <v>17</v>
      </c>
      <c r="E2428">
        <v>43</v>
      </c>
      <c r="F2428" t="s">
        <v>49</v>
      </c>
      <c r="G2428" t="s">
        <v>38</v>
      </c>
      <c r="H2428" t="s">
        <v>39</v>
      </c>
      <c r="I2428" s="2">
        <v>1090</v>
      </c>
      <c r="J2428" s="2">
        <f>(0)</f>
        <v>0</v>
      </c>
      <c r="K2428" s="2">
        <v>1090</v>
      </c>
      <c r="L2428" s="3">
        <v>4.9199070724341216E-2</v>
      </c>
      <c r="M2428" s="3">
        <v>9.1623047651549994E-2</v>
      </c>
      <c r="N2428" s="2">
        <v>2215489</v>
      </c>
      <c r="O2428">
        <f t="shared" si="37"/>
        <v>12</v>
      </c>
    </row>
    <row r="2429" spans="1:15" hidden="1" x14ac:dyDescent="0.2">
      <c r="A2429" t="s">
        <v>2376</v>
      </c>
      <c r="B2429" t="s">
        <v>2868</v>
      </c>
      <c r="C2429" t="s">
        <v>2886</v>
      </c>
      <c r="D2429" t="s">
        <v>22</v>
      </c>
      <c r="E2429">
        <v>44</v>
      </c>
      <c r="F2429" t="s">
        <v>49</v>
      </c>
      <c r="G2429" t="s">
        <v>2829</v>
      </c>
      <c r="H2429" t="s">
        <v>2830</v>
      </c>
      <c r="I2429" s="2">
        <v>403</v>
      </c>
      <c r="J2429" s="2">
        <f>(0)</f>
        <v>0</v>
      </c>
      <c r="K2429" s="2">
        <v>403</v>
      </c>
      <c r="L2429" s="3">
        <v>1.8190115139366522E-2</v>
      </c>
      <c r="M2429" s="3">
        <v>3.3875310278508847E-2</v>
      </c>
      <c r="N2429" s="2">
        <v>2215489</v>
      </c>
      <c r="O2429">
        <f t="shared" si="37"/>
        <v>22</v>
      </c>
    </row>
    <row r="2430" spans="1:15" hidden="1" x14ac:dyDescent="0.2">
      <c r="A2430" t="s">
        <v>2376</v>
      </c>
      <c r="B2430" t="s">
        <v>2868</v>
      </c>
      <c r="C2430" t="s">
        <v>2887</v>
      </c>
      <c r="D2430" t="s">
        <v>22</v>
      </c>
      <c r="E2430">
        <v>38</v>
      </c>
      <c r="F2430" t="s">
        <v>18</v>
      </c>
      <c r="G2430" t="s">
        <v>38</v>
      </c>
      <c r="H2430" t="s">
        <v>321</v>
      </c>
      <c r="I2430" s="2">
        <v>463</v>
      </c>
      <c r="J2430" s="2">
        <f>(0)</f>
        <v>0</v>
      </c>
      <c r="K2430" s="2">
        <v>463</v>
      </c>
      <c r="L2430" s="3">
        <v>2.0898320867311911E-2</v>
      </c>
      <c r="M2430" s="3">
        <v>3.89187807914382E-2</v>
      </c>
      <c r="N2430" s="2">
        <v>2215489</v>
      </c>
      <c r="O2430">
        <f t="shared" si="37"/>
        <v>19</v>
      </c>
    </row>
    <row r="2431" spans="1:15" hidden="1" x14ac:dyDescent="0.2">
      <c r="A2431" t="s">
        <v>2376</v>
      </c>
      <c r="B2431" t="s">
        <v>2868</v>
      </c>
      <c r="C2431" t="s">
        <v>2888</v>
      </c>
      <c r="D2431" t="s">
        <v>22</v>
      </c>
      <c r="E2431">
        <v>64</v>
      </c>
      <c r="F2431" t="s">
        <v>49</v>
      </c>
      <c r="G2431" t="s">
        <v>19</v>
      </c>
      <c r="H2431" t="s">
        <v>20</v>
      </c>
      <c r="I2431" s="2">
        <v>407372</v>
      </c>
      <c r="J2431" s="2">
        <v>665</v>
      </c>
      <c r="K2431" s="2">
        <v>408037</v>
      </c>
      <c r="L2431" s="3">
        <v>18.417469010227538</v>
      </c>
      <c r="M2431" s="3">
        <v>34.298709628069268</v>
      </c>
      <c r="N2431" s="2">
        <v>2215489</v>
      </c>
      <c r="O2431">
        <f t="shared" si="37"/>
        <v>2</v>
      </c>
    </row>
    <row r="2432" spans="1:15" hidden="1" x14ac:dyDescent="0.2">
      <c r="A2432" t="s">
        <v>2376</v>
      </c>
      <c r="B2432" t="s">
        <v>2868</v>
      </c>
      <c r="C2432" t="s">
        <v>2889</v>
      </c>
      <c r="D2432" t="s">
        <v>22</v>
      </c>
      <c r="E2432">
        <v>41</v>
      </c>
      <c r="F2432" t="s">
        <v>49</v>
      </c>
      <c r="G2432" t="s">
        <v>38</v>
      </c>
      <c r="H2432" t="s">
        <v>41</v>
      </c>
      <c r="I2432" s="2">
        <v>368</v>
      </c>
      <c r="J2432" s="2">
        <f>(0)</f>
        <v>0</v>
      </c>
      <c r="K2432" s="2">
        <v>368</v>
      </c>
      <c r="L2432" s="3">
        <v>1.6610328464731712E-2</v>
      </c>
      <c r="M2432" s="3">
        <v>3.0933285812633389E-2</v>
      </c>
      <c r="N2432" s="2">
        <v>2215489</v>
      </c>
      <c r="O2432">
        <f t="shared" si="37"/>
        <v>24</v>
      </c>
    </row>
    <row r="2433" spans="1:15" hidden="1" x14ac:dyDescent="0.2">
      <c r="A2433" t="s">
        <v>2376</v>
      </c>
      <c r="B2433" t="s">
        <v>2868</v>
      </c>
      <c r="C2433" t="s">
        <v>2890</v>
      </c>
      <c r="D2433" t="s">
        <v>22</v>
      </c>
      <c r="E2433">
        <v>47</v>
      </c>
      <c r="F2433" t="s">
        <v>49</v>
      </c>
      <c r="G2433" t="s">
        <v>2865</v>
      </c>
      <c r="H2433" t="s">
        <v>770</v>
      </c>
      <c r="I2433" s="2">
        <v>2355</v>
      </c>
      <c r="J2433" s="2">
        <v>2</v>
      </c>
      <c r="K2433" s="2">
        <v>2357</v>
      </c>
      <c r="L2433" s="3">
        <v>0.10638734834612132</v>
      </c>
      <c r="M2433" s="3">
        <v>0.19812433331624157</v>
      </c>
      <c r="N2433" s="2">
        <v>2215489</v>
      </c>
      <c r="O2433">
        <f t="shared" si="37"/>
        <v>8</v>
      </c>
    </row>
    <row r="2434" spans="1:15" hidden="1" x14ac:dyDescent="0.2">
      <c r="A2434" t="s">
        <v>2376</v>
      </c>
      <c r="B2434" t="s">
        <v>2868</v>
      </c>
      <c r="C2434" t="s">
        <v>2891</v>
      </c>
      <c r="D2434" t="s">
        <v>22</v>
      </c>
      <c r="E2434">
        <v>28</v>
      </c>
      <c r="F2434" t="s">
        <v>49</v>
      </c>
      <c r="G2434" t="s">
        <v>32</v>
      </c>
      <c r="H2434" t="s">
        <v>33</v>
      </c>
      <c r="I2434" s="2">
        <v>736605</v>
      </c>
      <c r="J2434" s="2">
        <v>2624</v>
      </c>
      <c r="K2434" s="2">
        <v>739229</v>
      </c>
      <c r="L2434" s="3">
        <v>33.366403534389022</v>
      </c>
      <c r="M2434" s="3">
        <v>62.137994396704258</v>
      </c>
      <c r="N2434" s="2">
        <v>2215489</v>
      </c>
      <c r="O2434">
        <f t="shared" si="37"/>
        <v>1</v>
      </c>
    </row>
    <row r="2435" spans="1:15" hidden="1" x14ac:dyDescent="0.2">
      <c r="A2435" t="s">
        <v>2376</v>
      </c>
      <c r="B2435" t="s">
        <v>2868</v>
      </c>
      <c r="C2435" t="s">
        <v>2892</v>
      </c>
      <c r="D2435" t="s">
        <v>22</v>
      </c>
      <c r="E2435">
        <v>70</v>
      </c>
      <c r="F2435" t="s">
        <v>49</v>
      </c>
      <c r="G2435" t="s">
        <v>2893</v>
      </c>
      <c r="H2435" t="s">
        <v>242</v>
      </c>
      <c r="I2435" s="2">
        <v>2500</v>
      </c>
      <c r="J2435" s="2">
        <v>10</v>
      </c>
      <c r="K2435" s="2">
        <v>2510</v>
      </c>
      <c r="L2435" s="3">
        <v>0.11329327295238206</v>
      </c>
      <c r="M2435" s="3">
        <v>0.21098518312421144</v>
      </c>
      <c r="N2435" s="2">
        <v>2215489</v>
      </c>
      <c r="O2435">
        <f t="shared" ref="O2435:O2498" si="38">COUNTIFS($A$2:$A$8569,A2435,$B$2:$B$8569,B2435,$K$2:$K$8569,"&gt;"&amp;K2435)+1</f>
        <v>7</v>
      </c>
    </row>
    <row r="2436" spans="1:15" hidden="1" x14ac:dyDescent="0.2">
      <c r="A2436" t="s">
        <v>2376</v>
      </c>
      <c r="B2436" t="s">
        <v>2868</v>
      </c>
      <c r="C2436" t="s">
        <v>2894</v>
      </c>
      <c r="D2436" t="s">
        <v>22</v>
      </c>
      <c r="E2436">
        <v>36</v>
      </c>
      <c r="F2436" t="s">
        <v>49</v>
      </c>
      <c r="G2436" t="s">
        <v>38</v>
      </c>
      <c r="H2436" t="s">
        <v>101</v>
      </c>
      <c r="I2436" s="2">
        <v>1106</v>
      </c>
      <c r="J2436" s="2">
        <v>1</v>
      </c>
      <c r="K2436" s="2">
        <v>1107</v>
      </c>
      <c r="L2436" s="3">
        <v>4.9966395680592413E-2</v>
      </c>
      <c r="M2436" s="3">
        <v>9.3052030963546639E-2</v>
      </c>
      <c r="N2436" s="2">
        <v>2215489</v>
      </c>
      <c r="O2436">
        <f t="shared" si="38"/>
        <v>11</v>
      </c>
    </row>
    <row r="2437" spans="1:15" hidden="1" x14ac:dyDescent="0.2">
      <c r="A2437" t="s">
        <v>2376</v>
      </c>
      <c r="B2437" t="s">
        <v>2868</v>
      </c>
      <c r="C2437" t="s">
        <v>46</v>
      </c>
      <c r="G2437" t="s">
        <v>46</v>
      </c>
      <c r="I2437" s="2">
        <v>9917</v>
      </c>
      <c r="J2437" s="2">
        <v>21</v>
      </c>
      <c r="K2437" s="2">
        <v>9938</v>
      </c>
      <c r="L2437" s="3">
        <v>0.44856914207202114</v>
      </c>
      <c r="M2437" s="3">
        <v>0.83536683262486577</v>
      </c>
      <c r="N2437" s="2">
        <v>2215489</v>
      </c>
      <c r="O2437">
        <f t="shared" si="38"/>
        <v>3</v>
      </c>
    </row>
    <row r="2438" spans="1:15" hidden="1" x14ac:dyDescent="0.2">
      <c r="A2438" t="s">
        <v>2376</v>
      </c>
      <c r="B2438" t="s">
        <v>2895</v>
      </c>
      <c r="C2438" t="s">
        <v>2896</v>
      </c>
      <c r="D2438" t="s">
        <v>17</v>
      </c>
      <c r="E2438">
        <v>30</v>
      </c>
      <c r="F2438" t="s">
        <v>69</v>
      </c>
      <c r="G2438" t="s">
        <v>38</v>
      </c>
      <c r="H2438" t="s">
        <v>349</v>
      </c>
      <c r="I2438" s="2">
        <v>1018</v>
      </c>
      <c r="J2438" s="2">
        <v>2</v>
      </c>
      <c r="K2438" s="2">
        <v>1020</v>
      </c>
      <c r="L2438" s="3">
        <v>5.6391600968608672E-2</v>
      </c>
      <c r="M2438" s="3">
        <v>7.3487719985850006E-2</v>
      </c>
      <c r="N2438" s="2">
        <v>1808780</v>
      </c>
      <c r="O2438">
        <f t="shared" si="38"/>
        <v>15</v>
      </c>
    </row>
    <row r="2439" spans="1:15" hidden="1" x14ac:dyDescent="0.2">
      <c r="A2439" t="s">
        <v>2376</v>
      </c>
      <c r="B2439" t="s">
        <v>2895</v>
      </c>
      <c r="C2439" t="s">
        <v>2807</v>
      </c>
      <c r="D2439" t="s">
        <v>22</v>
      </c>
      <c r="E2439">
        <v>62</v>
      </c>
      <c r="F2439" t="s">
        <v>49</v>
      </c>
      <c r="G2439" t="s">
        <v>38</v>
      </c>
      <c r="H2439" t="s">
        <v>70</v>
      </c>
      <c r="I2439" s="2">
        <v>1655</v>
      </c>
      <c r="J2439" s="2">
        <f>(0)</f>
        <v>0</v>
      </c>
      <c r="K2439" s="2">
        <v>1655</v>
      </c>
      <c r="L2439" s="3">
        <v>9.1498136865732702E-2</v>
      </c>
      <c r="M2439" s="3">
        <v>0.11923742801625663</v>
      </c>
      <c r="N2439" s="2">
        <v>1808780</v>
      </c>
      <c r="O2439">
        <f t="shared" si="38"/>
        <v>12</v>
      </c>
    </row>
    <row r="2440" spans="1:15" hidden="1" x14ac:dyDescent="0.2">
      <c r="A2440" t="s">
        <v>2376</v>
      </c>
      <c r="B2440" t="s">
        <v>2895</v>
      </c>
      <c r="C2440" t="s">
        <v>2897</v>
      </c>
      <c r="D2440" t="s">
        <v>22</v>
      </c>
      <c r="E2440">
        <v>38</v>
      </c>
      <c r="F2440" t="s">
        <v>49</v>
      </c>
      <c r="G2440" t="s">
        <v>38</v>
      </c>
      <c r="H2440" t="s">
        <v>746</v>
      </c>
      <c r="I2440" s="2">
        <v>1362</v>
      </c>
      <c r="J2440" s="2">
        <f>(0)</f>
        <v>0</v>
      </c>
      <c r="K2440" s="2">
        <v>1362</v>
      </c>
      <c r="L2440" s="3">
        <v>7.5299373058083346E-2</v>
      </c>
      <c r="M2440" s="3">
        <v>9.8127720216399719E-2</v>
      </c>
      <c r="N2440" s="2">
        <v>1808780</v>
      </c>
      <c r="O2440">
        <f t="shared" si="38"/>
        <v>13</v>
      </c>
    </row>
    <row r="2441" spans="1:15" hidden="1" x14ac:dyDescent="0.2">
      <c r="A2441" t="s">
        <v>2376</v>
      </c>
      <c r="B2441" t="s">
        <v>2895</v>
      </c>
      <c r="C2441" t="s">
        <v>2898</v>
      </c>
      <c r="D2441" t="s">
        <v>22</v>
      </c>
      <c r="E2441">
        <v>30</v>
      </c>
      <c r="F2441" t="s">
        <v>69</v>
      </c>
      <c r="G2441" t="s">
        <v>2380</v>
      </c>
      <c r="H2441" t="s">
        <v>540</v>
      </c>
      <c r="I2441" s="2">
        <v>5092</v>
      </c>
      <c r="J2441" s="2">
        <v>1</v>
      </c>
      <c r="K2441" s="2">
        <v>5093</v>
      </c>
      <c r="L2441" s="3">
        <v>0.28157100365992549</v>
      </c>
      <c r="M2441" s="3">
        <v>0.36693427243915105</v>
      </c>
      <c r="N2441" s="2">
        <v>1808780</v>
      </c>
      <c r="O2441">
        <f t="shared" si="38"/>
        <v>6</v>
      </c>
    </row>
    <row r="2442" spans="1:15" hidden="1" x14ac:dyDescent="0.2">
      <c r="A2442" t="s">
        <v>2376</v>
      </c>
      <c r="B2442" t="s">
        <v>2895</v>
      </c>
      <c r="C2442" t="s">
        <v>2899</v>
      </c>
      <c r="D2442" t="s">
        <v>22</v>
      </c>
      <c r="E2442">
        <v>79</v>
      </c>
      <c r="F2442" t="s">
        <v>49</v>
      </c>
      <c r="G2442" t="s">
        <v>19</v>
      </c>
      <c r="H2442" t="s">
        <v>20</v>
      </c>
      <c r="I2442" s="2">
        <v>563396</v>
      </c>
      <c r="J2442" s="2">
        <v>406</v>
      </c>
      <c r="K2442" s="2">
        <v>563802</v>
      </c>
      <c r="L2442" s="3">
        <v>31.170291577748539</v>
      </c>
      <c r="M2442" s="3">
        <v>40.620121081825694</v>
      </c>
      <c r="N2442" s="2">
        <v>1808780</v>
      </c>
      <c r="O2442">
        <f t="shared" si="38"/>
        <v>2</v>
      </c>
    </row>
    <row r="2443" spans="1:15" hidden="1" x14ac:dyDescent="0.2">
      <c r="A2443" t="s">
        <v>2376</v>
      </c>
      <c r="B2443" t="s">
        <v>2895</v>
      </c>
      <c r="C2443" t="s">
        <v>2900</v>
      </c>
      <c r="D2443" t="s">
        <v>22</v>
      </c>
      <c r="E2443">
        <v>65</v>
      </c>
      <c r="F2443" t="s">
        <v>49</v>
      </c>
      <c r="G2443" t="s">
        <v>303</v>
      </c>
      <c r="H2443" t="s">
        <v>304</v>
      </c>
      <c r="I2443" s="2">
        <v>23418</v>
      </c>
      <c r="J2443" s="2">
        <v>28</v>
      </c>
      <c r="K2443" s="2">
        <v>23446</v>
      </c>
      <c r="L2443" s="3">
        <v>1.2962328199117639</v>
      </c>
      <c r="M2443" s="3">
        <v>1.6892089046943524</v>
      </c>
      <c r="N2443" s="2">
        <v>1808780</v>
      </c>
      <c r="O2443">
        <f t="shared" si="38"/>
        <v>3</v>
      </c>
    </row>
    <row r="2444" spans="1:15" hidden="1" x14ac:dyDescent="0.2">
      <c r="A2444" t="s">
        <v>2376</v>
      </c>
      <c r="B2444" t="s">
        <v>2895</v>
      </c>
      <c r="C2444" t="s">
        <v>2901</v>
      </c>
      <c r="D2444" t="s">
        <v>17</v>
      </c>
      <c r="E2444">
        <v>26</v>
      </c>
      <c r="F2444" t="s">
        <v>49</v>
      </c>
      <c r="G2444" t="s">
        <v>38</v>
      </c>
      <c r="H2444" t="s">
        <v>104</v>
      </c>
      <c r="I2444" s="2">
        <v>3518</v>
      </c>
      <c r="J2444" s="2">
        <f>(0)</f>
        <v>0</v>
      </c>
      <c r="K2444" s="2">
        <v>3518</v>
      </c>
      <c r="L2444" s="3">
        <v>0.19449573745839735</v>
      </c>
      <c r="M2444" s="3">
        <v>0.25346058716688269</v>
      </c>
      <c r="N2444" s="2">
        <v>1808780</v>
      </c>
      <c r="O2444">
        <f t="shared" si="38"/>
        <v>9</v>
      </c>
    </row>
    <row r="2445" spans="1:15" hidden="1" x14ac:dyDescent="0.2">
      <c r="A2445" t="s">
        <v>2376</v>
      </c>
      <c r="B2445" t="s">
        <v>2895</v>
      </c>
      <c r="C2445" t="s">
        <v>2902</v>
      </c>
      <c r="D2445" t="s">
        <v>22</v>
      </c>
      <c r="E2445">
        <v>76</v>
      </c>
      <c r="F2445" t="s">
        <v>49</v>
      </c>
      <c r="G2445" t="s">
        <v>32</v>
      </c>
      <c r="H2445" t="s">
        <v>33</v>
      </c>
      <c r="I2445" s="2">
        <v>744475</v>
      </c>
      <c r="J2445" s="2">
        <v>1437</v>
      </c>
      <c r="K2445" s="2">
        <v>745912</v>
      </c>
      <c r="L2445" s="3">
        <v>41.23840378597729</v>
      </c>
      <c r="M2445" s="3">
        <v>53.740560970671915</v>
      </c>
      <c r="N2445" s="2">
        <v>1808780</v>
      </c>
      <c r="O2445">
        <f t="shared" si="38"/>
        <v>1</v>
      </c>
    </row>
    <row r="2446" spans="1:15" hidden="1" x14ac:dyDescent="0.2">
      <c r="A2446" t="s">
        <v>2376</v>
      </c>
      <c r="B2446" t="s">
        <v>2895</v>
      </c>
      <c r="C2446" t="s">
        <v>2903</v>
      </c>
      <c r="D2446" t="s">
        <v>17</v>
      </c>
      <c r="E2446">
        <v>48</v>
      </c>
      <c r="F2446" t="s">
        <v>49</v>
      </c>
      <c r="G2446" t="s">
        <v>376</v>
      </c>
      <c r="H2446" t="s">
        <v>377</v>
      </c>
      <c r="I2446" s="2">
        <v>18639</v>
      </c>
      <c r="J2446" s="2">
        <v>9</v>
      </c>
      <c r="K2446" s="2">
        <v>18648</v>
      </c>
      <c r="L2446" s="3">
        <v>1.0309711518260927</v>
      </c>
      <c r="M2446" s="3">
        <v>1.3435284336236579</v>
      </c>
      <c r="N2446" s="2">
        <v>1808780</v>
      </c>
      <c r="O2446">
        <f t="shared" si="38"/>
        <v>4</v>
      </c>
    </row>
    <row r="2447" spans="1:15" hidden="1" x14ac:dyDescent="0.2">
      <c r="A2447" t="s">
        <v>2376</v>
      </c>
      <c r="B2447" t="s">
        <v>2895</v>
      </c>
      <c r="C2447" t="s">
        <v>2904</v>
      </c>
      <c r="D2447" t="s">
        <v>22</v>
      </c>
      <c r="E2447">
        <v>38</v>
      </c>
      <c r="F2447" t="s">
        <v>49</v>
      </c>
      <c r="G2447" t="s">
        <v>38</v>
      </c>
      <c r="H2447" t="s">
        <v>537</v>
      </c>
      <c r="I2447" s="2">
        <v>2078</v>
      </c>
      <c r="J2447" s="2">
        <f>(0)</f>
        <v>0</v>
      </c>
      <c r="K2447" s="2">
        <v>2078</v>
      </c>
      <c r="L2447" s="3">
        <v>0.11488406550271453</v>
      </c>
      <c r="M2447" s="3">
        <v>0.14971321777509444</v>
      </c>
      <c r="N2447" s="2">
        <v>1808780</v>
      </c>
      <c r="O2447">
        <f t="shared" si="38"/>
        <v>10</v>
      </c>
    </row>
    <row r="2448" spans="1:15" hidden="1" x14ac:dyDescent="0.2">
      <c r="A2448" t="s">
        <v>2376</v>
      </c>
      <c r="B2448" t="s">
        <v>2895</v>
      </c>
      <c r="C2448" t="s">
        <v>2905</v>
      </c>
      <c r="D2448" t="s">
        <v>22</v>
      </c>
      <c r="E2448">
        <v>48</v>
      </c>
      <c r="F2448" t="s">
        <v>49</v>
      </c>
      <c r="G2448" t="s">
        <v>2906</v>
      </c>
      <c r="H2448" t="s">
        <v>1113</v>
      </c>
      <c r="I2448" s="2">
        <v>4991</v>
      </c>
      <c r="J2448" s="2">
        <f>(0)</f>
        <v>0</v>
      </c>
      <c r="K2448" s="2">
        <v>4991</v>
      </c>
      <c r="L2448" s="3">
        <v>0.2759318435630646</v>
      </c>
      <c r="M2448" s="3">
        <v>0.35958550044056609</v>
      </c>
      <c r="N2448" s="2">
        <v>1808780</v>
      </c>
      <c r="O2448">
        <f t="shared" si="38"/>
        <v>7</v>
      </c>
    </row>
    <row r="2449" spans="1:15" hidden="1" x14ac:dyDescent="0.2">
      <c r="A2449" t="s">
        <v>2376</v>
      </c>
      <c r="B2449" t="s">
        <v>2895</v>
      </c>
      <c r="C2449" t="s">
        <v>2907</v>
      </c>
      <c r="D2449" t="s">
        <v>22</v>
      </c>
      <c r="E2449">
        <v>62</v>
      </c>
      <c r="F2449" t="s">
        <v>49</v>
      </c>
      <c r="G2449" t="s">
        <v>2829</v>
      </c>
      <c r="H2449" t="s">
        <v>2830</v>
      </c>
      <c r="I2449" s="2">
        <v>1743</v>
      </c>
      <c r="J2449" s="2">
        <f>(0)</f>
        <v>0</v>
      </c>
      <c r="K2449" s="2">
        <v>1743</v>
      </c>
      <c r="L2449" s="3">
        <v>9.6363294596357757E-2</v>
      </c>
      <c r="M2449" s="3">
        <v>0.12557754503464369</v>
      </c>
      <c r="N2449" s="2">
        <v>1808780</v>
      </c>
      <c r="O2449">
        <f t="shared" si="38"/>
        <v>11</v>
      </c>
    </row>
    <row r="2450" spans="1:15" hidden="1" x14ac:dyDescent="0.2">
      <c r="A2450" t="s">
        <v>2376</v>
      </c>
      <c r="B2450" t="s">
        <v>2895</v>
      </c>
      <c r="C2450" t="s">
        <v>2908</v>
      </c>
      <c r="D2450" t="s">
        <v>22</v>
      </c>
      <c r="E2450">
        <v>36</v>
      </c>
      <c r="F2450" t="s">
        <v>49</v>
      </c>
      <c r="G2450" t="s">
        <v>2706</v>
      </c>
      <c r="H2450" t="s">
        <v>36</v>
      </c>
      <c r="I2450" s="2">
        <v>3549</v>
      </c>
      <c r="J2450" s="2">
        <v>1</v>
      </c>
      <c r="K2450" s="2">
        <v>3550</v>
      </c>
      <c r="L2450" s="3">
        <v>0.19626488572407921</v>
      </c>
      <c r="M2450" s="3">
        <v>0.25576608426447794</v>
      </c>
      <c r="N2450" s="2">
        <v>1808780</v>
      </c>
      <c r="O2450">
        <f t="shared" si="38"/>
        <v>8</v>
      </c>
    </row>
    <row r="2451" spans="1:15" hidden="1" x14ac:dyDescent="0.2">
      <c r="A2451" t="s">
        <v>2376</v>
      </c>
      <c r="B2451" t="s">
        <v>2895</v>
      </c>
      <c r="C2451" t="s">
        <v>2909</v>
      </c>
      <c r="D2451" t="s">
        <v>22</v>
      </c>
      <c r="E2451">
        <v>43</v>
      </c>
      <c r="F2451" t="s">
        <v>49</v>
      </c>
      <c r="G2451" t="s">
        <v>2476</v>
      </c>
      <c r="H2451" t="s">
        <v>101</v>
      </c>
      <c r="I2451" s="2">
        <v>1288</v>
      </c>
      <c r="J2451" s="2">
        <f>(0)</f>
        <v>0</v>
      </c>
      <c r="K2451" s="2">
        <v>1288</v>
      </c>
      <c r="L2451" s="3">
        <v>7.1208217693694092E-2</v>
      </c>
      <c r="M2451" s="3">
        <v>9.2796258178210606E-2</v>
      </c>
      <c r="N2451" s="2">
        <v>1808780</v>
      </c>
      <c r="O2451">
        <f t="shared" si="38"/>
        <v>14</v>
      </c>
    </row>
    <row r="2452" spans="1:15" hidden="1" x14ac:dyDescent="0.2">
      <c r="A2452" t="s">
        <v>2376</v>
      </c>
      <c r="B2452" t="s">
        <v>2895</v>
      </c>
      <c r="C2452" t="s">
        <v>2910</v>
      </c>
      <c r="D2452" t="s">
        <v>22</v>
      </c>
      <c r="E2452">
        <v>61</v>
      </c>
      <c r="F2452" t="s">
        <v>49</v>
      </c>
      <c r="G2452" t="s">
        <v>38</v>
      </c>
      <c r="H2452" t="s">
        <v>168</v>
      </c>
      <c r="I2452" s="2">
        <v>832</v>
      </c>
      <c r="J2452" s="2">
        <f>(0)</f>
        <v>0</v>
      </c>
      <c r="K2452" s="2">
        <v>832</v>
      </c>
      <c r="L2452" s="3">
        <v>4.5997854907727856E-2</v>
      </c>
      <c r="M2452" s="3">
        <v>5.9942924537477654E-2</v>
      </c>
      <c r="N2452" s="2">
        <v>1808780</v>
      </c>
      <c r="O2452">
        <f t="shared" si="38"/>
        <v>16</v>
      </c>
    </row>
    <row r="2453" spans="1:15" hidden="1" x14ac:dyDescent="0.2">
      <c r="A2453" t="s">
        <v>2376</v>
      </c>
      <c r="B2453" t="s">
        <v>2895</v>
      </c>
      <c r="C2453" t="s">
        <v>46</v>
      </c>
      <c r="G2453" t="s">
        <v>46</v>
      </c>
      <c r="I2453" s="2">
        <v>8015</v>
      </c>
      <c r="J2453" s="2">
        <v>10</v>
      </c>
      <c r="K2453" s="2">
        <v>8025</v>
      </c>
      <c r="L2453" s="3">
        <v>0.44366921350302413</v>
      </c>
      <c r="M2453" s="3">
        <v>0.57817544400631993</v>
      </c>
      <c r="N2453" s="2">
        <v>1808780</v>
      </c>
      <c r="O2453">
        <f t="shared" si="38"/>
        <v>5</v>
      </c>
    </row>
    <row r="2454" spans="1:15" hidden="1" x14ac:dyDescent="0.2">
      <c r="A2454" t="s">
        <v>2376</v>
      </c>
      <c r="B2454" t="s">
        <v>2911</v>
      </c>
      <c r="C2454" t="s">
        <v>2912</v>
      </c>
      <c r="D2454" t="s">
        <v>22</v>
      </c>
      <c r="E2454">
        <v>44</v>
      </c>
      <c r="F2454" t="s">
        <v>69</v>
      </c>
      <c r="G2454" t="s">
        <v>32</v>
      </c>
      <c r="H2454" t="s">
        <v>33</v>
      </c>
      <c r="I2454" s="2">
        <v>707930</v>
      </c>
      <c r="J2454" s="2">
        <v>1235</v>
      </c>
      <c r="K2454" s="2">
        <v>709165</v>
      </c>
      <c r="L2454" s="3">
        <v>43.508096205982845</v>
      </c>
      <c r="M2454" s="3">
        <v>56.32348047364254</v>
      </c>
      <c r="N2454" s="2">
        <v>1629961</v>
      </c>
      <c r="O2454">
        <f t="shared" si="38"/>
        <v>1</v>
      </c>
    </row>
    <row r="2455" spans="1:15" hidden="1" x14ac:dyDescent="0.2">
      <c r="A2455" t="s">
        <v>2376</v>
      </c>
      <c r="B2455" t="s">
        <v>2911</v>
      </c>
      <c r="C2455" t="s">
        <v>2913</v>
      </c>
      <c r="D2455" t="s">
        <v>22</v>
      </c>
      <c r="E2455">
        <v>38</v>
      </c>
      <c r="F2455" t="s">
        <v>69</v>
      </c>
      <c r="G2455" t="s">
        <v>2706</v>
      </c>
      <c r="H2455" t="s">
        <v>104</v>
      </c>
      <c r="I2455" s="2">
        <v>7075</v>
      </c>
      <c r="J2455" s="2">
        <v>10</v>
      </c>
      <c r="K2455" s="2">
        <v>7085</v>
      </c>
      <c r="L2455" s="3">
        <v>0.43467297683809608</v>
      </c>
      <c r="M2455" s="3">
        <v>0.56270664676874549</v>
      </c>
      <c r="N2455" s="2">
        <v>1629961</v>
      </c>
      <c r="O2455">
        <f t="shared" si="38"/>
        <v>5</v>
      </c>
    </row>
    <row r="2456" spans="1:15" hidden="1" x14ac:dyDescent="0.2">
      <c r="A2456" t="s">
        <v>2376</v>
      </c>
      <c r="B2456" t="s">
        <v>2911</v>
      </c>
      <c r="C2456" t="s">
        <v>2914</v>
      </c>
      <c r="D2456" t="s">
        <v>22</v>
      </c>
      <c r="E2456">
        <v>29</v>
      </c>
      <c r="F2456" t="s">
        <v>69</v>
      </c>
      <c r="G2456" t="s">
        <v>2380</v>
      </c>
      <c r="H2456" t="s">
        <v>540</v>
      </c>
      <c r="I2456" s="2">
        <v>3406</v>
      </c>
      <c r="J2456" s="2">
        <v>6</v>
      </c>
      <c r="K2456" s="2">
        <v>3412</v>
      </c>
      <c r="L2456" s="3">
        <v>0.20933016188730896</v>
      </c>
      <c r="M2456" s="3">
        <v>0.27098871965772187</v>
      </c>
      <c r="N2456" s="2">
        <v>1629961</v>
      </c>
      <c r="O2456">
        <f t="shared" si="38"/>
        <v>6</v>
      </c>
    </row>
    <row r="2457" spans="1:15" hidden="1" x14ac:dyDescent="0.2">
      <c r="A2457" t="s">
        <v>2376</v>
      </c>
      <c r="B2457" t="s">
        <v>2911</v>
      </c>
      <c r="C2457" t="s">
        <v>2915</v>
      </c>
      <c r="D2457" t="s">
        <v>22</v>
      </c>
      <c r="E2457">
        <v>56</v>
      </c>
      <c r="F2457" t="s">
        <v>69</v>
      </c>
      <c r="G2457" t="s">
        <v>38</v>
      </c>
      <c r="H2457" t="s">
        <v>198</v>
      </c>
      <c r="I2457" s="2">
        <v>2574</v>
      </c>
      <c r="J2457" s="2">
        <f>(0)</f>
        <v>0</v>
      </c>
      <c r="K2457" s="2">
        <v>2574</v>
      </c>
      <c r="L2457" s="3">
        <v>0.15791788883292299</v>
      </c>
      <c r="M2457" s="3">
        <v>0.20443287350497538</v>
      </c>
      <c r="N2457" s="2">
        <v>1629961</v>
      </c>
      <c r="O2457">
        <f t="shared" si="38"/>
        <v>8</v>
      </c>
    </row>
    <row r="2458" spans="1:15" hidden="1" x14ac:dyDescent="0.2">
      <c r="A2458" t="s">
        <v>2376</v>
      </c>
      <c r="B2458" t="s">
        <v>2911</v>
      </c>
      <c r="C2458" t="s">
        <v>2916</v>
      </c>
      <c r="D2458" t="s">
        <v>22</v>
      </c>
      <c r="E2458">
        <v>71</v>
      </c>
      <c r="F2458" t="s">
        <v>69</v>
      </c>
      <c r="G2458" t="s">
        <v>19</v>
      </c>
      <c r="H2458" t="s">
        <v>20</v>
      </c>
      <c r="I2458" s="2">
        <v>498259</v>
      </c>
      <c r="J2458" s="2">
        <v>885</v>
      </c>
      <c r="K2458" s="2">
        <v>499144</v>
      </c>
      <c r="L2458" s="3">
        <v>30.623063987420558</v>
      </c>
      <c r="M2458" s="3">
        <v>39.64313994280009</v>
      </c>
      <c r="N2458" s="2">
        <v>1629961</v>
      </c>
      <c r="O2458">
        <f t="shared" si="38"/>
        <v>2</v>
      </c>
    </row>
    <row r="2459" spans="1:15" hidden="1" x14ac:dyDescent="0.2">
      <c r="A2459" t="s">
        <v>2376</v>
      </c>
      <c r="B2459" t="s">
        <v>2911</v>
      </c>
      <c r="C2459" t="s">
        <v>2917</v>
      </c>
      <c r="D2459" t="s">
        <v>22</v>
      </c>
      <c r="E2459">
        <v>43</v>
      </c>
      <c r="F2459" t="s">
        <v>69</v>
      </c>
      <c r="G2459" t="s">
        <v>200</v>
      </c>
      <c r="H2459" t="s">
        <v>349</v>
      </c>
      <c r="I2459" s="2">
        <v>1014</v>
      </c>
      <c r="J2459" s="2">
        <v>1</v>
      </c>
      <c r="K2459" s="2">
        <v>1015</v>
      </c>
      <c r="L2459" s="3">
        <v>6.2271428580193022E-2</v>
      </c>
      <c r="M2459" s="3">
        <v>8.0613584540617733E-2</v>
      </c>
      <c r="N2459" s="2">
        <v>1629961</v>
      </c>
      <c r="O2459">
        <f t="shared" si="38"/>
        <v>15</v>
      </c>
    </row>
    <row r="2460" spans="1:15" hidden="1" x14ac:dyDescent="0.2">
      <c r="A2460" t="s">
        <v>2376</v>
      </c>
      <c r="B2460" t="s">
        <v>2911</v>
      </c>
      <c r="C2460" t="s">
        <v>2918</v>
      </c>
      <c r="D2460" t="s">
        <v>22</v>
      </c>
      <c r="E2460">
        <v>64</v>
      </c>
      <c r="F2460" t="s">
        <v>69</v>
      </c>
      <c r="G2460" t="s">
        <v>303</v>
      </c>
      <c r="H2460" t="s">
        <v>304</v>
      </c>
      <c r="I2460" s="2">
        <v>9846</v>
      </c>
      <c r="J2460" s="2">
        <v>15</v>
      </c>
      <c r="K2460" s="2">
        <v>9861</v>
      </c>
      <c r="L2460" s="3">
        <v>0.60498380022589504</v>
      </c>
      <c r="M2460" s="3">
        <v>0.78318281493106545</v>
      </c>
      <c r="N2460" s="2">
        <v>1629961</v>
      </c>
      <c r="O2460">
        <f t="shared" si="38"/>
        <v>4</v>
      </c>
    </row>
    <row r="2461" spans="1:15" hidden="1" x14ac:dyDescent="0.2">
      <c r="A2461" t="s">
        <v>2376</v>
      </c>
      <c r="B2461" t="s">
        <v>2911</v>
      </c>
      <c r="C2461" t="s">
        <v>2919</v>
      </c>
      <c r="D2461" t="s">
        <v>22</v>
      </c>
      <c r="E2461">
        <v>43</v>
      </c>
      <c r="F2461" t="s">
        <v>69</v>
      </c>
      <c r="G2461" t="s">
        <v>2805</v>
      </c>
      <c r="H2461" t="s">
        <v>214</v>
      </c>
      <c r="I2461" s="2">
        <v>1491</v>
      </c>
      <c r="J2461" s="2">
        <f>(0)</f>
        <v>0</v>
      </c>
      <c r="K2461" s="2">
        <v>1491</v>
      </c>
      <c r="L2461" s="3">
        <v>9.1474581293662857E-2</v>
      </c>
      <c r="M2461" s="3">
        <v>0.11841857591139018</v>
      </c>
      <c r="N2461" s="2">
        <v>1629961</v>
      </c>
      <c r="O2461">
        <f t="shared" si="38"/>
        <v>11</v>
      </c>
    </row>
    <row r="2462" spans="1:15" hidden="1" x14ac:dyDescent="0.2">
      <c r="A2462" t="s">
        <v>2376</v>
      </c>
      <c r="B2462" t="s">
        <v>2911</v>
      </c>
      <c r="C2462" t="s">
        <v>2920</v>
      </c>
      <c r="D2462" t="s">
        <v>22</v>
      </c>
      <c r="E2462">
        <v>38</v>
      </c>
      <c r="F2462" t="s">
        <v>69</v>
      </c>
      <c r="G2462" t="s">
        <v>38</v>
      </c>
      <c r="H2462" t="s">
        <v>101</v>
      </c>
      <c r="I2462" s="2">
        <v>1183</v>
      </c>
      <c r="J2462" s="2">
        <v>1</v>
      </c>
      <c r="K2462" s="2">
        <v>1184</v>
      </c>
      <c r="L2462" s="3">
        <v>7.2639774816698061E-2</v>
      </c>
      <c r="M2462" s="3">
        <v>9.4035944922257531E-2</v>
      </c>
      <c r="N2462" s="2">
        <v>1629961</v>
      </c>
      <c r="O2462">
        <f t="shared" si="38"/>
        <v>14</v>
      </c>
    </row>
    <row r="2463" spans="1:15" hidden="1" x14ac:dyDescent="0.2">
      <c r="A2463" t="s">
        <v>2376</v>
      </c>
      <c r="B2463" t="s">
        <v>2911</v>
      </c>
      <c r="C2463" t="s">
        <v>2921</v>
      </c>
      <c r="D2463" t="s">
        <v>22</v>
      </c>
      <c r="E2463">
        <v>44</v>
      </c>
      <c r="F2463" t="s">
        <v>69</v>
      </c>
      <c r="G2463" t="s">
        <v>38</v>
      </c>
      <c r="H2463" t="s">
        <v>70</v>
      </c>
      <c r="I2463" s="2">
        <v>1490</v>
      </c>
      <c r="J2463" s="2">
        <v>4</v>
      </c>
      <c r="K2463" s="2">
        <v>1494</v>
      </c>
      <c r="L2463" s="3">
        <v>9.165863477715111E-2</v>
      </c>
      <c r="M2463" s="3">
        <v>0.11865684266372699</v>
      </c>
      <c r="N2463" s="2">
        <v>1629961</v>
      </c>
      <c r="O2463">
        <f t="shared" si="38"/>
        <v>10</v>
      </c>
    </row>
    <row r="2464" spans="1:15" hidden="1" x14ac:dyDescent="0.2">
      <c r="A2464" t="s">
        <v>2376</v>
      </c>
      <c r="B2464" t="s">
        <v>2911</v>
      </c>
      <c r="C2464" t="s">
        <v>2922</v>
      </c>
      <c r="D2464" t="s">
        <v>22</v>
      </c>
      <c r="E2464">
        <v>32</v>
      </c>
      <c r="F2464" t="s">
        <v>69</v>
      </c>
      <c r="G2464" t="s">
        <v>58</v>
      </c>
      <c r="H2464" t="s">
        <v>351</v>
      </c>
      <c r="I2464" s="2">
        <v>1407</v>
      </c>
      <c r="J2464" s="2">
        <f>(0)</f>
        <v>0</v>
      </c>
      <c r="K2464" s="2">
        <v>1407</v>
      </c>
      <c r="L2464" s="3">
        <v>8.6321083755991707E-2</v>
      </c>
      <c r="M2464" s="3">
        <v>0.11174710684595975</v>
      </c>
      <c r="N2464" s="2">
        <v>1629961</v>
      </c>
      <c r="O2464">
        <f t="shared" si="38"/>
        <v>13</v>
      </c>
    </row>
    <row r="2465" spans="1:15" hidden="1" x14ac:dyDescent="0.2">
      <c r="A2465" t="s">
        <v>2376</v>
      </c>
      <c r="B2465" t="s">
        <v>2911</v>
      </c>
      <c r="C2465" t="s">
        <v>2923</v>
      </c>
      <c r="D2465" t="s">
        <v>22</v>
      </c>
      <c r="E2465">
        <v>41</v>
      </c>
      <c r="F2465" t="s">
        <v>69</v>
      </c>
      <c r="G2465" t="s">
        <v>38</v>
      </c>
      <c r="H2465" t="s">
        <v>41</v>
      </c>
      <c r="I2465" s="2">
        <v>1453</v>
      </c>
      <c r="J2465" s="2">
        <v>1</v>
      </c>
      <c r="K2465" s="2">
        <v>1454</v>
      </c>
      <c r="L2465" s="3">
        <v>8.9204588330641044E-2</v>
      </c>
      <c r="M2465" s="3">
        <v>0.11547995263256963</v>
      </c>
      <c r="N2465" s="2">
        <v>1629961</v>
      </c>
      <c r="O2465">
        <f t="shared" si="38"/>
        <v>12</v>
      </c>
    </row>
    <row r="2466" spans="1:15" hidden="1" x14ac:dyDescent="0.2">
      <c r="A2466" t="s">
        <v>2376</v>
      </c>
      <c r="B2466" t="s">
        <v>2911</v>
      </c>
      <c r="C2466" t="s">
        <v>2924</v>
      </c>
      <c r="D2466" t="s">
        <v>22</v>
      </c>
      <c r="E2466">
        <v>41</v>
      </c>
      <c r="F2466" t="s">
        <v>69</v>
      </c>
      <c r="G2466" t="s">
        <v>38</v>
      </c>
      <c r="H2466" t="s">
        <v>54</v>
      </c>
      <c r="I2466" s="2">
        <v>2877</v>
      </c>
      <c r="J2466" s="2">
        <v>4</v>
      </c>
      <c r="K2466" s="2">
        <v>2881</v>
      </c>
      <c r="L2466" s="3">
        <v>0.17675269530988777</v>
      </c>
      <c r="M2466" s="3">
        <v>0.22881550449410804</v>
      </c>
      <c r="N2466" s="2">
        <v>1629961</v>
      </c>
      <c r="O2466">
        <f t="shared" si="38"/>
        <v>7</v>
      </c>
    </row>
    <row r="2467" spans="1:15" hidden="1" x14ac:dyDescent="0.2">
      <c r="A2467" t="s">
        <v>2376</v>
      </c>
      <c r="B2467" t="s">
        <v>2911</v>
      </c>
      <c r="C2467" t="s">
        <v>2925</v>
      </c>
      <c r="D2467" t="s">
        <v>22</v>
      </c>
      <c r="E2467">
        <v>53</v>
      </c>
      <c r="F2467" t="s">
        <v>69</v>
      </c>
      <c r="G2467" t="s">
        <v>38</v>
      </c>
      <c r="H2467" t="s">
        <v>1014</v>
      </c>
      <c r="I2467" s="2">
        <v>2493</v>
      </c>
      <c r="J2467" s="2">
        <v>2</v>
      </c>
      <c r="K2467" s="2">
        <v>2495</v>
      </c>
      <c r="L2467" s="3">
        <v>0.15307114710106562</v>
      </c>
      <c r="M2467" s="3">
        <v>0.19815851569343965</v>
      </c>
      <c r="N2467" s="2">
        <v>1629961</v>
      </c>
      <c r="O2467">
        <f t="shared" si="38"/>
        <v>9</v>
      </c>
    </row>
    <row r="2468" spans="1:15" hidden="1" x14ac:dyDescent="0.2">
      <c r="A2468" t="s">
        <v>2376</v>
      </c>
      <c r="B2468" t="s">
        <v>2911</v>
      </c>
      <c r="C2468" t="s">
        <v>46</v>
      </c>
      <c r="G2468" t="s">
        <v>46</v>
      </c>
      <c r="I2468" s="2">
        <v>13873</v>
      </c>
      <c r="J2468" s="2">
        <v>16</v>
      </c>
      <c r="K2468" s="2">
        <v>13889</v>
      </c>
      <c r="L2468" s="3">
        <v>0.85210627738945899</v>
      </c>
      <c r="M2468" s="3">
        <v>1.1030956410686104</v>
      </c>
      <c r="N2468" s="2">
        <v>1629961</v>
      </c>
      <c r="O2468">
        <f t="shared" si="38"/>
        <v>3</v>
      </c>
    </row>
    <row r="2469" spans="1:15" hidden="1" x14ac:dyDescent="0.2">
      <c r="A2469" t="s">
        <v>2926</v>
      </c>
      <c r="B2469" t="s">
        <v>2927</v>
      </c>
      <c r="C2469" t="s">
        <v>46</v>
      </c>
      <c r="G2469" t="s">
        <v>46</v>
      </c>
      <c r="I2469" s="2">
        <v>4391</v>
      </c>
      <c r="J2469" s="2">
        <v>26</v>
      </c>
      <c r="K2469" s="2">
        <v>4417</v>
      </c>
      <c r="L2469" s="3">
        <v>0.32384193698096031</v>
      </c>
      <c r="M2469" s="3">
        <v>0.40150931870677092</v>
      </c>
      <c r="N2469" s="2">
        <v>1363937</v>
      </c>
      <c r="O2469">
        <f t="shared" si="38"/>
        <v>4</v>
      </c>
    </row>
    <row r="2470" spans="1:15" hidden="1" x14ac:dyDescent="0.2">
      <c r="A2470" t="s">
        <v>2926</v>
      </c>
      <c r="B2470" t="s">
        <v>2927</v>
      </c>
      <c r="C2470" t="s">
        <v>2928</v>
      </c>
      <c r="D2470" t="s">
        <v>22</v>
      </c>
      <c r="E2470">
        <v>61</v>
      </c>
      <c r="F2470" t="s">
        <v>49</v>
      </c>
      <c r="G2470" t="s">
        <v>376</v>
      </c>
      <c r="H2470" t="s">
        <v>377</v>
      </c>
      <c r="I2470" s="2">
        <v>432347</v>
      </c>
      <c r="J2470" s="2">
        <v>2176</v>
      </c>
      <c r="K2470" s="2">
        <v>434523</v>
      </c>
      <c r="L2470" s="3">
        <v>31.857996373732806</v>
      </c>
      <c r="M2470" s="3">
        <v>39.498536040847235</v>
      </c>
      <c r="N2470" s="2">
        <v>1363937</v>
      </c>
      <c r="O2470">
        <f t="shared" si="38"/>
        <v>2</v>
      </c>
    </row>
    <row r="2471" spans="1:15" hidden="1" x14ac:dyDescent="0.2">
      <c r="A2471" t="s">
        <v>2926</v>
      </c>
      <c r="B2471" t="s">
        <v>2927</v>
      </c>
      <c r="C2471" t="s">
        <v>2929</v>
      </c>
      <c r="D2471" t="s">
        <v>22</v>
      </c>
      <c r="E2471">
        <v>52</v>
      </c>
      <c r="F2471" t="s">
        <v>49</v>
      </c>
      <c r="G2471" t="s">
        <v>32</v>
      </c>
      <c r="H2471" t="s">
        <v>33</v>
      </c>
      <c r="I2471" s="2">
        <v>175340</v>
      </c>
      <c r="J2471" s="2">
        <v>709</v>
      </c>
      <c r="K2471" s="2">
        <v>176049</v>
      </c>
      <c r="L2471" s="3">
        <v>12.907414345383989</v>
      </c>
      <c r="M2471" s="3">
        <v>16.003014274169868</v>
      </c>
      <c r="N2471" s="2">
        <v>1363937</v>
      </c>
      <c r="O2471">
        <f t="shared" si="38"/>
        <v>3</v>
      </c>
    </row>
    <row r="2472" spans="1:15" hidden="1" x14ac:dyDescent="0.2">
      <c r="A2472" t="s">
        <v>2926</v>
      </c>
      <c r="B2472" t="s">
        <v>2927</v>
      </c>
      <c r="C2472" t="s">
        <v>2930</v>
      </c>
      <c r="D2472" t="s">
        <v>22</v>
      </c>
      <c r="E2472">
        <v>45</v>
      </c>
      <c r="F2472" t="s">
        <v>49</v>
      </c>
      <c r="G2472" t="s">
        <v>303</v>
      </c>
      <c r="H2472" t="s">
        <v>304</v>
      </c>
      <c r="I2472" s="2">
        <v>1903</v>
      </c>
      <c r="J2472" s="2">
        <v>7</v>
      </c>
      <c r="K2472" s="2">
        <v>1910</v>
      </c>
      <c r="L2472" s="3">
        <v>0.14003579344207248</v>
      </c>
      <c r="M2472" s="3">
        <v>0.17362073776996434</v>
      </c>
      <c r="N2472" s="2">
        <v>1363937</v>
      </c>
      <c r="O2472">
        <f t="shared" si="38"/>
        <v>6</v>
      </c>
    </row>
    <row r="2473" spans="1:15" hidden="1" x14ac:dyDescent="0.2">
      <c r="A2473" t="s">
        <v>2926</v>
      </c>
      <c r="B2473" t="s">
        <v>2927</v>
      </c>
      <c r="C2473" t="s">
        <v>2931</v>
      </c>
      <c r="D2473" t="s">
        <v>22</v>
      </c>
      <c r="E2473">
        <v>65</v>
      </c>
      <c r="F2473" t="s">
        <v>49</v>
      </c>
      <c r="G2473" t="s">
        <v>19</v>
      </c>
      <c r="H2473" t="s">
        <v>20</v>
      </c>
      <c r="I2473" s="2">
        <v>473983</v>
      </c>
      <c r="J2473" s="2">
        <v>978</v>
      </c>
      <c r="K2473" s="2">
        <v>474961</v>
      </c>
      <c r="L2473" s="3">
        <v>34.822796067560304</v>
      </c>
      <c r="M2473" s="3">
        <v>43.17438703243981</v>
      </c>
      <c r="N2473" s="2">
        <v>1363937</v>
      </c>
      <c r="O2473">
        <f t="shared" si="38"/>
        <v>1</v>
      </c>
    </row>
    <row r="2474" spans="1:15" hidden="1" x14ac:dyDescent="0.2">
      <c r="A2474" t="s">
        <v>2926</v>
      </c>
      <c r="B2474" t="s">
        <v>2927</v>
      </c>
      <c r="C2474" t="s">
        <v>2932</v>
      </c>
      <c r="D2474" t="s">
        <v>22</v>
      </c>
      <c r="E2474">
        <v>47</v>
      </c>
      <c r="F2474" t="s">
        <v>69</v>
      </c>
      <c r="G2474" t="s">
        <v>38</v>
      </c>
      <c r="H2474" t="s">
        <v>43</v>
      </c>
      <c r="I2474" s="2">
        <v>1277</v>
      </c>
      <c r="J2474" s="2">
        <v>1</v>
      </c>
      <c r="K2474" s="2">
        <v>1278</v>
      </c>
      <c r="L2474" s="3">
        <v>9.3699342418308185E-2</v>
      </c>
      <c r="M2474" s="3">
        <v>0.11617136275916987</v>
      </c>
      <c r="N2474" s="2">
        <v>1363937</v>
      </c>
      <c r="O2474">
        <f t="shared" si="38"/>
        <v>9</v>
      </c>
    </row>
    <row r="2475" spans="1:15" hidden="1" x14ac:dyDescent="0.2">
      <c r="A2475" t="s">
        <v>2926</v>
      </c>
      <c r="B2475" t="s">
        <v>2927</v>
      </c>
      <c r="C2475" t="s">
        <v>2933</v>
      </c>
      <c r="D2475" t="s">
        <v>22</v>
      </c>
      <c r="E2475">
        <v>42</v>
      </c>
      <c r="F2475" t="s">
        <v>18</v>
      </c>
      <c r="G2475" t="s">
        <v>38</v>
      </c>
      <c r="H2475" t="s">
        <v>540</v>
      </c>
      <c r="I2475" s="2">
        <v>1053</v>
      </c>
      <c r="J2475" s="2">
        <v>1</v>
      </c>
      <c r="K2475" s="2">
        <v>1054</v>
      </c>
      <c r="L2475" s="3">
        <v>7.7276296485834756E-2</v>
      </c>
      <c r="M2475" s="3">
        <v>9.5809558957875615E-2</v>
      </c>
      <c r="N2475" s="2">
        <v>1363937</v>
      </c>
      <c r="O2475">
        <f t="shared" si="38"/>
        <v>10</v>
      </c>
    </row>
    <row r="2476" spans="1:15" hidden="1" x14ac:dyDescent="0.2">
      <c r="A2476" t="s">
        <v>2926</v>
      </c>
      <c r="B2476" t="s">
        <v>2927</v>
      </c>
      <c r="C2476" t="s">
        <v>2934</v>
      </c>
      <c r="D2476" t="s">
        <v>22</v>
      </c>
      <c r="E2476">
        <v>29</v>
      </c>
      <c r="F2476" t="s">
        <v>18</v>
      </c>
      <c r="G2476" t="s">
        <v>38</v>
      </c>
      <c r="H2476" t="s">
        <v>618</v>
      </c>
      <c r="I2476" s="2">
        <v>1706</v>
      </c>
      <c r="J2476" s="2">
        <v>5</v>
      </c>
      <c r="K2476" s="2">
        <v>1711</v>
      </c>
      <c r="L2476" s="3">
        <v>0.12544567674313403</v>
      </c>
      <c r="M2476" s="3">
        <v>0.15553145671435023</v>
      </c>
      <c r="N2476" s="2">
        <v>1363937</v>
      </c>
      <c r="O2476">
        <f t="shared" si="38"/>
        <v>7</v>
      </c>
    </row>
    <row r="2477" spans="1:15" hidden="1" x14ac:dyDescent="0.2">
      <c r="A2477" t="s">
        <v>2926</v>
      </c>
      <c r="B2477" t="s">
        <v>2927</v>
      </c>
      <c r="C2477" t="s">
        <v>2935</v>
      </c>
      <c r="D2477" t="s">
        <v>22</v>
      </c>
      <c r="E2477">
        <v>41</v>
      </c>
      <c r="F2477" t="s">
        <v>18</v>
      </c>
      <c r="G2477" t="s">
        <v>38</v>
      </c>
      <c r="H2477" t="s">
        <v>84</v>
      </c>
      <c r="I2477" s="2">
        <v>2668</v>
      </c>
      <c r="J2477" s="2">
        <v>2</v>
      </c>
      <c r="K2477" s="2">
        <v>2670</v>
      </c>
      <c r="L2477" s="3">
        <v>0.19575684214153585</v>
      </c>
      <c r="M2477" s="3">
        <v>0.24270542923864125</v>
      </c>
      <c r="N2477" s="2">
        <v>1363937</v>
      </c>
      <c r="O2477">
        <f t="shared" si="38"/>
        <v>5</v>
      </c>
    </row>
    <row r="2478" spans="1:15" hidden="1" x14ac:dyDescent="0.2">
      <c r="A2478" t="s">
        <v>2926</v>
      </c>
      <c r="B2478" t="s">
        <v>2927</v>
      </c>
      <c r="C2478" t="s">
        <v>2936</v>
      </c>
      <c r="D2478" t="s">
        <v>22</v>
      </c>
      <c r="E2478">
        <v>28</v>
      </c>
      <c r="F2478" t="s">
        <v>18</v>
      </c>
      <c r="G2478" t="s">
        <v>38</v>
      </c>
      <c r="H2478" t="s">
        <v>54</v>
      </c>
      <c r="I2478" s="2">
        <v>1475</v>
      </c>
      <c r="J2478" s="2">
        <v>3</v>
      </c>
      <c r="K2478" s="2">
        <v>1478</v>
      </c>
      <c r="L2478" s="3">
        <v>0.10836277628658803</v>
      </c>
      <c r="M2478" s="3">
        <v>0.13435154472461114</v>
      </c>
      <c r="N2478" s="2">
        <v>1363937</v>
      </c>
      <c r="O2478">
        <f t="shared" si="38"/>
        <v>8</v>
      </c>
    </row>
    <row r="2479" spans="1:15" hidden="1" x14ac:dyDescent="0.2">
      <c r="A2479" t="s">
        <v>2926</v>
      </c>
      <c r="B2479" t="s">
        <v>2937</v>
      </c>
      <c r="C2479" t="s">
        <v>46</v>
      </c>
      <c r="G2479" t="s">
        <v>46</v>
      </c>
      <c r="I2479" s="2">
        <v>3801</v>
      </c>
      <c r="J2479" s="2">
        <v>27</v>
      </c>
      <c r="K2479" s="2">
        <v>3828</v>
      </c>
      <c r="L2479" s="3">
        <v>0.30223836405984761</v>
      </c>
      <c r="M2479" s="3">
        <v>0.36293098053939049</v>
      </c>
      <c r="N2479" s="2">
        <v>1266550</v>
      </c>
      <c r="O2479">
        <f t="shared" si="38"/>
        <v>5</v>
      </c>
    </row>
    <row r="2480" spans="1:15" hidden="1" x14ac:dyDescent="0.2">
      <c r="A2480" t="s">
        <v>2926</v>
      </c>
      <c r="B2480" t="s">
        <v>2937</v>
      </c>
      <c r="C2480" t="s">
        <v>2938</v>
      </c>
      <c r="D2480" t="s">
        <v>17</v>
      </c>
      <c r="E2480">
        <v>27</v>
      </c>
      <c r="F2480" t="s">
        <v>49</v>
      </c>
      <c r="G2480" t="s">
        <v>385</v>
      </c>
      <c r="H2480" t="s">
        <v>349</v>
      </c>
      <c r="I2480" s="2">
        <v>2128</v>
      </c>
      <c r="J2480" s="2">
        <v>34</v>
      </c>
      <c r="K2480" s="2">
        <v>2162</v>
      </c>
      <c r="L2480" s="3">
        <v>0.17069993288855553</v>
      </c>
      <c r="M2480" s="3">
        <v>0.20497826016879894</v>
      </c>
      <c r="N2480" s="2">
        <v>1266550</v>
      </c>
      <c r="O2480">
        <f t="shared" si="38"/>
        <v>7</v>
      </c>
    </row>
    <row r="2481" spans="1:15" hidden="1" x14ac:dyDescent="0.2">
      <c r="A2481" t="s">
        <v>2926</v>
      </c>
      <c r="B2481" t="s">
        <v>2937</v>
      </c>
      <c r="C2481" t="s">
        <v>2939</v>
      </c>
      <c r="D2481" t="s">
        <v>17</v>
      </c>
      <c r="E2481">
        <v>69</v>
      </c>
      <c r="F2481" t="s">
        <v>49</v>
      </c>
      <c r="G2481" t="s">
        <v>376</v>
      </c>
      <c r="H2481" t="s">
        <v>377</v>
      </c>
      <c r="I2481" s="2">
        <v>432282</v>
      </c>
      <c r="J2481" s="2">
        <v>2900</v>
      </c>
      <c r="K2481" s="2">
        <v>435182</v>
      </c>
      <c r="L2481" s="3">
        <v>34.359638387746237</v>
      </c>
      <c r="M2481" s="3">
        <v>41.259412218676346</v>
      </c>
      <c r="N2481" s="2">
        <v>1266550</v>
      </c>
      <c r="O2481">
        <f t="shared" si="38"/>
        <v>2</v>
      </c>
    </row>
    <row r="2482" spans="1:15" hidden="1" x14ac:dyDescent="0.2">
      <c r="A2482" t="s">
        <v>2926</v>
      </c>
      <c r="B2482" t="s">
        <v>2937</v>
      </c>
      <c r="C2482" t="s">
        <v>2940</v>
      </c>
      <c r="D2482" t="s">
        <v>22</v>
      </c>
      <c r="E2482">
        <v>45</v>
      </c>
      <c r="F2482" t="s">
        <v>49</v>
      </c>
      <c r="G2482" t="s">
        <v>383</v>
      </c>
      <c r="H2482" t="s">
        <v>540</v>
      </c>
      <c r="I2482" s="2">
        <v>8139</v>
      </c>
      <c r="J2482" s="2">
        <v>3</v>
      </c>
      <c r="K2482" s="2">
        <v>8142</v>
      </c>
      <c r="L2482" s="3">
        <v>0.64284868343136869</v>
      </c>
      <c r="M2482" s="3">
        <v>0.77193940531654071</v>
      </c>
      <c r="N2482" s="2">
        <v>1266550</v>
      </c>
      <c r="O2482">
        <f t="shared" si="38"/>
        <v>4</v>
      </c>
    </row>
    <row r="2483" spans="1:15" hidden="1" x14ac:dyDescent="0.2">
      <c r="A2483" t="s">
        <v>2926</v>
      </c>
      <c r="B2483" t="s">
        <v>2937</v>
      </c>
      <c r="C2483" t="s">
        <v>2941</v>
      </c>
      <c r="D2483" t="s">
        <v>22</v>
      </c>
      <c r="E2483">
        <v>70</v>
      </c>
      <c r="F2483" t="s">
        <v>49</v>
      </c>
      <c r="G2483" t="s">
        <v>32</v>
      </c>
      <c r="H2483" t="s">
        <v>33</v>
      </c>
      <c r="I2483" s="2">
        <v>67620</v>
      </c>
      <c r="J2483" s="2">
        <v>889</v>
      </c>
      <c r="K2483" s="2">
        <v>68509</v>
      </c>
      <c r="L2483" s="3">
        <v>5.4091034700564524</v>
      </c>
      <c r="M2483" s="3">
        <v>6.4953078750713447</v>
      </c>
      <c r="N2483" s="2">
        <v>1266550</v>
      </c>
      <c r="O2483">
        <f t="shared" si="38"/>
        <v>3</v>
      </c>
    </row>
    <row r="2484" spans="1:15" hidden="1" x14ac:dyDescent="0.2">
      <c r="A2484" t="s">
        <v>2926</v>
      </c>
      <c r="B2484" t="s">
        <v>2937</v>
      </c>
      <c r="C2484" t="s">
        <v>2942</v>
      </c>
      <c r="D2484" t="s">
        <v>22</v>
      </c>
      <c r="E2484">
        <v>70</v>
      </c>
      <c r="F2484" t="s">
        <v>49</v>
      </c>
      <c r="G2484" t="s">
        <v>19</v>
      </c>
      <c r="H2484" t="s">
        <v>20</v>
      </c>
      <c r="I2484" s="2">
        <v>527685</v>
      </c>
      <c r="J2484" s="2">
        <v>2056</v>
      </c>
      <c r="K2484" s="2">
        <v>529741</v>
      </c>
      <c r="L2484" s="3">
        <v>41.825510244364608</v>
      </c>
      <c r="M2484" s="3">
        <v>50.224509028714024</v>
      </c>
      <c r="N2484" s="2">
        <v>1266550</v>
      </c>
      <c r="O2484">
        <f t="shared" si="38"/>
        <v>1</v>
      </c>
    </row>
    <row r="2485" spans="1:15" hidden="1" x14ac:dyDescent="0.2">
      <c r="A2485" t="s">
        <v>2926</v>
      </c>
      <c r="B2485" t="s">
        <v>2937</v>
      </c>
      <c r="C2485" t="s">
        <v>2943</v>
      </c>
      <c r="D2485" t="s">
        <v>17</v>
      </c>
      <c r="E2485">
        <v>56</v>
      </c>
      <c r="F2485" t="s">
        <v>49</v>
      </c>
      <c r="G2485" t="s">
        <v>38</v>
      </c>
      <c r="H2485" t="s">
        <v>165</v>
      </c>
      <c r="I2485" s="2">
        <v>795</v>
      </c>
      <c r="J2485" s="2">
        <v>1</v>
      </c>
      <c r="K2485" s="2">
        <v>796</v>
      </c>
      <c r="L2485" s="3">
        <v>6.2847893884963091E-2</v>
      </c>
      <c r="M2485" s="3">
        <v>7.5468406611639199E-2</v>
      </c>
      <c r="N2485" s="2">
        <v>1266550</v>
      </c>
      <c r="O2485">
        <f t="shared" si="38"/>
        <v>9</v>
      </c>
    </row>
    <row r="2486" spans="1:15" hidden="1" x14ac:dyDescent="0.2">
      <c r="A2486" t="s">
        <v>2926</v>
      </c>
      <c r="B2486" t="s">
        <v>2937</v>
      </c>
      <c r="C2486" t="s">
        <v>2944</v>
      </c>
      <c r="D2486" t="s">
        <v>22</v>
      </c>
      <c r="E2486">
        <v>35</v>
      </c>
      <c r="F2486" t="s">
        <v>18</v>
      </c>
      <c r="G2486" t="s">
        <v>38</v>
      </c>
      <c r="H2486" t="s">
        <v>135</v>
      </c>
      <c r="I2486" s="2">
        <v>318</v>
      </c>
      <c r="J2486" s="2">
        <f>(0)</f>
        <v>0</v>
      </c>
      <c r="K2486" s="2">
        <v>318</v>
      </c>
      <c r="L2486" s="3">
        <v>2.5107575697761633E-2</v>
      </c>
      <c r="M2486" s="3">
        <v>3.0149438822237772E-2</v>
      </c>
      <c r="N2486" s="2">
        <v>1266550</v>
      </c>
      <c r="O2486">
        <f t="shared" si="38"/>
        <v>12</v>
      </c>
    </row>
    <row r="2487" spans="1:15" hidden="1" x14ac:dyDescent="0.2">
      <c r="A2487" t="s">
        <v>2926</v>
      </c>
      <c r="B2487" t="s">
        <v>2937</v>
      </c>
      <c r="C2487" t="s">
        <v>2945</v>
      </c>
      <c r="D2487" t="s">
        <v>22</v>
      </c>
      <c r="E2487">
        <v>44</v>
      </c>
      <c r="F2487" t="s">
        <v>49</v>
      </c>
      <c r="G2487" t="s">
        <v>2465</v>
      </c>
      <c r="H2487" t="s">
        <v>39</v>
      </c>
      <c r="I2487" s="2">
        <v>260</v>
      </c>
      <c r="J2487" s="2">
        <f>(0)</f>
        <v>0</v>
      </c>
      <c r="K2487" s="2">
        <v>260</v>
      </c>
      <c r="L2487" s="3">
        <v>2.0528206545339704E-2</v>
      </c>
      <c r="M2487" s="3">
        <v>2.4650484571640943E-2</v>
      </c>
      <c r="N2487" s="2">
        <v>1266550</v>
      </c>
      <c r="O2487">
        <f t="shared" si="38"/>
        <v>14</v>
      </c>
    </row>
    <row r="2488" spans="1:15" hidden="1" x14ac:dyDescent="0.2">
      <c r="A2488" t="s">
        <v>2926</v>
      </c>
      <c r="B2488" t="s">
        <v>2937</v>
      </c>
      <c r="C2488" t="s">
        <v>2946</v>
      </c>
      <c r="D2488" t="s">
        <v>22</v>
      </c>
      <c r="E2488">
        <v>46</v>
      </c>
      <c r="F2488" t="s">
        <v>49</v>
      </c>
      <c r="G2488" t="s">
        <v>38</v>
      </c>
      <c r="H2488" t="s">
        <v>36</v>
      </c>
      <c r="I2488" s="2">
        <v>2249</v>
      </c>
      <c r="J2488" s="2">
        <f>(0)</f>
        <v>0</v>
      </c>
      <c r="K2488" s="2">
        <v>2249</v>
      </c>
      <c r="L2488" s="3">
        <v>0.17756898661718842</v>
      </c>
      <c r="M2488" s="3">
        <v>0.21322669154469417</v>
      </c>
      <c r="N2488" s="2">
        <v>1266550</v>
      </c>
      <c r="O2488">
        <f t="shared" si="38"/>
        <v>6</v>
      </c>
    </row>
    <row r="2489" spans="1:15" hidden="1" x14ac:dyDescent="0.2">
      <c r="A2489" t="s">
        <v>2926</v>
      </c>
      <c r="B2489" t="s">
        <v>2937</v>
      </c>
      <c r="C2489" t="s">
        <v>2947</v>
      </c>
      <c r="D2489" t="s">
        <v>22</v>
      </c>
      <c r="E2489">
        <v>65</v>
      </c>
      <c r="F2489" t="s">
        <v>49</v>
      </c>
      <c r="G2489" t="s">
        <v>38</v>
      </c>
      <c r="H2489" t="s">
        <v>351</v>
      </c>
      <c r="I2489" s="2">
        <v>726</v>
      </c>
      <c r="J2489" s="2">
        <f>(0)</f>
        <v>0</v>
      </c>
      <c r="K2489" s="2">
        <v>726</v>
      </c>
      <c r="L2489" s="3">
        <v>5.7321069045833166E-2</v>
      </c>
      <c r="M2489" s="3">
        <v>6.8831737688505104E-2</v>
      </c>
      <c r="N2489" s="2">
        <v>1266550</v>
      </c>
      <c r="O2489">
        <f t="shared" si="38"/>
        <v>10</v>
      </c>
    </row>
    <row r="2490" spans="1:15" hidden="1" x14ac:dyDescent="0.2">
      <c r="A2490" t="s">
        <v>2926</v>
      </c>
      <c r="B2490" t="s">
        <v>2937</v>
      </c>
      <c r="C2490" t="s">
        <v>2948</v>
      </c>
      <c r="D2490" t="s">
        <v>17</v>
      </c>
      <c r="E2490">
        <v>47</v>
      </c>
      <c r="F2490" t="s">
        <v>49</v>
      </c>
      <c r="G2490" t="s">
        <v>38</v>
      </c>
      <c r="H2490" t="s">
        <v>556</v>
      </c>
      <c r="I2490" s="2">
        <v>284</v>
      </c>
      <c r="J2490" s="2">
        <v>2</v>
      </c>
      <c r="K2490" s="2">
        <v>286</v>
      </c>
      <c r="L2490" s="3">
        <v>2.2581027199873673E-2</v>
      </c>
      <c r="M2490" s="3">
        <v>2.7115533028805042E-2</v>
      </c>
      <c r="N2490" s="2">
        <v>1266550</v>
      </c>
      <c r="O2490">
        <f t="shared" si="38"/>
        <v>13</v>
      </c>
    </row>
    <row r="2491" spans="1:15" hidden="1" x14ac:dyDescent="0.2">
      <c r="A2491" t="s">
        <v>2926</v>
      </c>
      <c r="B2491" t="s">
        <v>2937</v>
      </c>
      <c r="C2491" t="s">
        <v>2949</v>
      </c>
      <c r="D2491" t="s">
        <v>17</v>
      </c>
      <c r="E2491">
        <v>35</v>
      </c>
      <c r="F2491" t="s">
        <v>49</v>
      </c>
      <c r="G2491" t="s">
        <v>38</v>
      </c>
      <c r="H2491" t="s">
        <v>356</v>
      </c>
      <c r="I2491" s="2">
        <v>576</v>
      </c>
      <c r="J2491" s="2">
        <v>5</v>
      </c>
      <c r="K2491" s="2">
        <v>581</v>
      </c>
      <c r="L2491" s="3">
        <v>4.5872646164778333E-2</v>
      </c>
      <c r="M2491" s="3">
        <v>5.508435206201303E-2</v>
      </c>
      <c r="N2491" s="2">
        <v>1266550</v>
      </c>
      <c r="O2491">
        <f t="shared" si="38"/>
        <v>11</v>
      </c>
    </row>
    <row r="2492" spans="1:15" hidden="1" x14ac:dyDescent="0.2">
      <c r="A2492" t="s">
        <v>2926</v>
      </c>
      <c r="B2492" t="s">
        <v>2937</v>
      </c>
      <c r="C2492" t="s">
        <v>2950</v>
      </c>
      <c r="D2492" t="s">
        <v>22</v>
      </c>
      <c r="E2492">
        <v>59</v>
      </c>
      <c r="F2492" t="s">
        <v>49</v>
      </c>
      <c r="G2492" t="s">
        <v>38</v>
      </c>
      <c r="H2492" t="s">
        <v>106</v>
      </c>
      <c r="I2492" s="2">
        <v>1062</v>
      </c>
      <c r="J2492" s="2">
        <f>(0)</f>
        <v>0</v>
      </c>
      <c r="K2492" s="2">
        <v>1062</v>
      </c>
      <c r="L2492" s="3">
        <v>8.3849828273656779E-2</v>
      </c>
      <c r="M2492" s="3">
        <v>0.10068774851954877</v>
      </c>
      <c r="N2492" s="2">
        <v>1266550</v>
      </c>
      <c r="O2492">
        <f t="shared" si="38"/>
        <v>8</v>
      </c>
    </row>
    <row r="2493" spans="1:15" hidden="1" x14ac:dyDescent="0.2">
      <c r="A2493" t="s">
        <v>2926</v>
      </c>
      <c r="B2493" t="s">
        <v>2951</v>
      </c>
      <c r="C2493" t="s">
        <v>46</v>
      </c>
      <c r="G2493" t="s">
        <v>46</v>
      </c>
      <c r="I2493" s="2">
        <v>3398</v>
      </c>
      <c r="J2493" s="2">
        <v>17</v>
      </c>
      <c r="K2493" s="2">
        <v>3415</v>
      </c>
      <c r="L2493" s="3">
        <v>0.26494926784004669</v>
      </c>
      <c r="M2493" s="3">
        <v>0.32037690959648457</v>
      </c>
      <c r="N2493" s="2">
        <v>1288926</v>
      </c>
      <c r="O2493">
        <f t="shared" si="38"/>
        <v>5</v>
      </c>
    </row>
    <row r="2494" spans="1:15" hidden="1" x14ac:dyDescent="0.2">
      <c r="A2494" t="s">
        <v>2926</v>
      </c>
      <c r="B2494" t="s">
        <v>2951</v>
      </c>
      <c r="C2494" t="s">
        <v>2952</v>
      </c>
      <c r="D2494" t="s">
        <v>22</v>
      </c>
      <c r="E2494">
        <v>66</v>
      </c>
      <c r="F2494" t="s">
        <v>49</v>
      </c>
      <c r="G2494" t="s">
        <v>376</v>
      </c>
      <c r="H2494" t="s">
        <v>377</v>
      </c>
      <c r="I2494" s="2">
        <v>439640</v>
      </c>
      <c r="J2494" s="2">
        <v>2452</v>
      </c>
      <c r="K2494" s="2">
        <v>442092</v>
      </c>
      <c r="L2494" s="3">
        <v>34.299253797347554</v>
      </c>
      <c r="M2494" s="3">
        <v>41.474690693214953</v>
      </c>
      <c r="N2494" s="2">
        <v>1288926</v>
      </c>
      <c r="O2494">
        <f t="shared" si="38"/>
        <v>2</v>
      </c>
    </row>
    <row r="2495" spans="1:15" hidden="1" x14ac:dyDescent="0.2">
      <c r="A2495" t="s">
        <v>2926</v>
      </c>
      <c r="B2495" t="s">
        <v>2951</v>
      </c>
      <c r="C2495" t="s">
        <v>2953</v>
      </c>
      <c r="D2495" t="s">
        <v>22</v>
      </c>
      <c r="E2495">
        <v>62</v>
      </c>
      <c r="F2495" t="s">
        <v>49</v>
      </c>
      <c r="G2495" t="s">
        <v>19</v>
      </c>
      <c r="H2495" t="s">
        <v>20</v>
      </c>
      <c r="I2495" s="2">
        <v>525004</v>
      </c>
      <c r="J2495" s="2">
        <v>1751</v>
      </c>
      <c r="K2495" s="2">
        <v>526755</v>
      </c>
      <c r="L2495" s="3">
        <v>40.867745704563333</v>
      </c>
      <c r="M2495" s="3">
        <v>49.417317427378102</v>
      </c>
      <c r="N2495" s="2">
        <v>1288926</v>
      </c>
      <c r="O2495">
        <f t="shared" si="38"/>
        <v>1</v>
      </c>
    </row>
    <row r="2496" spans="1:15" hidden="1" x14ac:dyDescent="0.2">
      <c r="A2496" t="s">
        <v>2926</v>
      </c>
      <c r="B2496" t="s">
        <v>2951</v>
      </c>
      <c r="C2496" t="s">
        <v>2954</v>
      </c>
      <c r="D2496" t="s">
        <v>22</v>
      </c>
      <c r="E2496">
        <v>37</v>
      </c>
      <c r="F2496" t="s">
        <v>49</v>
      </c>
      <c r="G2496" t="s">
        <v>383</v>
      </c>
      <c r="H2496" t="s">
        <v>41</v>
      </c>
      <c r="I2496" s="2">
        <v>5543</v>
      </c>
      <c r="J2496" s="2">
        <v>1</v>
      </c>
      <c r="K2496" s="2">
        <v>5544</v>
      </c>
      <c r="L2496" s="3">
        <v>0.43012554638512995</v>
      </c>
      <c r="M2496" s="3">
        <v>0.52010822453965166</v>
      </c>
      <c r="N2496" s="2">
        <v>1288926</v>
      </c>
      <c r="O2496">
        <f t="shared" si="38"/>
        <v>4</v>
      </c>
    </row>
    <row r="2497" spans="1:15" hidden="1" x14ac:dyDescent="0.2">
      <c r="A2497" t="s">
        <v>2926</v>
      </c>
      <c r="B2497" t="s">
        <v>2951</v>
      </c>
      <c r="C2497" t="s">
        <v>2955</v>
      </c>
      <c r="D2497" t="s">
        <v>22</v>
      </c>
      <c r="E2497">
        <v>38</v>
      </c>
      <c r="F2497" t="s">
        <v>49</v>
      </c>
      <c r="G2497" t="s">
        <v>38</v>
      </c>
      <c r="H2497" t="s">
        <v>234</v>
      </c>
      <c r="I2497" s="2">
        <v>241</v>
      </c>
      <c r="J2497" s="2">
        <f>(0)</f>
        <v>0</v>
      </c>
      <c r="K2497" s="2">
        <v>241</v>
      </c>
      <c r="L2497" s="3">
        <v>1.8697737496178989E-2</v>
      </c>
      <c r="M2497" s="3">
        <v>2.260932217064503E-2</v>
      </c>
      <c r="N2497" s="2">
        <v>1288926</v>
      </c>
      <c r="O2497">
        <f t="shared" si="38"/>
        <v>13</v>
      </c>
    </row>
    <row r="2498" spans="1:15" hidden="1" x14ac:dyDescent="0.2">
      <c r="A2498" t="s">
        <v>2926</v>
      </c>
      <c r="B2498" t="s">
        <v>2951</v>
      </c>
      <c r="C2498" t="s">
        <v>2956</v>
      </c>
      <c r="D2498" t="s">
        <v>22</v>
      </c>
      <c r="E2498">
        <v>37</v>
      </c>
      <c r="F2498" t="s">
        <v>49</v>
      </c>
      <c r="G2498" t="s">
        <v>38</v>
      </c>
      <c r="H2498" t="s">
        <v>54</v>
      </c>
      <c r="I2498" s="2">
        <v>611</v>
      </c>
      <c r="J2498" s="2">
        <v>1</v>
      </c>
      <c r="K2498" s="2">
        <v>612</v>
      </c>
      <c r="L2498" s="3">
        <v>4.7481391484072787E-2</v>
      </c>
      <c r="M2498" s="3">
        <v>5.7414544267364143E-2</v>
      </c>
      <c r="N2498" s="2">
        <v>1288926</v>
      </c>
      <c r="O2498">
        <f t="shared" si="38"/>
        <v>10</v>
      </c>
    </row>
    <row r="2499" spans="1:15" hidden="1" x14ac:dyDescent="0.2">
      <c r="A2499" t="s">
        <v>2926</v>
      </c>
      <c r="B2499" t="s">
        <v>2951</v>
      </c>
      <c r="C2499" t="s">
        <v>2957</v>
      </c>
      <c r="D2499" t="s">
        <v>22</v>
      </c>
      <c r="E2499">
        <v>43</v>
      </c>
      <c r="F2499" t="s">
        <v>49</v>
      </c>
      <c r="G2499" t="s">
        <v>32</v>
      </c>
      <c r="H2499" t="s">
        <v>33</v>
      </c>
      <c r="I2499" s="2">
        <v>79580</v>
      </c>
      <c r="J2499" s="2">
        <v>548</v>
      </c>
      <c r="K2499" s="2">
        <v>80128</v>
      </c>
      <c r="L2499" s="3">
        <v>6.2166485896009549</v>
      </c>
      <c r="M2499" s="3">
        <v>7.5171774559728011</v>
      </c>
      <c r="N2499" s="2">
        <v>1288926</v>
      </c>
      <c r="O2499">
        <f t="shared" ref="O2499:O2562" si="39">COUNTIFS($A$2:$A$8569,A2499,$B$2:$B$8569,B2499,$K$2:$K$8569,"&gt;"&amp;K2499)+1</f>
        <v>3</v>
      </c>
    </row>
    <row r="2500" spans="1:15" hidden="1" x14ac:dyDescent="0.2">
      <c r="A2500" t="s">
        <v>2926</v>
      </c>
      <c r="B2500" t="s">
        <v>2951</v>
      </c>
      <c r="C2500" t="s">
        <v>2958</v>
      </c>
      <c r="D2500" t="s">
        <v>22</v>
      </c>
      <c r="E2500">
        <v>64</v>
      </c>
      <c r="F2500" t="s">
        <v>49</v>
      </c>
      <c r="G2500" t="s">
        <v>258</v>
      </c>
      <c r="H2500" t="s">
        <v>540</v>
      </c>
      <c r="I2500" s="2">
        <v>501</v>
      </c>
      <c r="J2500" s="2">
        <v>6</v>
      </c>
      <c r="K2500" s="2">
        <v>507</v>
      </c>
      <c r="L2500" s="3">
        <v>3.9335074317687749E-2</v>
      </c>
      <c r="M2500" s="3">
        <v>4.756400971168892E-2</v>
      </c>
      <c r="N2500" s="2">
        <v>1288926</v>
      </c>
      <c r="O2500">
        <f t="shared" si="39"/>
        <v>12</v>
      </c>
    </row>
    <row r="2501" spans="1:15" hidden="1" x14ac:dyDescent="0.2">
      <c r="A2501" t="s">
        <v>2926</v>
      </c>
      <c r="B2501" t="s">
        <v>2951</v>
      </c>
      <c r="C2501" t="s">
        <v>2959</v>
      </c>
      <c r="D2501" t="s">
        <v>22</v>
      </c>
      <c r="E2501">
        <v>43</v>
      </c>
      <c r="F2501" t="s">
        <v>49</v>
      </c>
      <c r="G2501" t="s">
        <v>2960</v>
      </c>
      <c r="H2501" t="s">
        <v>36</v>
      </c>
      <c r="I2501" s="2">
        <v>2829</v>
      </c>
      <c r="J2501" s="2">
        <v>4</v>
      </c>
      <c r="K2501" s="2">
        <v>2833</v>
      </c>
      <c r="L2501" s="3">
        <v>0.21979539554636962</v>
      </c>
      <c r="M2501" s="3">
        <v>0.26577680377359908</v>
      </c>
      <c r="N2501" s="2">
        <v>1288926</v>
      </c>
      <c r="O2501">
        <f t="shared" si="39"/>
        <v>6</v>
      </c>
    </row>
    <row r="2502" spans="1:15" hidden="1" x14ac:dyDescent="0.2">
      <c r="A2502" t="s">
        <v>2926</v>
      </c>
      <c r="B2502" t="s">
        <v>2951</v>
      </c>
      <c r="C2502" t="s">
        <v>2961</v>
      </c>
      <c r="D2502" t="s">
        <v>22</v>
      </c>
      <c r="E2502">
        <v>49</v>
      </c>
      <c r="F2502" t="s">
        <v>49</v>
      </c>
      <c r="G2502" t="s">
        <v>38</v>
      </c>
      <c r="H2502" t="s">
        <v>780</v>
      </c>
      <c r="I2502" s="2">
        <v>910</v>
      </c>
      <c r="J2502" s="2">
        <f>(0)</f>
        <v>0</v>
      </c>
      <c r="K2502" s="2">
        <v>910</v>
      </c>
      <c r="L2502" s="3">
        <v>7.0601415442003657E-2</v>
      </c>
      <c r="M2502" s="3">
        <v>8.5371299482518578E-2</v>
      </c>
      <c r="N2502" s="2">
        <v>1288926</v>
      </c>
      <c r="O2502">
        <f t="shared" si="39"/>
        <v>8</v>
      </c>
    </row>
    <row r="2503" spans="1:15" hidden="1" x14ac:dyDescent="0.2">
      <c r="A2503" t="s">
        <v>2926</v>
      </c>
      <c r="B2503" t="s">
        <v>2951</v>
      </c>
      <c r="C2503" t="s">
        <v>2962</v>
      </c>
      <c r="D2503" t="s">
        <v>22</v>
      </c>
      <c r="E2503">
        <v>65</v>
      </c>
      <c r="F2503" t="s">
        <v>49</v>
      </c>
      <c r="G2503" t="s">
        <v>38</v>
      </c>
      <c r="H2503" t="s">
        <v>356</v>
      </c>
      <c r="I2503" s="2">
        <v>690</v>
      </c>
      <c r="J2503" s="2">
        <f>(0)</f>
        <v>0</v>
      </c>
      <c r="K2503" s="2">
        <v>690</v>
      </c>
      <c r="L2503" s="3">
        <v>5.3532941379101674E-2</v>
      </c>
      <c r="M2503" s="3">
        <v>6.4732084223008593E-2</v>
      </c>
      <c r="N2503" s="2">
        <v>1288926</v>
      </c>
      <c r="O2503">
        <f t="shared" si="39"/>
        <v>9</v>
      </c>
    </row>
    <row r="2504" spans="1:15" hidden="1" x14ac:dyDescent="0.2">
      <c r="A2504" t="s">
        <v>2926</v>
      </c>
      <c r="B2504" t="s">
        <v>2951</v>
      </c>
      <c r="C2504" t="s">
        <v>2963</v>
      </c>
      <c r="D2504" t="s">
        <v>22</v>
      </c>
      <c r="E2504">
        <v>50</v>
      </c>
      <c r="F2504" t="s">
        <v>49</v>
      </c>
      <c r="G2504" t="s">
        <v>38</v>
      </c>
      <c r="H2504" t="s">
        <v>70</v>
      </c>
      <c r="I2504" s="2">
        <v>1294</v>
      </c>
      <c r="J2504" s="2">
        <v>1</v>
      </c>
      <c r="K2504" s="2">
        <v>1295</v>
      </c>
      <c r="L2504" s="3">
        <v>0.10047124505208212</v>
      </c>
      <c r="M2504" s="3">
        <v>0.12148992618666106</v>
      </c>
      <c r="N2504" s="2">
        <v>1288926</v>
      </c>
      <c r="O2504">
        <f t="shared" si="39"/>
        <v>7</v>
      </c>
    </row>
    <row r="2505" spans="1:15" hidden="1" x14ac:dyDescent="0.2">
      <c r="A2505" t="s">
        <v>2926</v>
      </c>
      <c r="B2505" t="s">
        <v>2951</v>
      </c>
      <c r="C2505" t="s">
        <v>2964</v>
      </c>
      <c r="D2505" t="s">
        <v>22</v>
      </c>
      <c r="E2505">
        <v>50</v>
      </c>
      <c r="F2505" t="s">
        <v>49</v>
      </c>
      <c r="G2505" t="s">
        <v>38</v>
      </c>
      <c r="H2505" t="s">
        <v>349</v>
      </c>
      <c r="I2505" s="2">
        <v>597</v>
      </c>
      <c r="J2505" s="2">
        <f>(0)</f>
        <v>0</v>
      </c>
      <c r="K2505" s="2">
        <v>597</v>
      </c>
      <c r="L2505" s="3">
        <v>4.6317631888874923E-2</v>
      </c>
      <c r="M2505" s="3">
        <v>5.6007325045124831E-2</v>
      </c>
      <c r="N2505" s="2">
        <v>1288926</v>
      </c>
      <c r="O2505">
        <f t="shared" si="39"/>
        <v>11</v>
      </c>
    </row>
    <row r="2506" spans="1:15" hidden="1" x14ac:dyDescent="0.2">
      <c r="A2506" t="s">
        <v>2926</v>
      </c>
      <c r="B2506" t="s">
        <v>2965</v>
      </c>
      <c r="C2506" t="s">
        <v>46</v>
      </c>
      <c r="G2506" t="s">
        <v>46</v>
      </c>
      <c r="I2506" s="2">
        <v>2132</v>
      </c>
      <c r="J2506" s="2">
        <v>23</v>
      </c>
      <c r="K2506" s="2">
        <v>2155</v>
      </c>
      <c r="L2506" s="3">
        <v>0.15849329143128635</v>
      </c>
      <c r="M2506" s="3">
        <v>0.19720725246829357</v>
      </c>
      <c r="N2506" s="2">
        <v>1359679</v>
      </c>
      <c r="O2506">
        <f t="shared" si="39"/>
        <v>10</v>
      </c>
    </row>
    <row r="2507" spans="1:15" hidden="1" x14ac:dyDescent="0.2">
      <c r="A2507" t="s">
        <v>2926</v>
      </c>
      <c r="B2507" t="s">
        <v>2965</v>
      </c>
      <c r="C2507" t="s">
        <v>2966</v>
      </c>
      <c r="D2507" t="s">
        <v>22</v>
      </c>
      <c r="E2507">
        <v>35</v>
      </c>
      <c r="F2507" t="s">
        <v>49</v>
      </c>
      <c r="G2507" t="s">
        <v>38</v>
      </c>
      <c r="H2507" t="s">
        <v>101</v>
      </c>
      <c r="I2507" s="2">
        <v>2690</v>
      </c>
      <c r="J2507" s="2">
        <v>2</v>
      </c>
      <c r="K2507" s="2">
        <v>2692</v>
      </c>
      <c r="L2507" s="3">
        <v>0.19798790743991782</v>
      </c>
      <c r="M2507" s="3">
        <v>0.24634892048475465</v>
      </c>
      <c r="N2507" s="2">
        <v>1359679</v>
      </c>
      <c r="O2507">
        <f t="shared" si="39"/>
        <v>6</v>
      </c>
    </row>
    <row r="2508" spans="1:15" hidden="1" x14ac:dyDescent="0.2">
      <c r="A2508" t="s">
        <v>2926</v>
      </c>
      <c r="B2508" t="s">
        <v>2965</v>
      </c>
      <c r="C2508" t="s">
        <v>2967</v>
      </c>
      <c r="D2508" t="s">
        <v>22</v>
      </c>
      <c r="E2508">
        <v>52</v>
      </c>
      <c r="F2508" t="s">
        <v>49</v>
      </c>
      <c r="G2508" t="s">
        <v>383</v>
      </c>
      <c r="H2508" t="s">
        <v>41</v>
      </c>
      <c r="I2508" s="2">
        <v>5424</v>
      </c>
      <c r="J2508" s="2">
        <v>2</v>
      </c>
      <c r="K2508" s="2">
        <v>5426</v>
      </c>
      <c r="L2508" s="3">
        <v>0.39906477926039896</v>
      </c>
      <c r="M2508" s="3">
        <v>0.49654132338420459</v>
      </c>
      <c r="N2508" s="2">
        <v>1359679</v>
      </c>
      <c r="O2508">
        <f t="shared" si="39"/>
        <v>4</v>
      </c>
    </row>
    <row r="2509" spans="1:15" hidden="1" x14ac:dyDescent="0.2">
      <c r="A2509" t="s">
        <v>2926</v>
      </c>
      <c r="B2509" t="s">
        <v>2965</v>
      </c>
      <c r="C2509" t="s">
        <v>2968</v>
      </c>
      <c r="D2509" t="s">
        <v>22</v>
      </c>
      <c r="E2509">
        <v>50</v>
      </c>
      <c r="F2509" t="s">
        <v>49</v>
      </c>
      <c r="G2509" t="s">
        <v>401</v>
      </c>
      <c r="H2509" t="s">
        <v>402</v>
      </c>
      <c r="I2509" s="2">
        <v>273971</v>
      </c>
      <c r="J2509" s="2">
        <v>626</v>
      </c>
      <c r="K2509" s="2">
        <v>274597</v>
      </c>
      <c r="L2509" s="3">
        <v>20.195722666894174</v>
      </c>
      <c r="M2509" s="3">
        <v>25.128779538763808</v>
      </c>
      <c r="N2509" s="2">
        <v>1359679</v>
      </c>
      <c r="O2509">
        <f t="shared" si="39"/>
        <v>2</v>
      </c>
    </row>
    <row r="2510" spans="1:15" hidden="1" x14ac:dyDescent="0.2">
      <c r="A2510" t="s">
        <v>2926</v>
      </c>
      <c r="B2510" t="s">
        <v>2965</v>
      </c>
      <c r="C2510" t="s">
        <v>2969</v>
      </c>
      <c r="D2510" t="s">
        <v>22</v>
      </c>
      <c r="E2510">
        <v>34</v>
      </c>
      <c r="F2510" t="s">
        <v>49</v>
      </c>
      <c r="G2510" t="s">
        <v>38</v>
      </c>
      <c r="H2510" t="s">
        <v>135</v>
      </c>
      <c r="I2510" s="2">
        <v>4110</v>
      </c>
      <c r="J2510" s="2">
        <v>1</v>
      </c>
      <c r="K2510" s="2">
        <v>4111</v>
      </c>
      <c r="L2510" s="3">
        <v>0.30235077544037969</v>
      </c>
      <c r="M2510" s="3">
        <v>0.3762037192098166</v>
      </c>
      <c r="N2510" s="2">
        <v>1359679</v>
      </c>
      <c r="O2510">
        <f t="shared" si="39"/>
        <v>5</v>
      </c>
    </row>
    <row r="2511" spans="1:15" hidden="1" x14ac:dyDescent="0.2">
      <c r="A2511" t="s">
        <v>2926</v>
      </c>
      <c r="B2511" t="s">
        <v>2965</v>
      </c>
      <c r="C2511" t="s">
        <v>2970</v>
      </c>
      <c r="D2511" t="s">
        <v>22</v>
      </c>
      <c r="E2511">
        <v>60</v>
      </c>
      <c r="F2511" t="s">
        <v>49</v>
      </c>
      <c r="G2511" t="s">
        <v>38</v>
      </c>
      <c r="H2511" t="s">
        <v>165</v>
      </c>
      <c r="I2511" s="2">
        <v>1883</v>
      </c>
      <c r="J2511" s="2">
        <v>4</v>
      </c>
      <c r="K2511" s="2">
        <v>1887</v>
      </c>
      <c r="L2511" s="3">
        <v>0.13878275681245353</v>
      </c>
      <c r="M2511" s="3">
        <v>0.17268217420309509</v>
      </c>
      <c r="N2511" s="2">
        <v>1359679</v>
      </c>
      <c r="O2511">
        <f t="shared" si="39"/>
        <v>12</v>
      </c>
    </row>
    <row r="2512" spans="1:15" hidden="1" x14ac:dyDescent="0.2">
      <c r="A2512" t="s">
        <v>2926</v>
      </c>
      <c r="B2512" t="s">
        <v>2965</v>
      </c>
      <c r="C2512" t="s">
        <v>2971</v>
      </c>
      <c r="D2512" t="s">
        <v>17</v>
      </c>
      <c r="E2512">
        <v>43</v>
      </c>
      <c r="F2512" t="s">
        <v>49</v>
      </c>
      <c r="G2512" t="s">
        <v>258</v>
      </c>
      <c r="H2512" t="s">
        <v>540</v>
      </c>
      <c r="I2512" s="2">
        <v>1399</v>
      </c>
      <c r="J2512" s="2">
        <v>25</v>
      </c>
      <c r="K2512" s="2">
        <v>1424</v>
      </c>
      <c r="L2512" s="3">
        <v>0.10473060185529083</v>
      </c>
      <c r="M2512" s="3">
        <v>0.13031235615538284</v>
      </c>
      <c r="N2512" s="2">
        <v>1359679</v>
      </c>
      <c r="O2512">
        <f t="shared" si="39"/>
        <v>13</v>
      </c>
    </row>
    <row r="2513" spans="1:15" hidden="1" x14ac:dyDescent="0.2">
      <c r="A2513" t="s">
        <v>2926</v>
      </c>
      <c r="B2513" t="s">
        <v>2965</v>
      </c>
      <c r="C2513" t="s">
        <v>2972</v>
      </c>
      <c r="D2513" t="s">
        <v>22</v>
      </c>
      <c r="E2513">
        <v>60</v>
      </c>
      <c r="F2513" t="s">
        <v>49</v>
      </c>
      <c r="G2513" t="s">
        <v>303</v>
      </c>
      <c r="H2513" t="s">
        <v>304</v>
      </c>
      <c r="I2513" s="2">
        <v>2669</v>
      </c>
      <c r="J2513" s="2">
        <v>22</v>
      </c>
      <c r="K2513" s="2">
        <v>2691</v>
      </c>
      <c r="L2513" s="3">
        <v>0.19791436066895202</v>
      </c>
      <c r="M2513" s="3">
        <v>0.24625740899869045</v>
      </c>
      <c r="N2513" s="2">
        <v>1359679</v>
      </c>
      <c r="O2513">
        <f t="shared" si="39"/>
        <v>7</v>
      </c>
    </row>
    <row r="2514" spans="1:15" hidden="1" x14ac:dyDescent="0.2">
      <c r="A2514" t="s">
        <v>2926</v>
      </c>
      <c r="B2514" t="s">
        <v>2965</v>
      </c>
      <c r="C2514" t="s">
        <v>2973</v>
      </c>
      <c r="D2514" t="s">
        <v>22</v>
      </c>
      <c r="E2514">
        <v>34</v>
      </c>
      <c r="F2514" t="s">
        <v>18</v>
      </c>
      <c r="G2514" t="s">
        <v>38</v>
      </c>
      <c r="H2514" t="s">
        <v>106</v>
      </c>
      <c r="I2514" s="2">
        <v>1099</v>
      </c>
      <c r="J2514" s="2">
        <v>3</v>
      </c>
      <c r="K2514" s="2">
        <v>1102</v>
      </c>
      <c r="L2514" s="3">
        <v>8.1048541604305135E-2</v>
      </c>
      <c r="M2514" s="3">
        <v>0.10084565764271902</v>
      </c>
      <c r="N2514" s="2">
        <v>1359679</v>
      </c>
      <c r="O2514">
        <f t="shared" si="39"/>
        <v>15</v>
      </c>
    </row>
    <row r="2515" spans="1:15" hidden="1" x14ac:dyDescent="0.2">
      <c r="A2515" t="s">
        <v>2926</v>
      </c>
      <c r="B2515" t="s">
        <v>2965</v>
      </c>
      <c r="C2515" t="s">
        <v>2974</v>
      </c>
      <c r="D2515" t="s">
        <v>22</v>
      </c>
      <c r="E2515">
        <v>50</v>
      </c>
      <c r="F2515" t="s">
        <v>49</v>
      </c>
      <c r="G2515" t="s">
        <v>2975</v>
      </c>
      <c r="H2515" t="s">
        <v>618</v>
      </c>
      <c r="I2515" s="2">
        <v>78590</v>
      </c>
      <c r="J2515" s="2">
        <v>226</v>
      </c>
      <c r="K2515" s="2">
        <v>78816</v>
      </c>
      <c r="L2515" s="3">
        <v>5.7966623004400297</v>
      </c>
      <c r="M2515" s="3">
        <v>7.2125692856338866</v>
      </c>
      <c r="N2515" s="2">
        <v>1359679</v>
      </c>
      <c r="O2515">
        <f t="shared" si="39"/>
        <v>3</v>
      </c>
    </row>
    <row r="2516" spans="1:15" hidden="1" x14ac:dyDescent="0.2">
      <c r="A2516" t="s">
        <v>2926</v>
      </c>
      <c r="B2516" t="s">
        <v>2965</v>
      </c>
      <c r="C2516" t="s">
        <v>2976</v>
      </c>
      <c r="D2516" t="s">
        <v>22</v>
      </c>
      <c r="E2516">
        <v>28</v>
      </c>
      <c r="F2516" t="s">
        <v>18</v>
      </c>
      <c r="G2516" t="s">
        <v>38</v>
      </c>
      <c r="H2516" t="s">
        <v>1426</v>
      </c>
      <c r="I2516" s="2">
        <v>2090</v>
      </c>
      <c r="J2516" s="2">
        <f>(0)</f>
        <v>0</v>
      </c>
      <c r="K2516" s="2">
        <v>2090</v>
      </c>
      <c r="L2516" s="3">
        <v>0.15371275131850973</v>
      </c>
      <c r="M2516" s="3">
        <v>0.19125900587412228</v>
      </c>
      <c r="N2516" s="2">
        <v>1359679</v>
      </c>
      <c r="O2516">
        <f t="shared" si="39"/>
        <v>11</v>
      </c>
    </row>
    <row r="2517" spans="1:15" hidden="1" x14ac:dyDescent="0.2">
      <c r="A2517" t="s">
        <v>2926</v>
      </c>
      <c r="B2517" t="s">
        <v>2965</v>
      </c>
      <c r="C2517" t="s">
        <v>2977</v>
      </c>
      <c r="D2517" t="s">
        <v>22</v>
      </c>
      <c r="E2517">
        <v>50</v>
      </c>
      <c r="F2517" t="s">
        <v>49</v>
      </c>
      <c r="G2517" t="s">
        <v>38</v>
      </c>
      <c r="H2517" t="s">
        <v>198</v>
      </c>
      <c r="I2517" s="2">
        <v>546</v>
      </c>
      <c r="J2517" s="2">
        <v>4</v>
      </c>
      <c r="K2517" s="2">
        <v>550</v>
      </c>
      <c r="L2517" s="3">
        <v>4.0450724031186769E-2</v>
      </c>
      <c r="M2517" s="3">
        <v>5.0331317335295341E-2</v>
      </c>
      <c r="N2517" s="2">
        <v>1359679</v>
      </c>
      <c r="O2517">
        <f t="shared" si="39"/>
        <v>17</v>
      </c>
    </row>
    <row r="2518" spans="1:15" hidden="1" x14ac:dyDescent="0.2">
      <c r="A2518" t="s">
        <v>2926</v>
      </c>
      <c r="B2518" t="s">
        <v>2965</v>
      </c>
      <c r="C2518" t="s">
        <v>2978</v>
      </c>
      <c r="D2518" t="s">
        <v>22</v>
      </c>
      <c r="E2518">
        <v>54</v>
      </c>
      <c r="F2518" t="s">
        <v>49</v>
      </c>
      <c r="G2518" t="s">
        <v>2465</v>
      </c>
      <c r="H2518" t="s">
        <v>39</v>
      </c>
      <c r="I2518" s="2">
        <v>542</v>
      </c>
      <c r="J2518" s="2">
        <v>2</v>
      </c>
      <c r="K2518" s="2">
        <v>544</v>
      </c>
      <c r="L2518" s="3">
        <v>4.0009443405392003E-2</v>
      </c>
      <c r="M2518" s="3">
        <v>4.9782248418910297E-2</v>
      </c>
      <c r="N2518" s="2">
        <v>1359679</v>
      </c>
      <c r="O2518">
        <f t="shared" si="39"/>
        <v>18</v>
      </c>
    </row>
    <row r="2519" spans="1:15" hidden="1" x14ac:dyDescent="0.2">
      <c r="A2519" t="s">
        <v>2926</v>
      </c>
      <c r="B2519" t="s">
        <v>2965</v>
      </c>
      <c r="C2519" t="s">
        <v>2979</v>
      </c>
      <c r="D2519" t="s">
        <v>22</v>
      </c>
      <c r="E2519">
        <v>48</v>
      </c>
      <c r="F2519" t="s">
        <v>49</v>
      </c>
      <c r="G2519" t="s">
        <v>19</v>
      </c>
      <c r="H2519" t="s">
        <v>20</v>
      </c>
      <c r="I2519" s="2">
        <v>705034</v>
      </c>
      <c r="J2519" s="2">
        <v>1333</v>
      </c>
      <c r="K2519" s="2">
        <v>706367</v>
      </c>
      <c r="L2519" s="3">
        <v>51.9510119667951</v>
      </c>
      <c r="M2519" s="3">
        <v>64.640693876691941</v>
      </c>
      <c r="N2519" s="2">
        <v>1359679</v>
      </c>
      <c r="O2519">
        <f t="shared" si="39"/>
        <v>1</v>
      </c>
    </row>
    <row r="2520" spans="1:15" hidden="1" x14ac:dyDescent="0.2">
      <c r="A2520" t="s">
        <v>2926</v>
      </c>
      <c r="B2520" t="s">
        <v>2965</v>
      </c>
      <c r="C2520" t="s">
        <v>2980</v>
      </c>
      <c r="D2520" t="s">
        <v>22</v>
      </c>
      <c r="E2520">
        <v>40</v>
      </c>
      <c r="F2520" t="s">
        <v>49</v>
      </c>
      <c r="G2520" t="s">
        <v>2981</v>
      </c>
      <c r="H2520" t="s">
        <v>168</v>
      </c>
      <c r="I2520" s="2">
        <v>319</v>
      </c>
      <c r="J2520" s="2">
        <v>1</v>
      </c>
      <c r="K2520" s="2">
        <v>320</v>
      </c>
      <c r="L2520" s="3">
        <v>2.3534966709054122E-2</v>
      </c>
      <c r="M2520" s="3">
        <v>2.9283675540535469E-2</v>
      </c>
      <c r="N2520" s="2">
        <v>1359679</v>
      </c>
      <c r="O2520">
        <f t="shared" si="39"/>
        <v>21</v>
      </c>
    </row>
    <row r="2521" spans="1:15" hidden="1" x14ac:dyDescent="0.2">
      <c r="A2521" t="s">
        <v>2926</v>
      </c>
      <c r="B2521" t="s">
        <v>2965</v>
      </c>
      <c r="C2521" t="s">
        <v>2982</v>
      </c>
      <c r="D2521" t="s">
        <v>22</v>
      </c>
      <c r="E2521">
        <v>52</v>
      </c>
      <c r="F2521" t="s">
        <v>49</v>
      </c>
      <c r="G2521" t="s">
        <v>38</v>
      </c>
      <c r="H2521" t="s">
        <v>1549</v>
      </c>
      <c r="I2521" s="2">
        <v>523</v>
      </c>
      <c r="J2521" s="2">
        <f>(0)</f>
        <v>0</v>
      </c>
      <c r="K2521" s="2">
        <v>523</v>
      </c>
      <c r="L2521" s="3">
        <v>3.8464961215110331E-2</v>
      </c>
      <c r="M2521" s="3">
        <v>4.786050721156266E-2</v>
      </c>
      <c r="N2521" s="2">
        <v>1359679</v>
      </c>
      <c r="O2521">
        <f t="shared" si="39"/>
        <v>19</v>
      </c>
    </row>
    <row r="2522" spans="1:15" hidden="1" x14ac:dyDescent="0.2">
      <c r="A2522" t="s">
        <v>2926</v>
      </c>
      <c r="B2522" t="s">
        <v>2965</v>
      </c>
      <c r="C2522" t="s">
        <v>2983</v>
      </c>
      <c r="D2522" t="s">
        <v>22</v>
      </c>
      <c r="E2522">
        <v>55</v>
      </c>
      <c r="F2522" t="s">
        <v>49</v>
      </c>
      <c r="G2522" t="s">
        <v>38</v>
      </c>
      <c r="H2522" t="s">
        <v>219</v>
      </c>
      <c r="I2522" s="2">
        <v>486</v>
      </c>
      <c r="J2522" s="2">
        <v>3</v>
      </c>
      <c r="K2522" s="2">
        <v>489</v>
      </c>
      <c r="L2522" s="3">
        <v>3.5964371002273329E-2</v>
      </c>
      <c r="M2522" s="3">
        <v>4.4749116685380771E-2</v>
      </c>
      <c r="N2522" s="2">
        <v>1359679</v>
      </c>
      <c r="O2522">
        <f t="shared" si="39"/>
        <v>20</v>
      </c>
    </row>
    <row r="2523" spans="1:15" hidden="1" x14ac:dyDescent="0.2">
      <c r="A2523" t="s">
        <v>2926</v>
      </c>
      <c r="B2523" t="s">
        <v>2965</v>
      </c>
      <c r="C2523" t="s">
        <v>2984</v>
      </c>
      <c r="D2523" t="s">
        <v>22</v>
      </c>
      <c r="E2523">
        <v>48</v>
      </c>
      <c r="F2523" t="s">
        <v>49</v>
      </c>
      <c r="G2523" t="s">
        <v>38</v>
      </c>
      <c r="H2523" t="s">
        <v>2786</v>
      </c>
      <c r="I2523" s="2">
        <v>2164</v>
      </c>
      <c r="J2523" s="2">
        <f>(0)</f>
        <v>0</v>
      </c>
      <c r="K2523" s="2">
        <v>2164</v>
      </c>
      <c r="L2523" s="3">
        <v>0.15915521236997851</v>
      </c>
      <c r="M2523" s="3">
        <v>0.19803085584287114</v>
      </c>
      <c r="N2523" s="2">
        <v>1359679</v>
      </c>
      <c r="O2523">
        <f t="shared" si="39"/>
        <v>9</v>
      </c>
    </row>
    <row r="2524" spans="1:15" hidden="1" x14ac:dyDescent="0.2">
      <c r="A2524" t="s">
        <v>2926</v>
      </c>
      <c r="B2524" t="s">
        <v>2965</v>
      </c>
      <c r="C2524" t="s">
        <v>2985</v>
      </c>
      <c r="D2524" t="s">
        <v>22</v>
      </c>
      <c r="E2524">
        <v>33</v>
      </c>
      <c r="F2524" t="s">
        <v>49</v>
      </c>
      <c r="G2524" t="s">
        <v>38</v>
      </c>
      <c r="H2524" t="s">
        <v>822</v>
      </c>
      <c r="I2524" s="2">
        <v>1206</v>
      </c>
      <c r="J2524" s="2">
        <v>2</v>
      </c>
      <c r="K2524" s="2">
        <v>1208</v>
      </c>
      <c r="L2524" s="3">
        <v>8.8844499326679316E-2</v>
      </c>
      <c r="M2524" s="3">
        <v>0.11054587516552139</v>
      </c>
      <c r="N2524" s="2">
        <v>1359679</v>
      </c>
      <c r="O2524">
        <f t="shared" si="39"/>
        <v>14</v>
      </c>
    </row>
    <row r="2525" spans="1:15" hidden="1" x14ac:dyDescent="0.2">
      <c r="A2525" t="s">
        <v>2926</v>
      </c>
      <c r="B2525" t="s">
        <v>2965</v>
      </c>
      <c r="C2525" t="s">
        <v>2986</v>
      </c>
      <c r="D2525" t="s">
        <v>22</v>
      </c>
      <c r="E2525">
        <v>33</v>
      </c>
      <c r="F2525" t="s">
        <v>49</v>
      </c>
      <c r="G2525" t="s">
        <v>38</v>
      </c>
      <c r="H2525" t="s">
        <v>1300</v>
      </c>
      <c r="I2525" s="2">
        <v>2194</v>
      </c>
      <c r="J2525" s="2">
        <v>2</v>
      </c>
      <c r="K2525" s="2">
        <v>2196</v>
      </c>
      <c r="L2525" s="3">
        <v>0.16150870904088391</v>
      </c>
      <c r="M2525" s="3">
        <v>0.20095922339692465</v>
      </c>
      <c r="N2525" s="2">
        <v>1359679</v>
      </c>
      <c r="O2525">
        <f t="shared" si="39"/>
        <v>8</v>
      </c>
    </row>
    <row r="2526" spans="1:15" hidden="1" x14ac:dyDescent="0.2">
      <c r="A2526" t="s">
        <v>2926</v>
      </c>
      <c r="B2526" t="s">
        <v>2965</v>
      </c>
      <c r="C2526" t="s">
        <v>2987</v>
      </c>
      <c r="D2526" t="s">
        <v>22</v>
      </c>
      <c r="E2526">
        <v>30</v>
      </c>
      <c r="F2526" t="s">
        <v>49</v>
      </c>
      <c r="G2526" t="s">
        <v>2988</v>
      </c>
      <c r="H2526" t="s">
        <v>270</v>
      </c>
      <c r="I2526" s="2">
        <v>844</v>
      </c>
      <c r="J2526" s="2">
        <v>1</v>
      </c>
      <c r="K2526" s="2">
        <v>845</v>
      </c>
      <c r="L2526" s="3">
        <v>6.214702146609604E-2</v>
      </c>
      <c r="M2526" s="3">
        <v>7.7327205724226467E-2</v>
      </c>
      <c r="N2526" s="2">
        <v>1359679</v>
      </c>
      <c r="O2526">
        <f t="shared" si="39"/>
        <v>16</v>
      </c>
    </row>
    <row r="2527" spans="1:15" hidden="1" x14ac:dyDescent="0.2">
      <c r="A2527" t="s">
        <v>2926</v>
      </c>
      <c r="B2527" t="s">
        <v>2989</v>
      </c>
      <c r="C2527" t="s">
        <v>46</v>
      </c>
      <c r="G2527" t="s">
        <v>46</v>
      </c>
      <c r="I2527" s="2">
        <v>3456</v>
      </c>
      <c r="J2527" s="2">
        <v>17</v>
      </c>
      <c r="K2527" s="2">
        <v>3473</v>
      </c>
      <c r="L2527" s="3">
        <v>0.2635005128889914</v>
      </c>
      <c r="M2527" s="3">
        <v>0.32250515841104221</v>
      </c>
      <c r="N2527" s="2">
        <v>1318024</v>
      </c>
      <c r="O2527">
        <f t="shared" si="39"/>
        <v>4</v>
      </c>
    </row>
    <row r="2528" spans="1:15" hidden="1" x14ac:dyDescent="0.2">
      <c r="A2528" t="s">
        <v>2926</v>
      </c>
      <c r="B2528" t="s">
        <v>2989</v>
      </c>
      <c r="C2528" t="s">
        <v>2990</v>
      </c>
      <c r="D2528" t="s">
        <v>17</v>
      </c>
      <c r="E2528">
        <v>51</v>
      </c>
      <c r="F2528" t="s">
        <v>49</v>
      </c>
      <c r="G2528" t="s">
        <v>38</v>
      </c>
      <c r="H2528" t="s">
        <v>540</v>
      </c>
      <c r="I2528" s="2">
        <v>547</v>
      </c>
      <c r="J2528" s="2">
        <v>11</v>
      </c>
      <c r="K2528" s="2">
        <v>558</v>
      </c>
      <c r="L2528" s="3">
        <v>4.233610313620996E-2</v>
      </c>
      <c r="M2528" s="3">
        <v>5.1816262134569989E-2</v>
      </c>
      <c r="N2528" s="2">
        <v>1318024</v>
      </c>
      <c r="O2528">
        <f t="shared" si="39"/>
        <v>12</v>
      </c>
    </row>
    <row r="2529" spans="1:15" hidden="1" x14ac:dyDescent="0.2">
      <c r="A2529" t="s">
        <v>2926</v>
      </c>
      <c r="B2529" t="s">
        <v>2989</v>
      </c>
      <c r="C2529" t="s">
        <v>2991</v>
      </c>
      <c r="D2529" t="s">
        <v>22</v>
      </c>
      <c r="E2529">
        <v>66</v>
      </c>
      <c r="F2529" t="s">
        <v>49</v>
      </c>
      <c r="G2529" t="s">
        <v>19</v>
      </c>
      <c r="H2529" t="s">
        <v>20</v>
      </c>
      <c r="I2529" s="2">
        <v>491835</v>
      </c>
      <c r="J2529" s="2">
        <v>1609</v>
      </c>
      <c r="K2529" s="2">
        <v>493444</v>
      </c>
      <c r="L2529" s="3">
        <v>37.438165010652305</v>
      </c>
      <c r="M2529" s="3">
        <v>45.821547764750456</v>
      </c>
      <c r="N2529" s="2">
        <v>1318024</v>
      </c>
      <c r="O2529">
        <f t="shared" si="39"/>
        <v>1</v>
      </c>
    </row>
    <row r="2530" spans="1:15" hidden="1" x14ac:dyDescent="0.2">
      <c r="A2530" t="s">
        <v>2926</v>
      </c>
      <c r="B2530" t="s">
        <v>2989</v>
      </c>
      <c r="C2530" t="s">
        <v>2992</v>
      </c>
      <c r="D2530" t="s">
        <v>22</v>
      </c>
      <c r="E2530">
        <v>55</v>
      </c>
      <c r="F2530" t="s">
        <v>49</v>
      </c>
      <c r="G2530" t="s">
        <v>376</v>
      </c>
      <c r="H2530" t="s">
        <v>377</v>
      </c>
      <c r="I2530" s="2">
        <v>406075</v>
      </c>
      <c r="J2530" s="2">
        <v>2144</v>
      </c>
      <c r="K2530" s="2">
        <v>408219</v>
      </c>
      <c r="L2530" s="3">
        <v>30.972046032545691</v>
      </c>
      <c r="M2530" s="3">
        <v>37.907495900200765</v>
      </c>
      <c r="N2530" s="2">
        <v>1318024</v>
      </c>
      <c r="O2530">
        <f t="shared" si="39"/>
        <v>2</v>
      </c>
    </row>
    <row r="2531" spans="1:15" hidden="1" x14ac:dyDescent="0.2">
      <c r="A2531" t="s">
        <v>2926</v>
      </c>
      <c r="B2531" t="s">
        <v>2989</v>
      </c>
      <c r="C2531" t="s">
        <v>2993</v>
      </c>
      <c r="D2531" t="s">
        <v>22</v>
      </c>
      <c r="E2531">
        <v>69</v>
      </c>
      <c r="F2531" t="s">
        <v>49</v>
      </c>
      <c r="G2531" t="s">
        <v>385</v>
      </c>
      <c r="H2531" t="s">
        <v>39</v>
      </c>
      <c r="I2531" s="2">
        <v>1027</v>
      </c>
      <c r="J2531" s="2">
        <v>4</v>
      </c>
      <c r="K2531" s="2">
        <v>1031</v>
      </c>
      <c r="L2531" s="3">
        <v>7.8223158303642432E-2</v>
      </c>
      <c r="M2531" s="3">
        <v>9.5739366058676806E-2</v>
      </c>
      <c r="N2531" s="2">
        <v>1318024</v>
      </c>
      <c r="O2531">
        <f t="shared" si="39"/>
        <v>8</v>
      </c>
    </row>
    <row r="2532" spans="1:15" hidden="1" x14ac:dyDescent="0.2">
      <c r="A2532" t="s">
        <v>2926</v>
      </c>
      <c r="B2532" t="s">
        <v>2989</v>
      </c>
      <c r="C2532" t="s">
        <v>2994</v>
      </c>
      <c r="D2532" t="s">
        <v>22</v>
      </c>
      <c r="E2532">
        <v>62</v>
      </c>
      <c r="F2532" t="s">
        <v>69</v>
      </c>
      <c r="G2532" t="s">
        <v>303</v>
      </c>
      <c r="H2532" t="s">
        <v>304</v>
      </c>
      <c r="I2532" s="2">
        <v>2295</v>
      </c>
      <c r="J2532" s="2">
        <v>4</v>
      </c>
      <c r="K2532" s="2">
        <v>2299</v>
      </c>
      <c r="L2532" s="3">
        <v>0.17442777976728802</v>
      </c>
      <c r="M2532" s="3">
        <v>0.21348671442182149</v>
      </c>
      <c r="N2532" s="2">
        <v>1318024</v>
      </c>
      <c r="O2532">
        <f t="shared" si="39"/>
        <v>5</v>
      </c>
    </row>
    <row r="2533" spans="1:15" hidden="1" x14ac:dyDescent="0.2">
      <c r="A2533" t="s">
        <v>2926</v>
      </c>
      <c r="B2533" t="s">
        <v>2989</v>
      </c>
      <c r="C2533" t="s">
        <v>2995</v>
      </c>
      <c r="D2533" t="s">
        <v>22</v>
      </c>
      <c r="E2533">
        <v>65</v>
      </c>
      <c r="F2533" t="s">
        <v>49</v>
      </c>
      <c r="G2533" t="s">
        <v>38</v>
      </c>
      <c r="H2533" t="s">
        <v>41</v>
      </c>
      <c r="I2533" s="2">
        <v>962</v>
      </c>
      <c r="J2533" s="2">
        <f>(0)</f>
        <v>0</v>
      </c>
      <c r="K2533" s="2">
        <v>962</v>
      </c>
      <c r="L2533" s="3">
        <v>7.298804877604656E-2</v>
      </c>
      <c r="M2533" s="3">
        <v>8.9331978805477302E-2</v>
      </c>
      <c r="N2533" s="2">
        <v>1318024</v>
      </c>
      <c r="O2533">
        <f t="shared" si="39"/>
        <v>9</v>
      </c>
    </row>
    <row r="2534" spans="1:15" hidden="1" x14ac:dyDescent="0.2">
      <c r="A2534" t="s">
        <v>2926</v>
      </c>
      <c r="B2534" t="s">
        <v>2989</v>
      </c>
      <c r="C2534" t="s">
        <v>2996</v>
      </c>
      <c r="D2534" t="s">
        <v>22</v>
      </c>
      <c r="E2534">
        <v>53</v>
      </c>
      <c r="F2534" t="s">
        <v>49</v>
      </c>
      <c r="G2534" t="s">
        <v>38</v>
      </c>
      <c r="H2534" t="s">
        <v>351</v>
      </c>
      <c r="I2534" s="2">
        <v>569</v>
      </c>
      <c r="J2534" s="2">
        <v>2</v>
      </c>
      <c r="K2534" s="2">
        <v>571</v>
      </c>
      <c r="L2534" s="3">
        <v>4.3322428119670055E-2</v>
      </c>
      <c r="M2534" s="3">
        <v>5.3023451037346708E-2</v>
      </c>
      <c r="N2534" s="2">
        <v>1318024</v>
      </c>
      <c r="O2534">
        <f t="shared" si="39"/>
        <v>11</v>
      </c>
    </row>
    <row r="2535" spans="1:15" hidden="1" x14ac:dyDescent="0.2">
      <c r="A2535" t="s">
        <v>2926</v>
      </c>
      <c r="B2535" t="s">
        <v>2989</v>
      </c>
      <c r="C2535" t="s">
        <v>2997</v>
      </c>
      <c r="D2535" t="s">
        <v>22</v>
      </c>
      <c r="E2535">
        <v>74</v>
      </c>
      <c r="F2535" t="s">
        <v>49</v>
      </c>
      <c r="G2535" t="s">
        <v>38</v>
      </c>
      <c r="H2535" t="s">
        <v>54</v>
      </c>
      <c r="I2535" s="2">
        <v>461</v>
      </c>
      <c r="J2535" s="2">
        <v>1</v>
      </c>
      <c r="K2535" s="2">
        <v>462</v>
      </c>
      <c r="L2535" s="3">
        <v>3.5052472489120079E-2</v>
      </c>
      <c r="M2535" s="3">
        <v>4.2901636390988061E-2</v>
      </c>
      <c r="N2535" s="2">
        <v>1318024</v>
      </c>
      <c r="O2535">
        <f t="shared" si="39"/>
        <v>14</v>
      </c>
    </row>
    <row r="2536" spans="1:15" hidden="1" x14ac:dyDescent="0.2">
      <c r="A2536" t="s">
        <v>2926</v>
      </c>
      <c r="B2536" t="s">
        <v>2989</v>
      </c>
      <c r="C2536" t="s">
        <v>2998</v>
      </c>
      <c r="D2536" t="s">
        <v>22</v>
      </c>
      <c r="E2536">
        <v>68</v>
      </c>
      <c r="F2536" t="s">
        <v>49</v>
      </c>
      <c r="G2536" t="s">
        <v>38</v>
      </c>
      <c r="H2536" t="s">
        <v>36</v>
      </c>
      <c r="I2536" s="2">
        <v>1158</v>
      </c>
      <c r="J2536" s="2">
        <v>2</v>
      </c>
      <c r="K2536" s="2">
        <v>1160</v>
      </c>
      <c r="L2536" s="3">
        <v>8.8010536985669463E-2</v>
      </c>
      <c r="M2536" s="3">
        <v>0.10771839440161504</v>
      </c>
      <c r="N2536" s="2">
        <v>1318024</v>
      </c>
      <c r="O2536">
        <f t="shared" si="39"/>
        <v>6</v>
      </c>
    </row>
    <row r="2537" spans="1:15" hidden="1" x14ac:dyDescent="0.2">
      <c r="A2537" t="s">
        <v>2926</v>
      </c>
      <c r="B2537" t="s">
        <v>2989</v>
      </c>
      <c r="C2537" t="s">
        <v>2999</v>
      </c>
      <c r="D2537" t="s">
        <v>22</v>
      </c>
      <c r="E2537">
        <v>53</v>
      </c>
      <c r="F2537" t="s">
        <v>49</v>
      </c>
      <c r="G2537" t="s">
        <v>38</v>
      </c>
      <c r="H2537" t="s">
        <v>356</v>
      </c>
      <c r="I2537" s="2">
        <v>759</v>
      </c>
      <c r="J2537" s="2">
        <v>1</v>
      </c>
      <c r="K2537" s="2">
        <v>760</v>
      </c>
      <c r="L2537" s="3">
        <v>5.766207595612826E-2</v>
      </c>
      <c r="M2537" s="3">
        <v>7.0574120470023649E-2</v>
      </c>
      <c r="N2537" s="2">
        <v>1318024</v>
      </c>
      <c r="O2537">
        <f t="shared" si="39"/>
        <v>10</v>
      </c>
    </row>
    <row r="2538" spans="1:15" hidden="1" x14ac:dyDescent="0.2">
      <c r="A2538" t="s">
        <v>2926</v>
      </c>
      <c r="B2538" t="s">
        <v>2989</v>
      </c>
      <c r="C2538" t="s">
        <v>3000</v>
      </c>
      <c r="D2538" t="s">
        <v>22</v>
      </c>
      <c r="E2538">
        <v>57</v>
      </c>
      <c r="F2538" t="s">
        <v>49</v>
      </c>
      <c r="G2538" t="s">
        <v>38</v>
      </c>
      <c r="H2538" t="s">
        <v>780</v>
      </c>
      <c r="I2538" s="2">
        <v>1077</v>
      </c>
      <c r="J2538" s="2">
        <f>(0)</f>
        <v>0</v>
      </c>
      <c r="K2538" s="2">
        <v>1077</v>
      </c>
      <c r="L2538" s="3">
        <v>8.1713231322039656E-2</v>
      </c>
      <c r="M2538" s="3">
        <v>0.10001095756080981</v>
      </c>
      <c r="N2538" s="2">
        <v>1318024</v>
      </c>
      <c r="O2538">
        <f t="shared" si="39"/>
        <v>7</v>
      </c>
    </row>
    <row r="2539" spans="1:15" hidden="1" x14ac:dyDescent="0.2">
      <c r="A2539" t="s">
        <v>2926</v>
      </c>
      <c r="B2539" t="s">
        <v>2989</v>
      </c>
      <c r="C2539" t="s">
        <v>3001</v>
      </c>
      <c r="D2539" t="s">
        <v>22</v>
      </c>
      <c r="E2539">
        <v>39</v>
      </c>
      <c r="F2539" t="s">
        <v>49</v>
      </c>
      <c r="G2539" t="s">
        <v>32</v>
      </c>
      <c r="H2539" t="s">
        <v>33</v>
      </c>
      <c r="I2539" s="2">
        <v>160352</v>
      </c>
      <c r="J2539" s="2">
        <v>864</v>
      </c>
      <c r="K2539" s="2">
        <v>161216</v>
      </c>
      <c r="L2539" s="3">
        <v>12.231643733346283</v>
      </c>
      <c r="M2539" s="3">
        <v>14.970628165388595</v>
      </c>
      <c r="N2539" s="2">
        <v>1318024</v>
      </c>
      <c r="O2539">
        <f t="shared" si="39"/>
        <v>3</v>
      </c>
    </row>
    <row r="2540" spans="1:15" hidden="1" x14ac:dyDescent="0.2">
      <c r="A2540" t="s">
        <v>2926</v>
      </c>
      <c r="B2540" t="s">
        <v>2989</v>
      </c>
      <c r="C2540" t="s">
        <v>3002</v>
      </c>
      <c r="D2540" t="s">
        <v>22</v>
      </c>
      <c r="E2540">
        <v>47</v>
      </c>
      <c r="F2540" t="s">
        <v>49</v>
      </c>
      <c r="G2540" t="s">
        <v>38</v>
      </c>
      <c r="H2540" t="s">
        <v>135</v>
      </c>
      <c r="I2540" s="2">
        <v>550</v>
      </c>
      <c r="J2540" s="2">
        <v>1</v>
      </c>
      <c r="K2540" s="2">
        <v>551</v>
      </c>
      <c r="L2540" s="3">
        <v>4.1805005068192992E-2</v>
      </c>
      <c r="M2540" s="3">
        <v>5.116623734076714E-2</v>
      </c>
      <c r="N2540" s="2">
        <v>1318024</v>
      </c>
      <c r="O2540">
        <f t="shared" si="39"/>
        <v>13</v>
      </c>
    </row>
    <row r="2541" spans="1:15" hidden="1" x14ac:dyDescent="0.2">
      <c r="A2541" t="s">
        <v>2926</v>
      </c>
      <c r="B2541" t="s">
        <v>2989</v>
      </c>
      <c r="C2541" t="s">
        <v>3003</v>
      </c>
      <c r="D2541" t="s">
        <v>22</v>
      </c>
      <c r="E2541">
        <v>45</v>
      </c>
      <c r="F2541" t="s">
        <v>49</v>
      </c>
      <c r="G2541" t="s">
        <v>38</v>
      </c>
      <c r="H2541" t="s">
        <v>2410</v>
      </c>
      <c r="I2541" s="2">
        <v>410</v>
      </c>
      <c r="J2541" s="2">
        <f>(0)</f>
        <v>0</v>
      </c>
      <c r="K2541" s="2">
        <v>410</v>
      </c>
      <c r="L2541" s="3">
        <v>3.110717255527972E-2</v>
      </c>
      <c r="M2541" s="3">
        <v>3.8072880779881177E-2</v>
      </c>
      <c r="N2541" s="2">
        <v>1318024</v>
      </c>
      <c r="O2541">
        <f t="shared" si="39"/>
        <v>15</v>
      </c>
    </row>
    <row r="2542" spans="1:15" hidden="1" x14ac:dyDescent="0.2">
      <c r="A2542" t="s">
        <v>2926</v>
      </c>
      <c r="B2542" t="s">
        <v>3004</v>
      </c>
      <c r="C2542" t="s">
        <v>46</v>
      </c>
      <c r="G2542" t="s">
        <v>46</v>
      </c>
      <c r="I2542" s="2">
        <v>4464</v>
      </c>
      <c r="J2542" s="2">
        <v>16</v>
      </c>
      <c r="K2542" s="2">
        <v>4480</v>
      </c>
      <c r="L2542" s="3">
        <v>0.32687750265587973</v>
      </c>
      <c r="M2542" s="3">
        <v>0.43293431864545673</v>
      </c>
      <c r="N2542" s="2">
        <v>1370544</v>
      </c>
      <c r="O2542">
        <f t="shared" si="39"/>
        <v>5</v>
      </c>
    </row>
    <row r="2543" spans="1:15" hidden="1" x14ac:dyDescent="0.2">
      <c r="A2543" t="s">
        <v>2926</v>
      </c>
      <c r="B2543" t="s">
        <v>3004</v>
      </c>
      <c r="C2543" t="s">
        <v>3005</v>
      </c>
      <c r="D2543" t="s">
        <v>22</v>
      </c>
      <c r="E2543">
        <v>67</v>
      </c>
      <c r="F2543" t="s">
        <v>49</v>
      </c>
      <c r="G2543" t="s">
        <v>246</v>
      </c>
      <c r="H2543" t="s">
        <v>247</v>
      </c>
      <c r="I2543" s="2">
        <v>589153</v>
      </c>
      <c r="J2543" s="2">
        <v>720</v>
      </c>
      <c r="K2543" s="2">
        <v>589873</v>
      </c>
      <c r="L2543" s="3">
        <v>43.039333286636548</v>
      </c>
      <c r="M2543" s="3">
        <v>57.003630656774895</v>
      </c>
      <c r="N2543" s="2">
        <v>1370544</v>
      </c>
      <c r="O2543">
        <f t="shared" si="39"/>
        <v>1</v>
      </c>
    </row>
    <row r="2544" spans="1:15" hidden="1" x14ac:dyDescent="0.2">
      <c r="A2544" t="s">
        <v>2926</v>
      </c>
      <c r="B2544" t="s">
        <v>3004</v>
      </c>
      <c r="C2544" t="s">
        <v>3006</v>
      </c>
      <c r="D2544" t="s">
        <v>22</v>
      </c>
      <c r="E2544">
        <v>54</v>
      </c>
      <c r="F2544" t="s">
        <v>49</v>
      </c>
      <c r="G2544" t="s">
        <v>32</v>
      </c>
      <c r="H2544" t="s">
        <v>33</v>
      </c>
      <c r="I2544" s="2">
        <v>82087</v>
      </c>
      <c r="J2544" s="2">
        <v>245</v>
      </c>
      <c r="K2544" s="2">
        <v>82332</v>
      </c>
      <c r="L2544" s="3">
        <v>6.007249676041047</v>
      </c>
      <c r="M2544" s="3">
        <v>7.9563277506066399</v>
      </c>
      <c r="N2544" s="2">
        <v>1370544</v>
      </c>
      <c r="O2544">
        <f t="shared" si="39"/>
        <v>3</v>
      </c>
    </row>
    <row r="2545" spans="1:15" hidden="1" x14ac:dyDescent="0.2">
      <c r="A2545" t="s">
        <v>2926</v>
      </c>
      <c r="B2545" t="s">
        <v>3004</v>
      </c>
      <c r="C2545" t="s">
        <v>3007</v>
      </c>
      <c r="D2545" t="s">
        <v>22</v>
      </c>
      <c r="E2545">
        <v>30</v>
      </c>
      <c r="F2545" t="s">
        <v>49</v>
      </c>
      <c r="G2545" t="s">
        <v>376</v>
      </c>
      <c r="H2545" t="s">
        <v>377</v>
      </c>
      <c r="I2545" s="2">
        <v>329103</v>
      </c>
      <c r="J2545" s="2">
        <v>617</v>
      </c>
      <c r="K2545" s="2">
        <v>329720</v>
      </c>
      <c r="L2545" s="3">
        <v>24.057600485646574</v>
      </c>
      <c r="M2545" s="3">
        <v>31.863192755308035</v>
      </c>
      <c r="N2545" s="2">
        <v>1370544</v>
      </c>
      <c r="O2545">
        <f t="shared" si="39"/>
        <v>2</v>
      </c>
    </row>
    <row r="2546" spans="1:15" hidden="1" x14ac:dyDescent="0.2">
      <c r="A2546" t="s">
        <v>2926</v>
      </c>
      <c r="B2546" t="s">
        <v>3004</v>
      </c>
      <c r="C2546" t="s">
        <v>3008</v>
      </c>
      <c r="D2546" t="s">
        <v>22</v>
      </c>
      <c r="E2546">
        <v>48</v>
      </c>
      <c r="F2546" t="s">
        <v>49</v>
      </c>
      <c r="G2546" t="s">
        <v>383</v>
      </c>
      <c r="H2546" t="s">
        <v>540</v>
      </c>
      <c r="I2546" s="2">
        <v>19095</v>
      </c>
      <c r="J2546" s="2">
        <v>11</v>
      </c>
      <c r="K2546" s="2">
        <v>19106</v>
      </c>
      <c r="L2546" s="3">
        <v>1.3940449923534013</v>
      </c>
      <c r="M2546" s="3">
        <v>1.846348904473236</v>
      </c>
      <c r="N2546" s="2">
        <v>1370544</v>
      </c>
      <c r="O2546">
        <f t="shared" si="39"/>
        <v>4</v>
      </c>
    </row>
    <row r="2547" spans="1:15" hidden="1" x14ac:dyDescent="0.2">
      <c r="A2547" t="s">
        <v>2926</v>
      </c>
      <c r="B2547" t="s">
        <v>3004</v>
      </c>
      <c r="C2547" t="s">
        <v>3009</v>
      </c>
      <c r="D2547" t="s">
        <v>22</v>
      </c>
      <c r="E2547">
        <v>34</v>
      </c>
      <c r="F2547" t="s">
        <v>18</v>
      </c>
      <c r="G2547" t="s">
        <v>303</v>
      </c>
      <c r="H2547" t="s">
        <v>304</v>
      </c>
      <c r="I2547" s="2">
        <v>2287</v>
      </c>
      <c r="J2547" s="2">
        <v>7</v>
      </c>
      <c r="K2547" s="2">
        <v>2294</v>
      </c>
      <c r="L2547" s="3">
        <v>0.16737879265459554</v>
      </c>
      <c r="M2547" s="3">
        <v>0.2216855640564013</v>
      </c>
      <c r="N2547" s="2">
        <v>1370544</v>
      </c>
      <c r="O2547">
        <f t="shared" si="39"/>
        <v>7</v>
      </c>
    </row>
    <row r="2548" spans="1:15" hidden="1" x14ac:dyDescent="0.2">
      <c r="A2548" t="s">
        <v>2926</v>
      </c>
      <c r="B2548" t="s">
        <v>3004</v>
      </c>
      <c r="C2548" t="s">
        <v>3010</v>
      </c>
      <c r="D2548" t="s">
        <v>22</v>
      </c>
      <c r="E2548">
        <v>60</v>
      </c>
      <c r="F2548" t="s">
        <v>49</v>
      </c>
      <c r="G2548" t="s">
        <v>38</v>
      </c>
      <c r="H2548" t="s">
        <v>54</v>
      </c>
      <c r="I2548" s="2">
        <v>923</v>
      </c>
      <c r="J2548" s="2">
        <f>(0)</f>
        <v>0</v>
      </c>
      <c r="K2548" s="2">
        <v>923</v>
      </c>
      <c r="L2548" s="3">
        <v>6.7345521194503793E-2</v>
      </c>
      <c r="M2548" s="3">
        <v>8.9196066095927812E-2</v>
      </c>
      <c r="N2548" s="2">
        <v>1370544</v>
      </c>
      <c r="O2548">
        <f t="shared" si="39"/>
        <v>9</v>
      </c>
    </row>
    <row r="2549" spans="1:15" hidden="1" x14ac:dyDescent="0.2">
      <c r="A2549" t="s">
        <v>2926</v>
      </c>
      <c r="B2549" t="s">
        <v>3004</v>
      </c>
      <c r="C2549" t="s">
        <v>3011</v>
      </c>
      <c r="D2549" t="s">
        <v>22</v>
      </c>
      <c r="E2549">
        <v>31</v>
      </c>
      <c r="F2549" t="s">
        <v>69</v>
      </c>
      <c r="G2549" t="s">
        <v>38</v>
      </c>
      <c r="H2549" t="s">
        <v>165</v>
      </c>
      <c r="I2549" s="2">
        <v>2200</v>
      </c>
      <c r="J2549" s="2">
        <v>3</v>
      </c>
      <c r="K2549" s="2">
        <v>2203</v>
      </c>
      <c r="L2549" s="3">
        <v>0.16073909338189799</v>
      </c>
      <c r="M2549" s="3">
        <v>0.21289158570891542</v>
      </c>
      <c r="N2549" s="2">
        <v>1370544</v>
      </c>
      <c r="O2549">
        <f t="shared" si="39"/>
        <v>8</v>
      </c>
    </row>
    <row r="2550" spans="1:15" hidden="1" x14ac:dyDescent="0.2">
      <c r="A2550" t="s">
        <v>2926</v>
      </c>
      <c r="B2550" t="s">
        <v>3004</v>
      </c>
      <c r="C2550" t="s">
        <v>3012</v>
      </c>
      <c r="D2550" t="s">
        <v>22</v>
      </c>
      <c r="E2550">
        <v>36</v>
      </c>
      <c r="F2550" t="s">
        <v>49</v>
      </c>
      <c r="G2550" t="s">
        <v>38</v>
      </c>
      <c r="H2550" t="s">
        <v>41</v>
      </c>
      <c r="I2550" s="2">
        <v>3685</v>
      </c>
      <c r="J2550" s="2">
        <v>2</v>
      </c>
      <c r="K2550" s="2">
        <v>3687</v>
      </c>
      <c r="L2550" s="3">
        <v>0.26901726613665816</v>
      </c>
      <c r="M2550" s="3">
        <v>0.35630107876022299</v>
      </c>
      <c r="N2550" s="2">
        <v>1370544</v>
      </c>
      <c r="O2550">
        <f t="shared" si="39"/>
        <v>6</v>
      </c>
    </row>
    <row r="2551" spans="1:15" hidden="1" x14ac:dyDescent="0.2">
      <c r="A2551" t="s">
        <v>2926</v>
      </c>
      <c r="B2551" t="s">
        <v>3013</v>
      </c>
      <c r="C2551" t="s">
        <v>46</v>
      </c>
      <c r="G2551" t="s">
        <v>46</v>
      </c>
      <c r="I2551" s="2">
        <v>6223</v>
      </c>
      <c r="J2551" s="2">
        <v>8</v>
      </c>
      <c r="K2551" s="2">
        <v>6231</v>
      </c>
      <c r="L2551" s="3">
        <v>0.45924131948411079</v>
      </c>
      <c r="M2551" s="3">
        <v>0.61246395102647422</v>
      </c>
      <c r="N2551" s="2">
        <v>1356803</v>
      </c>
      <c r="O2551">
        <f t="shared" si="39"/>
        <v>6</v>
      </c>
    </row>
    <row r="2552" spans="1:15" hidden="1" x14ac:dyDescent="0.2">
      <c r="A2552" t="s">
        <v>2926</v>
      </c>
      <c r="B2552" t="s">
        <v>3013</v>
      </c>
      <c r="C2552" t="s">
        <v>3014</v>
      </c>
      <c r="D2552" t="s">
        <v>22</v>
      </c>
      <c r="E2552">
        <v>72</v>
      </c>
      <c r="F2552" t="s">
        <v>49</v>
      </c>
      <c r="G2552" t="s">
        <v>246</v>
      </c>
      <c r="H2552" t="s">
        <v>247</v>
      </c>
      <c r="I2552" s="2">
        <v>521438</v>
      </c>
      <c r="J2552" s="2">
        <v>386</v>
      </c>
      <c r="K2552" s="2">
        <v>521824</v>
      </c>
      <c r="L2552" s="3">
        <v>38.459820622448504</v>
      </c>
      <c r="M2552" s="3">
        <v>51.291668878260133</v>
      </c>
      <c r="N2552" s="2">
        <v>1356803</v>
      </c>
      <c r="O2552">
        <f t="shared" si="39"/>
        <v>1</v>
      </c>
    </row>
    <row r="2553" spans="1:15" hidden="1" x14ac:dyDescent="0.2">
      <c r="A2553" t="s">
        <v>2926</v>
      </c>
      <c r="B2553" t="s">
        <v>3013</v>
      </c>
      <c r="C2553" t="s">
        <v>3015</v>
      </c>
      <c r="D2553" t="s">
        <v>17</v>
      </c>
      <c r="E2553">
        <v>51</v>
      </c>
      <c r="F2553" t="s">
        <v>49</v>
      </c>
      <c r="G2553" t="s">
        <v>38</v>
      </c>
      <c r="H2553" t="s">
        <v>219</v>
      </c>
      <c r="I2553" s="2">
        <v>664</v>
      </c>
      <c r="J2553" s="2">
        <f>(0)</f>
        <v>0</v>
      </c>
      <c r="K2553" s="2">
        <v>664</v>
      </c>
      <c r="L2553" s="3">
        <v>4.8938571037947298E-2</v>
      </c>
      <c r="M2553" s="3">
        <v>6.5266580561960982E-2</v>
      </c>
      <c r="N2553" s="2">
        <v>1356803</v>
      </c>
      <c r="O2553">
        <f t="shared" si="39"/>
        <v>13</v>
      </c>
    </row>
    <row r="2554" spans="1:15" hidden="1" x14ac:dyDescent="0.2">
      <c r="A2554" t="s">
        <v>2926</v>
      </c>
      <c r="B2554" t="s">
        <v>3013</v>
      </c>
      <c r="C2554" t="s">
        <v>3016</v>
      </c>
      <c r="D2554" t="s">
        <v>17</v>
      </c>
      <c r="E2554">
        <v>61</v>
      </c>
      <c r="F2554" t="s">
        <v>49</v>
      </c>
      <c r="G2554" t="s">
        <v>32</v>
      </c>
      <c r="H2554" t="s">
        <v>33</v>
      </c>
      <c r="I2554" s="2">
        <v>110430</v>
      </c>
      <c r="J2554" s="2">
        <v>173</v>
      </c>
      <c r="K2554" s="2">
        <v>110603</v>
      </c>
      <c r="L2554" s="3">
        <v>8.1517361031778375</v>
      </c>
      <c r="M2554" s="3">
        <v>10.87150543658821</v>
      </c>
      <c r="N2554" s="2">
        <v>1356803</v>
      </c>
      <c r="O2554">
        <f t="shared" si="39"/>
        <v>3</v>
      </c>
    </row>
    <row r="2555" spans="1:15" hidden="1" x14ac:dyDescent="0.2">
      <c r="A2555" t="s">
        <v>2926</v>
      </c>
      <c r="B2555" t="s">
        <v>3013</v>
      </c>
      <c r="C2555" t="s">
        <v>3017</v>
      </c>
      <c r="D2555" t="s">
        <v>22</v>
      </c>
      <c r="E2555">
        <v>40</v>
      </c>
      <c r="F2555" t="s">
        <v>49</v>
      </c>
      <c r="G2555" t="s">
        <v>383</v>
      </c>
      <c r="H2555" t="s">
        <v>540</v>
      </c>
      <c r="I2555" s="2">
        <v>18114</v>
      </c>
      <c r="J2555" s="2">
        <v>10</v>
      </c>
      <c r="K2555" s="2">
        <v>18124</v>
      </c>
      <c r="L2555" s="3">
        <v>1.3357871408008384</v>
      </c>
      <c r="M2555" s="3">
        <v>1.781463111603887</v>
      </c>
      <c r="N2555" s="2">
        <v>1356803</v>
      </c>
      <c r="O2555">
        <f t="shared" si="39"/>
        <v>4</v>
      </c>
    </row>
    <row r="2556" spans="1:15" hidden="1" x14ac:dyDescent="0.2">
      <c r="A2556" t="s">
        <v>2926</v>
      </c>
      <c r="B2556" t="s">
        <v>3013</v>
      </c>
      <c r="C2556" t="s">
        <v>3018</v>
      </c>
      <c r="D2556" t="s">
        <v>22</v>
      </c>
      <c r="E2556">
        <v>51</v>
      </c>
      <c r="F2556" t="s">
        <v>49</v>
      </c>
      <c r="G2556" t="s">
        <v>38</v>
      </c>
      <c r="H2556" t="s">
        <v>234</v>
      </c>
      <c r="I2556" s="2">
        <v>328208</v>
      </c>
      <c r="J2556" s="2">
        <v>343</v>
      </c>
      <c r="K2556" s="2">
        <v>328551</v>
      </c>
      <c r="L2556" s="3">
        <v>24.215085019711779</v>
      </c>
      <c r="M2556" s="3">
        <v>32.294277575621756</v>
      </c>
      <c r="N2556" s="2">
        <v>1356803</v>
      </c>
      <c r="O2556">
        <f t="shared" si="39"/>
        <v>2</v>
      </c>
    </row>
    <row r="2557" spans="1:15" hidden="1" x14ac:dyDescent="0.2">
      <c r="A2557" t="s">
        <v>2926</v>
      </c>
      <c r="B2557" t="s">
        <v>3013</v>
      </c>
      <c r="C2557" t="s">
        <v>3019</v>
      </c>
      <c r="D2557" t="s">
        <v>17</v>
      </c>
      <c r="E2557">
        <v>36</v>
      </c>
      <c r="F2557" t="s">
        <v>49</v>
      </c>
      <c r="G2557" t="s">
        <v>38</v>
      </c>
      <c r="H2557" t="s">
        <v>3020</v>
      </c>
      <c r="I2557" s="2">
        <v>16288</v>
      </c>
      <c r="J2557" s="2">
        <f>(0)</f>
        <v>0</v>
      </c>
      <c r="K2557" s="2">
        <v>16288</v>
      </c>
      <c r="L2557" s="3">
        <v>1.2004690437742251</v>
      </c>
      <c r="M2557" s="3">
        <v>1.6009970846283441</v>
      </c>
      <c r="N2557" s="2">
        <v>1356803</v>
      </c>
      <c r="O2557">
        <f t="shared" si="39"/>
        <v>5</v>
      </c>
    </row>
    <row r="2558" spans="1:15" hidden="1" x14ac:dyDescent="0.2">
      <c r="A2558" t="s">
        <v>2926</v>
      </c>
      <c r="B2558" t="s">
        <v>3013</v>
      </c>
      <c r="C2558" t="s">
        <v>3021</v>
      </c>
      <c r="D2558" t="s">
        <v>22</v>
      </c>
      <c r="E2558">
        <v>55</v>
      </c>
      <c r="F2558" t="s">
        <v>49</v>
      </c>
      <c r="G2558" t="s">
        <v>38</v>
      </c>
      <c r="H2558" t="s">
        <v>3022</v>
      </c>
      <c r="I2558" s="2">
        <v>1315</v>
      </c>
      <c r="J2558" s="2">
        <f>(0)</f>
        <v>0</v>
      </c>
      <c r="K2558" s="2">
        <v>1315</v>
      </c>
      <c r="L2558" s="3">
        <v>9.691900740195887E-2</v>
      </c>
      <c r="M2558" s="3">
        <v>0.12925535156472695</v>
      </c>
      <c r="N2558" s="2">
        <v>1356803</v>
      </c>
      <c r="O2558">
        <f t="shared" si="39"/>
        <v>11</v>
      </c>
    </row>
    <row r="2559" spans="1:15" hidden="1" x14ac:dyDescent="0.2">
      <c r="A2559" t="s">
        <v>2926</v>
      </c>
      <c r="B2559" t="s">
        <v>3013</v>
      </c>
      <c r="C2559" t="s">
        <v>3023</v>
      </c>
      <c r="D2559" t="s">
        <v>22</v>
      </c>
      <c r="E2559">
        <v>65</v>
      </c>
      <c r="F2559" t="s">
        <v>49</v>
      </c>
      <c r="G2559" t="s">
        <v>38</v>
      </c>
      <c r="H2559" t="s">
        <v>99</v>
      </c>
      <c r="I2559" s="2">
        <v>692</v>
      </c>
      <c r="J2559" s="2">
        <v>1</v>
      </c>
      <c r="K2559" s="2">
        <v>693</v>
      </c>
      <c r="L2559" s="3">
        <v>5.1075948387496198E-2</v>
      </c>
      <c r="M2559" s="3">
        <v>6.811707880939602E-2</v>
      </c>
      <c r="N2559" s="2">
        <v>1356803</v>
      </c>
      <c r="O2559">
        <f t="shared" si="39"/>
        <v>12</v>
      </c>
    </row>
    <row r="2560" spans="1:15" hidden="1" x14ac:dyDescent="0.2">
      <c r="A2560" t="s">
        <v>2926</v>
      </c>
      <c r="B2560" t="s">
        <v>3013</v>
      </c>
      <c r="C2560" t="s">
        <v>3024</v>
      </c>
      <c r="D2560" t="s">
        <v>22</v>
      </c>
      <c r="E2560">
        <v>43</v>
      </c>
      <c r="F2560" t="s">
        <v>49</v>
      </c>
      <c r="G2560" t="s">
        <v>38</v>
      </c>
      <c r="H2560" t="s">
        <v>3025</v>
      </c>
      <c r="I2560" s="2">
        <v>3109</v>
      </c>
      <c r="J2560" s="2">
        <f>(0)</f>
        <v>0</v>
      </c>
      <c r="K2560" s="2">
        <v>3109</v>
      </c>
      <c r="L2560" s="3">
        <v>0.22914159240508755</v>
      </c>
      <c r="M2560" s="3">
        <v>0.30559307073363962</v>
      </c>
      <c r="N2560" s="2">
        <v>1356803</v>
      </c>
      <c r="O2560">
        <f t="shared" si="39"/>
        <v>8</v>
      </c>
    </row>
    <row r="2561" spans="1:15" hidden="1" x14ac:dyDescent="0.2">
      <c r="A2561" t="s">
        <v>2926</v>
      </c>
      <c r="B2561" t="s">
        <v>3013</v>
      </c>
      <c r="C2561" t="s">
        <v>3026</v>
      </c>
      <c r="D2561" t="s">
        <v>22</v>
      </c>
      <c r="E2561">
        <v>30</v>
      </c>
      <c r="F2561" t="s">
        <v>49</v>
      </c>
      <c r="G2561" t="s">
        <v>38</v>
      </c>
      <c r="H2561" t="s">
        <v>41</v>
      </c>
      <c r="I2561" s="2">
        <v>1781</v>
      </c>
      <c r="J2561" s="2">
        <v>3</v>
      </c>
      <c r="K2561" s="2">
        <v>1784</v>
      </c>
      <c r="L2561" s="3">
        <v>0.13148555833087042</v>
      </c>
      <c r="M2561" s="3">
        <v>0.17535478873876265</v>
      </c>
      <c r="N2561" s="2">
        <v>1356803</v>
      </c>
      <c r="O2561">
        <f t="shared" si="39"/>
        <v>10</v>
      </c>
    </row>
    <row r="2562" spans="1:15" hidden="1" x14ac:dyDescent="0.2">
      <c r="A2562" t="s">
        <v>2926</v>
      </c>
      <c r="B2562" t="s">
        <v>3013</v>
      </c>
      <c r="C2562" t="s">
        <v>3027</v>
      </c>
      <c r="D2562" t="s">
        <v>22</v>
      </c>
      <c r="E2562">
        <v>53</v>
      </c>
      <c r="F2562" t="s">
        <v>49</v>
      </c>
      <c r="G2562" t="s">
        <v>38</v>
      </c>
      <c r="H2562" t="s">
        <v>184</v>
      </c>
      <c r="I2562" s="2">
        <v>1957</v>
      </c>
      <c r="J2562" s="2">
        <f>(0)</f>
        <v>0</v>
      </c>
      <c r="K2562" s="2">
        <v>1957</v>
      </c>
      <c r="L2562" s="3">
        <v>0.14423611976093803</v>
      </c>
      <c r="M2562" s="3">
        <v>0.19235948518035792</v>
      </c>
      <c r="N2562" s="2">
        <v>1356803</v>
      </c>
      <c r="O2562">
        <f t="shared" si="39"/>
        <v>9</v>
      </c>
    </row>
    <row r="2563" spans="1:15" hidden="1" x14ac:dyDescent="0.2">
      <c r="A2563" t="s">
        <v>2926</v>
      </c>
      <c r="B2563" t="s">
        <v>3013</v>
      </c>
      <c r="C2563" t="s">
        <v>3028</v>
      </c>
      <c r="D2563" t="s">
        <v>22</v>
      </c>
      <c r="E2563">
        <v>55</v>
      </c>
      <c r="F2563" t="s">
        <v>49</v>
      </c>
      <c r="G2563" t="s">
        <v>38</v>
      </c>
      <c r="H2563" t="s">
        <v>618</v>
      </c>
      <c r="I2563" s="2">
        <v>6122</v>
      </c>
      <c r="J2563" s="2">
        <f>(0)</f>
        <v>0</v>
      </c>
      <c r="K2563" s="2">
        <v>6122</v>
      </c>
      <c r="L2563" s="3">
        <v>0.45120772875649595</v>
      </c>
      <c r="M2563" s="3">
        <v>0.60175000933783918</v>
      </c>
      <c r="N2563" s="2">
        <v>1356803</v>
      </c>
      <c r="O2563">
        <f t="shared" ref="O2563:O2626" si="40">COUNTIFS($A$2:$A$8569,A2563,$B$2:$B$8569,B2563,$K$2:$K$8569,"&gt;"&amp;K2563)+1</f>
        <v>7</v>
      </c>
    </row>
    <row r="2564" spans="1:15" hidden="1" x14ac:dyDescent="0.2">
      <c r="A2564" t="s">
        <v>2926</v>
      </c>
      <c r="B2564" t="s">
        <v>3029</v>
      </c>
      <c r="C2564" t="s">
        <v>46</v>
      </c>
      <c r="G2564" t="s">
        <v>46</v>
      </c>
      <c r="I2564" s="2">
        <v>6646</v>
      </c>
      <c r="J2564" s="2">
        <v>19</v>
      </c>
      <c r="K2564" s="2">
        <v>6665</v>
      </c>
      <c r="L2564" s="3">
        <v>0.5037754816668053</v>
      </c>
      <c r="M2564" s="3">
        <v>0.6477955512531175</v>
      </c>
      <c r="N2564" s="2">
        <v>1323010</v>
      </c>
      <c r="O2564">
        <f t="shared" si="40"/>
        <v>4</v>
      </c>
    </row>
    <row r="2565" spans="1:15" hidden="1" x14ac:dyDescent="0.2">
      <c r="A2565" t="s">
        <v>2926</v>
      </c>
      <c r="B2565" t="s">
        <v>3029</v>
      </c>
      <c r="C2565" t="s">
        <v>3030</v>
      </c>
      <c r="D2565" t="s">
        <v>22</v>
      </c>
      <c r="E2565">
        <v>48</v>
      </c>
      <c r="F2565" t="s">
        <v>49</v>
      </c>
      <c r="G2565" t="s">
        <v>376</v>
      </c>
      <c r="H2565" t="s">
        <v>377</v>
      </c>
      <c r="I2565" s="2">
        <v>386773</v>
      </c>
      <c r="J2565" s="2">
        <v>864</v>
      </c>
      <c r="K2565" s="2">
        <v>387637</v>
      </c>
      <c r="L2565" s="3">
        <v>29.299627364872528</v>
      </c>
      <c r="M2565" s="3">
        <v>37.675847577059969</v>
      </c>
      <c r="N2565" s="2">
        <v>1323010</v>
      </c>
      <c r="O2565">
        <f t="shared" si="40"/>
        <v>2</v>
      </c>
    </row>
    <row r="2566" spans="1:15" hidden="1" x14ac:dyDescent="0.2">
      <c r="A2566" t="s">
        <v>2926</v>
      </c>
      <c r="B2566" t="s">
        <v>3029</v>
      </c>
      <c r="C2566" t="s">
        <v>3031</v>
      </c>
      <c r="D2566" t="s">
        <v>22</v>
      </c>
      <c r="E2566">
        <v>50</v>
      </c>
      <c r="F2566" t="s">
        <v>69</v>
      </c>
      <c r="G2566" t="s">
        <v>383</v>
      </c>
      <c r="H2566" t="s">
        <v>540</v>
      </c>
      <c r="I2566" s="2">
        <v>5746</v>
      </c>
      <c r="J2566" s="2">
        <v>3</v>
      </c>
      <c r="K2566" s="2">
        <v>5749</v>
      </c>
      <c r="L2566" s="3">
        <v>0.43453942147073715</v>
      </c>
      <c r="M2566" s="3">
        <v>0.55876618516941823</v>
      </c>
      <c r="N2566" s="2">
        <v>1323010</v>
      </c>
      <c r="O2566">
        <f t="shared" si="40"/>
        <v>5</v>
      </c>
    </row>
    <row r="2567" spans="1:15" hidden="1" x14ac:dyDescent="0.2">
      <c r="A2567" t="s">
        <v>2926</v>
      </c>
      <c r="B2567" t="s">
        <v>3029</v>
      </c>
      <c r="C2567" t="s">
        <v>3032</v>
      </c>
      <c r="D2567" t="s">
        <v>22</v>
      </c>
      <c r="E2567">
        <v>36</v>
      </c>
      <c r="F2567" t="s">
        <v>49</v>
      </c>
      <c r="G2567" t="s">
        <v>38</v>
      </c>
      <c r="H2567" t="s">
        <v>349</v>
      </c>
      <c r="I2567" s="2">
        <v>973</v>
      </c>
      <c r="J2567" s="2">
        <v>1</v>
      </c>
      <c r="K2567" s="2">
        <v>974</v>
      </c>
      <c r="L2567" s="3">
        <v>7.3620002872238313E-2</v>
      </c>
      <c r="M2567" s="3">
        <v>9.4666596687252275E-2</v>
      </c>
      <c r="N2567" s="2">
        <v>1323010</v>
      </c>
      <c r="O2567">
        <f t="shared" si="40"/>
        <v>10</v>
      </c>
    </row>
    <row r="2568" spans="1:15" hidden="1" x14ac:dyDescent="0.2">
      <c r="A2568" t="s">
        <v>2926</v>
      </c>
      <c r="B2568" t="s">
        <v>3029</v>
      </c>
      <c r="C2568" t="s">
        <v>3033</v>
      </c>
      <c r="D2568" t="s">
        <v>22</v>
      </c>
      <c r="E2568">
        <v>35</v>
      </c>
      <c r="F2568" t="s">
        <v>69</v>
      </c>
      <c r="G2568" t="s">
        <v>303</v>
      </c>
      <c r="H2568" t="s">
        <v>304</v>
      </c>
      <c r="I2568" s="2">
        <v>2400</v>
      </c>
      <c r="J2568" s="2">
        <v>8</v>
      </c>
      <c r="K2568" s="2">
        <v>2408</v>
      </c>
      <c r="L2568" s="3">
        <v>0.18200920627961997</v>
      </c>
      <c r="M2568" s="3">
        <v>0.23404226367854569</v>
      </c>
      <c r="N2568" s="2">
        <v>1323010</v>
      </c>
      <c r="O2568">
        <f t="shared" si="40"/>
        <v>7</v>
      </c>
    </row>
    <row r="2569" spans="1:15" hidden="1" x14ac:dyDescent="0.2">
      <c r="A2569" t="s">
        <v>2926</v>
      </c>
      <c r="B2569" t="s">
        <v>3029</v>
      </c>
      <c r="C2569" t="s">
        <v>3034</v>
      </c>
      <c r="D2569" t="s">
        <v>22</v>
      </c>
      <c r="E2569">
        <v>48</v>
      </c>
      <c r="F2569" t="s">
        <v>49</v>
      </c>
      <c r="G2569" t="s">
        <v>32</v>
      </c>
      <c r="H2569" t="s">
        <v>33</v>
      </c>
      <c r="I2569" s="2">
        <v>217747</v>
      </c>
      <c r="J2569" s="2">
        <v>809</v>
      </c>
      <c r="K2569" s="2">
        <v>218556</v>
      </c>
      <c r="L2569" s="3">
        <v>16.519603026432151</v>
      </c>
      <c r="M2569" s="3">
        <v>21.242251237760893</v>
      </c>
      <c r="N2569" s="2">
        <v>1323010</v>
      </c>
      <c r="O2569">
        <f t="shared" si="40"/>
        <v>3</v>
      </c>
    </row>
    <row r="2570" spans="1:15" hidden="1" x14ac:dyDescent="0.2">
      <c r="A2570" t="s">
        <v>2926</v>
      </c>
      <c r="B2570" t="s">
        <v>3029</v>
      </c>
      <c r="C2570" t="s">
        <v>3035</v>
      </c>
      <c r="D2570" t="s">
        <v>22</v>
      </c>
      <c r="E2570">
        <v>49</v>
      </c>
      <c r="F2570" t="s">
        <v>49</v>
      </c>
      <c r="G2570" t="s">
        <v>19</v>
      </c>
      <c r="H2570" t="s">
        <v>20</v>
      </c>
      <c r="I2570" s="2">
        <v>398714</v>
      </c>
      <c r="J2570" s="2">
        <v>560</v>
      </c>
      <c r="K2570" s="2">
        <v>399274</v>
      </c>
      <c r="L2570" s="3">
        <v>30.179212553193096</v>
      </c>
      <c r="M2570" s="3">
        <v>38.80688986212111</v>
      </c>
      <c r="N2570" s="2">
        <v>1323010</v>
      </c>
      <c r="O2570">
        <f t="shared" si="40"/>
        <v>1</v>
      </c>
    </row>
    <row r="2571" spans="1:15" hidden="1" x14ac:dyDescent="0.2">
      <c r="A2571" t="s">
        <v>2926</v>
      </c>
      <c r="B2571" t="s">
        <v>3029</v>
      </c>
      <c r="C2571" t="s">
        <v>3036</v>
      </c>
      <c r="D2571" t="s">
        <v>22</v>
      </c>
      <c r="E2571">
        <v>34</v>
      </c>
      <c r="F2571" t="s">
        <v>49</v>
      </c>
      <c r="G2571" t="s">
        <v>38</v>
      </c>
      <c r="H2571" t="s">
        <v>41</v>
      </c>
      <c r="I2571" s="2">
        <v>2128</v>
      </c>
      <c r="J2571" s="2">
        <f>(0)</f>
        <v>0</v>
      </c>
      <c r="K2571" s="2">
        <v>2128</v>
      </c>
      <c r="L2571" s="3">
        <v>0.16084534508431531</v>
      </c>
      <c r="M2571" s="3">
        <v>0.20682804697173804</v>
      </c>
      <c r="N2571" s="2">
        <v>1323010</v>
      </c>
      <c r="O2571">
        <f t="shared" si="40"/>
        <v>9</v>
      </c>
    </row>
    <row r="2572" spans="1:15" hidden="1" x14ac:dyDescent="0.2">
      <c r="A2572" t="s">
        <v>2926</v>
      </c>
      <c r="B2572" t="s">
        <v>3029</v>
      </c>
      <c r="C2572" t="s">
        <v>3037</v>
      </c>
      <c r="D2572" t="s">
        <v>22</v>
      </c>
      <c r="E2572">
        <v>60</v>
      </c>
      <c r="F2572" t="s">
        <v>69</v>
      </c>
      <c r="G2572" t="s">
        <v>38</v>
      </c>
      <c r="H2572" t="s">
        <v>36</v>
      </c>
      <c r="I2572" s="2">
        <v>2623</v>
      </c>
      <c r="J2572" s="2">
        <v>1</v>
      </c>
      <c r="K2572" s="2">
        <v>2624</v>
      </c>
      <c r="L2572" s="3">
        <v>0.1983356134874264</v>
      </c>
      <c r="M2572" s="3">
        <v>0.25503608799522581</v>
      </c>
      <c r="N2572" s="2">
        <v>1323010</v>
      </c>
      <c r="O2572">
        <f t="shared" si="40"/>
        <v>6</v>
      </c>
    </row>
    <row r="2573" spans="1:15" hidden="1" x14ac:dyDescent="0.2">
      <c r="A2573" t="s">
        <v>2926</v>
      </c>
      <c r="B2573" t="s">
        <v>3029</v>
      </c>
      <c r="C2573" t="s">
        <v>3038</v>
      </c>
      <c r="D2573" t="s">
        <v>22</v>
      </c>
      <c r="E2573">
        <v>34</v>
      </c>
      <c r="F2573" t="s">
        <v>49</v>
      </c>
      <c r="G2573" t="s">
        <v>38</v>
      </c>
      <c r="H2573" t="s">
        <v>356</v>
      </c>
      <c r="I2573" s="2">
        <v>2233</v>
      </c>
      <c r="J2573" s="2">
        <v>1</v>
      </c>
      <c r="K2573" s="2">
        <v>2234</v>
      </c>
      <c r="L2573" s="3">
        <v>0.16885737825110922</v>
      </c>
      <c r="M2573" s="3">
        <v>0.21713057186788665</v>
      </c>
      <c r="N2573" s="2">
        <v>1323010</v>
      </c>
      <c r="O2573">
        <f t="shared" si="40"/>
        <v>8</v>
      </c>
    </row>
    <row r="2574" spans="1:15" hidden="1" x14ac:dyDescent="0.2">
      <c r="A2574" t="s">
        <v>2926</v>
      </c>
      <c r="B2574" t="s">
        <v>3039</v>
      </c>
      <c r="C2574" t="s">
        <v>46</v>
      </c>
      <c r="G2574" t="s">
        <v>46</v>
      </c>
      <c r="I2574" s="2">
        <v>7681</v>
      </c>
      <c r="J2574" s="2">
        <v>41</v>
      </c>
      <c r="K2574" s="2">
        <v>7722</v>
      </c>
      <c r="L2574" s="3">
        <v>0.60957030109078514</v>
      </c>
      <c r="M2574" s="3">
        <v>0.75752224890521269</v>
      </c>
      <c r="N2574" s="2">
        <v>1266794</v>
      </c>
      <c r="O2574">
        <f t="shared" si="40"/>
        <v>4</v>
      </c>
    </row>
    <row r="2575" spans="1:15" hidden="1" x14ac:dyDescent="0.2">
      <c r="A2575" t="s">
        <v>2926</v>
      </c>
      <c r="B2575" t="s">
        <v>3039</v>
      </c>
      <c r="C2575" t="s">
        <v>3040</v>
      </c>
      <c r="D2575" t="s">
        <v>22</v>
      </c>
      <c r="E2575">
        <v>44</v>
      </c>
      <c r="F2575" t="s">
        <v>69</v>
      </c>
      <c r="G2575" t="s">
        <v>376</v>
      </c>
      <c r="H2575" t="s">
        <v>377</v>
      </c>
      <c r="I2575" s="2">
        <v>373696</v>
      </c>
      <c r="J2575" s="2">
        <v>1151</v>
      </c>
      <c r="K2575" s="2">
        <v>374847</v>
      </c>
      <c r="L2575" s="3">
        <v>29.590209615770203</v>
      </c>
      <c r="M2575" s="3">
        <v>36.77220181758252</v>
      </c>
      <c r="N2575" s="2">
        <v>1266794</v>
      </c>
      <c r="O2575">
        <f t="shared" si="40"/>
        <v>2</v>
      </c>
    </row>
    <row r="2576" spans="1:15" hidden="1" x14ac:dyDescent="0.2">
      <c r="A2576" t="s">
        <v>2926</v>
      </c>
      <c r="B2576" t="s">
        <v>3039</v>
      </c>
      <c r="C2576" t="s">
        <v>3041</v>
      </c>
      <c r="D2576" t="s">
        <v>17</v>
      </c>
      <c r="E2576">
        <v>32</v>
      </c>
      <c r="F2576" t="s">
        <v>69</v>
      </c>
      <c r="G2576" t="s">
        <v>19</v>
      </c>
      <c r="H2576" t="s">
        <v>20</v>
      </c>
      <c r="I2576" s="2">
        <v>532493</v>
      </c>
      <c r="J2576" s="2">
        <v>1322</v>
      </c>
      <c r="K2576" s="2">
        <v>533815</v>
      </c>
      <c r="L2576" s="3">
        <v>42.13905338989607</v>
      </c>
      <c r="M2576" s="3">
        <v>52.366840106104128</v>
      </c>
      <c r="N2576" s="2">
        <v>1266794</v>
      </c>
      <c r="O2576">
        <f t="shared" si="40"/>
        <v>1</v>
      </c>
    </row>
    <row r="2577" spans="1:15" hidden="1" x14ac:dyDescent="0.2">
      <c r="A2577" t="s">
        <v>2926</v>
      </c>
      <c r="B2577" t="s">
        <v>3039</v>
      </c>
      <c r="C2577" t="s">
        <v>3042</v>
      </c>
      <c r="D2577" t="s">
        <v>22</v>
      </c>
      <c r="E2577">
        <v>40</v>
      </c>
      <c r="F2577" t="s">
        <v>69</v>
      </c>
      <c r="G2577" t="s">
        <v>303</v>
      </c>
      <c r="H2577" t="s">
        <v>304</v>
      </c>
      <c r="I2577" s="2">
        <v>5460</v>
      </c>
      <c r="J2577" s="2">
        <v>45</v>
      </c>
      <c r="K2577" s="2">
        <v>5505</v>
      </c>
      <c r="L2577" s="3">
        <v>0.43456157828344627</v>
      </c>
      <c r="M2577" s="3">
        <v>0.54003625747516126</v>
      </c>
      <c r="N2577" s="2">
        <v>1266794</v>
      </c>
      <c r="O2577">
        <f t="shared" si="40"/>
        <v>5</v>
      </c>
    </row>
    <row r="2578" spans="1:15" hidden="1" x14ac:dyDescent="0.2">
      <c r="A2578" t="s">
        <v>2926</v>
      </c>
      <c r="B2578" t="s">
        <v>3039</v>
      </c>
      <c r="C2578" t="s">
        <v>3043</v>
      </c>
      <c r="D2578" t="s">
        <v>22</v>
      </c>
      <c r="E2578">
        <v>61</v>
      </c>
      <c r="F2578" t="s">
        <v>69</v>
      </c>
      <c r="G2578" t="s">
        <v>2975</v>
      </c>
      <c r="H2578" t="s">
        <v>618</v>
      </c>
      <c r="I2578" s="2">
        <v>89575</v>
      </c>
      <c r="J2578" s="2">
        <v>262</v>
      </c>
      <c r="K2578" s="2">
        <v>89837</v>
      </c>
      <c r="L2578" s="3">
        <v>7.0916818361943621</v>
      </c>
      <c r="M2578" s="3">
        <v>8.8129404655397021</v>
      </c>
      <c r="N2578" s="2">
        <v>1266794</v>
      </c>
      <c r="O2578">
        <f t="shared" si="40"/>
        <v>3</v>
      </c>
    </row>
    <row r="2579" spans="1:15" hidden="1" x14ac:dyDescent="0.2">
      <c r="A2579" t="s">
        <v>2926</v>
      </c>
      <c r="B2579" t="s">
        <v>3039</v>
      </c>
      <c r="C2579" t="s">
        <v>3044</v>
      </c>
      <c r="D2579" t="s">
        <v>22</v>
      </c>
      <c r="E2579">
        <v>53</v>
      </c>
      <c r="F2579" t="s">
        <v>69</v>
      </c>
      <c r="G2579" t="s">
        <v>38</v>
      </c>
      <c r="H2579" t="s">
        <v>556</v>
      </c>
      <c r="I2579" s="2">
        <v>2699</v>
      </c>
      <c r="J2579" s="2">
        <v>17</v>
      </c>
      <c r="K2579" s="2">
        <v>2716</v>
      </c>
      <c r="L2579" s="3">
        <v>0.21439949983975293</v>
      </c>
      <c r="M2579" s="3">
        <v>0.26643750686694606</v>
      </c>
      <c r="N2579" s="2">
        <v>1266794</v>
      </c>
      <c r="O2579">
        <f t="shared" si="40"/>
        <v>7</v>
      </c>
    </row>
    <row r="2580" spans="1:15" hidden="1" x14ac:dyDescent="0.2">
      <c r="A2580" t="s">
        <v>2926</v>
      </c>
      <c r="B2580" t="s">
        <v>3039</v>
      </c>
      <c r="C2580" t="s">
        <v>3045</v>
      </c>
      <c r="D2580" t="s">
        <v>22</v>
      </c>
      <c r="E2580">
        <v>40</v>
      </c>
      <c r="F2580" t="s">
        <v>69</v>
      </c>
      <c r="G2580" t="s">
        <v>38</v>
      </c>
      <c r="H2580" t="s">
        <v>36</v>
      </c>
      <c r="I2580" s="2">
        <v>4288</v>
      </c>
      <c r="J2580" s="2">
        <v>13</v>
      </c>
      <c r="K2580" s="2">
        <v>4301</v>
      </c>
      <c r="L2580" s="3">
        <v>0.339518501034896</v>
      </c>
      <c r="M2580" s="3">
        <v>0.42192478535888628</v>
      </c>
      <c r="N2580" s="2">
        <v>1266794</v>
      </c>
      <c r="O2580">
        <f t="shared" si="40"/>
        <v>6</v>
      </c>
    </row>
    <row r="2581" spans="1:15" hidden="1" x14ac:dyDescent="0.2">
      <c r="A2581" t="s">
        <v>2926</v>
      </c>
      <c r="B2581" t="s">
        <v>3046</v>
      </c>
      <c r="C2581" t="s">
        <v>46</v>
      </c>
      <c r="G2581" t="s">
        <v>46</v>
      </c>
      <c r="I2581" s="2">
        <v>4243</v>
      </c>
      <c r="J2581" s="2">
        <v>10</v>
      </c>
      <c r="K2581" s="2">
        <v>4253</v>
      </c>
      <c r="L2581" s="3">
        <v>0.31807405523853682</v>
      </c>
      <c r="M2581" s="3">
        <v>0.408109607128532</v>
      </c>
      <c r="N2581" s="2">
        <v>1337110</v>
      </c>
      <c r="O2581">
        <f t="shared" si="40"/>
        <v>4</v>
      </c>
    </row>
    <row r="2582" spans="1:15" hidden="1" x14ac:dyDescent="0.2">
      <c r="A2582" t="s">
        <v>2926</v>
      </c>
      <c r="B2582" t="s">
        <v>3046</v>
      </c>
      <c r="C2582" t="s">
        <v>3047</v>
      </c>
      <c r="D2582" t="s">
        <v>22</v>
      </c>
      <c r="E2582">
        <v>29</v>
      </c>
      <c r="F2582" t="s">
        <v>49</v>
      </c>
      <c r="G2582" t="s">
        <v>38</v>
      </c>
      <c r="H2582" t="s">
        <v>54</v>
      </c>
      <c r="I2582" s="2">
        <v>1129</v>
      </c>
      <c r="J2582" s="2">
        <v>1</v>
      </c>
      <c r="K2582" s="2">
        <v>1130</v>
      </c>
      <c r="L2582" s="3">
        <v>8.4510623658487327E-2</v>
      </c>
      <c r="M2582" s="3">
        <v>0.10843260194103954</v>
      </c>
      <c r="N2582" s="2">
        <v>1337110</v>
      </c>
      <c r="O2582">
        <f t="shared" si="40"/>
        <v>8</v>
      </c>
    </row>
    <row r="2583" spans="1:15" hidden="1" x14ac:dyDescent="0.2">
      <c r="A2583" t="s">
        <v>2926</v>
      </c>
      <c r="B2583" t="s">
        <v>3046</v>
      </c>
      <c r="C2583" t="s">
        <v>3048</v>
      </c>
      <c r="D2583" t="s">
        <v>22</v>
      </c>
      <c r="E2583">
        <v>25</v>
      </c>
      <c r="F2583" t="s">
        <v>69</v>
      </c>
      <c r="G2583" t="s">
        <v>303</v>
      </c>
      <c r="H2583" t="s">
        <v>304</v>
      </c>
      <c r="I2583" s="2">
        <v>2548</v>
      </c>
      <c r="J2583" s="2">
        <v>3</v>
      </c>
      <c r="K2583" s="2">
        <v>2551</v>
      </c>
      <c r="L2583" s="3">
        <v>0.1907846026130984</v>
      </c>
      <c r="M2583" s="3">
        <v>0.24478899783326713</v>
      </c>
      <c r="N2583" s="2">
        <v>1337110</v>
      </c>
      <c r="O2583">
        <f t="shared" si="40"/>
        <v>5</v>
      </c>
    </row>
    <row r="2584" spans="1:15" hidden="1" x14ac:dyDescent="0.2">
      <c r="A2584" t="s">
        <v>2926</v>
      </c>
      <c r="B2584" t="s">
        <v>3046</v>
      </c>
      <c r="C2584" t="s">
        <v>3049</v>
      </c>
      <c r="D2584" t="s">
        <v>22</v>
      </c>
      <c r="E2584">
        <v>45</v>
      </c>
      <c r="F2584" t="s">
        <v>49</v>
      </c>
      <c r="G2584" t="s">
        <v>258</v>
      </c>
      <c r="H2584" t="s">
        <v>540</v>
      </c>
      <c r="I2584" s="2">
        <v>1328</v>
      </c>
      <c r="J2584" s="2">
        <v>2</v>
      </c>
      <c r="K2584" s="2">
        <v>1330</v>
      </c>
      <c r="L2584" s="3">
        <v>9.9468256164414293E-2</v>
      </c>
      <c r="M2584" s="3">
        <v>0.12762421290405537</v>
      </c>
      <c r="N2584" s="2">
        <v>1337110</v>
      </c>
      <c r="O2584">
        <f t="shared" si="40"/>
        <v>6</v>
      </c>
    </row>
    <row r="2585" spans="1:15" hidden="1" x14ac:dyDescent="0.2">
      <c r="A2585" t="s">
        <v>2926</v>
      </c>
      <c r="B2585" t="s">
        <v>3046</v>
      </c>
      <c r="C2585" t="s">
        <v>3050</v>
      </c>
      <c r="D2585" t="s">
        <v>22</v>
      </c>
      <c r="E2585">
        <v>58</v>
      </c>
      <c r="F2585" t="s">
        <v>49</v>
      </c>
      <c r="G2585" t="s">
        <v>19</v>
      </c>
      <c r="H2585" t="s">
        <v>20</v>
      </c>
      <c r="I2585" s="2">
        <v>414541</v>
      </c>
      <c r="J2585" s="2">
        <v>548</v>
      </c>
      <c r="K2585" s="2">
        <v>415089</v>
      </c>
      <c r="L2585" s="3">
        <v>31.043743596263585</v>
      </c>
      <c r="M2585" s="3">
        <v>39.831133015136423</v>
      </c>
      <c r="N2585" s="2">
        <v>1337110</v>
      </c>
      <c r="O2585">
        <f t="shared" si="40"/>
        <v>1</v>
      </c>
    </row>
    <row r="2586" spans="1:15" hidden="1" x14ac:dyDescent="0.2">
      <c r="A2586" t="s">
        <v>2926</v>
      </c>
      <c r="B2586" t="s">
        <v>3046</v>
      </c>
      <c r="C2586" t="s">
        <v>3051</v>
      </c>
      <c r="D2586" t="s">
        <v>22</v>
      </c>
      <c r="E2586">
        <v>64</v>
      </c>
      <c r="F2586" t="s">
        <v>49</v>
      </c>
      <c r="G2586" t="s">
        <v>401</v>
      </c>
      <c r="H2586" t="s">
        <v>402</v>
      </c>
      <c r="I2586" s="2">
        <v>320887</v>
      </c>
      <c r="J2586" s="2">
        <v>569</v>
      </c>
      <c r="K2586" s="2">
        <v>321456</v>
      </c>
      <c r="L2586" s="3">
        <v>24.041103574126289</v>
      </c>
      <c r="M2586" s="3">
        <v>30.846292468636111</v>
      </c>
      <c r="N2586" s="2">
        <v>1337110</v>
      </c>
      <c r="O2586">
        <f t="shared" si="40"/>
        <v>2</v>
      </c>
    </row>
    <row r="2587" spans="1:15" hidden="1" x14ac:dyDescent="0.2">
      <c r="A2587" t="s">
        <v>2926</v>
      </c>
      <c r="B2587" t="s">
        <v>3046</v>
      </c>
      <c r="C2587" t="s">
        <v>3052</v>
      </c>
      <c r="D2587" t="s">
        <v>22</v>
      </c>
      <c r="E2587">
        <v>34</v>
      </c>
      <c r="F2587" t="s">
        <v>18</v>
      </c>
      <c r="G2587" t="s">
        <v>38</v>
      </c>
      <c r="H2587" t="s">
        <v>106</v>
      </c>
      <c r="I2587" s="2">
        <v>1105</v>
      </c>
      <c r="J2587" s="2">
        <f>(0)</f>
        <v>0</v>
      </c>
      <c r="K2587" s="2">
        <v>1105</v>
      </c>
      <c r="L2587" s="3">
        <v>8.2640919595246456E-2</v>
      </c>
      <c r="M2587" s="3">
        <v>0.10603365057066255</v>
      </c>
      <c r="N2587" s="2">
        <v>1337110</v>
      </c>
      <c r="O2587">
        <f t="shared" si="40"/>
        <v>9</v>
      </c>
    </row>
    <row r="2588" spans="1:15" hidden="1" x14ac:dyDescent="0.2">
      <c r="A2588" t="s">
        <v>2926</v>
      </c>
      <c r="B2588" t="s">
        <v>3046</v>
      </c>
      <c r="C2588" t="s">
        <v>3053</v>
      </c>
      <c r="D2588" t="s">
        <v>22</v>
      </c>
      <c r="E2588">
        <v>60</v>
      </c>
      <c r="F2588" t="s">
        <v>49</v>
      </c>
      <c r="G2588" t="s">
        <v>32</v>
      </c>
      <c r="H2588" t="s">
        <v>33</v>
      </c>
      <c r="I2588" s="2">
        <v>293405</v>
      </c>
      <c r="J2588" s="2">
        <v>417</v>
      </c>
      <c r="K2588" s="2">
        <v>293822</v>
      </c>
      <c r="L2588" s="3">
        <v>21.974407490782358</v>
      </c>
      <c r="M2588" s="3">
        <v>28.194587581876213</v>
      </c>
      <c r="N2588" s="2">
        <v>1337110</v>
      </c>
      <c r="O2588">
        <f t="shared" si="40"/>
        <v>3</v>
      </c>
    </row>
    <row r="2589" spans="1:15" hidden="1" x14ac:dyDescent="0.2">
      <c r="A2589" t="s">
        <v>2926</v>
      </c>
      <c r="B2589" t="s">
        <v>3046</v>
      </c>
      <c r="C2589" t="s">
        <v>3054</v>
      </c>
      <c r="D2589" t="s">
        <v>22</v>
      </c>
      <c r="E2589">
        <v>29</v>
      </c>
      <c r="F2589" t="s">
        <v>69</v>
      </c>
      <c r="G2589" t="s">
        <v>38</v>
      </c>
      <c r="H2589" t="s">
        <v>124</v>
      </c>
      <c r="I2589" s="2">
        <v>1132</v>
      </c>
      <c r="J2589" s="2">
        <v>1</v>
      </c>
      <c r="K2589" s="2">
        <v>1133</v>
      </c>
      <c r="L2589" s="3">
        <v>8.4734988146076246E-2</v>
      </c>
      <c r="M2589" s="3">
        <v>0.10872047610548477</v>
      </c>
      <c r="N2589" s="2">
        <v>1337110</v>
      </c>
      <c r="O2589">
        <f t="shared" si="40"/>
        <v>7</v>
      </c>
    </row>
    <row r="2590" spans="1:15" hidden="1" x14ac:dyDescent="0.2">
      <c r="A2590" t="s">
        <v>2926</v>
      </c>
      <c r="B2590" t="s">
        <v>3055</v>
      </c>
      <c r="C2590" t="s">
        <v>46</v>
      </c>
      <c r="G2590" t="s">
        <v>46</v>
      </c>
      <c r="I2590" s="2">
        <v>7568</v>
      </c>
      <c r="J2590" s="2">
        <v>10</v>
      </c>
      <c r="K2590" s="2">
        <v>7578</v>
      </c>
      <c r="L2590" s="3">
        <v>0.61599890098902854</v>
      </c>
      <c r="M2590" s="3">
        <v>0.7651199021034234</v>
      </c>
      <c r="N2590" s="2">
        <v>1230197</v>
      </c>
      <c r="O2590">
        <f t="shared" si="40"/>
        <v>4</v>
      </c>
    </row>
    <row r="2591" spans="1:15" hidden="1" x14ac:dyDescent="0.2">
      <c r="A2591" t="s">
        <v>2926</v>
      </c>
      <c r="B2591" t="s">
        <v>3055</v>
      </c>
      <c r="C2591" t="s">
        <v>3056</v>
      </c>
      <c r="D2591" t="s">
        <v>22</v>
      </c>
      <c r="E2591">
        <v>63</v>
      </c>
      <c r="F2591" t="s">
        <v>49</v>
      </c>
      <c r="G2591" t="s">
        <v>192</v>
      </c>
      <c r="H2591" t="s">
        <v>193</v>
      </c>
      <c r="I2591" s="2">
        <v>871</v>
      </c>
      <c r="J2591" s="2">
        <f>(0)</f>
        <v>0</v>
      </c>
      <c r="K2591" s="2">
        <v>871</v>
      </c>
      <c r="L2591" s="3">
        <v>7.080166835067879E-2</v>
      </c>
      <c r="M2591" s="3">
        <v>8.7941334749548933E-2</v>
      </c>
      <c r="N2591" s="2">
        <v>1230197</v>
      </c>
      <c r="O2591">
        <f t="shared" si="40"/>
        <v>11</v>
      </c>
    </row>
    <row r="2592" spans="1:15" hidden="1" x14ac:dyDescent="0.2">
      <c r="A2592" t="s">
        <v>2926</v>
      </c>
      <c r="B2592" t="s">
        <v>3055</v>
      </c>
      <c r="C2592" t="s">
        <v>3057</v>
      </c>
      <c r="D2592" t="s">
        <v>17</v>
      </c>
      <c r="E2592">
        <v>39</v>
      </c>
      <c r="F2592" t="s">
        <v>49</v>
      </c>
      <c r="G2592" t="s">
        <v>385</v>
      </c>
      <c r="H2592" t="s">
        <v>39</v>
      </c>
      <c r="I2592" s="2">
        <v>929</v>
      </c>
      <c r="J2592" s="2">
        <v>1</v>
      </c>
      <c r="K2592" s="2">
        <v>930</v>
      </c>
      <c r="L2592" s="3">
        <v>7.5597648181551416E-2</v>
      </c>
      <c r="M2592" s="3">
        <v>9.3898325277933986E-2</v>
      </c>
      <c r="N2592" s="2">
        <v>1230197</v>
      </c>
      <c r="O2592">
        <f t="shared" si="40"/>
        <v>10</v>
      </c>
    </row>
    <row r="2593" spans="1:15" hidden="1" x14ac:dyDescent="0.2">
      <c r="A2593" t="s">
        <v>2926</v>
      </c>
      <c r="B2593" t="s">
        <v>3055</v>
      </c>
      <c r="C2593" t="s">
        <v>3058</v>
      </c>
      <c r="D2593" t="s">
        <v>22</v>
      </c>
      <c r="E2593">
        <v>71</v>
      </c>
      <c r="F2593" t="s">
        <v>49</v>
      </c>
      <c r="G2593" t="s">
        <v>376</v>
      </c>
      <c r="H2593" t="s">
        <v>377</v>
      </c>
      <c r="I2593" s="2">
        <v>340581</v>
      </c>
      <c r="J2593" s="2">
        <v>589</v>
      </c>
      <c r="K2593" s="2">
        <v>341170</v>
      </c>
      <c r="L2593" s="3">
        <v>27.732956591505264</v>
      </c>
      <c r="M2593" s="3">
        <v>34.446550145239506</v>
      </c>
      <c r="N2593" s="2">
        <v>1230197</v>
      </c>
      <c r="O2593">
        <f t="shared" si="40"/>
        <v>2</v>
      </c>
    </row>
    <row r="2594" spans="1:15" hidden="1" x14ac:dyDescent="0.2">
      <c r="A2594" t="s">
        <v>2926</v>
      </c>
      <c r="B2594" t="s">
        <v>3055</v>
      </c>
      <c r="C2594" t="s">
        <v>3059</v>
      </c>
      <c r="D2594" t="s">
        <v>22</v>
      </c>
      <c r="E2594">
        <v>66</v>
      </c>
      <c r="F2594" t="s">
        <v>49</v>
      </c>
      <c r="G2594" t="s">
        <v>19</v>
      </c>
      <c r="H2594" t="s">
        <v>20</v>
      </c>
      <c r="I2594" s="2">
        <v>472935</v>
      </c>
      <c r="J2594" s="2">
        <v>509</v>
      </c>
      <c r="K2594" s="2">
        <v>473444</v>
      </c>
      <c r="L2594" s="3">
        <v>38.485218221146695</v>
      </c>
      <c r="M2594" s="3">
        <v>47.801719046114172</v>
      </c>
      <c r="N2594" s="2">
        <v>1230197</v>
      </c>
      <c r="O2594">
        <f t="shared" si="40"/>
        <v>1</v>
      </c>
    </row>
    <row r="2595" spans="1:15" hidden="1" x14ac:dyDescent="0.2">
      <c r="A2595" t="s">
        <v>2926</v>
      </c>
      <c r="B2595" t="s">
        <v>3055</v>
      </c>
      <c r="C2595" t="s">
        <v>3060</v>
      </c>
      <c r="D2595" t="s">
        <v>22</v>
      </c>
      <c r="E2595">
        <v>57</v>
      </c>
      <c r="F2595" t="s">
        <v>49</v>
      </c>
      <c r="G2595" t="s">
        <v>383</v>
      </c>
      <c r="H2595" t="s">
        <v>540</v>
      </c>
      <c r="I2595" s="2">
        <v>4685</v>
      </c>
      <c r="J2595" s="2">
        <v>2</v>
      </c>
      <c r="K2595" s="2">
        <v>4687</v>
      </c>
      <c r="L2595" s="3">
        <v>0.38099588927627043</v>
      </c>
      <c r="M2595" s="3">
        <v>0.47322736621255551</v>
      </c>
      <c r="N2595" s="2">
        <v>1230197</v>
      </c>
      <c r="O2595">
        <f t="shared" si="40"/>
        <v>5</v>
      </c>
    </row>
    <row r="2596" spans="1:15" hidden="1" x14ac:dyDescent="0.2">
      <c r="A2596" t="s">
        <v>2926</v>
      </c>
      <c r="B2596" t="s">
        <v>3055</v>
      </c>
      <c r="C2596" t="s">
        <v>3061</v>
      </c>
      <c r="D2596" t="s">
        <v>22</v>
      </c>
      <c r="E2596">
        <v>59</v>
      </c>
      <c r="F2596" t="s">
        <v>49</v>
      </c>
      <c r="G2596" t="s">
        <v>32</v>
      </c>
      <c r="H2596" t="s">
        <v>33</v>
      </c>
      <c r="I2596" s="2">
        <v>153934</v>
      </c>
      <c r="J2596" s="2">
        <v>225</v>
      </c>
      <c r="K2596" s="2">
        <v>154159</v>
      </c>
      <c r="L2596" s="3">
        <v>12.531244995720197</v>
      </c>
      <c r="M2596" s="3">
        <v>15.564808523140888</v>
      </c>
      <c r="N2596" s="2">
        <v>1230197</v>
      </c>
      <c r="O2596">
        <f t="shared" si="40"/>
        <v>3</v>
      </c>
    </row>
    <row r="2597" spans="1:15" hidden="1" x14ac:dyDescent="0.2">
      <c r="A2597" t="s">
        <v>2926</v>
      </c>
      <c r="B2597" t="s">
        <v>3055</v>
      </c>
      <c r="C2597" t="s">
        <v>3062</v>
      </c>
      <c r="D2597" t="s">
        <v>22</v>
      </c>
      <c r="E2597">
        <v>30</v>
      </c>
      <c r="F2597" t="s">
        <v>49</v>
      </c>
      <c r="G2597" t="s">
        <v>38</v>
      </c>
      <c r="H2597" t="s">
        <v>738</v>
      </c>
      <c r="I2597" s="2">
        <v>681</v>
      </c>
      <c r="J2597" s="2">
        <v>1</v>
      </c>
      <c r="K2597" s="2">
        <v>682</v>
      </c>
      <c r="L2597" s="3">
        <v>5.5438275333137693E-2</v>
      </c>
      <c r="M2597" s="3">
        <v>6.8858771870484933E-2</v>
      </c>
      <c r="N2597" s="2">
        <v>1230197</v>
      </c>
      <c r="O2597">
        <f t="shared" si="40"/>
        <v>12</v>
      </c>
    </row>
    <row r="2598" spans="1:15" hidden="1" x14ac:dyDescent="0.2">
      <c r="A2598" t="s">
        <v>2926</v>
      </c>
      <c r="B2598" t="s">
        <v>3055</v>
      </c>
      <c r="C2598" t="s">
        <v>3063</v>
      </c>
      <c r="D2598" t="s">
        <v>22</v>
      </c>
      <c r="E2598">
        <v>42</v>
      </c>
      <c r="F2598" t="s">
        <v>49</v>
      </c>
      <c r="G2598" t="s">
        <v>2306</v>
      </c>
      <c r="H2598" t="s">
        <v>618</v>
      </c>
      <c r="I2598" s="2">
        <v>1467</v>
      </c>
      <c r="J2598" s="2">
        <f>(0)</f>
        <v>0</v>
      </c>
      <c r="K2598" s="2">
        <v>1467</v>
      </c>
      <c r="L2598" s="3">
        <v>0.11924919342186657</v>
      </c>
      <c r="M2598" s="3">
        <v>0.14811703568035395</v>
      </c>
      <c r="N2598" s="2">
        <v>1230197</v>
      </c>
      <c r="O2598">
        <f t="shared" si="40"/>
        <v>7</v>
      </c>
    </row>
    <row r="2599" spans="1:15" hidden="1" x14ac:dyDescent="0.2">
      <c r="A2599" t="s">
        <v>2926</v>
      </c>
      <c r="B2599" t="s">
        <v>3055</v>
      </c>
      <c r="C2599" t="s">
        <v>3064</v>
      </c>
      <c r="D2599" t="s">
        <v>22</v>
      </c>
      <c r="E2599">
        <v>57</v>
      </c>
      <c r="F2599" t="s">
        <v>49</v>
      </c>
      <c r="G2599" t="s">
        <v>38</v>
      </c>
      <c r="H2599" t="s">
        <v>219</v>
      </c>
      <c r="I2599" s="2">
        <v>354</v>
      </c>
      <c r="J2599" s="2">
        <v>1</v>
      </c>
      <c r="K2599" s="2">
        <v>355</v>
      </c>
      <c r="L2599" s="3">
        <v>2.8857166778979301E-2</v>
      </c>
      <c r="M2599" s="3">
        <v>3.584290911146943E-2</v>
      </c>
      <c r="N2599" s="2">
        <v>1230197</v>
      </c>
      <c r="O2599">
        <f t="shared" si="40"/>
        <v>13</v>
      </c>
    </row>
    <row r="2600" spans="1:15" hidden="1" x14ac:dyDescent="0.2">
      <c r="A2600" t="s">
        <v>2926</v>
      </c>
      <c r="B2600" t="s">
        <v>3055</v>
      </c>
      <c r="C2600" t="s">
        <v>3065</v>
      </c>
      <c r="D2600" t="s">
        <v>17</v>
      </c>
      <c r="E2600">
        <v>35</v>
      </c>
      <c r="F2600" t="s">
        <v>49</v>
      </c>
      <c r="G2600" t="s">
        <v>38</v>
      </c>
      <c r="H2600" t="s">
        <v>148</v>
      </c>
      <c r="I2600" s="2">
        <v>318</v>
      </c>
      <c r="J2600" s="2">
        <f>(0)</f>
        <v>0</v>
      </c>
      <c r="K2600" s="2">
        <v>318</v>
      </c>
      <c r="L2600" s="3">
        <v>2.5849518410465965E-2</v>
      </c>
      <c r="M2600" s="3">
        <v>3.2107169288583877E-2</v>
      </c>
      <c r="N2600" s="2">
        <v>1230197</v>
      </c>
      <c r="O2600">
        <f t="shared" si="40"/>
        <v>14</v>
      </c>
    </row>
    <row r="2601" spans="1:15" hidden="1" x14ac:dyDescent="0.2">
      <c r="A2601" t="s">
        <v>2926</v>
      </c>
      <c r="B2601" t="s">
        <v>3055</v>
      </c>
      <c r="C2601" t="s">
        <v>3066</v>
      </c>
      <c r="D2601" t="s">
        <v>22</v>
      </c>
      <c r="E2601">
        <v>51</v>
      </c>
      <c r="F2601" t="s">
        <v>69</v>
      </c>
      <c r="G2601" t="s">
        <v>38</v>
      </c>
      <c r="H2601" t="s">
        <v>356</v>
      </c>
      <c r="I2601" s="2">
        <v>1000</v>
      </c>
      <c r="J2601" s="2">
        <f>(0)</f>
        <v>0</v>
      </c>
      <c r="K2601" s="2">
        <v>1000</v>
      </c>
      <c r="L2601" s="3">
        <v>8.1287793743603676E-2</v>
      </c>
      <c r="M2601" s="3">
        <v>0.10096594115906882</v>
      </c>
      <c r="N2601" s="2">
        <v>1230197</v>
      </c>
      <c r="O2601">
        <f t="shared" si="40"/>
        <v>9</v>
      </c>
    </row>
    <row r="2602" spans="1:15" hidden="1" x14ac:dyDescent="0.2">
      <c r="A2602" t="s">
        <v>2926</v>
      </c>
      <c r="B2602" t="s">
        <v>3055</v>
      </c>
      <c r="C2602" t="s">
        <v>3067</v>
      </c>
      <c r="D2602" t="s">
        <v>22</v>
      </c>
      <c r="E2602">
        <v>30</v>
      </c>
      <c r="F2602" t="s">
        <v>49</v>
      </c>
      <c r="G2602" t="s">
        <v>303</v>
      </c>
      <c r="H2602" t="s">
        <v>304</v>
      </c>
      <c r="I2602" s="2">
        <v>2128</v>
      </c>
      <c r="J2602" s="2">
        <v>3</v>
      </c>
      <c r="K2602" s="2">
        <v>2131</v>
      </c>
      <c r="L2602" s="3">
        <v>0.17322428846761942</v>
      </c>
      <c r="M2602" s="3">
        <v>0.21515842060997564</v>
      </c>
      <c r="N2602" s="2">
        <v>1230197</v>
      </c>
      <c r="O2602">
        <f t="shared" si="40"/>
        <v>6</v>
      </c>
    </row>
    <row r="2603" spans="1:15" hidden="1" x14ac:dyDescent="0.2">
      <c r="A2603" t="s">
        <v>2926</v>
      </c>
      <c r="B2603" t="s">
        <v>3055</v>
      </c>
      <c r="C2603" t="s">
        <v>3068</v>
      </c>
      <c r="D2603" t="s">
        <v>22</v>
      </c>
      <c r="E2603">
        <v>56</v>
      </c>
      <c r="F2603" t="s">
        <v>69</v>
      </c>
      <c r="G2603" t="s">
        <v>38</v>
      </c>
      <c r="H2603" t="s">
        <v>84</v>
      </c>
      <c r="I2603" s="2">
        <v>1432</v>
      </c>
      <c r="J2603" s="2">
        <f>(0)</f>
        <v>0</v>
      </c>
      <c r="K2603" s="2">
        <v>1432</v>
      </c>
      <c r="L2603" s="3">
        <v>0.11640412064084045</v>
      </c>
      <c r="M2603" s="3">
        <v>0.14458322773978652</v>
      </c>
      <c r="N2603" s="2">
        <v>1230197</v>
      </c>
      <c r="O2603">
        <f t="shared" si="40"/>
        <v>8</v>
      </c>
    </row>
    <row r="2604" spans="1:15" hidden="1" x14ac:dyDescent="0.2">
      <c r="A2604" t="s">
        <v>2926</v>
      </c>
      <c r="B2604" t="s">
        <v>3069</v>
      </c>
      <c r="C2604" t="s">
        <v>46</v>
      </c>
      <c r="G2604" t="s">
        <v>46</v>
      </c>
      <c r="I2604" s="2">
        <v>5371</v>
      </c>
      <c r="J2604" s="2">
        <v>7</v>
      </c>
      <c r="K2604" s="2">
        <v>5378</v>
      </c>
      <c r="L2604" s="3">
        <v>0.43163088737146582</v>
      </c>
      <c r="M2604" s="3">
        <v>0.55592883945461502</v>
      </c>
      <c r="N2604" s="2">
        <v>1245972</v>
      </c>
      <c r="O2604">
        <f t="shared" si="40"/>
        <v>4</v>
      </c>
    </row>
    <row r="2605" spans="1:15" hidden="1" x14ac:dyDescent="0.2">
      <c r="A2605" t="s">
        <v>2926</v>
      </c>
      <c r="B2605" t="s">
        <v>3069</v>
      </c>
      <c r="C2605" t="s">
        <v>3070</v>
      </c>
      <c r="D2605" t="s">
        <v>22</v>
      </c>
      <c r="E2605">
        <v>51</v>
      </c>
      <c r="F2605" t="s">
        <v>49</v>
      </c>
      <c r="G2605" t="s">
        <v>376</v>
      </c>
      <c r="H2605" t="s">
        <v>377</v>
      </c>
      <c r="I2605" s="2">
        <v>321344</v>
      </c>
      <c r="J2605" s="2">
        <v>766</v>
      </c>
      <c r="K2605" s="2">
        <v>322110</v>
      </c>
      <c r="L2605" s="3">
        <v>25.852105825813098</v>
      </c>
      <c r="M2605" s="3">
        <v>33.296808939517668</v>
      </c>
      <c r="N2605" s="2">
        <v>1245972</v>
      </c>
      <c r="O2605">
        <f t="shared" si="40"/>
        <v>2</v>
      </c>
    </row>
    <row r="2606" spans="1:15" hidden="1" x14ac:dyDescent="0.2">
      <c r="A2606" t="s">
        <v>2926</v>
      </c>
      <c r="B2606" t="s">
        <v>3069</v>
      </c>
      <c r="C2606" t="s">
        <v>3071</v>
      </c>
      <c r="D2606" t="s">
        <v>22</v>
      </c>
      <c r="E2606">
        <v>40</v>
      </c>
      <c r="F2606" t="s">
        <v>49</v>
      </c>
      <c r="G2606" t="s">
        <v>383</v>
      </c>
      <c r="H2606" t="s">
        <v>70</v>
      </c>
      <c r="I2606" s="2">
        <v>4309</v>
      </c>
      <c r="J2606" s="2">
        <f>(0)</f>
        <v>0</v>
      </c>
      <c r="K2606" s="2">
        <v>4309</v>
      </c>
      <c r="L2606" s="3">
        <v>0.34583441682477617</v>
      </c>
      <c r="M2606" s="3">
        <v>0.44542531967458837</v>
      </c>
      <c r="N2606" s="2">
        <v>1245972</v>
      </c>
      <c r="O2606">
        <f t="shared" si="40"/>
        <v>5</v>
      </c>
    </row>
    <row r="2607" spans="1:15" hidden="1" x14ac:dyDescent="0.2">
      <c r="A2607" t="s">
        <v>2926</v>
      </c>
      <c r="B2607" t="s">
        <v>3069</v>
      </c>
      <c r="C2607" t="s">
        <v>3072</v>
      </c>
      <c r="D2607" t="s">
        <v>22</v>
      </c>
      <c r="E2607">
        <v>35</v>
      </c>
      <c r="F2607" t="s">
        <v>49</v>
      </c>
      <c r="G2607" t="s">
        <v>19</v>
      </c>
      <c r="H2607" t="s">
        <v>20</v>
      </c>
      <c r="I2607" s="2">
        <v>490854</v>
      </c>
      <c r="J2607" s="2">
        <v>409</v>
      </c>
      <c r="K2607" s="2">
        <v>491263</v>
      </c>
      <c r="L2607" s="3">
        <v>39.428093087164079</v>
      </c>
      <c r="M2607" s="3">
        <v>50.782311167161119</v>
      </c>
      <c r="N2607" s="2">
        <v>1245972</v>
      </c>
      <c r="O2607">
        <f t="shared" si="40"/>
        <v>1</v>
      </c>
    </row>
    <row r="2608" spans="1:15" hidden="1" x14ac:dyDescent="0.2">
      <c r="A2608" t="s">
        <v>2926</v>
      </c>
      <c r="B2608" t="s">
        <v>3069</v>
      </c>
      <c r="C2608" t="s">
        <v>3073</v>
      </c>
      <c r="D2608" t="s">
        <v>22</v>
      </c>
      <c r="E2608">
        <v>65</v>
      </c>
      <c r="F2608" t="s">
        <v>49</v>
      </c>
      <c r="G2608" t="s">
        <v>32</v>
      </c>
      <c r="H2608" t="s">
        <v>33</v>
      </c>
      <c r="I2608" s="2">
        <v>137531</v>
      </c>
      <c r="J2608" s="2">
        <v>218</v>
      </c>
      <c r="K2608" s="2">
        <v>137749</v>
      </c>
      <c r="L2608" s="3">
        <v>11.055545389463006</v>
      </c>
      <c r="M2608" s="3">
        <v>14.239241670887646</v>
      </c>
      <c r="N2608" s="2">
        <v>1245972</v>
      </c>
      <c r="O2608">
        <f t="shared" si="40"/>
        <v>3</v>
      </c>
    </row>
    <row r="2609" spans="1:15" hidden="1" x14ac:dyDescent="0.2">
      <c r="A2609" t="s">
        <v>2926</v>
      </c>
      <c r="B2609" t="s">
        <v>3069</v>
      </c>
      <c r="C2609" t="s">
        <v>3074</v>
      </c>
      <c r="D2609" t="s">
        <v>22</v>
      </c>
      <c r="E2609">
        <v>36</v>
      </c>
      <c r="F2609" t="s">
        <v>49</v>
      </c>
      <c r="G2609" t="s">
        <v>1945</v>
      </c>
      <c r="H2609" t="s">
        <v>41</v>
      </c>
      <c r="I2609" s="2">
        <v>379</v>
      </c>
      <c r="J2609" s="2">
        <f>(0)</f>
        <v>0</v>
      </c>
      <c r="K2609" s="2">
        <v>379</v>
      </c>
      <c r="L2609" s="3">
        <v>3.0418019024504566E-2</v>
      </c>
      <c r="M2609" s="3">
        <v>3.9177580913592247E-2</v>
      </c>
      <c r="N2609" s="2">
        <v>1245972</v>
      </c>
      <c r="O2609">
        <f t="shared" si="40"/>
        <v>14</v>
      </c>
    </row>
    <row r="2610" spans="1:15" hidden="1" x14ac:dyDescent="0.2">
      <c r="A2610" t="s">
        <v>2926</v>
      </c>
      <c r="B2610" t="s">
        <v>3069</v>
      </c>
      <c r="C2610" t="s">
        <v>3075</v>
      </c>
      <c r="D2610" t="s">
        <v>22</v>
      </c>
      <c r="E2610">
        <v>59</v>
      </c>
      <c r="F2610" t="s">
        <v>49</v>
      </c>
      <c r="G2610" t="s">
        <v>369</v>
      </c>
      <c r="H2610" t="s">
        <v>370</v>
      </c>
      <c r="I2610" s="2">
        <v>932</v>
      </c>
      <c r="J2610" s="2">
        <f>(0)</f>
        <v>0</v>
      </c>
      <c r="K2610" s="2">
        <v>932</v>
      </c>
      <c r="L2610" s="3">
        <v>7.4801038867647107E-2</v>
      </c>
      <c r="M2610" s="3">
        <v>9.6341702932633166E-2</v>
      </c>
      <c r="N2610" s="2">
        <v>1245972</v>
      </c>
      <c r="O2610">
        <f t="shared" si="40"/>
        <v>7</v>
      </c>
    </row>
    <row r="2611" spans="1:15" hidden="1" x14ac:dyDescent="0.2">
      <c r="A2611" t="s">
        <v>2926</v>
      </c>
      <c r="B2611" t="s">
        <v>3069</v>
      </c>
      <c r="C2611" t="s">
        <v>3076</v>
      </c>
      <c r="D2611" t="s">
        <v>22</v>
      </c>
      <c r="E2611">
        <v>54</v>
      </c>
      <c r="F2611" t="s">
        <v>49</v>
      </c>
      <c r="G2611" t="s">
        <v>258</v>
      </c>
      <c r="H2611" t="s">
        <v>540</v>
      </c>
      <c r="I2611" s="2">
        <v>470</v>
      </c>
      <c r="J2611" s="2">
        <f>(0)</f>
        <v>0</v>
      </c>
      <c r="K2611" s="2">
        <v>470</v>
      </c>
      <c r="L2611" s="3">
        <v>3.7721553935401442E-2</v>
      </c>
      <c r="M2611" s="3">
        <v>4.8584335169890122E-2</v>
      </c>
      <c r="N2611" s="2">
        <v>1245972</v>
      </c>
      <c r="O2611">
        <f t="shared" si="40"/>
        <v>13</v>
      </c>
    </row>
    <row r="2612" spans="1:15" hidden="1" x14ac:dyDescent="0.2">
      <c r="A2612" t="s">
        <v>2926</v>
      </c>
      <c r="B2612" t="s">
        <v>3069</v>
      </c>
      <c r="C2612" t="s">
        <v>3077</v>
      </c>
      <c r="D2612" t="s">
        <v>17</v>
      </c>
      <c r="E2612">
        <v>49</v>
      </c>
      <c r="F2612" t="s">
        <v>49</v>
      </c>
      <c r="G2612" t="s">
        <v>38</v>
      </c>
      <c r="H2612" t="s">
        <v>349</v>
      </c>
      <c r="I2612" s="2">
        <v>797</v>
      </c>
      <c r="J2612" s="2">
        <f>(0)</f>
        <v>0</v>
      </c>
      <c r="K2612" s="2">
        <v>797</v>
      </c>
      <c r="L2612" s="3">
        <v>6.3966124439393507E-2</v>
      </c>
      <c r="M2612" s="3">
        <v>8.2386627937026433E-2</v>
      </c>
      <c r="N2612" s="2">
        <v>1245972</v>
      </c>
      <c r="O2612">
        <f t="shared" si="40"/>
        <v>9</v>
      </c>
    </row>
    <row r="2613" spans="1:15" hidden="1" x14ac:dyDescent="0.2">
      <c r="A2613" t="s">
        <v>2926</v>
      </c>
      <c r="B2613" t="s">
        <v>3069</v>
      </c>
      <c r="C2613" t="s">
        <v>3078</v>
      </c>
      <c r="D2613" t="s">
        <v>22</v>
      </c>
      <c r="E2613">
        <v>68</v>
      </c>
      <c r="F2613" t="s">
        <v>69</v>
      </c>
      <c r="G2613" t="s">
        <v>38</v>
      </c>
      <c r="H2613" t="s">
        <v>556</v>
      </c>
      <c r="I2613" s="2">
        <v>554</v>
      </c>
      <c r="J2613" s="2">
        <f>(0)</f>
        <v>0</v>
      </c>
      <c r="K2613" s="2">
        <v>554</v>
      </c>
      <c r="L2613" s="3">
        <v>4.4463278468537017E-2</v>
      </c>
      <c r="M2613" s="3">
        <v>5.7267492944934301E-2</v>
      </c>
      <c r="N2613" s="2">
        <v>1245972</v>
      </c>
      <c r="O2613">
        <f t="shared" si="40"/>
        <v>11</v>
      </c>
    </row>
    <row r="2614" spans="1:15" hidden="1" x14ac:dyDescent="0.2">
      <c r="A2614" t="s">
        <v>2926</v>
      </c>
      <c r="B2614" t="s">
        <v>3069</v>
      </c>
      <c r="C2614" t="s">
        <v>3079</v>
      </c>
      <c r="D2614" t="s">
        <v>22</v>
      </c>
      <c r="E2614">
        <v>53</v>
      </c>
      <c r="F2614" t="s">
        <v>49</v>
      </c>
      <c r="G2614" t="s">
        <v>303</v>
      </c>
      <c r="H2614" t="s">
        <v>304</v>
      </c>
      <c r="I2614" s="2">
        <v>1342</v>
      </c>
      <c r="J2614" s="2">
        <v>1</v>
      </c>
      <c r="K2614" s="2">
        <v>1343</v>
      </c>
      <c r="L2614" s="3">
        <v>0.10778733390477474</v>
      </c>
      <c r="M2614" s="3">
        <v>0.13882715347481367</v>
      </c>
      <c r="N2614" s="2">
        <v>1245972</v>
      </c>
      <c r="O2614">
        <f t="shared" si="40"/>
        <v>6</v>
      </c>
    </row>
    <row r="2615" spans="1:15" hidden="1" x14ac:dyDescent="0.2">
      <c r="A2615" t="s">
        <v>2926</v>
      </c>
      <c r="B2615" t="s">
        <v>3069</v>
      </c>
      <c r="C2615" t="s">
        <v>3080</v>
      </c>
      <c r="D2615" t="s">
        <v>1644</v>
      </c>
      <c r="E2615">
        <v>25</v>
      </c>
      <c r="F2615" t="s">
        <v>69</v>
      </c>
      <c r="G2615" t="s">
        <v>38</v>
      </c>
      <c r="H2615" t="s">
        <v>120</v>
      </c>
      <c r="I2615" s="2">
        <v>494</v>
      </c>
      <c r="J2615" s="2">
        <f>(0)</f>
        <v>0</v>
      </c>
      <c r="K2615" s="2">
        <v>494</v>
      </c>
      <c r="L2615" s="3">
        <v>3.9647760944868743E-2</v>
      </c>
      <c r="M2615" s="3">
        <v>5.1065237391331321E-2</v>
      </c>
      <c r="N2615" s="2">
        <v>1245972</v>
      </c>
      <c r="O2615">
        <f t="shared" si="40"/>
        <v>12</v>
      </c>
    </row>
    <row r="2616" spans="1:15" hidden="1" x14ac:dyDescent="0.2">
      <c r="A2616" t="s">
        <v>2926</v>
      </c>
      <c r="B2616" t="s">
        <v>3069</v>
      </c>
      <c r="C2616" t="s">
        <v>3081</v>
      </c>
      <c r="D2616" t="s">
        <v>22</v>
      </c>
      <c r="E2616">
        <v>64</v>
      </c>
      <c r="F2616" t="s">
        <v>69</v>
      </c>
      <c r="G2616" t="s">
        <v>38</v>
      </c>
      <c r="H2616" t="s">
        <v>412</v>
      </c>
      <c r="I2616" s="2">
        <v>603</v>
      </c>
      <c r="J2616" s="2">
        <v>1</v>
      </c>
      <c r="K2616" s="2">
        <v>604</v>
      </c>
      <c r="L2616" s="3">
        <v>4.847620973826057E-2</v>
      </c>
      <c r="M2616" s="3">
        <v>6.2436039239603475E-2</v>
      </c>
      <c r="N2616" s="2">
        <v>1245972</v>
      </c>
      <c r="O2616">
        <f t="shared" si="40"/>
        <v>10</v>
      </c>
    </row>
    <row r="2617" spans="1:15" hidden="1" x14ac:dyDescent="0.2">
      <c r="A2617" t="s">
        <v>2926</v>
      </c>
      <c r="B2617" t="s">
        <v>3069</v>
      </c>
      <c r="C2617" t="s">
        <v>3082</v>
      </c>
      <c r="D2617" t="s">
        <v>22</v>
      </c>
      <c r="E2617">
        <v>50</v>
      </c>
      <c r="F2617" t="s">
        <v>69</v>
      </c>
      <c r="G2617" t="s">
        <v>174</v>
      </c>
      <c r="H2617" t="s">
        <v>84</v>
      </c>
      <c r="I2617" s="2">
        <v>821</v>
      </c>
      <c r="J2617" s="2">
        <f>(0)</f>
        <v>0</v>
      </c>
      <c r="K2617" s="2">
        <v>821</v>
      </c>
      <c r="L2617" s="3">
        <v>6.5892331448860808E-2</v>
      </c>
      <c r="M2617" s="3">
        <v>8.4867530158467624E-2</v>
      </c>
      <c r="N2617" s="2">
        <v>1245972</v>
      </c>
      <c r="O2617">
        <f t="shared" si="40"/>
        <v>8</v>
      </c>
    </row>
    <row r="2618" spans="1:15" hidden="1" x14ac:dyDescent="0.2">
      <c r="A2618" t="s">
        <v>2926</v>
      </c>
      <c r="B2618" t="s">
        <v>3083</v>
      </c>
      <c r="C2618" t="s">
        <v>3084</v>
      </c>
      <c r="D2618" t="s">
        <v>22</v>
      </c>
      <c r="E2618">
        <v>49</v>
      </c>
      <c r="F2618" t="s">
        <v>49</v>
      </c>
      <c r="G2618" t="s">
        <v>38</v>
      </c>
      <c r="H2618" t="s">
        <v>39</v>
      </c>
      <c r="I2618" s="2">
        <v>326701</v>
      </c>
      <c r="J2618" s="2">
        <v>739</v>
      </c>
      <c r="K2618" s="2">
        <v>327440</v>
      </c>
      <c r="L2618" s="3">
        <v>27.191699655619416</v>
      </c>
      <c r="M2618" s="3">
        <v>35.608373144083195</v>
      </c>
      <c r="N2618" s="2">
        <v>1204191</v>
      </c>
      <c r="O2618">
        <f t="shared" si="40"/>
        <v>2</v>
      </c>
    </row>
    <row r="2619" spans="1:15" hidden="1" x14ac:dyDescent="0.2">
      <c r="A2619" t="s">
        <v>2926</v>
      </c>
      <c r="B2619" t="s">
        <v>3083</v>
      </c>
      <c r="C2619" t="s">
        <v>46</v>
      </c>
      <c r="G2619" t="s">
        <v>46</v>
      </c>
      <c r="I2619" s="2">
        <v>5297</v>
      </c>
      <c r="J2619" s="2">
        <v>20</v>
      </c>
      <c r="K2619" s="2">
        <v>5317</v>
      </c>
      <c r="L2619" s="3">
        <v>0.44154125051590654</v>
      </c>
      <c r="M2619" s="3">
        <v>0.57821194724862679</v>
      </c>
      <c r="N2619" s="2">
        <v>1204191</v>
      </c>
      <c r="O2619">
        <f t="shared" si="40"/>
        <v>4</v>
      </c>
    </row>
    <row r="2620" spans="1:15" hidden="1" x14ac:dyDescent="0.2">
      <c r="A2620" t="s">
        <v>2926</v>
      </c>
      <c r="B2620" t="s">
        <v>3083</v>
      </c>
      <c r="C2620" t="s">
        <v>3085</v>
      </c>
      <c r="D2620" t="s">
        <v>22</v>
      </c>
      <c r="E2620">
        <v>52</v>
      </c>
      <c r="F2620" t="s">
        <v>49</v>
      </c>
      <c r="G2620" t="s">
        <v>38</v>
      </c>
      <c r="H2620" t="s">
        <v>738</v>
      </c>
      <c r="I2620" s="2">
        <v>1324</v>
      </c>
      <c r="J2620" s="2">
        <f>(0)</f>
        <v>0</v>
      </c>
      <c r="K2620" s="2">
        <v>1324</v>
      </c>
      <c r="L2620" s="3">
        <v>0.10994933527986839</v>
      </c>
      <c r="M2620" s="3">
        <v>0.14398206096618052</v>
      </c>
      <c r="N2620" s="2">
        <v>1204191</v>
      </c>
      <c r="O2620">
        <f t="shared" si="40"/>
        <v>9</v>
      </c>
    </row>
    <row r="2621" spans="1:15" hidden="1" x14ac:dyDescent="0.2">
      <c r="A2621" t="s">
        <v>2926</v>
      </c>
      <c r="B2621" t="s">
        <v>3083</v>
      </c>
      <c r="C2621" t="s">
        <v>3086</v>
      </c>
      <c r="D2621" t="s">
        <v>22</v>
      </c>
      <c r="E2621">
        <v>49</v>
      </c>
      <c r="F2621" t="s">
        <v>49</v>
      </c>
      <c r="G2621" t="s">
        <v>2975</v>
      </c>
      <c r="H2621" t="s">
        <v>618</v>
      </c>
      <c r="I2621" s="2">
        <v>78504</v>
      </c>
      <c r="J2621" s="2">
        <v>144</v>
      </c>
      <c r="K2621" s="2">
        <v>78648</v>
      </c>
      <c r="L2621" s="3">
        <v>6.5311898195552036</v>
      </c>
      <c r="M2621" s="3">
        <v>8.5527954160635709</v>
      </c>
      <c r="N2621" s="2">
        <v>1204191</v>
      </c>
      <c r="O2621">
        <f t="shared" si="40"/>
        <v>3</v>
      </c>
    </row>
    <row r="2622" spans="1:15" hidden="1" x14ac:dyDescent="0.2">
      <c r="A2622" t="s">
        <v>2926</v>
      </c>
      <c r="B2622" t="s">
        <v>3083</v>
      </c>
      <c r="C2622" t="s">
        <v>3087</v>
      </c>
      <c r="D2622" t="s">
        <v>22</v>
      </c>
      <c r="E2622">
        <v>37</v>
      </c>
      <c r="F2622" t="s">
        <v>49</v>
      </c>
      <c r="G2622" t="s">
        <v>19</v>
      </c>
      <c r="H2622" t="s">
        <v>20</v>
      </c>
      <c r="I2622" s="2">
        <v>497697</v>
      </c>
      <c r="J2622" s="2">
        <v>796</v>
      </c>
      <c r="K2622" s="2">
        <v>498493</v>
      </c>
      <c r="L2622" s="3">
        <v>41.396506036002592</v>
      </c>
      <c r="M2622" s="3">
        <v>54.210007188228268</v>
      </c>
      <c r="N2622" s="2">
        <v>1204191</v>
      </c>
      <c r="O2622">
        <f t="shared" si="40"/>
        <v>1</v>
      </c>
    </row>
    <row r="2623" spans="1:15" hidden="1" x14ac:dyDescent="0.2">
      <c r="A2623" t="s">
        <v>2926</v>
      </c>
      <c r="B2623" t="s">
        <v>3083</v>
      </c>
      <c r="C2623" t="s">
        <v>3088</v>
      </c>
      <c r="D2623" t="s">
        <v>22</v>
      </c>
      <c r="E2623">
        <v>60</v>
      </c>
      <c r="F2623" t="s">
        <v>69</v>
      </c>
      <c r="G2623" t="s">
        <v>92</v>
      </c>
      <c r="H2623" t="s">
        <v>101</v>
      </c>
      <c r="I2623" s="2">
        <v>1624</v>
      </c>
      <c r="J2623" s="2">
        <v>4</v>
      </c>
      <c r="K2623" s="2">
        <v>1628</v>
      </c>
      <c r="L2623" s="3">
        <v>0.13519449987585028</v>
      </c>
      <c r="M2623" s="3">
        <v>0.17704138614270537</v>
      </c>
      <c r="N2623" s="2">
        <v>1204191</v>
      </c>
      <c r="O2623">
        <f t="shared" si="40"/>
        <v>7</v>
      </c>
    </row>
    <row r="2624" spans="1:15" hidden="1" x14ac:dyDescent="0.2">
      <c r="A2624" t="s">
        <v>2926</v>
      </c>
      <c r="B2624" t="s">
        <v>3083</v>
      </c>
      <c r="C2624" t="s">
        <v>3089</v>
      </c>
      <c r="D2624" t="s">
        <v>22</v>
      </c>
      <c r="E2624">
        <v>48</v>
      </c>
      <c r="F2624" t="s">
        <v>49</v>
      </c>
      <c r="G2624" t="s">
        <v>38</v>
      </c>
      <c r="H2624" t="s">
        <v>336</v>
      </c>
      <c r="I2624" s="2">
        <v>1554</v>
      </c>
      <c r="J2624" s="2">
        <v>2</v>
      </c>
      <c r="K2624" s="2">
        <v>1556</v>
      </c>
      <c r="L2624" s="3">
        <v>0.12921538194522297</v>
      </c>
      <c r="M2624" s="3">
        <v>0.16921154596931789</v>
      </c>
      <c r="N2624" s="2">
        <v>1204191</v>
      </c>
      <c r="O2624">
        <f t="shared" si="40"/>
        <v>8</v>
      </c>
    </row>
    <row r="2625" spans="1:15" hidden="1" x14ac:dyDescent="0.2">
      <c r="A2625" t="s">
        <v>2926</v>
      </c>
      <c r="B2625" t="s">
        <v>3083</v>
      </c>
      <c r="C2625" t="s">
        <v>3090</v>
      </c>
      <c r="D2625" t="s">
        <v>17</v>
      </c>
      <c r="E2625">
        <v>40</v>
      </c>
      <c r="F2625" t="s">
        <v>49</v>
      </c>
      <c r="G2625" t="s">
        <v>38</v>
      </c>
      <c r="H2625" t="s">
        <v>1113</v>
      </c>
      <c r="I2625" s="2">
        <v>1981</v>
      </c>
      <c r="J2625" s="2">
        <v>4</v>
      </c>
      <c r="K2625" s="2">
        <v>1985</v>
      </c>
      <c r="L2625" s="3">
        <v>0.16484095961521056</v>
      </c>
      <c r="M2625" s="3">
        <v>0.21586434366908486</v>
      </c>
      <c r="N2625" s="2">
        <v>1204191</v>
      </c>
      <c r="O2625">
        <f t="shared" si="40"/>
        <v>6</v>
      </c>
    </row>
    <row r="2626" spans="1:15" hidden="1" x14ac:dyDescent="0.2">
      <c r="A2626" t="s">
        <v>2926</v>
      </c>
      <c r="B2626" t="s">
        <v>3083</v>
      </c>
      <c r="C2626" t="s">
        <v>3091</v>
      </c>
      <c r="D2626" t="s">
        <v>22</v>
      </c>
      <c r="E2626">
        <v>30</v>
      </c>
      <c r="F2626" t="s">
        <v>69</v>
      </c>
      <c r="G2626" t="s">
        <v>303</v>
      </c>
      <c r="H2626" t="s">
        <v>304</v>
      </c>
      <c r="I2626" s="2">
        <v>2886</v>
      </c>
      <c r="J2626" s="2">
        <v>20</v>
      </c>
      <c r="K2626" s="2">
        <v>2906</v>
      </c>
      <c r="L2626" s="3">
        <v>0.24132384314448455</v>
      </c>
      <c r="M2626" s="3">
        <v>0.31602104922033281</v>
      </c>
      <c r="N2626" s="2">
        <v>1204191</v>
      </c>
      <c r="O2626">
        <f t="shared" si="40"/>
        <v>5</v>
      </c>
    </row>
    <row r="2627" spans="1:15" hidden="1" x14ac:dyDescent="0.2">
      <c r="A2627" t="s">
        <v>2926</v>
      </c>
      <c r="B2627" t="s">
        <v>3092</v>
      </c>
      <c r="C2627" t="s">
        <v>46</v>
      </c>
      <c r="G2627" t="s">
        <v>46</v>
      </c>
      <c r="I2627" s="2">
        <v>7150</v>
      </c>
      <c r="J2627" s="2">
        <v>41</v>
      </c>
      <c r="K2627" s="2">
        <v>7191</v>
      </c>
      <c r="L2627" s="3">
        <v>0.5959237522561569</v>
      </c>
      <c r="M2627" s="3">
        <v>0.78965747467737257</v>
      </c>
      <c r="N2627" s="2">
        <v>1206698</v>
      </c>
      <c r="O2627">
        <f t="shared" ref="O2627:O2690" si="41">COUNTIFS($A$2:$A$8569,A2627,$B$2:$B$8569,B2627,$K$2:$K$8569,"&gt;"&amp;K2627)+1</f>
        <v>5</v>
      </c>
    </row>
    <row r="2628" spans="1:15" hidden="1" x14ac:dyDescent="0.2">
      <c r="A2628" t="s">
        <v>2926</v>
      </c>
      <c r="B2628" t="s">
        <v>3092</v>
      </c>
      <c r="C2628" t="s">
        <v>3093</v>
      </c>
      <c r="D2628" t="s">
        <v>22</v>
      </c>
      <c r="E2628">
        <v>66</v>
      </c>
      <c r="F2628" t="s">
        <v>49</v>
      </c>
      <c r="G2628" t="s">
        <v>3094</v>
      </c>
      <c r="H2628" t="s">
        <v>3095</v>
      </c>
      <c r="I2628" s="2">
        <v>420294</v>
      </c>
      <c r="J2628" s="2">
        <v>752</v>
      </c>
      <c r="K2628" s="2">
        <v>421046</v>
      </c>
      <c r="L2628" s="3">
        <v>34.892408871150863</v>
      </c>
      <c r="M2628" s="3">
        <v>46.23586720664845</v>
      </c>
      <c r="N2628" s="2">
        <v>1206698</v>
      </c>
      <c r="O2628">
        <f t="shared" si="41"/>
        <v>1</v>
      </c>
    </row>
    <row r="2629" spans="1:15" hidden="1" x14ac:dyDescent="0.2">
      <c r="A2629" t="s">
        <v>2926</v>
      </c>
      <c r="B2629" t="s">
        <v>3092</v>
      </c>
      <c r="C2629" t="s">
        <v>3096</v>
      </c>
      <c r="D2629" t="s">
        <v>22</v>
      </c>
      <c r="E2629">
        <v>39</v>
      </c>
      <c r="F2629" t="s">
        <v>49</v>
      </c>
      <c r="G2629" t="s">
        <v>385</v>
      </c>
      <c r="H2629" t="s">
        <v>39</v>
      </c>
      <c r="I2629" s="2">
        <v>2202</v>
      </c>
      <c r="J2629" s="2">
        <v>14</v>
      </c>
      <c r="K2629" s="2">
        <v>2216</v>
      </c>
      <c r="L2629" s="3">
        <v>0.18364164024470081</v>
      </c>
      <c r="M2629" s="3">
        <v>0.24334320176401858</v>
      </c>
      <c r="N2629" s="2">
        <v>1206698</v>
      </c>
      <c r="O2629">
        <f t="shared" si="41"/>
        <v>6</v>
      </c>
    </row>
    <row r="2630" spans="1:15" hidden="1" x14ac:dyDescent="0.2">
      <c r="A2630" t="s">
        <v>2926</v>
      </c>
      <c r="B2630" t="s">
        <v>3092</v>
      </c>
      <c r="C2630" t="s">
        <v>3097</v>
      </c>
      <c r="D2630" t="s">
        <v>22</v>
      </c>
      <c r="E2630">
        <v>38</v>
      </c>
      <c r="F2630" t="s">
        <v>49</v>
      </c>
      <c r="G2630" t="s">
        <v>303</v>
      </c>
      <c r="H2630" t="s">
        <v>304</v>
      </c>
      <c r="I2630" s="2">
        <v>7375</v>
      </c>
      <c r="J2630" s="2">
        <v>28</v>
      </c>
      <c r="K2630" s="2">
        <v>7403</v>
      </c>
      <c r="L2630" s="3">
        <v>0.61349235682830339</v>
      </c>
      <c r="M2630" s="3">
        <v>0.81293760047790142</v>
      </c>
      <c r="N2630" s="2">
        <v>1206698</v>
      </c>
      <c r="O2630">
        <f t="shared" si="41"/>
        <v>4</v>
      </c>
    </row>
    <row r="2631" spans="1:15" hidden="1" x14ac:dyDescent="0.2">
      <c r="A2631" t="s">
        <v>2926</v>
      </c>
      <c r="B2631" t="s">
        <v>3092</v>
      </c>
      <c r="C2631" t="s">
        <v>3098</v>
      </c>
      <c r="D2631" t="s">
        <v>22</v>
      </c>
      <c r="E2631">
        <v>64</v>
      </c>
      <c r="F2631" t="s">
        <v>49</v>
      </c>
      <c r="G2631" t="s">
        <v>376</v>
      </c>
      <c r="H2631" t="s">
        <v>377</v>
      </c>
      <c r="I2631" s="2">
        <v>313492</v>
      </c>
      <c r="J2631" s="2">
        <v>1295</v>
      </c>
      <c r="K2631" s="2">
        <v>314787</v>
      </c>
      <c r="L2631" s="3">
        <v>26.086643054020143</v>
      </c>
      <c r="M2631" s="3">
        <v>34.567363020618288</v>
      </c>
      <c r="N2631" s="2">
        <v>1206698</v>
      </c>
      <c r="O2631">
        <f t="shared" si="41"/>
        <v>2</v>
      </c>
    </row>
    <row r="2632" spans="1:15" hidden="1" x14ac:dyDescent="0.2">
      <c r="A2632" t="s">
        <v>2926</v>
      </c>
      <c r="B2632" t="s">
        <v>3092</v>
      </c>
      <c r="C2632" t="s">
        <v>3099</v>
      </c>
      <c r="D2632" t="s">
        <v>22</v>
      </c>
      <c r="E2632">
        <v>63</v>
      </c>
      <c r="F2632" t="s">
        <v>49</v>
      </c>
      <c r="G2632" t="s">
        <v>38</v>
      </c>
      <c r="H2632" t="s">
        <v>1113</v>
      </c>
      <c r="I2632" s="2">
        <v>1057</v>
      </c>
      <c r="J2632" s="2">
        <v>8</v>
      </c>
      <c r="K2632" s="2">
        <v>1065</v>
      </c>
      <c r="L2632" s="3">
        <v>8.8257376742150895E-2</v>
      </c>
      <c r="M2632" s="3">
        <v>0.11694968857341147</v>
      </c>
      <c r="N2632" s="2">
        <v>1206698</v>
      </c>
      <c r="O2632">
        <f t="shared" si="41"/>
        <v>8</v>
      </c>
    </row>
    <row r="2633" spans="1:15" hidden="1" x14ac:dyDescent="0.2">
      <c r="A2633" t="s">
        <v>2926</v>
      </c>
      <c r="B2633" t="s">
        <v>3092</v>
      </c>
      <c r="C2633" t="s">
        <v>3100</v>
      </c>
      <c r="D2633" t="s">
        <v>22</v>
      </c>
      <c r="E2633">
        <v>68</v>
      </c>
      <c r="F2633" t="s">
        <v>49</v>
      </c>
      <c r="G2633" t="s">
        <v>3101</v>
      </c>
      <c r="H2633" t="s">
        <v>349</v>
      </c>
      <c r="I2633" s="2">
        <v>154658</v>
      </c>
      <c r="J2633" s="2">
        <v>477</v>
      </c>
      <c r="K2633" s="2">
        <v>155135</v>
      </c>
      <c r="L2633" s="3">
        <v>12.856157878773313</v>
      </c>
      <c r="M2633" s="3">
        <v>17.035671302193602</v>
      </c>
      <c r="N2633" s="2">
        <v>1206698</v>
      </c>
      <c r="O2633">
        <f t="shared" si="41"/>
        <v>3</v>
      </c>
    </row>
    <row r="2634" spans="1:15" hidden="1" x14ac:dyDescent="0.2">
      <c r="A2634" t="s">
        <v>2926</v>
      </c>
      <c r="B2634" t="s">
        <v>3092</v>
      </c>
      <c r="C2634" t="s">
        <v>3102</v>
      </c>
      <c r="D2634" t="s">
        <v>22</v>
      </c>
      <c r="E2634">
        <v>65</v>
      </c>
      <c r="F2634" t="s">
        <v>49</v>
      </c>
      <c r="G2634" t="s">
        <v>38</v>
      </c>
      <c r="H2634" t="s">
        <v>54</v>
      </c>
      <c r="I2634" s="2">
        <v>1491</v>
      </c>
      <c r="J2634" s="2">
        <v>5</v>
      </c>
      <c r="K2634" s="2">
        <v>1496</v>
      </c>
      <c r="L2634" s="3">
        <v>0.12397468132042981</v>
      </c>
      <c r="M2634" s="3">
        <v>0.16427862357354323</v>
      </c>
      <c r="N2634" s="2">
        <v>1206698</v>
      </c>
      <c r="O2634">
        <f t="shared" si="41"/>
        <v>7</v>
      </c>
    </row>
    <row r="2635" spans="1:15" hidden="1" x14ac:dyDescent="0.2">
      <c r="A2635" t="s">
        <v>2926</v>
      </c>
      <c r="B2635" t="s">
        <v>3103</v>
      </c>
      <c r="C2635" t="s">
        <v>46</v>
      </c>
      <c r="G2635" t="s">
        <v>46</v>
      </c>
      <c r="I2635" s="2">
        <v>6065</v>
      </c>
      <c r="J2635" s="2">
        <v>39</v>
      </c>
      <c r="K2635" s="2">
        <v>6104</v>
      </c>
      <c r="L2635" s="3">
        <v>0.44991490387344002</v>
      </c>
      <c r="M2635" s="3">
        <v>0.55994246462748776</v>
      </c>
      <c r="N2635" s="2">
        <v>1356701</v>
      </c>
      <c r="O2635">
        <f t="shared" si="41"/>
        <v>4</v>
      </c>
    </row>
    <row r="2636" spans="1:15" hidden="1" x14ac:dyDescent="0.2">
      <c r="A2636" t="s">
        <v>2926</v>
      </c>
      <c r="B2636" t="s">
        <v>3103</v>
      </c>
      <c r="C2636" t="s">
        <v>3104</v>
      </c>
      <c r="D2636" t="s">
        <v>22</v>
      </c>
      <c r="E2636">
        <v>46</v>
      </c>
      <c r="F2636" t="s">
        <v>69</v>
      </c>
      <c r="G2636" t="s">
        <v>38</v>
      </c>
      <c r="H2636" t="s">
        <v>59</v>
      </c>
      <c r="I2636" s="2">
        <v>748</v>
      </c>
      <c r="J2636" s="2">
        <v>1</v>
      </c>
      <c r="K2636" s="2">
        <v>749</v>
      </c>
      <c r="L2636" s="3">
        <v>5.5207448067039089E-2</v>
      </c>
      <c r="M2636" s="3">
        <v>6.8708536370574766E-2</v>
      </c>
      <c r="N2636" s="2">
        <v>1356701</v>
      </c>
      <c r="O2636">
        <f t="shared" si="41"/>
        <v>11</v>
      </c>
    </row>
    <row r="2637" spans="1:15" hidden="1" x14ac:dyDescent="0.2">
      <c r="A2637" t="s">
        <v>2926</v>
      </c>
      <c r="B2637" t="s">
        <v>3103</v>
      </c>
      <c r="C2637" t="s">
        <v>3105</v>
      </c>
      <c r="D2637" t="s">
        <v>22</v>
      </c>
      <c r="E2637">
        <v>51</v>
      </c>
      <c r="F2637" t="s">
        <v>49</v>
      </c>
      <c r="G2637" t="s">
        <v>385</v>
      </c>
      <c r="H2637" t="s">
        <v>39</v>
      </c>
      <c r="I2637" s="2">
        <v>1125</v>
      </c>
      <c r="J2637" s="2">
        <v>8</v>
      </c>
      <c r="K2637" s="2">
        <v>1133</v>
      </c>
      <c r="L2637" s="3">
        <v>8.3511400080047107E-2</v>
      </c>
      <c r="M2637" s="3">
        <v>0.1039342746433394</v>
      </c>
      <c r="N2637" s="2">
        <v>1356701</v>
      </c>
      <c r="O2637">
        <f t="shared" si="41"/>
        <v>9</v>
      </c>
    </row>
    <row r="2638" spans="1:15" hidden="1" x14ac:dyDescent="0.2">
      <c r="A2638" t="s">
        <v>2926</v>
      </c>
      <c r="B2638" t="s">
        <v>3103</v>
      </c>
      <c r="C2638" t="s">
        <v>3106</v>
      </c>
      <c r="D2638" t="s">
        <v>22</v>
      </c>
      <c r="E2638">
        <v>54</v>
      </c>
      <c r="F2638" t="s">
        <v>49</v>
      </c>
      <c r="G2638" t="s">
        <v>376</v>
      </c>
      <c r="H2638" t="s">
        <v>377</v>
      </c>
      <c r="I2638" s="2">
        <v>443003</v>
      </c>
      <c r="J2638" s="2">
        <v>2967</v>
      </c>
      <c r="K2638" s="2">
        <v>445970</v>
      </c>
      <c r="L2638" s="3">
        <v>32.871649685523927</v>
      </c>
      <c r="M2638" s="3">
        <v>40.910475253918868</v>
      </c>
      <c r="N2638" s="2">
        <v>1356701</v>
      </c>
      <c r="O2638">
        <f t="shared" si="41"/>
        <v>1</v>
      </c>
    </row>
    <row r="2639" spans="1:15" hidden="1" x14ac:dyDescent="0.2">
      <c r="A2639" t="s">
        <v>2926</v>
      </c>
      <c r="B2639" t="s">
        <v>3103</v>
      </c>
      <c r="C2639" t="s">
        <v>3107</v>
      </c>
      <c r="D2639" t="s">
        <v>17</v>
      </c>
      <c r="E2639">
        <v>52</v>
      </c>
      <c r="F2639" t="s">
        <v>49</v>
      </c>
      <c r="G2639" t="s">
        <v>19</v>
      </c>
      <c r="H2639" t="s">
        <v>20</v>
      </c>
      <c r="I2639" s="2">
        <v>433790</v>
      </c>
      <c r="J2639" s="2">
        <v>1706</v>
      </c>
      <c r="K2639" s="2">
        <v>435496</v>
      </c>
      <c r="L2639" s="3">
        <v>32.099629911085785</v>
      </c>
      <c r="M2639" s="3">
        <v>39.949656549051845</v>
      </c>
      <c r="N2639" s="2">
        <v>1356701</v>
      </c>
      <c r="O2639">
        <f t="shared" si="41"/>
        <v>2</v>
      </c>
    </row>
    <row r="2640" spans="1:15" hidden="1" x14ac:dyDescent="0.2">
      <c r="A2640" t="s">
        <v>2926</v>
      </c>
      <c r="B2640" t="s">
        <v>3103</v>
      </c>
      <c r="C2640" t="s">
        <v>3108</v>
      </c>
      <c r="D2640" t="s">
        <v>22</v>
      </c>
      <c r="E2640">
        <v>64</v>
      </c>
      <c r="F2640" t="s">
        <v>49</v>
      </c>
      <c r="G2640" t="s">
        <v>32</v>
      </c>
      <c r="H2640" t="s">
        <v>33</v>
      </c>
      <c r="I2640" s="2">
        <v>186278</v>
      </c>
      <c r="J2640" s="2">
        <v>1451</v>
      </c>
      <c r="K2640" s="2">
        <v>187729</v>
      </c>
      <c r="L2640" s="3">
        <v>13.837168248567666</v>
      </c>
      <c r="M2640" s="3">
        <v>17.221074531791228</v>
      </c>
      <c r="N2640" s="2">
        <v>1356701</v>
      </c>
      <c r="O2640">
        <f t="shared" si="41"/>
        <v>3</v>
      </c>
    </row>
    <row r="2641" spans="1:15" hidden="1" x14ac:dyDescent="0.2">
      <c r="A2641" t="s">
        <v>2926</v>
      </c>
      <c r="B2641" t="s">
        <v>3103</v>
      </c>
      <c r="C2641" t="s">
        <v>3109</v>
      </c>
      <c r="D2641" t="s">
        <v>22</v>
      </c>
      <c r="E2641">
        <v>57</v>
      </c>
      <c r="F2641" t="s">
        <v>49</v>
      </c>
      <c r="G2641" t="s">
        <v>2306</v>
      </c>
      <c r="H2641" t="s">
        <v>41</v>
      </c>
      <c r="I2641" s="2">
        <v>1688</v>
      </c>
      <c r="J2641" s="2">
        <v>1</v>
      </c>
      <c r="K2641" s="2">
        <v>1689</v>
      </c>
      <c r="L2641" s="3">
        <v>0.12449316393221498</v>
      </c>
      <c r="M2641" s="3">
        <v>0.15493820818411319</v>
      </c>
      <c r="N2641" s="2">
        <v>1356701</v>
      </c>
      <c r="O2641">
        <f t="shared" si="41"/>
        <v>8</v>
      </c>
    </row>
    <row r="2642" spans="1:15" hidden="1" x14ac:dyDescent="0.2">
      <c r="A2642" t="s">
        <v>2926</v>
      </c>
      <c r="B2642" t="s">
        <v>3103</v>
      </c>
      <c r="C2642" t="s">
        <v>3110</v>
      </c>
      <c r="D2642" t="s">
        <v>22</v>
      </c>
      <c r="E2642">
        <v>33</v>
      </c>
      <c r="F2642" t="s">
        <v>69</v>
      </c>
      <c r="G2642" t="s">
        <v>303</v>
      </c>
      <c r="H2642" t="s">
        <v>304</v>
      </c>
      <c r="I2642" s="2">
        <v>2411</v>
      </c>
      <c r="J2642" s="2">
        <v>20</v>
      </c>
      <c r="K2642" s="2">
        <v>2431</v>
      </c>
      <c r="L2642" s="3">
        <v>0.17918465454068361</v>
      </c>
      <c r="M2642" s="3">
        <v>0.22300460870075736</v>
      </c>
      <c r="N2642" s="2">
        <v>1356701</v>
      </c>
      <c r="O2642">
        <f t="shared" si="41"/>
        <v>6</v>
      </c>
    </row>
    <row r="2643" spans="1:15" hidden="1" x14ac:dyDescent="0.2">
      <c r="A2643" t="s">
        <v>2926</v>
      </c>
      <c r="B2643" t="s">
        <v>3103</v>
      </c>
      <c r="C2643" t="s">
        <v>3111</v>
      </c>
      <c r="D2643" t="s">
        <v>22</v>
      </c>
      <c r="E2643">
        <v>46</v>
      </c>
      <c r="F2643" t="s">
        <v>69</v>
      </c>
      <c r="G2643" t="s">
        <v>38</v>
      </c>
      <c r="H2643" t="s">
        <v>556</v>
      </c>
      <c r="I2643" s="2">
        <v>695</v>
      </c>
      <c r="J2643" s="2">
        <v>1</v>
      </c>
      <c r="K2643" s="2">
        <v>696</v>
      </c>
      <c r="L2643" s="3">
        <v>5.1300913023577047E-2</v>
      </c>
      <c r="M2643" s="3">
        <v>6.3846650619385895E-2</v>
      </c>
      <c r="N2643" s="2">
        <v>1356701</v>
      </c>
      <c r="O2643">
        <f t="shared" si="41"/>
        <v>12</v>
      </c>
    </row>
    <row r="2644" spans="1:15" hidden="1" x14ac:dyDescent="0.2">
      <c r="A2644" t="s">
        <v>2926</v>
      </c>
      <c r="B2644" t="s">
        <v>3103</v>
      </c>
      <c r="C2644" t="s">
        <v>3112</v>
      </c>
      <c r="D2644" t="s">
        <v>22</v>
      </c>
      <c r="E2644">
        <v>36</v>
      </c>
      <c r="F2644" t="s">
        <v>49</v>
      </c>
      <c r="G2644" t="s">
        <v>383</v>
      </c>
      <c r="H2644" t="s">
        <v>540</v>
      </c>
      <c r="I2644" s="2">
        <v>3593</v>
      </c>
      <c r="J2644" s="2">
        <v>2</v>
      </c>
      <c r="K2644" s="2">
        <v>3595</v>
      </c>
      <c r="L2644" s="3">
        <v>0.26498100908011418</v>
      </c>
      <c r="M2644" s="3">
        <v>0.32978262784007517</v>
      </c>
      <c r="N2644" s="2">
        <v>1356701</v>
      </c>
      <c r="O2644">
        <f t="shared" si="41"/>
        <v>5</v>
      </c>
    </row>
    <row r="2645" spans="1:15" hidden="1" x14ac:dyDescent="0.2">
      <c r="A2645" t="s">
        <v>2926</v>
      </c>
      <c r="B2645" t="s">
        <v>3103</v>
      </c>
      <c r="C2645" t="s">
        <v>3113</v>
      </c>
      <c r="D2645" t="s">
        <v>22</v>
      </c>
      <c r="E2645">
        <v>38</v>
      </c>
      <c r="F2645" t="s">
        <v>69</v>
      </c>
      <c r="G2645" t="s">
        <v>174</v>
      </c>
      <c r="H2645" t="s">
        <v>84</v>
      </c>
      <c r="I2645" s="2">
        <v>1777</v>
      </c>
      <c r="J2645" s="2">
        <v>5</v>
      </c>
      <c r="K2645" s="2">
        <v>1782</v>
      </c>
      <c r="L2645" s="3">
        <v>0.13134802731036538</v>
      </c>
      <c r="M2645" s="3">
        <v>0.16346944167204838</v>
      </c>
      <c r="N2645" s="2">
        <v>1356701</v>
      </c>
      <c r="O2645">
        <f t="shared" si="41"/>
        <v>7</v>
      </c>
    </row>
    <row r="2646" spans="1:15" hidden="1" x14ac:dyDescent="0.2">
      <c r="A2646" t="s">
        <v>2926</v>
      </c>
      <c r="B2646" t="s">
        <v>3103</v>
      </c>
      <c r="C2646" t="s">
        <v>3114</v>
      </c>
      <c r="D2646" t="s">
        <v>22</v>
      </c>
      <c r="E2646">
        <v>37</v>
      </c>
      <c r="F2646" t="s">
        <v>49</v>
      </c>
      <c r="G2646" t="s">
        <v>38</v>
      </c>
      <c r="H2646" t="s">
        <v>201</v>
      </c>
      <c r="I2646" s="2">
        <v>780</v>
      </c>
      <c r="J2646" s="2">
        <v>3</v>
      </c>
      <c r="K2646" s="2">
        <v>783</v>
      </c>
      <c r="L2646" s="3">
        <v>5.7713527151524169E-2</v>
      </c>
      <c r="M2646" s="3">
        <v>7.182748194680913E-2</v>
      </c>
      <c r="N2646" s="2">
        <v>1356701</v>
      </c>
      <c r="O2646">
        <f t="shared" si="41"/>
        <v>10</v>
      </c>
    </row>
    <row r="2647" spans="1:15" hidden="1" x14ac:dyDescent="0.2">
      <c r="A2647" t="s">
        <v>2926</v>
      </c>
      <c r="B2647" t="s">
        <v>3103</v>
      </c>
      <c r="C2647" t="s">
        <v>3115</v>
      </c>
      <c r="D2647" t="s">
        <v>22</v>
      </c>
      <c r="E2647">
        <v>36</v>
      </c>
      <c r="F2647" t="s">
        <v>49</v>
      </c>
      <c r="G2647" t="s">
        <v>38</v>
      </c>
      <c r="H2647" t="s">
        <v>356</v>
      </c>
      <c r="I2647" s="2">
        <v>569</v>
      </c>
      <c r="J2647" s="2">
        <v>2</v>
      </c>
      <c r="K2647" s="2">
        <v>571</v>
      </c>
      <c r="L2647" s="3">
        <v>4.2087386977675993E-2</v>
      </c>
      <c r="M2647" s="3">
        <v>5.2379938942053665E-2</v>
      </c>
      <c r="N2647" s="2">
        <v>1356701</v>
      </c>
      <c r="O2647">
        <f t="shared" si="41"/>
        <v>13</v>
      </c>
    </row>
    <row r="2648" spans="1:15" hidden="1" x14ac:dyDescent="0.2">
      <c r="A2648" t="s">
        <v>2926</v>
      </c>
      <c r="B2648" t="s">
        <v>3116</v>
      </c>
      <c r="C2648" t="s">
        <v>46</v>
      </c>
      <c r="G2648" t="s">
        <v>46</v>
      </c>
      <c r="I2648" s="2">
        <v>5669</v>
      </c>
      <c r="J2648" s="2">
        <v>85</v>
      </c>
      <c r="K2648" s="2">
        <v>5754</v>
      </c>
      <c r="L2648" s="3">
        <v>0.43987395478334257</v>
      </c>
      <c r="M2648" s="3">
        <v>0.59175613970134511</v>
      </c>
      <c r="N2648" s="2">
        <v>1308102</v>
      </c>
      <c r="O2648">
        <f t="shared" si="41"/>
        <v>4</v>
      </c>
    </row>
    <row r="2649" spans="1:15" hidden="1" x14ac:dyDescent="0.2">
      <c r="A2649" t="s">
        <v>2926</v>
      </c>
      <c r="B2649" t="s">
        <v>3116</v>
      </c>
      <c r="C2649" t="s">
        <v>3117</v>
      </c>
      <c r="D2649" t="s">
        <v>22</v>
      </c>
      <c r="E2649">
        <v>34</v>
      </c>
      <c r="F2649" t="s">
        <v>69</v>
      </c>
      <c r="G2649" t="s">
        <v>38</v>
      </c>
      <c r="H2649" t="s">
        <v>59</v>
      </c>
      <c r="I2649" s="2">
        <v>587</v>
      </c>
      <c r="J2649" s="2">
        <v>15</v>
      </c>
      <c r="K2649" s="2">
        <v>602</v>
      </c>
      <c r="L2649" s="3">
        <v>4.602087604789229E-2</v>
      </c>
      <c r="M2649" s="3">
        <v>6.1911226294787944E-2</v>
      </c>
      <c r="N2649" s="2">
        <v>1308102</v>
      </c>
      <c r="O2649">
        <f t="shared" si="41"/>
        <v>11</v>
      </c>
    </row>
    <row r="2650" spans="1:15" hidden="1" x14ac:dyDescent="0.2">
      <c r="A2650" t="s">
        <v>2926</v>
      </c>
      <c r="B2650" t="s">
        <v>3116</v>
      </c>
      <c r="C2650" t="s">
        <v>3118</v>
      </c>
      <c r="D2650" t="s">
        <v>22</v>
      </c>
      <c r="E2650">
        <v>41</v>
      </c>
      <c r="F2650" t="s">
        <v>69</v>
      </c>
      <c r="G2650" t="s">
        <v>385</v>
      </c>
      <c r="H2650" t="s">
        <v>39</v>
      </c>
      <c r="I2650" s="2">
        <v>1432</v>
      </c>
      <c r="J2650" s="2">
        <v>18</v>
      </c>
      <c r="K2650" s="2">
        <v>1450</v>
      </c>
      <c r="L2650" s="3">
        <v>0.11084762503229871</v>
      </c>
      <c r="M2650" s="3">
        <v>0.14912172446419023</v>
      </c>
      <c r="N2650" s="2">
        <v>1308102</v>
      </c>
      <c r="O2650">
        <f t="shared" si="41"/>
        <v>8</v>
      </c>
    </row>
    <row r="2651" spans="1:15" hidden="1" x14ac:dyDescent="0.2">
      <c r="A2651" t="s">
        <v>2926</v>
      </c>
      <c r="B2651" t="s">
        <v>3116</v>
      </c>
      <c r="C2651" t="s">
        <v>3119</v>
      </c>
      <c r="D2651" t="s">
        <v>22</v>
      </c>
      <c r="E2651">
        <v>56</v>
      </c>
      <c r="F2651" t="s">
        <v>69</v>
      </c>
      <c r="G2651" t="s">
        <v>19</v>
      </c>
      <c r="H2651" t="s">
        <v>20</v>
      </c>
      <c r="I2651" s="2">
        <v>437997</v>
      </c>
      <c r="J2651" s="2">
        <v>2418</v>
      </c>
      <c r="K2651" s="2">
        <v>440415</v>
      </c>
      <c r="L2651" s="3">
        <v>33.668246054206783</v>
      </c>
      <c r="M2651" s="3">
        <v>45.293409848204369</v>
      </c>
      <c r="N2651" s="2">
        <v>1308102</v>
      </c>
      <c r="O2651">
        <f t="shared" si="41"/>
        <v>1</v>
      </c>
    </row>
    <row r="2652" spans="1:15" hidden="1" x14ac:dyDescent="0.2">
      <c r="A2652" t="s">
        <v>2926</v>
      </c>
      <c r="B2652" t="s">
        <v>3116</v>
      </c>
      <c r="C2652" t="s">
        <v>3120</v>
      </c>
      <c r="D2652" t="s">
        <v>22</v>
      </c>
      <c r="E2652">
        <v>53</v>
      </c>
      <c r="F2652" t="s">
        <v>69</v>
      </c>
      <c r="G2652" t="s">
        <v>401</v>
      </c>
      <c r="H2652" t="s">
        <v>402</v>
      </c>
      <c r="I2652" s="2">
        <v>376497</v>
      </c>
      <c r="J2652" s="2">
        <v>2780</v>
      </c>
      <c r="K2652" s="2">
        <v>379277</v>
      </c>
      <c r="L2652" s="3">
        <v>28.994451503017348</v>
      </c>
      <c r="M2652" s="3">
        <v>39.005820889382534</v>
      </c>
      <c r="N2652" s="2">
        <v>1308102</v>
      </c>
      <c r="O2652">
        <f t="shared" si="41"/>
        <v>2</v>
      </c>
    </row>
    <row r="2653" spans="1:15" hidden="1" x14ac:dyDescent="0.2">
      <c r="A2653" t="s">
        <v>2926</v>
      </c>
      <c r="B2653" t="s">
        <v>3116</v>
      </c>
      <c r="C2653" t="s">
        <v>3121</v>
      </c>
      <c r="D2653" t="s">
        <v>22</v>
      </c>
      <c r="E2653">
        <v>64</v>
      </c>
      <c r="F2653" t="s">
        <v>69</v>
      </c>
      <c r="G2653" t="s">
        <v>2975</v>
      </c>
      <c r="H2653" t="s">
        <v>618</v>
      </c>
      <c r="I2653" s="2">
        <v>132323</v>
      </c>
      <c r="J2653" s="2">
        <v>1223</v>
      </c>
      <c r="K2653" s="2">
        <v>133546</v>
      </c>
      <c r="L2653" s="3">
        <v>10.209142712112664</v>
      </c>
      <c r="M2653" s="3">
        <v>13.734213665720516</v>
      </c>
      <c r="N2653" s="2">
        <v>1308102</v>
      </c>
      <c r="O2653">
        <f t="shared" si="41"/>
        <v>3</v>
      </c>
    </row>
    <row r="2654" spans="1:15" hidden="1" x14ac:dyDescent="0.2">
      <c r="A2654" t="s">
        <v>2926</v>
      </c>
      <c r="B2654" t="s">
        <v>3116</v>
      </c>
      <c r="C2654" t="s">
        <v>3122</v>
      </c>
      <c r="D2654" t="s">
        <v>17</v>
      </c>
      <c r="E2654">
        <v>47</v>
      </c>
      <c r="F2654" t="s">
        <v>69</v>
      </c>
      <c r="G2654" t="s">
        <v>38</v>
      </c>
      <c r="H2654" t="s">
        <v>540</v>
      </c>
      <c r="I2654" s="2">
        <v>1577</v>
      </c>
      <c r="J2654" s="2">
        <v>43</v>
      </c>
      <c r="K2654" s="2">
        <v>1620</v>
      </c>
      <c r="L2654" s="3">
        <v>0.12384355348436131</v>
      </c>
      <c r="M2654" s="3">
        <v>0.16660496112550907</v>
      </c>
      <c r="N2654" s="2">
        <v>1308102</v>
      </c>
      <c r="O2654">
        <f t="shared" si="41"/>
        <v>7</v>
      </c>
    </row>
    <row r="2655" spans="1:15" hidden="1" x14ac:dyDescent="0.2">
      <c r="A2655" t="s">
        <v>2926</v>
      </c>
      <c r="B2655" t="s">
        <v>3116</v>
      </c>
      <c r="C2655" t="s">
        <v>3123</v>
      </c>
      <c r="D2655" t="s">
        <v>22</v>
      </c>
      <c r="E2655">
        <v>62</v>
      </c>
      <c r="F2655" t="s">
        <v>69</v>
      </c>
      <c r="G2655" t="s">
        <v>38</v>
      </c>
      <c r="H2655" t="s">
        <v>230</v>
      </c>
      <c r="I2655" s="2">
        <v>1970</v>
      </c>
      <c r="J2655" s="2">
        <v>12</v>
      </c>
      <c r="K2655" s="2">
        <v>1982</v>
      </c>
      <c r="L2655" s="3">
        <v>0.15151723642345935</v>
      </c>
      <c r="M2655" s="3">
        <v>0.20383397095725861</v>
      </c>
      <c r="N2655" s="2">
        <v>1308102</v>
      </c>
      <c r="O2655">
        <f t="shared" si="41"/>
        <v>6</v>
      </c>
    </row>
    <row r="2656" spans="1:15" hidden="1" x14ac:dyDescent="0.2">
      <c r="A2656" t="s">
        <v>2926</v>
      </c>
      <c r="B2656" t="s">
        <v>3116</v>
      </c>
      <c r="C2656" t="s">
        <v>3124</v>
      </c>
      <c r="D2656" t="s">
        <v>22</v>
      </c>
      <c r="E2656">
        <v>48</v>
      </c>
      <c r="F2656" t="s">
        <v>69</v>
      </c>
      <c r="G2656" t="s">
        <v>303</v>
      </c>
      <c r="H2656" t="s">
        <v>304</v>
      </c>
      <c r="I2656" s="2">
        <v>3755</v>
      </c>
      <c r="J2656" s="2">
        <v>109</v>
      </c>
      <c r="K2656" s="2">
        <v>3864</v>
      </c>
      <c r="L2656" s="3">
        <v>0.29538980905158774</v>
      </c>
      <c r="M2656" s="3">
        <v>0.39738368505491795</v>
      </c>
      <c r="N2656" s="2">
        <v>1308102</v>
      </c>
      <c r="O2656">
        <f t="shared" si="41"/>
        <v>5</v>
      </c>
    </row>
    <row r="2657" spans="1:15" hidden="1" x14ac:dyDescent="0.2">
      <c r="A2657" t="s">
        <v>2926</v>
      </c>
      <c r="B2657" t="s">
        <v>3116</v>
      </c>
      <c r="C2657" t="s">
        <v>3125</v>
      </c>
      <c r="D2657" t="s">
        <v>22</v>
      </c>
      <c r="E2657">
        <v>40</v>
      </c>
      <c r="F2657" t="s">
        <v>69</v>
      </c>
      <c r="G2657" t="s">
        <v>38</v>
      </c>
      <c r="H2657" t="s">
        <v>780</v>
      </c>
      <c r="I2657" s="2">
        <v>1172</v>
      </c>
      <c r="J2657" s="2">
        <v>39</v>
      </c>
      <c r="K2657" s="2">
        <v>1211</v>
      </c>
      <c r="L2657" s="3">
        <v>9.2576878561457757E-2</v>
      </c>
      <c r="M2657" s="3">
        <v>0.12454235056974783</v>
      </c>
      <c r="N2657" s="2">
        <v>1308102</v>
      </c>
      <c r="O2657">
        <f t="shared" si="41"/>
        <v>10</v>
      </c>
    </row>
    <row r="2658" spans="1:15" hidden="1" x14ac:dyDescent="0.2">
      <c r="A2658" t="s">
        <v>2926</v>
      </c>
      <c r="B2658" t="s">
        <v>3116</v>
      </c>
      <c r="C2658" t="s">
        <v>3126</v>
      </c>
      <c r="D2658" t="s">
        <v>22</v>
      </c>
      <c r="E2658">
        <v>70</v>
      </c>
      <c r="F2658" t="s">
        <v>69</v>
      </c>
      <c r="G2658" t="s">
        <v>38</v>
      </c>
      <c r="H2658" t="s">
        <v>336</v>
      </c>
      <c r="I2658" s="2">
        <v>1310</v>
      </c>
      <c r="J2658" s="2">
        <v>4</v>
      </c>
      <c r="K2658" s="2">
        <v>1314</v>
      </c>
      <c r="L2658" s="3">
        <v>0.10045088227064862</v>
      </c>
      <c r="M2658" s="3">
        <v>0.13513513513513514</v>
      </c>
      <c r="N2658" s="2">
        <v>1308102</v>
      </c>
      <c r="O2658">
        <f t="shared" si="41"/>
        <v>9</v>
      </c>
    </row>
    <row r="2659" spans="1:15" hidden="1" x14ac:dyDescent="0.2">
      <c r="A2659" t="s">
        <v>2926</v>
      </c>
      <c r="B2659" t="s">
        <v>3127</v>
      </c>
      <c r="C2659" t="s">
        <v>46</v>
      </c>
      <c r="G2659" t="s">
        <v>46</v>
      </c>
      <c r="I2659" s="2">
        <v>3334</v>
      </c>
      <c r="J2659" s="2">
        <v>18</v>
      </c>
      <c r="K2659" s="2">
        <v>3352</v>
      </c>
      <c r="L2659" s="3">
        <v>0.24241705424226231</v>
      </c>
      <c r="M2659" s="3">
        <v>0.32626744976045818</v>
      </c>
      <c r="N2659" s="2">
        <v>1382741</v>
      </c>
      <c r="O2659">
        <f t="shared" si="41"/>
        <v>5</v>
      </c>
    </row>
    <row r="2660" spans="1:15" hidden="1" x14ac:dyDescent="0.2">
      <c r="A2660" t="s">
        <v>2926</v>
      </c>
      <c r="B2660" t="s">
        <v>3127</v>
      </c>
      <c r="C2660" t="s">
        <v>3128</v>
      </c>
      <c r="D2660" t="s">
        <v>17</v>
      </c>
      <c r="E2660">
        <v>42</v>
      </c>
      <c r="F2660" t="s">
        <v>49</v>
      </c>
      <c r="G2660" t="s">
        <v>376</v>
      </c>
      <c r="H2660" t="s">
        <v>377</v>
      </c>
      <c r="I2660" s="2">
        <v>335476</v>
      </c>
      <c r="J2660" s="2">
        <v>1208</v>
      </c>
      <c r="K2660" s="2">
        <v>336684</v>
      </c>
      <c r="L2660" s="3">
        <v>24.349028487619879</v>
      </c>
      <c r="M2660" s="3">
        <v>32.771190350581776</v>
      </c>
      <c r="N2660" s="2">
        <v>1382741</v>
      </c>
      <c r="O2660">
        <f t="shared" si="41"/>
        <v>2</v>
      </c>
    </row>
    <row r="2661" spans="1:15" hidden="1" x14ac:dyDescent="0.2">
      <c r="A2661" t="s">
        <v>2926</v>
      </c>
      <c r="B2661" t="s">
        <v>3127</v>
      </c>
      <c r="C2661" t="s">
        <v>3129</v>
      </c>
      <c r="D2661" t="s">
        <v>22</v>
      </c>
      <c r="E2661">
        <v>43</v>
      </c>
      <c r="F2661" t="s">
        <v>49</v>
      </c>
      <c r="G2661" t="s">
        <v>385</v>
      </c>
      <c r="H2661" t="s">
        <v>39</v>
      </c>
      <c r="I2661" s="2">
        <v>620</v>
      </c>
      <c r="J2661" s="2">
        <v>2</v>
      </c>
      <c r="K2661" s="2">
        <v>622</v>
      </c>
      <c r="L2661" s="3">
        <v>4.4983116867150098E-2</v>
      </c>
      <c r="M2661" s="3">
        <v>6.0542468302805783E-2</v>
      </c>
      <c r="N2661" s="2">
        <v>1382741</v>
      </c>
      <c r="O2661">
        <f t="shared" si="41"/>
        <v>8</v>
      </c>
    </row>
    <row r="2662" spans="1:15" hidden="1" x14ac:dyDescent="0.2">
      <c r="A2662" t="s">
        <v>2926</v>
      </c>
      <c r="B2662" t="s">
        <v>3127</v>
      </c>
      <c r="C2662" t="s">
        <v>3130</v>
      </c>
      <c r="D2662" t="s">
        <v>22</v>
      </c>
      <c r="E2662">
        <v>49</v>
      </c>
      <c r="F2662" t="s">
        <v>49</v>
      </c>
      <c r="G2662" t="s">
        <v>32</v>
      </c>
      <c r="H2662" t="s">
        <v>33</v>
      </c>
      <c r="I2662" s="2">
        <v>295627</v>
      </c>
      <c r="J2662" s="2">
        <v>1769</v>
      </c>
      <c r="K2662" s="2">
        <v>297396</v>
      </c>
      <c r="L2662" s="3">
        <v>21.507715472384199</v>
      </c>
      <c r="M2662" s="3">
        <v>28.947086661384613</v>
      </c>
      <c r="N2662" s="2">
        <v>1382741</v>
      </c>
      <c r="O2662">
        <f t="shared" si="41"/>
        <v>3</v>
      </c>
    </row>
    <row r="2663" spans="1:15" hidden="1" x14ac:dyDescent="0.2">
      <c r="A2663" t="s">
        <v>2926</v>
      </c>
      <c r="B2663" t="s">
        <v>3127</v>
      </c>
      <c r="C2663" t="s">
        <v>3131</v>
      </c>
      <c r="D2663" t="s">
        <v>22</v>
      </c>
      <c r="E2663">
        <v>34</v>
      </c>
      <c r="F2663" t="s">
        <v>69</v>
      </c>
      <c r="G2663" t="s">
        <v>38</v>
      </c>
      <c r="H2663" t="s">
        <v>59</v>
      </c>
      <c r="I2663" s="2">
        <v>591</v>
      </c>
      <c r="J2663" s="2">
        <v>3</v>
      </c>
      <c r="K2663" s="2">
        <v>594</v>
      </c>
      <c r="L2663" s="3">
        <v>4.2958153406892546E-2</v>
      </c>
      <c r="M2663" s="3">
        <v>5.7817083877599096E-2</v>
      </c>
      <c r="N2663" s="2">
        <v>1382741</v>
      </c>
      <c r="O2663">
        <f t="shared" si="41"/>
        <v>9</v>
      </c>
    </row>
    <row r="2664" spans="1:15" hidden="1" x14ac:dyDescent="0.2">
      <c r="A2664" t="s">
        <v>2926</v>
      </c>
      <c r="B2664" t="s">
        <v>3127</v>
      </c>
      <c r="C2664" t="s">
        <v>3132</v>
      </c>
      <c r="D2664" t="s">
        <v>22</v>
      </c>
      <c r="E2664">
        <v>46</v>
      </c>
      <c r="F2664" t="s">
        <v>49</v>
      </c>
      <c r="G2664" t="s">
        <v>303</v>
      </c>
      <c r="H2664" t="s">
        <v>304</v>
      </c>
      <c r="I2664" s="2">
        <v>3803</v>
      </c>
      <c r="J2664" s="2">
        <v>11</v>
      </c>
      <c r="K2664" s="2">
        <v>3814</v>
      </c>
      <c r="L2664" s="3">
        <v>0.27582895133651203</v>
      </c>
      <c r="M2664" s="3">
        <v>0.37123629277636855</v>
      </c>
      <c r="N2664" s="2">
        <v>1382741</v>
      </c>
      <c r="O2664">
        <f t="shared" si="41"/>
        <v>4</v>
      </c>
    </row>
    <row r="2665" spans="1:15" hidden="1" x14ac:dyDescent="0.2">
      <c r="A2665" t="s">
        <v>2926</v>
      </c>
      <c r="B2665" t="s">
        <v>3127</v>
      </c>
      <c r="C2665" t="s">
        <v>3133</v>
      </c>
      <c r="D2665" t="s">
        <v>22</v>
      </c>
      <c r="E2665">
        <v>62</v>
      </c>
      <c r="F2665" t="s">
        <v>49</v>
      </c>
      <c r="G2665" t="s">
        <v>19</v>
      </c>
      <c r="H2665" t="s">
        <v>20</v>
      </c>
      <c r="I2665" s="2">
        <v>380089</v>
      </c>
      <c r="J2665" s="2">
        <v>838</v>
      </c>
      <c r="K2665" s="2">
        <v>380927</v>
      </c>
      <c r="L2665" s="3">
        <v>27.548687715197566</v>
      </c>
      <c r="M2665" s="3">
        <v>37.07758974788247</v>
      </c>
      <c r="N2665" s="2">
        <v>1382741</v>
      </c>
      <c r="O2665">
        <f t="shared" si="41"/>
        <v>1</v>
      </c>
    </row>
    <row r="2666" spans="1:15" hidden="1" x14ac:dyDescent="0.2">
      <c r="A2666" t="s">
        <v>2926</v>
      </c>
      <c r="B2666" t="s">
        <v>3127</v>
      </c>
      <c r="C2666" t="s">
        <v>3134</v>
      </c>
      <c r="D2666" t="s">
        <v>17</v>
      </c>
      <c r="E2666">
        <v>29</v>
      </c>
      <c r="F2666" t="s">
        <v>49</v>
      </c>
      <c r="G2666" t="s">
        <v>38</v>
      </c>
      <c r="H2666" t="s">
        <v>356</v>
      </c>
      <c r="I2666" s="2">
        <v>1800</v>
      </c>
      <c r="J2666" s="2">
        <v>9</v>
      </c>
      <c r="K2666" s="2">
        <v>1809</v>
      </c>
      <c r="L2666" s="3">
        <v>0.13082710355735455</v>
      </c>
      <c r="M2666" s="3">
        <v>0.17607930089996088</v>
      </c>
      <c r="N2666" s="2">
        <v>1382741</v>
      </c>
      <c r="O2666">
        <f t="shared" si="41"/>
        <v>6</v>
      </c>
    </row>
    <row r="2667" spans="1:15" hidden="1" x14ac:dyDescent="0.2">
      <c r="A2667" t="s">
        <v>2926</v>
      </c>
      <c r="B2667" t="s">
        <v>3127</v>
      </c>
      <c r="C2667" t="s">
        <v>3135</v>
      </c>
      <c r="D2667" t="s">
        <v>22</v>
      </c>
      <c r="E2667">
        <v>42</v>
      </c>
      <c r="F2667" t="s">
        <v>49</v>
      </c>
      <c r="G2667" t="s">
        <v>174</v>
      </c>
      <c r="H2667" t="s">
        <v>84</v>
      </c>
      <c r="I2667" s="2">
        <v>1353</v>
      </c>
      <c r="J2667" s="2">
        <v>2</v>
      </c>
      <c r="K2667" s="2">
        <v>1355</v>
      </c>
      <c r="L2667" s="3">
        <v>9.7993767451749828E-2</v>
      </c>
      <c r="M2667" s="3">
        <v>0.13188913914839526</v>
      </c>
      <c r="N2667" s="2">
        <v>1382741</v>
      </c>
      <c r="O2667">
        <f t="shared" si="41"/>
        <v>7</v>
      </c>
    </row>
    <row r="2668" spans="1:15" hidden="1" x14ac:dyDescent="0.2">
      <c r="A2668" t="s">
        <v>2926</v>
      </c>
      <c r="B2668" t="s">
        <v>3136</v>
      </c>
      <c r="C2668" t="s">
        <v>3137</v>
      </c>
      <c r="D2668" t="s">
        <v>17</v>
      </c>
      <c r="E2668">
        <v>41</v>
      </c>
      <c r="F2668" t="s">
        <v>49</v>
      </c>
      <c r="G2668" t="s">
        <v>385</v>
      </c>
      <c r="H2668" t="s">
        <v>39</v>
      </c>
      <c r="I2668" s="2">
        <v>1298</v>
      </c>
      <c r="J2668" s="2">
        <v>21</v>
      </c>
      <c r="K2668" s="2">
        <v>1319</v>
      </c>
      <c r="L2668" s="3">
        <v>0.10171818125732618</v>
      </c>
      <c r="M2668" s="3">
        <v>0.13611732301910079</v>
      </c>
      <c r="N2668" s="2">
        <v>1296720</v>
      </c>
      <c r="O2668">
        <f t="shared" si="41"/>
        <v>7</v>
      </c>
    </row>
    <row r="2669" spans="1:15" hidden="1" x14ac:dyDescent="0.2">
      <c r="A2669" t="s">
        <v>2926</v>
      </c>
      <c r="B2669" t="s">
        <v>3136</v>
      </c>
      <c r="C2669" t="s">
        <v>46</v>
      </c>
      <c r="G2669" t="s">
        <v>46</v>
      </c>
      <c r="I2669" s="2">
        <v>5992</v>
      </c>
      <c r="J2669" s="2">
        <v>26</v>
      </c>
      <c r="K2669" s="2">
        <v>6018</v>
      </c>
      <c r="L2669" s="3">
        <v>0.46409402183971871</v>
      </c>
      <c r="M2669" s="3">
        <v>0.62104173610989277</v>
      </c>
      <c r="N2669" s="2">
        <v>1296720</v>
      </c>
      <c r="O2669">
        <f t="shared" si="41"/>
        <v>4</v>
      </c>
    </row>
    <row r="2670" spans="1:15" hidden="1" x14ac:dyDescent="0.2">
      <c r="A2670" t="s">
        <v>2926</v>
      </c>
      <c r="B2670" t="s">
        <v>3136</v>
      </c>
      <c r="C2670" t="s">
        <v>3138</v>
      </c>
      <c r="D2670" t="s">
        <v>22</v>
      </c>
      <c r="E2670">
        <v>57</v>
      </c>
      <c r="F2670" t="s">
        <v>49</v>
      </c>
      <c r="G2670" t="s">
        <v>32</v>
      </c>
      <c r="H2670" t="s">
        <v>33</v>
      </c>
      <c r="I2670" s="2">
        <v>102319</v>
      </c>
      <c r="J2670" s="2">
        <v>1020</v>
      </c>
      <c r="K2670" s="2">
        <v>103339</v>
      </c>
      <c r="L2670" s="3">
        <v>7.9692609044358074</v>
      </c>
      <c r="M2670" s="3">
        <v>10.664312390804289</v>
      </c>
      <c r="N2670" s="2">
        <v>1296720</v>
      </c>
      <c r="O2670">
        <f t="shared" si="41"/>
        <v>3</v>
      </c>
    </row>
    <row r="2671" spans="1:15" hidden="1" x14ac:dyDescent="0.2">
      <c r="A2671" t="s">
        <v>2926</v>
      </c>
      <c r="B2671" t="s">
        <v>3136</v>
      </c>
      <c r="C2671" t="s">
        <v>3139</v>
      </c>
      <c r="D2671" t="s">
        <v>22</v>
      </c>
      <c r="E2671">
        <v>58</v>
      </c>
      <c r="F2671" t="s">
        <v>49</v>
      </c>
      <c r="G2671" t="s">
        <v>3140</v>
      </c>
      <c r="H2671" t="s">
        <v>3141</v>
      </c>
      <c r="I2671" s="2">
        <v>497264</v>
      </c>
      <c r="J2671" s="2">
        <v>2413</v>
      </c>
      <c r="K2671" s="2">
        <v>499677</v>
      </c>
      <c r="L2671" s="3">
        <v>38.533916342772535</v>
      </c>
      <c r="M2671" s="3">
        <v>51.56534921471966</v>
      </c>
      <c r="N2671" s="2">
        <v>1296720</v>
      </c>
      <c r="O2671">
        <f t="shared" si="41"/>
        <v>1</v>
      </c>
    </row>
    <row r="2672" spans="1:15" hidden="1" x14ac:dyDescent="0.2">
      <c r="A2672" t="s">
        <v>2926</v>
      </c>
      <c r="B2672" t="s">
        <v>3136</v>
      </c>
      <c r="C2672" t="s">
        <v>3142</v>
      </c>
      <c r="D2672" t="s">
        <v>22</v>
      </c>
      <c r="E2672">
        <v>30</v>
      </c>
      <c r="F2672" t="s">
        <v>69</v>
      </c>
      <c r="G2672" t="s">
        <v>38</v>
      </c>
      <c r="H2672" t="s">
        <v>540</v>
      </c>
      <c r="I2672" s="2">
        <v>2619</v>
      </c>
      <c r="J2672" s="2">
        <v>10</v>
      </c>
      <c r="K2672" s="2">
        <v>2629</v>
      </c>
      <c r="L2672" s="3">
        <v>0.20274230365846133</v>
      </c>
      <c r="M2672" s="3">
        <v>0.27130586976286275</v>
      </c>
      <c r="N2672" s="2">
        <v>1296720</v>
      </c>
      <c r="O2672">
        <f t="shared" si="41"/>
        <v>5</v>
      </c>
    </row>
    <row r="2673" spans="1:15" hidden="1" x14ac:dyDescent="0.2">
      <c r="A2673" t="s">
        <v>2926</v>
      </c>
      <c r="B2673" t="s">
        <v>3136</v>
      </c>
      <c r="C2673" t="s">
        <v>3143</v>
      </c>
      <c r="D2673" t="s">
        <v>22</v>
      </c>
      <c r="E2673">
        <v>55</v>
      </c>
      <c r="F2673" t="s">
        <v>49</v>
      </c>
      <c r="G2673" t="s">
        <v>376</v>
      </c>
      <c r="H2673" t="s">
        <v>377</v>
      </c>
      <c r="I2673" s="2">
        <v>347492</v>
      </c>
      <c r="J2673" s="2">
        <v>3329</v>
      </c>
      <c r="K2673" s="2">
        <v>350821</v>
      </c>
      <c r="L2673" s="3">
        <v>27.05449133197606</v>
      </c>
      <c r="M2673" s="3">
        <v>36.203802410071241</v>
      </c>
      <c r="N2673" s="2">
        <v>1296720</v>
      </c>
      <c r="O2673">
        <f t="shared" si="41"/>
        <v>2</v>
      </c>
    </row>
    <row r="2674" spans="1:15" hidden="1" x14ac:dyDescent="0.2">
      <c r="A2674" t="s">
        <v>2926</v>
      </c>
      <c r="B2674" t="s">
        <v>3136</v>
      </c>
      <c r="C2674" t="s">
        <v>3144</v>
      </c>
      <c r="D2674" t="s">
        <v>22</v>
      </c>
      <c r="E2674">
        <v>58</v>
      </c>
      <c r="F2674" t="s">
        <v>69</v>
      </c>
      <c r="G2674" t="s">
        <v>38</v>
      </c>
      <c r="H2674" t="s">
        <v>456</v>
      </c>
      <c r="I2674" s="2">
        <v>824</v>
      </c>
      <c r="J2674" s="2">
        <v>6</v>
      </c>
      <c r="K2674" s="2">
        <v>830</v>
      </c>
      <c r="L2674" s="3">
        <v>6.4007650070948247E-2</v>
      </c>
      <c r="M2674" s="3">
        <v>8.5653812059024767E-2</v>
      </c>
      <c r="N2674" s="2">
        <v>1296720</v>
      </c>
      <c r="O2674">
        <f t="shared" si="41"/>
        <v>9</v>
      </c>
    </row>
    <row r="2675" spans="1:15" hidden="1" x14ac:dyDescent="0.2">
      <c r="A2675" t="s">
        <v>2926</v>
      </c>
      <c r="B2675" t="s">
        <v>3136</v>
      </c>
      <c r="C2675" t="s">
        <v>3145</v>
      </c>
      <c r="D2675" t="s">
        <v>22</v>
      </c>
      <c r="E2675">
        <v>42</v>
      </c>
      <c r="F2675" t="s">
        <v>69</v>
      </c>
      <c r="G2675" t="s">
        <v>38</v>
      </c>
      <c r="H2675" t="s">
        <v>59</v>
      </c>
      <c r="I2675" s="2">
        <v>1704</v>
      </c>
      <c r="J2675" s="2">
        <v>4</v>
      </c>
      <c r="K2675" s="2">
        <v>1708</v>
      </c>
      <c r="L2675" s="3">
        <v>0.13171694737491516</v>
      </c>
      <c r="M2675" s="3">
        <v>0.17626109758652325</v>
      </c>
      <c r="N2675" s="2">
        <v>1296720</v>
      </c>
      <c r="O2675">
        <f t="shared" si="41"/>
        <v>6</v>
      </c>
    </row>
    <row r="2676" spans="1:15" hidden="1" x14ac:dyDescent="0.2">
      <c r="A2676" t="s">
        <v>2926</v>
      </c>
      <c r="B2676" t="s">
        <v>3136</v>
      </c>
      <c r="C2676" t="s">
        <v>3146</v>
      </c>
      <c r="D2676" t="s">
        <v>22</v>
      </c>
      <c r="E2676">
        <v>48</v>
      </c>
      <c r="F2676" t="s">
        <v>49</v>
      </c>
      <c r="G2676" t="s">
        <v>38</v>
      </c>
      <c r="H2676" t="s">
        <v>486</v>
      </c>
      <c r="I2676" s="2">
        <v>1146</v>
      </c>
      <c r="J2676" s="2">
        <v>4</v>
      </c>
      <c r="K2676" s="2">
        <v>1150</v>
      </c>
      <c r="L2676" s="3">
        <v>8.868529829107287E-2</v>
      </c>
      <c r="M2676" s="3">
        <v>0.11867696851551625</v>
      </c>
      <c r="N2676" s="2">
        <v>1296720</v>
      </c>
      <c r="O2676">
        <f t="shared" si="41"/>
        <v>8</v>
      </c>
    </row>
    <row r="2677" spans="1:15" hidden="1" x14ac:dyDescent="0.2">
      <c r="A2677" t="s">
        <v>2926</v>
      </c>
      <c r="B2677" t="s">
        <v>3136</v>
      </c>
      <c r="C2677" t="s">
        <v>3147</v>
      </c>
      <c r="D2677" t="s">
        <v>22</v>
      </c>
      <c r="E2677">
        <v>42</v>
      </c>
      <c r="F2677" t="s">
        <v>49</v>
      </c>
      <c r="G2677" t="s">
        <v>38</v>
      </c>
      <c r="H2677" t="s">
        <v>542</v>
      </c>
      <c r="I2677" s="2">
        <v>630</v>
      </c>
      <c r="J2677" s="2">
        <v>2</v>
      </c>
      <c r="K2677" s="2">
        <v>632</v>
      </c>
      <c r="L2677" s="3">
        <v>4.8738355234746129E-2</v>
      </c>
      <c r="M2677" s="3">
        <v>6.5220734001570663E-2</v>
      </c>
      <c r="N2677" s="2">
        <v>1296720</v>
      </c>
      <c r="O2677">
        <f t="shared" si="41"/>
        <v>10</v>
      </c>
    </row>
    <row r="2678" spans="1:15" hidden="1" x14ac:dyDescent="0.2">
      <c r="A2678" t="s">
        <v>2926</v>
      </c>
      <c r="B2678" t="s">
        <v>3148</v>
      </c>
      <c r="C2678" t="s">
        <v>46</v>
      </c>
      <c r="G2678" t="s">
        <v>46</v>
      </c>
      <c r="I2678" s="2">
        <v>5644</v>
      </c>
      <c r="J2678" s="2">
        <v>41</v>
      </c>
      <c r="K2678" s="2">
        <v>5685</v>
      </c>
      <c r="L2678" s="3">
        <v>0.42088975427738001</v>
      </c>
      <c r="M2678" s="3">
        <v>0.5650823817551448</v>
      </c>
      <c r="N2678" s="2">
        <v>1350710</v>
      </c>
      <c r="O2678">
        <f t="shared" si="41"/>
        <v>4</v>
      </c>
    </row>
    <row r="2679" spans="1:15" hidden="1" x14ac:dyDescent="0.2">
      <c r="A2679" t="s">
        <v>2926</v>
      </c>
      <c r="B2679" t="s">
        <v>3148</v>
      </c>
      <c r="C2679" t="s">
        <v>3149</v>
      </c>
      <c r="D2679" t="s">
        <v>22</v>
      </c>
      <c r="E2679">
        <v>56</v>
      </c>
      <c r="F2679" t="s">
        <v>49</v>
      </c>
      <c r="G2679" t="s">
        <v>376</v>
      </c>
      <c r="H2679" t="s">
        <v>377</v>
      </c>
      <c r="I2679" s="2">
        <v>340298</v>
      </c>
      <c r="J2679" s="2">
        <v>2450</v>
      </c>
      <c r="K2679" s="2">
        <v>342748</v>
      </c>
      <c r="L2679" s="3">
        <v>25.375395162544145</v>
      </c>
      <c r="M2679" s="3">
        <v>34.06875218677439</v>
      </c>
      <c r="N2679" s="2">
        <v>1350710</v>
      </c>
      <c r="O2679">
        <f t="shared" si="41"/>
        <v>2</v>
      </c>
    </row>
    <row r="2680" spans="1:15" hidden="1" x14ac:dyDescent="0.2">
      <c r="A2680" t="s">
        <v>2926</v>
      </c>
      <c r="B2680" t="s">
        <v>3148</v>
      </c>
      <c r="C2680" t="s">
        <v>3150</v>
      </c>
      <c r="D2680" t="s">
        <v>22</v>
      </c>
      <c r="E2680">
        <v>63</v>
      </c>
      <c r="F2680" t="s">
        <v>49</v>
      </c>
      <c r="G2680" t="s">
        <v>19</v>
      </c>
      <c r="H2680" t="s">
        <v>20</v>
      </c>
      <c r="I2680" s="2">
        <v>379469</v>
      </c>
      <c r="J2680" s="2">
        <v>1526</v>
      </c>
      <c r="K2680" s="2">
        <v>380995</v>
      </c>
      <c r="L2680" s="3">
        <v>28.207017050292066</v>
      </c>
      <c r="M2680" s="3">
        <v>37.87045946117879</v>
      </c>
      <c r="N2680" s="2">
        <v>1350710</v>
      </c>
      <c r="O2680">
        <f t="shared" si="41"/>
        <v>1</v>
      </c>
    </row>
    <row r="2681" spans="1:15" hidden="1" x14ac:dyDescent="0.2">
      <c r="A2681" t="s">
        <v>2926</v>
      </c>
      <c r="B2681" t="s">
        <v>3148</v>
      </c>
      <c r="C2681" t="s">
        <v>3151</v>
      </c>
      <c r="D2681" t="s">
        <v>22</v>
      </c>
      <c r="E2681">
        <v>31</v>
      </c>
      <c r="F2681" t="s">
        <v>49</v>
      </c>
      <c r="G2681" t="s">
        <v>38</v>
      </c>
      <c r="H2681" t="s">
        <v>349</v>
      </c>
      <c r="I2681" s="2">
        <v>1084</v>
      </c>
      <c r="J2681" s="2">
        <f>(0)</f>
        <v>0</v>
      </c>
      <c r="K2681" s="2">
        <v>1084</v>
      </c>
      <c r="L2681" s="3">
        <v>8.0254088590445027E-2</v>
      </c>
      <c r="M2681" s="3">
        <v>0.10774833805146473</v>
      </c>
      <c r="N2681" s="2">
        <v>1350710</v>
      </c>
      <c r="O2681">
        <f t="shared" si="41"/>
        <v>12</v>
      </c>
    </row>
    <row r="2682" spans="1:15" hidden="1" x14ac:dyDescent="0.2">
      <c r="A2682" t="s">
        <v>2926</v>
      </c>
      <c r="B2682" t="s">
        <v>3148</v>
      </c>
      <c r="C2682" t="s">
        <v>3152</v>
      </c>
      <c r="D2682" t="s">
        <v>17</v>
      </c>
      <c r="E2682">
        <v>34</v>
      </c>
      <c r="F2682" t="s">
        <v>49</v>
      </c>
      <c r="G2682" t="s">
        <v>38</v>
      </c>
      <c r="H2682" t="s">
        <v>336</v>
      </c>
      <c r="I2682" s="2">
        <v>432</v>
      </c>
      <c r="J2682" s="2">
        <v>4</v>
      </c>
      <c r="K2682" s="2">
        <v>436</v>
      </c>
      <c r="L2682" s="3">
        <v>3.2279319765160547E-2</v>
      </c>
      <c r="M2682" s="3">
        <v>4.3337892426603894E-2</v>
      </c>
      <c r="N2682" s="2">
        <v>1350710</v>
      </c>
      <c r="O2682">
        <f t="shared" si="41"/>
        <v>16</v>
      </c>
    </row>
    <row r="2683" spans="1:15" hidden="1" x14ac:dyDescent="0.2">
      <c r="A2683" t="s">
        <v>2926</v>
      </c>
      <c r="B2683" t="s">
        <v>3148</v>
      </c>
      <c r="C2683" t="s">
        <v>3153</v>
      </c>
      <c r="D2683" t="s">
        <v>17</v>
      </c>
      <c r="E2683">
        <v>49</v>
      </c>
      <c r="F2683" t="s">
        <v>49</v>
      </c>
      <c r="G2683" t="s">
        <v>32</v>
      </c>
      <c r="H2683" t="s">
        <v>33</v>
      </c>
      <c r="I2683" s="2">
        <v>246502</v>
      </c>
      <c r="J2683" s="2">
        <v>1579</v>
      </c>
      <c r="K2683" s="2">
        <v>248081</v>
      </c>
      <c r="L2683" s="3">
        <v>18.366710840965123</v>
      </c>
      <c r="M2683" s="3">
        <v>24.658962594230097</v>
      </c>
      <c r="N2683" s="2">
        <v>1350710</v>
      </c>
      <c r="O2683">
        <f t="shared" si="41"/>
        <v>3</v>
      </c>
    </row>
    <row r="2684" spans="1:15" hidden="1" x14ac:dyDescent="0.2">
      <c r="A2684" t="s">
        <v>2926</v>
      </c>
      <c r="B2684" t="s">
        <v>3148</v>
      </c>
      <c r="C2684" t="s">
        <v>3154</v>
      </c>
      <c r="D2684" t="s">
        <v>22</v>
      </c>
      <c r="E2684">
        <v>70</v>
      </c>
      <c r="F2684" t="s">
        <v>49</v>
      </c>
      <c r="G2684" t="s">
        <v>38</v>
      </c>
      <c r="H2684" t="s">
        <v>788</v>
      </c>
      <c r="I2684" s="2">
        <v>268</v>
      </c>
      <c r="J2684" s="2">
        <f>(0)</f>
        <v>0</v>
      </c>
      <c r="K2684" s="2">
        <v>268</v>
      </c>
      <c r="L2684" s="3">
        <v>1.9841416736383087E-2</v>
      </c>
      <c r="M2684" s="3">
        <v>2.663888800534368E-2</v>
      </c>
      <c r="N2684" s="2">
        <v>1350710</v>
      </c>
      <c r="O2684">
        <f t="shared" si="41"/>
        <v>20</v>
      </c>
    </row>
    <row r="2685" spans="1:15" hidden="1" x14ac:dyDescent="0.2">
      <c r="A2685" t="s">
        <v>2926</v>
      </c>
      <c r="B2685" t="s">
        <v>3148</v>
      </c>
      <c r="C2685" t="s">
        <v>3155</v>
      </c>
      <c r="D2685" t="s">
        <v>22</v>
      </c>
      <c r="E2685">
        <v>38</v>
      </c>
      <c r="F2685" t="s">
        <v>49</v>
      </c>
      <c r="G2685" t="s">
        <v>38</v>
      </c>
      <c r="H2685" t="s">
        <v>984</v>
      </c>
      <c r="I2685" s="2">
        <v>2179</v>
      </c>
      <c r="J2685" s="2">
        <f>(0)</f>
        <v>0</v>
      </c>
      <c r="K2685" s="2">
        <v>2179</v>
      </c>
      <c r="L2685" s="3">
        <v>0.16132256368872666</v>
      </c>
      <c r="M2685" s="3">
        <v>0.21659006329717867</v>
      </c>
      <c r="N2685" s="2">
        <v>1350710</v>
      </c>
      <c r="O2685">
        <f t="shared" si="41"/>
        <v>8</v>
      </c>
    </row>
    <row r="2686" spans="1:15" hidden="1" x14ac:dyDescent="0.2">
      <c r="A2686" t="s">
        <v>2926</v>
      </c>
      <c r="B2686" t="s">
        <v>3148</v>
      </c>
      <c r="C2686" t="s">
        <v>3156</v>
      </c>
      <c r="D2686" t="s">
        <v>17</v>
      </c>
      <c r="E2686">
        <v>34</v>
      </c>
      <c r="F2686" t="s">
        <v>69</v>
      </c>
      <c r="G2686" t="s">
        <v>38</v>
      </c>
      <c r="H2686" t="s">
        <v>59</v>
      </c>
      <c r="I2686" s="2">
        <v>2143</v>
      </c>
      <c r="J2686" s="2">
        <v>3</v>
      </c>
      <c r="K2686" s="2">
        <v>2146</v>
      </c>
      <c r="L2686" s="3">
        <v>0.15887940416521681</v>
      </c>
      <c r="M2686" s="3">
        <v>0.21330990171443109</v>
      </c>
      <c r="N2686" s="2">
        <v>1350710</v>
      </c>
      <c r="O2686">
        <f t="shared" si="41"/>
        <v>9</v>
      </c>
    </row>
    <row r="2687" spans="1:15" hidden="1" x14ac:dyDescent="0.2">
      <c r="A2687" t="s">
        <v>2926</v>
      </c>
      <c r="B2687" t="s">
        <v>3148</v>
      </c>
      <c r="C2687" t="s">
        <v>3157</v>
      </c>
      <c r="D2687" t="s">
        <v>22</v>
      </c>
      <c r="E2687">
        <v>51</v>
      </c>
      <c r="F2687" t="s">
        <v>69</v>
      </c>
      <c r="G2687" t="s">
        <v>38</v>
      </c>
      <c r="H2687" t="s">
        <v>142</v>
      </c>
      <c r="I2687" s="2">
        <v>779</v>
      </c>
      <c r="J2687" s="2">
        <v>2</v>
      </c>
      <c r="K2687" s="2">
        <v>781</v>
      </c>
      <c r="L2687" s="3">
        <v>5.7821442056399969E-2</v>
      </c>
      <c r="M2687" s="3">
        <v>7.7630490791691847E-2</v>
      </c>
      <c r="N2687" s="2">
        <v>1350710</v>
      </c>
      <c r="O2687">
        <f t="shared" si="41"/>
        <v>14</v>
      </c>
    </row>
    <row r="2688" spans="1:15" hidden="1" x14ac:dyDescent="0.2">
      <c r="A2688" t="s">
        <v>2926</v>
      </c>
      <c r="B2688" t="s">
        <v>3148</v>
      </c>
      <c r="C2688" t="s">
        <v>3158</v>
      </c>
      <c r="D2688" t="s">
        <v>22</v>
      </c>
      <c r="E2688">
        <v>30</v>
      </c>
      <c r="F2688" t="s">
        <v>69</v>
      </c>
      <c r="G2688" t="s">
        <v>38</v>
      </c>
      <c r="H2688" t="s">
        <v>84</v>
      </c>
      <c r="I2688" s="2">
        <v>1003</v>
      </c>
      <c r="J2688" s="2">
        <v>1</v>
      </c>
      <c r="K2688" s="2">
        <v>1004</v>
      </c>
      <c r="L2688" s="3">
        <v>7.4331277624360523E-2</v>
      </c>
      <c r="M2688" s="3">
        <v>9.9796431184197981E-2</v>
      </c>
      <c r="N2688" s="2">
        <v>1350710</v>
      </c>
      <c r="O2688">
        <f t="shared" si="41"/>
        <v>13</v>
      </c>
    </row>
    <row r="2689" spans="1:15" hidden="1" x14ac:dyDescent="0.2">
      <c r="A2689" t="s">
        <v>2926</v>
      </c>
      <c r="B2689" t="s">
        <v>3148</v>
      </c>
      <c r="C2689" t="s">
        <v>3159</v>
      </c>
      <c r="D2689" t="s">
        <v>22</v>
      </c>
      <c r="E2689">
        <v>36</v>
      </c>
      <c r="F2689" t="s">
        <v>49</v>
      </c>
      <c r="G2689" t="s">
        <v>383</v>
      </c>
      <c r="H2689" t="s">
        <v>540</v>
      </c>
      <c r="I2689" s="2">
        <v>5428</v>
      </c>
      <c r="J2689" s="2">
        <v>1</v>
      </c>
      <c r="K2689" s="2">
        <v>5429</v>
      </c>
      <c r="L2689" s="3">
        <v>0.40193675918590965</v>
      </c>
      <c r="M2689" s="3">
        <v>0.53963627977989126</v>
      </c>
      <c r="N2689" s="2">
        <v>1350710</v>
      </c>
      <c r="O2689">
        <f t="shared" si="41"/>
        <v>6</v>
      </c>
    </row>
    <row r="2690" spans="1:15" hidden="1" x14ac:dyDescent="0.2">
      <c r="A2690" t="s">
        <v>2926</v>
      </c>
      <c r="B2690" t="s">
        <v>3148</v>
      </c>
      <c r="C2690" t="s">
        <v>3160</v>
      </c>
      <c r="D2690" t="s">
        <v>22</v>
      </c>
      <c r="E2690">
        <v>45</v>
      </c>
      <c r="F2690" t="s">
        <v>49</v>
      </c>
      <c r="G2690" t="s">
        <v>38</v>
      </c>
      <c r="H2690" t="s">
        <v>39</v>
      </c>
      <c r="I2690" s="2">
        <v>409</v>
      </c>
      <c r="J2690" s="2">
        <v>3</v>
      </c>
      <c r="K2690" s="2">
        <v>412</v>
      </c>
      <c r="L2690" s="3">
        <v>3.0502476475335195E-2</v>
      </c>
      <c r="M2690" s="3">
        <v>4.0952320366423871E-2</v>
      </c>
      <c r="N2690" s="2">
        <v>1350710</v>
      </c>
      <c r="O2690">
        <f t="shared" si="41"/>
        <v>17</v>
      </c>
    </row>
    <row r="2691" spans="1:15" hidden="1" x14ac:dyDescent="0.2">
      <c r="A2691" t="s">
        <v>2926</v>
      </c>
      <c r="B2691" t="s">
        <v>3148</v>
      </c>
      <c r="C2691" t="s">
        <v>3161</v>
      </c>
      <c r="D2691" t="s">
        <v>22</v>
      </c>
      <c r="E2691">
        <v>49</v>
      </c>
      <c r="F2691" t="s">
        <v>49</v>
      </c>
      <c r="G2691" t="s">
        <v>38</v>
      </c>
      <c r="H2691" t="s">
        <v>36</v>
      </c>
      <c r="I2691" s="2">
        <v>5433</v>
      </c>
      <c r="J2691" s="2">
        <f>(0)</f>
        <v>0</v>
      </c>
      <c r="K2691" s="2">
        <v>5433</v>
      </c>
      <c r="L2691" s="3">
        <v>0.40223289973421389</v>
      </c>
      <c r="M2691" s="3">
        <v>0.54003387512325463</v>
      </c>
      <c r="N2691" s="2">
        <v>1350710</v>
      </c>
      <c r="O2691">
        <f t="shared" ref="O2691:O2754" si="42">COUNTIFS($A$2:$A$8569,A2691,$B$2:$B$8569,B2691,$K$2:$K$8569,"&gt;"&amp;K2691)+1</f>
        <v>5</v>
      </c>
    </row>
    <row r="2692" spans="1:15" hidden="1" x14ac:dyDescent="0.2">
      <c r="A2692" t="s">
        <v>2926</v>
      </c>
      <c r="B2692" t="s">
        <v>3148</v>
      </c>
      <c r="C2692" t="s">
        <v>3162</v>
      </c>
      <c r="D2692" t="s">
        <v>22</v>
      </c>
      <c r="E2692">
        <v>30</v>
      </c>
      <c r="F2692" t="s">
        <v>69</v>
      </c>
      <c r="G2692" t="s">
        <v>303</v>
      </c>
      <c r="H2692" t="s">
        <v>304</v>
      </c>
      <c r="I2692" s="2">
        <v>4052</v>
      </c>
      <c r="J2692" s="2">
        <v>16</v>
      </c>
      <c r="K2692" s="2">
        <v>4068</v>
      </c>
      <c r="L2692" s="3">
        <v>0.30117493762539699</v>
      </c>
      <c r="M2692" s="3">
        <v>0.40435446420051524</v>
      </c>
      <c r="N2692" s="2">
        <v>1350710</v>
      </c>
      <c r="O2692">
        <f t="shared" si="42"/>
        <v>7</v>
      </c>
    </row>
    <row r="2693" spans="1:15" hidden="1" x14ac:dyDescent="0.2">
      <c r="A2693" t="s">
        <v>2926</v>
      </c>
      <c r="B2693" t="s">
        <v>3148</v>
      </c>
      <c r="C2693" t="s">
        <v>3163</v>
      </c>
      <c r="D2693" t="s">
        <v>22</v>
      </c>
      <c r="E2693">
        <v>59</v>
      </c>
      <c r="F2693" t="s">
        <v>49</v>
      </c>
      <c r="G2693" t="s">
        <v>38</v>
      </c>
      <c r="H2693" t="s">
        <v>219</v>
      </c>
      <c r="I2693" s="2">
        <v>402</v>
      </c>
      <c r="J2693" s="2">
        <f>(0)</f>
        <v>0</v>
      </c>
      <c r="K2693" s="2">
        <v>402</v>
      </c>
      <c r="L2693" s="3">
        <v>2.9762125104574627E-2</v>
      </c>
      <c r="M2693" s="3">
        <v>3.9958332008015518E-2</v>
      </c>
      <c r="N2693" s="2">
        <v>1350710</v>
      </c>
      <c r="O2693">
        <f t="shared" si="42"/>
        <v>18</v>
      </c>
    </row>
    <row r="2694" spans="1:15" hidden="1" x14ac:dyDescent="0.2">
      <c r="A2694" t="s">
        <v>2926</v>
      </c>
      <c r="B2694" t="s">
        <v>3148</v>
      </c>
      <c r="C2694" t="s">
        <v>3164</v>
      </c>
      <c r="D2694" t="s">
        <v>22</v>
      </c>
      <c r="E2694">
        <v>48</v>
      </c>
      <c r="F2694" t="s">
        <v>49</v>
      </c>
      <c r="G2694" t="s">
        <v>38</v>
      </c>
      <c r="H2694" t="s">
        <v>618</v>
      </c>
      <c r="I2694" s="2">
        <v>1568</v>
      </c>
      <c r="J2694" s="2">
        <f>(0)</f>
        <v>0</v>
      </c>
      <c r="K2694" s="2">
        <v>1568</v>
      </c>
      <c r="L2694" s="3">
        <v>0.11608709493525628</v>
      </c>
      <c r="M2694" s="3">
        <v>0.15585737459842872</v>
      </c>
      <c r="N2694" s="2">
        <v>1350710</v>
      </c>
      <c r="O2694">
        <f t="shared" si="42"/>
        <v>10</v>
      </c>
    </row>
    <row r="2695" spans="1:15" hidden="1" x14ac:dyDescent="0.2">
      <c r="A2695" t="s">
        <v>2926</v>
      </c>
      <c r="B2695" t="s">
        <v>3148</v>
      </c>
      <c r="C2695" t="s">
        <v>3165</v>
      </c>
      <c r="D2695" t="s">
        <v>22</v>
      </c>
      <c r="E2695">
        <v>59</v>
      </c>
      <c r="F2695" t="s">
        <v>49</v>
      </c>
      <c r="G2695" t="s">
        <v>38</v>
      </c>
      <c r="H2695" t="s">
        <v>99</v>
      </c>
      <c r="I2695" s="2">
        <v>1143</v>
      </c>
      <c r="J2695" s="2">
        <v>3</v>
      </c>
      <c r="K2695" s="2">
        <v>1146</v>
      </c>
      <c r="L2695" s="3">
        <v>8.4844267089160513E-2</v>
      </c>
      <c r="M2695" s="3">
        <v>0.11391106587359649</v>
      </c>
      <c r="N2695" s="2">
        <v>1350710</v>
      </c>
      <c r="O2695">
        <f t="shared" si="42"/>
        <v>11</v>
      </c>
    </row>
    <row r="2696" spans="1:15" hidden="1" x14ac:dyDescent="0.2">
      <c r="A2696" t="s">
        <v>2926</v>
      </c>
      <c r="B2696" t="s">
        <v>3148</v>
      </c>
      <c r="C2696" t="s">
        <v>3166</v>
      </c>
      <c r="D2696" t="s">
        <v>22</v>
      </c>
      <c r="E2696">
        <v>71</v>
      </c>
      <c r="F2696" t="s">
        <v>49</v>
      </c>
      <c r="G2696" t="s">
        <v>38</v>
      </c>
      <c r="H2696" t="s">
        <v>165</v>
      </c>
      <c r="I2696" s="2">
        <v>668</v>
      </c>
      <c r="J2696" s="2">
        <f>(0)</f>
        <v>0</v>
      </c>
      <c r="K2696" s="2">
        <v>668</v>
      </c>
      <c r="L2696" s="3">
        <v>4.945547156680561E-2</v>
      </c>
      <c r="M2696" s="3">
        <v>6.6398422341677532E-2</v>
      </c>
      <c r="N2696" s="2">
        <v>1350710</v>
      </c>
      <c r="O2696">
        <f t="shared" si="42"/>
        <v>15</v>
      </c>
    </row>
    <row r="2697" spans="1:15" hidden="1" x14ac:dyDescent="0.2">
      <c r="A2697" t="s">
        <v>2926</v>
      </c>
      <c r="B2697" t="s">
        <v>3148</v>
      </c>
      <c r="C2697" t="s">
        <v>3167</v>
      </c>
      <c r="D2697" t="s">
        <v>22</v>
      </c>
      <c r="E2697">
        <v>48</v>
      </c>
      <c r="F2697" t="s">
        <v>49</v>
      </c>
      <c r="G2697" t="s">
        <v>38</v>
      </c>
      <c r="H2697" t="s">
        <v>738</v>
      </c>
      <c r="I2697" s="2">
        <v>354</v>
      </c>
      <c r="J2697" s="2">
        <v>1</v>
      </c>
      <c r="K2697" s="2">
        <v>355</v>
      </c>
      <c r="L2697" s="3">
        <v>2.6282473661999983E-2</v>
      </c>
      <c r="M2697" s="3">
        <v>3.5286586723496292E-2</v>
      </c>
      <c r="N2697" s="2">
        <v>1350710</v>
      </c>
      <c r="O2697">
        <f t="shared" si="42"/>
        <v>19</v>
      </c>
    </row>
    <row r="2698" spans="1:15" hidden="1" x14ac:dyDescent="0.2">
      <c r="A2698" t="s">
        <v>2926</v>
      </c>
      <c r="B2698" t="s">
        <v>3168</v>
      </c>
      <c r="C2698" t="s">
        <v>46</v>
      </c>
      <c r="G2698" t="s">
        <v>46</v>
      </c>
      <c r="I2698" s="2">
        <v>4553</v>
      </c>
      <c r="J2698" s="2">
        <v>27</v>
      </c>
      <c r="K2698" s="2">
        <v>4580</v>
      </c>
      <c r="L2698" s="3">
        <v>0.33395871599436205</v>
      </c>
      <c r="M2698" s="3">
        <v>0.45289675931602702</v>
      </c>
      <c r="N2698" s="2">
        <v>1371427</v>
      </c>
      <c r="O2698">
        <f t="shared" si="42"/>
        <v>4</v>
      </c>
    </row>
    <row r="2699" spans="1:15" hidden="1" x14ac:dyDescent="0.2">
      <c r="A2699" t="s">
        <v>2926</v>
      </c>
      <c r="B2699" t="s">
        <v>3168</v>
      </c>
      <c r="C2699" t="s">
        <v>3169</v>
      </c>
      <c r="D2699" t="s">
        <v>17</v>
      </c>
      <c r="E2699">
        <v>44</v>
      </c>
      <c r="F2699" t="s">
        <v>49</v>
      </c>
      <c r="G2699" t="s">
        <v>385</v>
      </c>
      <c r="H2699" t="s">
        <v>39</v>
      </c>
      <c r="I2699" s="2">
        <v>651</v>
      </c>
      <c r="J2699" s="2">
        <v>13</v>
      </c>
      <c r="K2699" s="2">
        <v>664</v>
      </c>
      <c r="L2699" s="3">
        <v>4.841672214416079E-2</v>
      </c>
      <c r="M2699" s="3">
        <v>6.5660141525292995E-2</v>
      </c>
      <c r="N2699" s="2">
        <v>1371427</v>
      </c>
      <c r="O2699">
        <f t="shared" si="42"/>
        <v>11</v>
      </c>
    </row>
    <row r="2700" spans="1:15" hidden="1" x14ac:dyDescent="0.2">
      <c r="A2700" t="s">
        <v>2926</v>
      </c>
      <c r="B2700" t="s">
        <v>3168</v>
      </c>
      <c r="C2700" t="s">
        <v>3170</v>
      </c>
      <c r="D2700" t="s">
        <v>22</v>
      </c>
      <c r="E2700">
        <v>66</v>
      </c>
      <c r="F2700" t="s">
        <v>49</v>
      </c>
      <c r="G2700" t="s">
        <v>32</v>
      </c>
      <c r="H2700" t="s">
        <v>33</v>
      </c>
      <c r="I2700" s="2">
        <v>313925</v>
      </c>
      <c r="J2700" s="2">
        <v>2217</v>
      </c>
      <c r="K2700" s="2">
        <v>316142</v>
      </c>
      <c r="L2700" s="3">
        <v>23.05204724713747</v>
      </c>
      <c r="M2700" s="3">
        <v>31.261940454953585</v>
      </c>
      <c r="N2700" s="2">
        <v>1371427</v>
      </c>
      <c r="O2700">
        <f t="shared" si="42"/>
        <v>2</v>
      </c>
    </row>
    <row r="2701" spans="1:15" hidden="1" x14ac:dyDescent="0.2">
      <c r="A2701" t="s">
        <v>2926</v>
      </c>
      <c r="B2701" t="s">
        <v>3168</v>
      </c>
      <c r="C2701" t="s">
        <v>3171</v>
      </c>
      <c r="D2701" t="s">
        <v>22</v>
      </c>
      <c r="E2701">
        <v>66</v>
      </c>
      <c r="F2701" t="s">
        <v>49</v>
      </c>
      <c r="G2701" t="s">
        <v>38</v>
      </c>
      <c r="H2701" t="s">
        <v>193</v>
      </c>
      <c r="I2701" s="2">
        <v>465</v>
      </c>
      <c r="J2701" s="2">
        <f>(0)</f>
        <v>0</v>
      </c>
      <c r="K2701" s="2">
        <v>465</v>
      </c>
      <c r="L2701" s="3">
        <v>3.3906288850955979E-2</v>
      </c>
      <c r="M2701" s="3">
        <v>4.5981876218766933E-2</v>
      </c>
      <c r="N2701" s="2">
        <v>1371427</v>
      </c>
      <c r="O2701">
        <f t="shared" si="42"/>
        <v>13</v>
      </c>
    </row>
    <row r="2702" spans="1:15" hidden="1" x14ac:dyDescent="0.2">
      <c r="A2702" t="s">
        <v>2926</v>
      </c>
      <c r="B2702" t="s">
        <v>3168</v>
      </c>
      <c r="C2702" t="s">
        <v>3172</v>
      </c>
      <c r="D2702" t="s">
        <v>22</v>
      </c>
      <c r="E2702">
        <v>76</v>
      </c>
      <c r="F2702" t="s">
        <v>49</v>
      </c>
      <c r="G2702" t="s">
        <v>401</v>
      </c>
      <c r="H2702" t="s">
        <v>402</v>
      </c>
      <c r="I2702" s="2">
        <v>256470</v>
      </c>
      <c r="J2702" s="2">
        <v>2086</v>
      </c>
      <c r="K2702" s="2">
        <v>258556</v>
      </c>
      <c r="L2702" s="3">
        <v>18.853063269134996</v>
      </c>
      <c r="M2702" s="3">
        <v>25.567505349719362</v>
      </c>
      <c r="N2702" s="2">
        <v>1371427</v>
      </c>
      <c r="O2702">
        <f t="shared" si="42"/>
        <v>3</v>
      </c>
    </row>
    <row r="2703" spans="1:15" hidden="1" x14ac:dyDescent="0.2">
      <c r="A2703" t="s">
        <v>2926</v>
      </c>
      <c r="B2703" t="s">
        <v>3168</v>
      </c>
      <c r="C2703" t="s">
        <v>3173</v>
      </c>
      <c r="D2703" t="s">
        <v>22</v>
      </c>
      <c r="E2703">
        <v>43</v>
      </c>
      <c r="F2703" t="s">
        <v>49</v>
      </c>
      <c r="G2703" t="s">
        <v>38</v>
      </c>
      <c r="H2703" t="s">
        <v>156</v>
      </c>
      <c r="I2703" s="2">
        <v>344</v>
      </c>
      <c r="J2703" s="2">
        <v>1</v>
      </c>
      <c r="K2703" s="2">
        <v>345</v>
      </c>
      <c r="L2703" s="3">
        <v>2.515627882490282E-2</v>
      </c>
      <c r="M2703" s="3">
        <v>3.4115585581665789E-2</v>
      </c>
      <c r="N2703" s="2">
        <v>1371427</v>
      </c>
      <c r="O2703">
        <f t="shared" si="42"/>
        <v>14</v>
      </c>
    </row>
    <row r="2704" spans="1:15" hidden="1" x14ac:dyDescent="0.2">
      <c r="A2704" t="s">
        <v>2926</v>
      </c>
      <c r="B2704" t="s">
        <v>3168</v>
      </c>
      <c r="C2704" t="s">
        <v>3174</v>
      </c>
      <c r="D2704" t="s">
        <v>22</v>
      </c>
      <c r="E2704">
        <v>63</v>
      </c>
      <c r="F2704" t="s">
        <v>49</v>
      </c>
      <c r="G2704" t="s">
        <v>19</v>
      </c>
      <c r="H2704" t="s">
        <v>20</v>
      </c>
      <c r="I2704" s="2">
        <v>414057</v>
      </c>
      <c r="J2704" s="2">
        <v>2074</v>
      </c>
      <c r="K2704" s="2">
        <v>416131</v>
      </c>
      <c r="L2704" s="3">
        <v>30.342920184596046</v>
      </c>
      <c r="M2704" s="3">
        <v>41.149428242562806</v>
      </c>
      <c r="N2704" s="2">
        <v>1371427</v>
      </c>
      <c r="O2704">
        <f t="shared" si="42"/>
        <v>1</v>
      </c>
    </row>
    <row r="2705" spans="1:15" hidden="1" x14ac:dyDescent="0.2">
      <c r="A2705" t="s">
        <v>2926</v>
      </c>
      <c r="B2705" t="s">
        <v>3168</v>
      </c>
      <c r="C2705" t="s">
        <v>3175</v>
      </c>
      <c r="D2705" t="s">
        <v>22</v>
      </c>
      <c r="E2705">
        <v>77</v>
      </c>
      <c r="F2705" t="s">
        <v>49</v>
      </c>
      <c r="G2705" t="s">
        <v>3176</v>
      </c>
      <c r="H2705" t="s">
        <v>101</v>
      </c>
      <c r="I2705" s="2">
        <v>1692</v>
      </c>
      <c r="J2705" s="2">
        <v>3</v>
      </c>
      <c r="K2705" s="2">
        <v>1695</v>
      </c>
      <c r="L2705" s="3">
        <v>0.12359389161800081</v>
      </c>
      <c r="M2705" s="3">
        <v>0.16761135524905368</v>
      </c>
      <c r="N2705" s="2">
        <v>1371427</v>
      </c>
      <c r="O2705">
        <f t="shared" si="42"/>
        <v>8</v>
      </c>
    </row>
    <row r="2706" spans="1:15" hidden="1" x14ac:dyDescent="0.2">
      <c r="A2706" t="s">
        <v>2926</v>
      </c>
      <c r="B2706" t="s">
        <v>3168</v>
      </c>
      <c r="C2706" t="s">
        <v>3177</v>
      </c>
      <c r="D2706" t="s">
        <v>22</v>
      </c>
      <c r="E2706">
        <v>44</v>
      </c>
      <c r="F2706" t="s">
        <v>69</v>
      </c>
      <c r="G2706" t="s">
        <v>38</v>
      </c>
      <c r="H2706" t="s">
        <v>59</v>
      </c>
      <c r="I2706" s="2">
        <v>338</v>
      </c>
      <c r="J2706" s="2">
        <v>1</v>
      </c>
      <c r="K2706" s="2">
        <v>339</v>
      </c>
      <c r="L2706" s="3">
        <v>2.4718778323600161E-2</v>
      </c>
      <c r="M2706" s="3">
        <v>3.3522271049810731E-2</v>
      </c>
      <c r="N2706" s="2">
        <v>1371427</v>
      </c>
      <c r="O2706">
        <f t="shared" si="42"/>
        <v>15</v>
      </c>
    </row>
    <row r="2707" spans="1:15" hidden="1" x14ac:dyDescent="0.2">
      <c r="A2707" t="s">
        <v>2926</v>
      </c>
      <c r="B2707" t="s">
        <v>3168</v>
      </c>
      <c r="C2707" t="s">
        <v>3178</v>
      </c>
      <c r="D2707" t="s">
        <v>22</v>
      </c>
      <c r="E2707">
        <v>58</v>
      </c>
      <c r="F2707" t="s">
        <v>49</v>
      </c>
      <c r="G2707" t="s">
        <v>38</v>
      </c>
      <c r="H2707" t="s">
        <v>36</v>
      </c>
      <c r="I2707" s="2">
        <v>3521</v>
      </c>
      <c r="J2707" s="2">
        <f>(0)</f>
        <v>0</v>
      </c>
      <c r="K2707" s="2">
        <v>3521</v>
      </c>
      <c r="L2707" s="3">
        <v>0.25673987751444299</v>
      </c>
      <c r="M2707" s="3">
        <v>0.34817674444360941</v>
      </c>
      <c r="N2707" s="2">
        <v>1371427</v>
      </c>
      <c r="O2707">
        <f t="shared" si="42"/>
        <v>5</v>
      </c>
    </row>
    <row r="2708" spans="1:15" hidden="1" x14ac:dyDescent="0.2">
      <c r="A2708" t="s">
        <v>2926</v>
      </c>
      <c r="B2708" t="s">
        <v>3168</v>
      </c>
      <c r="C2708" t="s">
        <v>3179</v>
      </c>
      <c r="D2708" t="s">
        <v>22</v>
      </c>
      <c r="E2708">
        <v>54</v>
      </c>
      <c r="F2708" t="s">
        <v>49</v>
      </c>
      <c r="G2708" t="s">
        <v>38</v>
      </c>
      <c r="H2708" t="s">
        <v>349</v>
      </c>
      <c r="I2708" s="2">
        <v>265</v>
      </c>
      <c r="J2708" s="2">
        <v>2</v>
      </c>
      <c r="K2708" s="2">
        <v>267</v>
      </c>
      <c r="L2708" s="3">
        <v>1.9468772307968268E-2</v>
      </c>
      <c r="M2708" s="3">
        <v>2.6402496667550047E-2</v>
      </c>
      <c r="N2708" s="2">
        <v>1371427</v>
      </c>
      <c r="O2708">
        <f t="shared" si="42"/>
        <v>16</v>
      </c>
    </row>
    <row r="2709" spans="1:15" hidden="1" x14ac:dyDescent="0.2">
      <c r="A2709" t="s">
        <v>2926</v>
      </c>
      <c r="B2709" t="s">
        <v>3168</v>
      </c>
      <c r="C2709" t="s">
        <v>3180</v>
      </c>
      <c r="D2709" t="s">
        <v>22</v>
      </c>
      <c r="E2709">
        <v>34</v>
      </c>
      <c r="F2709" t="s">
        <v>49</v>
      </c>
      <c r="G2709" t="s">
        <v>38</v>
      </c>
      <c r="H2709" t="s">
        <v>346</v>
      </c>
      <c r="I2709" s="2">
        <v>1822</v>
      </c>
      <c r="J2709" s="2">
        <f>(0)</f>
        <v>0</v>
      </c>
      <c r="K2709" s="2">
        <v>1822</v>
      </c>
      <c r="L2709" s="3">
        <v>0.13285431889557373</v>
      </c>
      <c r="M2709" s="3">
        <v>0.18016984617331902</v>
      </c>
      <c r="N2709" s="2">
        <v>1371427</v>
      </c>
      <c r="O2709">
        <f t="shared" si="42"/>
        <v>7</v>
      </c>
    </row>
    <row r="2710" spans="1:15" hidden="1" x14ac:dyDescent="0.2">
      <c r="A2710" t="s">
        <v>2926</v>
      </c>
      <c r="B2710" t="s">
        <v>3168</v>
      </c>
      <c r="C2710" t="s">
        <v>3181</v>
      </c>
      <c r="D2710" t="s">
        <v>22</v>
      </c>
      <c r="E2710">
        <v>59</v>
      </c>
      <c r="F2710" t="s">
        <v>49</v>
      </c>
      <c r="G2710" t="s">
        <v>38</v>
      </c>
      <c r="H2710" t="s">
        <v>1933</v>
      </c>
      <c r="I2710" s="2">
        <v>197</v>
      </c>
      <c r="J2710" s="2">
        <v>2</v>
      </c>
      <c r="K2710" s="2">
        <v>199</v>
      </c>
      <c r="L2710" s="3">
        <v>1.4510433293204816E-2</v>
      </c>
      <c r="M2710" s="3">
        <v>1.9678265306526065E-2</v>
      </c>
      <c r="N2710" s="2">
        <v>1371427</v>
      </c>
      <c r="O2710">
        <f t="shared" si="42"/>
        <v>18</v>
      </c>
    </row>
    <row r="2711" spans="1:15" hidden="1" x14ac:dyDescent="0.2">
      <c r="A2711" t="s">
        <v>2926</v>
      </c>
      <c r="B2711" t="s">
        <v>3168</v>
      </c>
      <c r="C2711" t="s">
        <v>3182</v>
      </c>
      <c r="D2711" t="s">
        <v>22</v>
      </c>
      <c r="E2711">
        <v>70</v>
      </c>
      <c r="F2711" t="s">
        <v>49</v>
      </c>
      <c r="G2711" t="s">
        <v>38</v>
      </c>
      <c r="H2711" t="s">
        <v>788</v>
      </c>
      <c r="I2711" s="2">
        <v>257</v>
      </c>
      <c r="J2711" s="2">
        <v>1</v>
      </c>
      <c r="K2711" s="2">
        <v>258</v>
      </c>
      <c r="L2711" s="3">
        <v>1.8812521556014282E-2</v>
      </c>
      <c r="M2711" s="3">
        <v>2.5512524869767458E-2</v>
      </c>
      <c r="N2711" s="2">
        <v>1371427</v>
      </c>
      <c r="O2711">
        <f t="shared" si="42"/>
        <v>17</v>
      </c>
    </row>
    <row r="2712" spans="1:15" hidden="1" x14ac:dyDescent="0.2">
      <c r="A2712" t="s">
        <v>2926</v>
      </c>
      <c r="B2712" t="s">
        <v>3168</v>
      </c>
      <c r="C2712" t="s">
        <v>3183</v>
      </c>
      <c r="D2712" t="s">
        <v>22</v>
      </c>
      <c r="E2712">
        <v>72</v>
      </c>
      <c r="F2712" t="s">
        <v>69</v>
      </c>
      <c r="G2712" t="s">
        <v>38</v>
      </c>
      <c r="H2712" t="s">
        <v>242</v>
      </c>
      <c r="I2712" s="2">
        <v>1005</v>
      </c>
      <c r="J2712" s="2">
        <v>2</v>
      </c>
      <c r="K2712" s="2">
        <v>1007</v>
      </c>
      <c r="L2712" s="3">
        <v>7.3427167468629387E-2</v>
      </c>
      <c r="M2712" s="3">
        <v>9.9577955596340445E-2</v>
      </c>
      <c r="N2712" s="2">
        <v>1371427</v>
      </c>
      <c r="O2712">
        <f t="shared" si="42"/>
        <v>10</v>
      </c>
    </row>
    <row r="2713" spans="1:15" hidden="1" x14ac:dyDescent="0.2">
      <c r="A2713" t="s">
        <v>2926</v>
      </c>
      <c r="B2713" t="s">
        <v>3168</v>
      </c>
      <c r="C2713" t="s">
        <v>3184</v>
      </c>
      <c r="D2713" t="s">
        <v>22</v>
      </c>
      <c r="E2713">
        <v>36</v>
      </c>
      <c r="F2713" t="s">
        <v>69</v>
      </c>
      <c r="G2713" t="s">
        <v>303</v>
      </c>
      <c r="H2713" t="s">
        <v>304</v>
      </c>
      <c r="I2713" s="2">
        <v>2521</v>
      </c>
      <c r="J2713" s="2">
        <v>14</v>
      </c>
      <c r="K2713" s="2">
        <v>2535</v>
      </c>
      <c r="L2713" s="3">
        <v>0.18484396180037291</v>
      </c>
      <c r="M2713" s="3">
        <v>0.25067538970876169</v>
      </c>
      <c r="N2713" s="2">
        <v>1371427</v>
      </c>
      <c r="O2713">
        <f t="shared" si="42"/>
        <v>6</v>
      </c>
    </row>
    <row r="2714" spans="1:15" hidden="1" x14ac:dyDescent="0.2">
      <c r="A2714" t="s">
        <v>2926</v>
      </c>
      <c r="B2714" t="s">
        <v>3168</v>
      </c>
      <c r="C2714" t="s">
        <v>3185</v>
      </c>
      <c r="D2714" t="s">
        <v>22</v>
      </c>
      <c r="E2714">
        <v>42</v>
      </c>
      <c r="F2714" t="s">
        <v>69</v>
      </c>
      <c r="G2714" t="s">
        <v>38</v>
      </c>
      <c r="H2714" t="s">
        <v>540</v>
      </c>
      <c r="I2714" s="2">
        <v>602</v>
      </c>
      <c r="J2714" s="2">
        <v>2</v>
      </c>
      <c r="K2714" s="2">
        <v>604</v>
      </c>
      <c r="L2714" s="3">
        <v>4.4041717131134216E-2</v>
      </c>
      <c r="M2714" s="3">
        <v>5.9726996206742433E-2</v>
      </c>
      <c r="N2714" s="2">
        <v>1371427</v>
      </c>
      <c r="O2714">
        <f t="shared" si="42"/>
        <v>12</v>
      </c>
    </row>
    <row r="2715" spans="1:15" hidden="1" x14ac:dyDescent="0.2">
      <c r="A2715" t="s">
        <v>2926</v>
      </c>
      <c r="B2715" t="s">
        <v>3168</v>
      </c>
      <c r="C2715" t="s">
        <v>3186</v>
      </c>
      <c r="D2715" t="s">
        <v>22</v>
      </c>
      <c r="E2715">
        <v>34</v>
      </c>
      <c r="F2715" t="s">
        <v>49</v>
      </c>
      <c r="G2715" t="s">
        <v>38</v>
      </c>
      <c r="H2715" t="s">
        <v>321</v>
      </c>
      <c r="I2715" s="2">
        <v>1050</v>
      </c>
      <c r="J2715" s="2">
        <f>(0)</f>
        <v>0</v>
      </c>
      <c r="K2715" s="2">
        <v>1050</v>
      </c>
      <c r="L2715" s="3">
        <v>7.6562587727965106E-2</v>
      </c>
      <c r="M2715" s="3">
        <v>0.103830043074635</v>
      </c>
      <c r="N2715" s="2">
        <v>1371427</v>
      </c>
      <c r="O2715">
        <f t="shared" si="42"/>
        <v>9</v>
      </c>
    </row>
    <row r="2716" spans="1:15" hidden="1" x14ac:dyDescent="0.2">
      <c r="A2716" t="s">
        <v>3187</v>
      </c>
      <c r="B2716" t="s">
        <v>3188</v>
      </c>
      <c r="C2716" t="s">
        <v>46</v>
      </c>
      <c r="G2716" t="s">
        <v>46</v>
      </c>
      <c r="I2716" s="2">
        <v>2082</v>
      </c>
      <c r="J2716" s="2">
        <v>16</v>
      </c>
      <c r="K2716" s="2">
        <v>2098</v>
      </c>
      <c r="L2716" s="3">
        <v>0.11416301586256472</v>
      </c>
      <c r="M2716" s="3">
        <v>0.18423969074428267</v>
      </c>
      <c r="N2716" s="2">
        <v>1837723</v>
      </c>
      <c r="O2716">
        <f t="shared" si="42"/>
        <v>10</v>
      </c>
    </row>
    <row r="2717" spans="1:15" hidden="1" x14ac:dyDescent="0.2">
      <c r="A2717" t="s">
        <v>3187</v>
      </c>
      <c r="B2717" t="s">
        <v>3188</v>
      </c>
      <c r="C2717" t="s">
        <v>3189</v>
      </c>
      <c r="D2717" t="s">
        <v>22</v>
      </c>
      <c r="E2717">
        <v>61</v>
      </c>
      <c r="F2717" t="s">
        <v>49</v>
      </c>
      <c r="G2717" t="s">
        <v>32</v>
      </c>
      <c r="H2717" t="s">
        <v>33</v>
      </c>
      <c r="I2717" s="2">
        <v>537856</v>
      </c>
      <c r="J2717" s="2">
        <v>3833</v>
      </c>
      <c r="K2717" s="2">
        <v>541689</v>
      </c>
      <c r="L2717" s="3">
        <v>29.476096234307349</v>
      </c>
      <c r="M2717" s="3">
        <v>47.569406024585199</v>
      </c>
      <c r="N2717" s="2">
        <v>1837723</v>
      </c>
      <c r="O2717">
        <f t="shared" si="42"/>
        <v>1</v>
      </c>
    </row>
    <row r="2718" spans="1:15" hidden="1" x14ac:dyDescent="0.2">
      <c r="A2718" t="s">
        <v>3187</v>
      </c>
      <c r="B2718" t="s">
        <v>3188</v>
      </c>
      <c r="C2718" t="s">
        <v>3190</v>
      </c>
      <c r="D2718" t="s">
        <v>22</v>
      </c>
      <c r="E2718">
        <v>59</v>
      </c>
      <c r="F2718" t="s">
        <v>49</v>
      </c>
      <c r="G2718" t="s">
        <v>19</v>
      </c>
      <c r="H2718" t="s">
        <v>20</v>
      </c>
      <c r="I2718" s="2">
        <v>427890</v>
      </c>
      <c r="J2718" s="2">
        <v>458</v>
      </c>
      <c r="K2718" s="2">
        <v>428348</v>
      </c>
      <c r="L2718" s="3">
        <v>23.308627034651032</v>
      </c>
      <c r="M2718" s="3">
        <v>37.616159700158249</v>
      </c>
      <c r="N2718" s="2">
        <v>1837723</v>
      </c>
      <c r="O2718">
        <f t="shared" si="42"/>
        <v>2</v>
      </c>
    </row>
    <row r="2719" spans="1:15" hidden="1" x14ac:dyDescent="0.2">
      <c r="A2719" t="s">
        <v>3187</v>
      </c>
      <c r="B2719" t="s">
        <v>3188</v>
      </c>
      <c r="C2719" t="s">
        <v>3191</v>
      </c>
      <c r="D2719" t="s">
        <v>22</v>
      </c>
      <c r="E2719">
        <v>48</v>
      </c>
      <c r="F2719" t="s">
        <v>49</v>
      </c>
      <c r="G2719" t="s">
        <v>38</v>
      </c>
      <c r="H2719" t="s">
        <v>540</v>
      </c>
      <c r="I2719" s="2">
        <v>4778</v>
      </c>
      <c r="J2719" s="2">
        <v>2</v>
      </c>
      <c r="K2719" s="2">
        <v>4780</v>
      </c>
      <c r="L2719" s="3">
        <v>0.26010448799955166</v>
      </c>
      <c r="M2719" s="3">
        <v>0.41976440503225509</v>
      </c>
      <c r="N2719" s="2">
        <v>1837723</v>
      </c>
      <c r="O2719">
        <f t="shared" si="42"/>
        <v>4</v>
      </c>
    </row>
    <row r="2720" spans="1:15" hidden="1" x14ac:dyDescent="0.2">
      <c r="A2720" t="s">
        <v>3187</v>
      </c>
      <c r="B2720" t="s">
        <v>3188</v>
      </c>
      <c r="C2720" t="s">
        <v>3192</v>
      </c>
      <c r="D2720" t="s">
        <v>22</v>
      </c>
      <c r="E2720">
        <v>44</v>
      </c>
      <c r="F2720" t="s">
        <v>49</v>
      </c>
      <c r="G2720" t="s">
        <v>3193</v>
      </c>
      <c r="H2720" t="s">
        <v>389</v>
      </c>
      <c r="I2720" s="2">
        <v>967</v>
      </c>
      <c r="J2720" s="2">
        <v>1</v>
      </c>
      <c r="K2720" s="2">
        <v>968</v>
      </c>
      <c r="L2720" s="3">
        <v>5.2673879578151873E-2</v>
      </c>
      <c r="M2720" s="3">
        <v>8.5006682860088487E-2</v>
      </c>
      <c r="N2720" s="2">
        <v>1837723</v>
      </c>
      <c r="O2720">
        <f t="shared" si="42"/>
        <v>16</v>
      </c>
    </row>
    <row r="2721" spans="1:15" hidden="1" x14ac:dyDescent="0.2">
      <c r="A2721" t="s">
        <v>3187</v>
      </c>
      <c r="B2721" t="s">
        <v>3188</v>
      </c>
      <c r="C2721" t="s">
        <v>3194</v>
      </c>
      <c r="D2721" t="s">
        <v>17</v>
      </c>
      <c r="E2721">
        <v>34</v>
      </c>
      <c r="F2721" t="s">
        <v>49</v>
      </c>
      <c r="G2721" t="s">
        <v>736</v>
      </c>
      <c r="H2721" t="s">
        <v>1521</v>
      </c>
      <c r="I2721" s="2">
        <v>2490</v>
      </c>
      <c r="J2721" s="2">
        <v>19</v>
      </c>
      <c r="K2721" s="2">
        <v>2509</v>
      </c>
      <c r="L2721" s="3">
        <v>0.13652764861733785</v>
      </c>
      <c r="M2721" s="3">
        <v>0.22033240423136569</v>
      </c>
      <c r="N2721" s="2">
        <v>1837723</v>
      </c>
      <c r="O2721">
        <f t="shared" si="42"/>
        <v>7</v>
      </c>
    </row>
    <row r="2722" spans="1:15" hidden="1" x14ac:dyDescent="0.2">
      <c r="A2722" t="s">
        <v>3187</v>
      </c>
      <c r="B2722" t="s">
        <v>3188</v>
      </c>
      <c r="C2722" t="s">
        <v>3195</v>
      </c>
      <c r="D2722" t="s">
        <v>22</v>
      </c>
      <c r="E2722">
        <v>61</v>
      </c>
      <c r="F2722" t="s">
        <v>49</v>
      </c>
      <c r="G2722" t="s">
        <v>303</v>
      </c>
      <c r="H2722" t="s">
        <v>304</v>
      </c>
      <c r="I2722" s="2">
        <v>129228</v>
      </c>
      <c r="J2722" s="2">
        <v>152</v>
      </c>
      <c r="K2722" s="2">
        <v>129380</v>
      </c>
      <c r="L2722" s="3">
        <v>7.0402340287410023</v>
      </c>
      <c r="M2722" s="3">
        <v>11.361740318634554</v>
      </c>
      <c r="N2722" s="2">
        <v>1837723</v>
      </c>
      <c r="O2722">
        <f t="shared" si="42"/>
        <v>3</v>
      </c>
    </row>
    <row r="2723" spans="1:15" hidden="1" x14ac:dyDescent="0.2">
      <c r="A2723" t="s">
        <v>3187</v>
      </c>
      <c r="B2723" t="s">
        <v>3188</v>
      </c>
      <c r="C2723" t="s">
        <v>3196</v>
      </c>
      <c r="D2723" t="s">
        <v>22</v>
      </c>
      <c r="E2723">
        <v>61</v>
      </c>
      <c r="F2723" t="s">
        <v>49</v>
      </c>
      <c r="G2723" t="s">
        <v>2173</v>
      </c>
      <c r="H2723" t="s">
        <v>618</v>
      </c>
      <c r="I2723" s="2">
        <v>929</v>
      </c>
      <c r="J2723" s="2">
        <v>1</v>
      </c>
      <c r="K2723" s="2">
        <v>930</v>
      </c>
      <c r="L2723" s="3">
        <v>5.0606103313720299E-2</v>
      </c>
      <c r="M2723" s="3">
        <v>8.1669643656903185E-2</v>
      </c>
      <c r="N2723" s="2">
        <v>1837723</v>
      </c>
      <c r="O2723">
        <f t="shared" si="42"/>
        <v>20</v>
      </c>
    </row>
    <row r="2724" spans="1:15" hidden="1" x14ac:dyDescent="0.2">
      <c r="A2724" t="s">
        <v>3187</v>
      </c>
      <c r="B2724" t="s">
        <v>3188</v>
      </c>
      <c r="C2724" t="s">
        <v>3197</v>
      </c>
      <c r="D2724" t="s">
        <v>22</v>
      </c>
      <c r="E2724">
        <v>42</v>
      </c>
      <c r="F2724" t="s">
        <v>49</v>
      </c>
      <c r="G2724" t="s">
        <v>868</v>
      </c>
      <c r="H2724" t="s">
        <v>738</v>
      </c>
      <c r="I2724" s="2">
        <v>948</v>
      </c>
      <c r="J2724" s="2">
        <v>4</v>
      </c>
      <c r="K2724" s="2">
        <v>952</v>
      </c>
      <c r="L2724" s="3">
        <v>5.1803236940496468E-2</v>
      </c>
      <c r="M2724" s="3">
        <v>8.3601613721905207E-2</v>
      </c>
      <c r="N2724" s="2">
        <v>1837723</v>
      </c>
      <c r="O2724">
        <f t="shared" si="42"/>
        <v>17</v>
      </c>
    </row>
    <row r="2725" spans="1:15" hidden="1" x14ac:dyDescent="0.2">
      <c r="A2725" t="s">
        <v>3187</v>
      </c>
      <c r="B2725" t="s">
        <v>3188</v>
      </c>
      <c r="C2725" t="s">
        <v>3198</v>
      </c>
      <c r="D2725" t="s">
        <v>22</v>
      </c>
      <c r="E2725">
        <v>34</v>
      </c>
      <c r="F2725" t="s">
        <v>49</v>
      </c>
      <c r="G2725" t="s">
        <v>38</v>
      </c>
      <c r="H2725" t="s">
        <v>97</v>
      </c>
      <c r="I2725" s="2">
        <v>660</v>
      </c>
      <c r="J2725" s="2">
        <v>1</v>
      </c>
      <c r="K2725" s="2">
        <v>661</v>
      </c>
      <c r="L2725" s="3">
        <v>3.5968423968138832E-2</v>
      </c>
      <c r="M2725" s="3">
        <v>5.8046918771196783E-2</v>
      </c>
      <c r="N2725" s="2">
        <v>1837723</v>
      </c>
      <c r="O2725">
        <f t="shared" si="42"/>
        <v>24</v>
      </c>
    </row>
    <row r="2726" spans="1:15" hidden="1" x14ac:dyDescent="0.2">
      <c r="A2726" t="s">
        <v>3187</v>
      </c>
      <c r="B2726" t="s">
        <v>3188</v>
      </c>
      <c r="C2726" t="s">
        <v>3199</v>
      </c>
      <c r="D2726" t="s">
        <v>22</v>
      </c>
      <c r="E2726">
        <v>30</v>
      </c>
      <c r="F2726" t="s">
        <v>49</v>
      </c>
      <c r="G2726" t="s">
        <v>38</v>
      </c>
      <c r="H2726" t="s">
        <v>270</v>
      </c>
      <c r="I2726" s="2">
        <v>1935</v>
      </c>
      <c r="J2726" s="2">
        <v>1</v>
      </c>
      <c r="K2726" s="2">
        <v>1936</v>
      </c>
      <c r="L2726" s="3">
        <v>0.10534775915630375</v>
      </c>
      <c r="M2726" s="3">
        <v>0.17001336572017697</v>
      </c>
      <c r="N2726" s="2">
        <v>1837723</v>
      </c>
      <c r="O2726">
        <f t="shared" si="42"/>
        <v>11</v>
      </c>
    </row>
    <row r="2727" spans="1:15" hidden="1" x14ac:dyDescent="0.2">
      <c r="A2727" t="s">
        <v>3187</v>
      </c>
      <c r="B2727" t="s">
        <v>3188</v>
      </c>
      <c r="C2727" t="s">
        <v>3200</v>
      </c>
      <c r="D2727" t="s">
        <v>22</v>
      </c>
      <c r="E2727">
        <v>26</v>
      </c>
      <c r="F2727" t="s">
        <v>49</v>
      </c>
      <c r="G2727" t="s">
        <v>3201</v>
      </c>
      <c r="H2727" t="s">
        <v>1069</v>
      </c>
      <c r="I2727" s="2">
        <v>930</v>
      </c>
      <c r="J2727" s="2">
        <v>3</v>
      </c>
      <c r="K2727" s="2">
        <v>933</v>
      </c>
      <c r="L2727" s="3">
        <v>5.0769348808280684E-2</v>
      </c>
      <c r="M2727" s="3">
        <v>8.1933094120312563E-2</v>
      </c>
      <c r="N2727" s="2">
        <v>1837723</v>
      </c>
      <c r="O2727">
        <f t="shared" si="42"/>
        <v>19</v>
      </c>
    </row>
    <row r="2728" spans="1:15" hidden="1" x14ac:dyDescent="0.2">
      <c r="A2728" t="s">
        <v>3187</v>
      </c>
      <c r="B2728" t="s">
        <v>3188</v>
      </c>
      <c r="C2728" t="s">
        <v>3202</v>
      </c>
      <c r="D2728" t="s">
        <v>22</v>
      </c>
      <c r="E2728">
        <v>55</v>
      </c>
      <c r="F2728" t="s">
        <v>49</v>
      </c>
      <c r="G2728" t="s">
        <v>38</v>
      </c>
      <c r="H2728" t="s">
        <v>2699</v>
      </c>
      <c r="I2728" s="2">
        <v>2696</v>
      </c>
      <c r="J2728" s="2">
        <f>(0)</f>
        <v>0</v>
      </c>
      <c r="K2728" s="2">
        <v>2696</v>
      </c>
      <c r="L2728" s="3">
        <v>0.14670328444493538</v>
      </c>
      <c r="M2728" s="3">
        <v>0.23675414978388282</v>
      </c>
      <c r="N2728" s="2">
        <v>1837723</v>
      </c>
      <c r="O2728">
        <f t="shared" si="42"/>
        <v>6</v>
      </c>
    </row>
    <row r="2729" spans="1:15" hidden="1" x14ac:dyDescent="0.2">
      <c r="A2729" t="s">
        <v>3187</v>
      </c>
      <c r="B2729" t="s">
        <v>3188</v>
      </c>
      <c r="C2729" t="s">
        <v>3203</v>
      </c>
      <c r="D2729" t="s">
        <v>22</v>
      </c>
      <c r="E2729">
        <v>38</v>
      </c>
      <c r="F2729" t="s">
        <v>49</v>
      </c>
      <c r="G2729" t="s">
        <v>38</v>
      </c>
      <c r="H2729" t="s">
        <v>984</v>
      </c>
      <c r="I2729" s="2">
        <v>597</v>
      </c>
      <c r="J2729" s="2">
        <v>2</v>
      </c>
      <c r="K2729" s="2">
        <v>599</v>
      </c>
      <c r="L2729" s="3">
        <v>3.259468374722415E-2</v>
      </c>
      <c r="M2729" s="3">
        <v>5.2602275860736576E-2</v>
      </c>
      <c r="N2729" s="2">
        <v>1837723</v>
      </c>
      <c r="O2729">
        <f t="shared" si="42"/>
        <v>26</v>
      </c>
    </row>
    <row r="2730" spans="1:15" hidden="1" x14ac:dyDescent="0.2">
      <c r="A2730" t="s">
        <v>3187</v>
      </c>
      <c r="B2730" t="s">
        <v>3188</v>
      </c>
      <c r="C2730" t="s">
        <v>3204</v>
      </c>
      <c r="D2730" t="s">
        <v>22</v>
      </c>
      <c r="E2730">
        <v>43</v>
      </c>
      <c r="F2730" t="s">
        <v>69</v>
      </c>
      <c r="G2730" t="s">
        <v>200</v>
      </c>
      <c r="H2730" t="s">
        <v>1014</v>
      </c>
      <c r="I2730" s="2">
        <v>1116</v>
      </c>
      <c r="J2730" s="2">
        <v>5</v>
      </c>
      <c r="K2730" s="2">
        <v>1121</v>
      </c>
      <c r="L2730" s="3">
        <v>6.0999399800731664E-2</v>
      </c>
      <c r="M2730" s="3">
        <v>9.8442656493966108E-2</v>
      </c>
      <c r="N2730" s="2">
        <v>1837723</v>
      </c>
      <c r="O2730">
        <f t="shared" si="42"/>
        <v>15</v>
      </c>
    </row>
    <row r="2731" spans="1:15" hidden="1" x14ac:dyDescent="0.2">
      <c r="A2731" t="s">
        <v>3187</v>
      </c>
      <c r="B2731" t="s">
        <v>3188</v>
      </c>
      <c r="C2731" t="s">
        <v>3205</v>
      </c>
      <c r="D2731" t="s">
        <v>22</v>
      </c>
      <c r="E2731">
        <v>28</v>
      </c>
      <c r="F2731" t="s">
        <v>49</v>
      </c>
      <c r="G2731" t="s">
        <v>483</v>
      </c>
      <c r="H2731" t="s">
        <v>182</v>
      </c>
      <c r="I2731" s="2">
        <v>1430</v>
      </c>
      <c r="J2731" s="2">
        <v>1</v>
      </c>
      <c r="K2731" s="2">
        <v>1431</v>
      </c>
      <c r="L2731" s="3">
        <v>7.7868100905305104E-2</v>
      </c>
      <c r="M2731" s="3">
        <v>0.12566587104626717</v>
      </c>
      <c r="N2731" s="2">
        <v>1837723</v>
      </c>
      <c r="O2731">
        <f t="shared" si="42"/>
        <v>14</v>
      </c>
    </row>
    <row r="2732" spans="1:15" hidden="1" x14ac:dyDescent="0.2">
      <c r="A2732" t="s">
        <v>3187</v>
      </c>
      <c r="B2732" t="s">
        <v>3188</v>
      </c>
      <c r="C2732" t="s">
        <v>3206</v>
      </c>
      <c r="D2732" t="s">
        <v>22</v>
      </c>
      <c r="E2732">
        <v>33</v>
      </c>
      <c r="F2732" t="s">
        <v>69</v>
      </c>
      <c r="G2732" t="s">
        <v>3207</v>
      </c>
      <c r="H2732" t="s">
        <v>43</v>
      </c>
      <c r="I2732" s="2">
        <v>824</v>
      </c>
      <c r="J2732" s="2">
        <v>1</v>
      </c>
      <c r="K2732" s="2">
        <v>825</v>
      </c>
      <c r="L2732" s="3">
        <v>4.4892511004106711E-2</v>
      </c>
      <c r="M2732" s="3">
        <v>7.2448877437575401E-2</v>
      </c>
      <c r="N2732" s="2">
        <v>1837723</v>
      </c>
      <c r="O2732">
        <f t="shared" si="42"/>
        <v>22</v>
      </c>
    </row>
    <row r="2733" spans="1:15" hidden="1" x14ac:dyDescent="0.2">
      <c r="A2733" t="s">
        <v>3187</v>
      </c>
      <c r="B2733" t="s">
        <v>3188</v>
      </c>
      <c r="C2733" t="s">
        <v>3208</v>
      </c>
      <c r="D2733" t="s">
        <v>22</v>
      </c>
      <c r="E2733">
        <v>46</v>
      </c>
      <c r="F2733" t="s">
        <v>49</v>
      </c>
      <c r="G2733" t="s">
        <v>3209</v>
      </c>
      <c r="H2733" t="s">
        <v>234</v>
      </c>
      <c r="I2733" s="2">
        <v>4285</v>
      </c>
      <c r="J2733" s="2">
        <v>9</v>
      </c>
      <c r="K2733" s="2">
        <v>4294</v>
      </c>
      <c r="L2733" s="3">
        <v>0.23365871788076875</v>
      </c>
      <c r="M2733" s="3">
        <v>0.37708542995993799</v>
      </c>
      <c r="N2733" s="2">
        <v>1837723</v>
      </c>
      <c r="O2733">
        <f t="shared" si="42"/>
        <v>5</v>
      </c>
    </row>
    <row r="2734" spans="1:15" hidden="1" x14ac:dyDescent="0.2">
      <c r="A2734" t="s">
        <v>3187</v>
      </c>
      <c r="B2734" t="s">
        <v>3188</v>
      </c>
      <c r="C2734" t="s">
        <v>3210</v>
      </c>
      <c r="D2734" t="s">
        <v>22</v>
      </c>
      <c r="E2734">
        <v>48</v>
      </c>
      <c r="F2734" t="s">
        <v>49</v>
      </c>
      <c r="G2734" t="s">
        <v>815</v>
      </c>
      <c r="H2734" t="s">
        <v>816</v>
      </c>
      <c r="I2734" s="2">
        <v>799</v>
      </c>
      <c r="J2734" s="2">
        <v>1</v>
      </c>
      <c r="K2734" s="2">
        <v>800</v>
      </c>
      <c r="L2734" s="3">
        <v>4.3532131882770143E-2</v>
      </c>
      <c r="M2734" s="3">
        <v>7.0253456909164028E-2</v>
      </c>
      <c r="N2734" s="2">
        <v>1837723</v>
      </c>
      <c r="O2734">
        <f t="shared" si="42"/>
        <v>23</v>
      </c>
    </row>
    <row r="2735" spans="1:15" hidden="1" x14ac:dyDescent="0.2">
      <c r="A2735" t="s">
        <v>3187</v>
      </c>
      <c r="B2735" t="s">
        <v>3188</v>
      </c>
      <c r="C2735" t="s">
        <v>3211</v>
      </c>
      <c r="D2735" t="s">
        <v>22</v>
      </c>
      <c r="E2735">
        <v>80</v>
      </c>
      <c r="F2735" t="s">
        <v>49</v>
      </c>
      <c r="G2735" t="s">
        <v>38</v>
      </c>
      <c r="H2735" t="s">
        <v>1775</v>
      </c>
      <c r="I2735" s="2">
        <v>1921</v>
      </c>
      <c r="J2735" s="2">
        <f>(0)</f>
        <v>0</v>
      </c>
      <c r="K2735" s="2">
        <v>1921</v>
      </c>
      <c r="L2735" s="3">
        <v>0.10453153168350181</v>
      </c>
      <c r="M2735" s="3">
        <v>0.16869611340313015</v>
      </c>
      <c r="N2735" s="2">
        <v>1837723</v>
      </c>
      <c r="O2735">
        <f t="shared" si="42"/>
        <v>12</v>
      </c>
    </row>
    <row r="2736" spans="1:15" hidden="1" x14ac:dyDescent="0.2">
      <c r="A2736" t="s">
        <v>3187</v>
      </c>
      <c r="B2736" t="s">
        <v>3188</v>
      </c>
      <c r="C2736" t="s">
        <v>3212</v>
      </c>
      <c r="D2736" t="s">
        <v>22</v>
      </c>
      <c r="E2736">
        <v>43</v>
      </c>
      <c r="F2736" t="s">
        <v>49</v>
      </c>
      <c r="G2736" t="s">
        <v>38</v>
      </c>
      <c r="H2736" t="s">
        <v>148</v>
      </c>
      <c r="I2736" s="2">
        <v>944</v>
      </c>
      <c r="J2736" s="2">
        <v>1</v>
      </c>
      <c r="K2736" s="2">
        <v>945</v>
      </c>
      <c r="L2736" s="3">
        <v>5.1422330786522231E-2</v>
      </c>
      <c r="M2736" s="3">
        <v>8.2986895973950023E-2</v>
      </c>
      <c r="N2736" s="2">
        <v>1837723</v>
      </c>
      <c r="O2736">
        <f t="shared" si="42"/>
        <v>18</v>
      </c>
    </row>
    <row r="2737" spans="1:15" hidden="1" x14ac:dyDescent="0.2">
      <c r="A2737" t="s">
        <v>3187</v>
      </c>
      <c r="B2737" t="s">
        <v>3188</v>
      </c>
      <c r="C2737" t="s">
        <v>3213</v>
      </c>
      <c r="D2737" t="s">
        <v>22</v>
      </c>
      <c r="E2737">
        <v>49</v>
      </c>
      <c r="F2737" t="s">
        <v>49</v>
      </c>
      <c r="G2737" t="s">
        <v>38</v>
      </c>
      <c r="H2737" t="s">
        <v>276</v>
      </c>
      <c r="I2737" s="2">
        <v>2136</v>
      </c>
      <c r="J2737" s="2">
        <v>1</v>
      </c>
      <c r="K2737" s="2">
        <v>2137</v>
      </c>
      <c r="L2737" s="3">
        <v>0.11628520729184974</v>
      </c>
      <c r="M2737" s="3">
        <v>0.18766454676860445</v>
      </c>
      <c r="N2737" s="2">
        <v>1837723</v>
      </c>
      <c r="O2737">
        <f t="shared" si="42"/>
        <v>9</v>
      </c>
    </row>
    <row r="2738" spans="1:15" hidden="1" x14ac:dyDescent="0.2">
      <c r="A2738" t="s">
        <v>3187</v>
      </c>
      <c r="B2738" t="s">
        <v>3188</v>
      </c>
      <c r="C2738" t="s">
        <v>3214</v>
      </c>
      <c r="D2738" t="s">
        <v>17</v>
      </c>
      <c r="E2738">
        <v>44</v>
      </c>
      <c r="F2738" t="s">
        <v>49</v>
      </c>
      <c r="G2738" t="s">
        <v>38</v>
      </c>
      <c r="H2738" t="s">
        <v>70</v>
      </c>
      <c r="I2738" s="2">
        <v>645</v>
      </c>
      <c r="J2738" s="2">
        <v>6</v>
      </c>
      <c r="K2738" s="2">
        <v>651</v>
      </c>
      <c r="L2738" s="3">
        <v>3.5424272319604204E-2</v>
      </c>
      <c r="M2738" s="3">
        <v>5.7168750559832227E-2</v>
      </c>
      <c r="N2738" s="2">
        <v>1837723</v>
      </c>
      <c r="O2738">
        <f t="shared" si="42"/>
        <v>25</v>
      </c>
    </row>
    <row r="2739" spans="1:15" hidden="1" x14ac:dyDescent="0.2">
      <c r="A2739" t="s">
        <v>3187</v>
      </c>
      <c r="B2739" t="s">
        <v>3188</v>
      </c>
      <c r="C2739" t="s">
        <v>3215</v>
      </c>
      <c r="D2739" t="s">
        <v>22</v>
      </c>
      <c r="E2739">
        <v>47</v>
      </c>
      <c r="F2739" t="s">
        <v>49</v>
      </c>
      <c r="G2739" t="s">
        <v>38</v>
      </c>
      <c r="H2739" t="s">
        <v>336</v>
      </c>
      <c r="I2739" s="2">
        <v>894</v>
      </c>
      <c r="J2739" s="2">
        <f>(0)</f>
        <v>0</v>
      </c>
      <c r="K2739" s="2">
        <v>894</v>
      </c>
      <c r="L2739" s="3">
        <v>4.8647157378995637E-2</v>
      </c>
      <c r="M2739" s="3">
        <v>7.850823809599082E-2</v>
      </c>
      <c r="N2739" s="2">
        <v>1837723</v>
      </c>
      <c r="O2739">
        <f t="shared" si="42"/>
        <v>21</v>
      </c>
    </row>
    <row r="2740" spans="1:15" hidden="1" x14ac:dyDescent="0.2">
      <c r="A2740" t="s">
        <v>3187</v>
      </c>
      <c r="B2740" t="s">
        <v>3188</v>
      </c>
      <c r="C2740" t="s">
        <v>3216</v>
      </c>
      <c r="D2740" t="s">
        <v>22</v>
      </c>
      <c r="E2740">
        <v>37</v>
      </c>
      <c r="F2740" t="s">
        <v>69</v>
      </c>
      <c r="G2740" t="s">
        <v>38</v>
      </c>
      <c r="H2740" t="s">
        <v>198</v>
      </c>
      <c r="I2740" s="2">
        <v>2332</v>
      </c>
      <c r="J2740" s="2">
        <f>(0)</f>
        <v>0</v>
      </c>
      <c r="K2740" s="2">
        <v>2332</v>
      </c>
      <c r="L2740" s="3">
        <v>0.12689616443827498</v>
      </c>
      <c r="M2740" s="3">
        <v>0.20478882689021319</v>
      </c>
      <c r="N2740" s="2">
        <v>1837723</v>
      </c>
      <c r="O2740">
        <f t="shared" si="42"/>
        <v>8</v>
      </c>
    </row>
    <row r="2741" spans="1:15" hidden="1" x14ac:dyDescent="0.2">
      <c r="A2741" t="s">
        <v>3187</v>
      </c>
      <c r="B2741" t="s">
        <v>3188</v>
      </c>
      <c r="C2741" t="s">
        <v>3217</v>
      </c>
      <c r="D2741" t="s">
        <v>22</v>
      </c>
      <c r="E2741">
        <v>27</v>
      </c>
      <c r="F2741" t="s">
        <v>49</v>
      </c>
      <c r="G2741" t="s">
        <v>534</v>
      </c>
      <c r="H2741" t="s">
        <v>535</v>
      </c>
      <c r="I2741" s="2">
        <v>1456</v>
      </c>
      <c r="J2741" s="2">
        <v>4</v>
      </c>
      <c r="K2741" s="2">
        <v>1460</v>
      </c>
      <c r="L2741" s="3">
        <v>7.9446140686055516E-2</v>
      </c>
      <c r="M2741" s="3">
        <v>0.12821255885922436</v>
      </c>
      <c r="N2741" s="2">
        <v>1837723</v>
      </c>
      <c r="O2741">
        <f t="shared" si="42"/>
        <v>13</v>
      </c>
    </row>
    <row r="2742" spans="1:15" hidden="1" x14ac:dyDescent="0.2">
      <c r="A2742" t="s">
        <v>3187</v>
      </c>
      <c r="B2742" t="s">
        <v>3218</v>
      </c>
      <c r="C2742" t="s">
        <v>46</v>
      </c>
      <c r="G2742" t="s">
        <v>46</v>
      </c>
      <c r="I2742" s="2">
        <v>4582</v>
      </c>
      <c r="J2742" s="2">
        <v>48</v>
      </c>
      <c r="K2742" s="2">
        <v>4630</v>
      </c>
      <c r="L2742" s="3">
        <v>0.26227331485146721</v>
      </c>
      <c r="M2742" s="3">
        <v>0.48093053306423378</v>
      </c>
      <c r="N2742" s="2">
        <v>1765334</v>
      </c>
      <c r="O2742">
        <f t="shared" si="42"/>
        <v>6</v>
      </c>
    </row>
    <row r="2743" spans="1:15" hidden="1" x14ac:dyDescent="0.2">
      <c r="A2743" t="s">
        <v>3187</v>
      </c>
      <c r="B2743" t="s">
        <v>3218</v>
      </c>
      <c r="C2743" t="s">
        <v>3219</v>
      </c>
      <c r="D2743" t="s">
        <v>17</v>
      </c>
      <c r="E2743">
        <v>45</v>
      </c>
      <c r="F2743" t="s">
        <v>69</v>
      </c>
      <c r="G2743" t="s">
        <v>32</v>
      </c>
      <c r="H2743" t="s">
        <v>33</v>
      </c>
      <c r="I2743" s="2">
        <v>522990</v>
      </c>
      <c r="J2743" s="2">
        <v>4704</v>
      </c>
      <c r="K2743" s="2">
        <v>527694</v>
      </c>
      <c r="L2743" s="3">
        <v>29.892020433527026</v>
      </c>
      <c r="M2743" s="3">
        <v>54.812992810971451</v>
      </c>
      <c r="N2743" s="2">
        <v>1765334</v>
      </c>
      <c r="O2743">
        <f t="shared" si="42"/>
        <v>1</v>
      </c>
    </row>
    <row r="2744" spans="1:15" hidden="1" x14ac:dyDescent="0.2">
      <c r="A2744" t="s">
        <v>3187</v>
      </c>
      <c r="B2744" t="s">
        <v>3218</v>
      </c>
      <c r="C2744" t="s">
        <v>3220</v>
      </c>
      <c r="D2744" t="s">
        <v>22</v>
      </c>
      <c r="E2744">
        <v>31</v>
      </c>
      <c r="F2744" t="s">
        <v>69</v>
      </c>
      <c r="G2744" t="s">
        <v>174</v>
      </c>
      <c r="H2744" t="s">
        <v>84</v>
      </c>
      <c r="I2744" s="2">
        <v>2918</v>
      </c>
      <c r="J2744" s="2">
        <v>11</v>
      </c>
      <c r="K2744" s="2">
        <v>2929</v>
      </c>
      <c r="L2744" s="3">
        <v>0.16591761105830397</v>
      </c>
      <c r="M2744" s="3">
        <v>0.30424309532292459</v>
      </c>
      <c r="N2744" s="2">
        <v>1765334</v>
      </c>
      <c r="O2744">
        <f t="shared" si="42"/>
        <v>8</v>
      </c>
    </row>
    <row r="2745" spans="1:15" hidden="1" x14ac:dyDescent="0.2">
      <c r="A2745" t="s">
        <v>3187</v>
      </c>
      <c r="B2745" t="s">
        <v>3218</v>
      </c>
      <c r="C2745" t="s">
        <v>3221</v>
      </c>
      <c r="D2745" t="s">
        <v>22</v>
      </c>
      <c r="E2745">
        <v>39</v>
      </c>
      <c r="F2745" t="s">
        <v>69</v>
      </c>
      <c r="G2745" t="s">
        <v>144</v>
      </c>
      <c r="H2745" t="s">
        <v>145</v>
      </c>
      <c r="I2745" s="2">
        <v>1080</v>
      </c>
      <c r="J2745" s="2">
        <v>2</v>
      </c>
      <c r="K2745" s="2">
        <v>1082</v>
      </c>
      <c r="L2745" s="3">
        <v>6.1291517639154969E-2</v>
      </c>
      <c r="M2745" s="3">
        <v>0.11239024552386631</v>
      </c>
      <c r="N2745" s="2">
        <v>1765334</v>
      </c>
      <c r="O2745">
        <f t="shared" si="42"/>
        <v>17</v>
      </c>
    </row>
    <row r="2746" spans="1:15" hidden="1" x14ac:dyDescent="0.2">
      <c r="A2746" t="s">
        <v>3187</v>
      </c>
      <c r="B2746" t="s">
        <v>3218</v>
      </c>
      <c r="C2746" t="s">
        <v>3222</v>
      </c>
      <c r="D2746" t="s">
        <v>22</v>
      </c>
      <c r="E2746">
        <v>66</v>
      </c>
      <c r="F2746" t="s">
        <v>69</v>
      </c>
      <c r="G2746" t="s">
        <v>694</v>
      </c>
      <c r="H2746" t="s">
        <v>315</v>
      </c>
      <c r="I2746" s="2">
        <v>1710</v>
      </c>
      <c r="J2746" s="2">
        <v>6</v>
      </c>
      <c r="K2746" s="2">
        <v>1716</v>
      </c>
      <c r="L2746" s="3">
        <v>9.7205401357476823E-2</v>
      </c>
      <c r="M2746" s="3">
        <v>0.17824552802121496</v>
      </c>
      <c r="N2746" s="2">
        <v>1765334</v>
      </c>
      <c r="O2746">
        <f t="shared" si="42"/>
        <v>13</v>
      </c>
    </row>
    <row r="2747" spans="1:15" hidden="1" x14ac:dyDescent="0.2">
      <c r="A2747" t="s">
        <v>3187</v>
      </c>
      <c r="B2747" t="s">
        <v>3218</v>
      </c>
      <c r="C2747" t="s">
        <v>3223</v>
      </c>
      <c r="D2747" t="s">
        <v>22</v>
      </c>
      <c r="E2747">
        <v>67</v>
      </c>
      <c r="F2747" t="s">
        <v>69</v>
      </c>
      <c r="G2747" t="s">
        <v>303</v>
      </c>
      <c r="H2747" t="s">
        <v>304</v>
      </c>
      <c r="I2747" s="2">
        <v>66345</v>
      </c>
      <c r="J2747" s="2">
        <v>268</v>
      </c>
      <c r="K2747" s="2">
        <v>66613</v>
      </c>
      <c r="L2747" s="3">
        <v>3.773393590108161</v>
      </c>
      <c r="M2747" s="3">
        <v>6.9192711876906721</v>
      </c>
      <c r="N2747" s="2">
        <v>1765334</v>
      </c>
      <c r="O2747">
        <f t="shared" si="42"/>
        <v>3</v>
      </c>
    </row>
    <row r="2748" spans="1:15" hidden="1" x14ac:dyDescent="0.2">
      <c r="A2748" t="s">
        <v>3187</v>
      </c>
      <c r="B2748" t="s">
        <v>3218</v>
      </c>
      <c r="C2748" t="s">
        <v>3224</v>
      </c>
      <c r="D2748" t="s">
        <v>22</v>
      </c>
      <c r="E2748">
        <v>30</v>
      </c>
      <c r="F2748" t="s">
        <v>69</v>
      </c>
      <c r="G2748" t="s">
        <v>807</v>
      </c>
      <c r="H2748" t="s">
        <v>774</v>
      </c>
      <c r="I2748" s="2">
        <v>971</v>
      </c>
      <c r="J2748" s="2">
        <v>7</v>
      </c>
      <c r="K2748" s="2">
        <v>978</v>
      </c>
      <c r="L2748" s="3">
        <v>5.5400281193247282E-2</v>
      </c>
      <c r="M2748" s="3">
        <v>0.10158748624985328</v>
      </c>
      <c r="N2748" s="2">
        <v>1765334</v>
      </c>
      <c r="O2748">
        <f t="shared" si="42"/>
        <v>18</v>
      </c>
    </row>
    <row r="2749" spans="1:15" hidden="1" x14ac:dyDescent="0.2">
      <c r="A2749" t="s">
        <v>3187</v>
      </c>
      <c r="B2749" t="s">
        <v>3218</v>
      </c>
      <c r="C2749" t="s">
        <v>3225</v>
      </c>
      <c r="D2749" t="s">
        <v>22</v>
      </c>
      <c r="E2749">
        <v>51</v>
      </c>
      <c r="F2749" t="s">
        <v>69</v>
      </c>
      <c r="G2749" t="s">
        <v>534</v>
      </c>
      <c r="H2749" t="s">
        <v>535</v>
      </c>
      <c r="I2749" s="2">
        <v>5726</v>
      </c>
      <c r="J2749" s="2">
        <v>9</v>
      </c>
      <c r="K2749" s="2">
        <v>5735</v>
      </c>
      <c r="L2749" s="3">
        <v>0.32486770208923638</v>
      </c>
      <c r="M2749" s="3">
        <v>0.59570985035062229</v>
      </c>
      <c r="N2749" s="2">
        <v>1765334</v>
      </c>
      <c r="O2749">
        <f t="shared" si="42"/>
        <v>4</v>
      </c>
    </row>
    <row r="2750" spans="1:15" hidden="1" x14ac:dyDescent="0.2">
      <c r="A2750" t="s">
        <v>3187</v>
      </c>
      <c r="B2750" t="s">
        <v>3218</v>
      </c>
      <c r="C2750" t="s">
        <v>3226</v>
      </c>
      <c r="D2750" t="s">
        <v>22</v>
      </c>
      <c r="E2750">
        <v>28</v>
      </c>
      <c r="F2750" t="s">
        <v>69</v>
      </c>
      <c r="G2750" t="s">
        <v>19</v>
      </c>
      <c r="H2750" t="s">
        <v>20</v>
      </c>
      <c r="I2750" s="2">
        <v>327177</v>
      </c>
      <c r="J2750" s="2">
        <v>632</v>
      </c>
      <c r="K2750" s="2">
        <v>327809</v>
      </c>
      <c r="L2750" s="3">
        <v>18.569233924005317</v>
      </c>
      <c r="M2750" s="3">
        <v>34.050401104374387</v>
      </c>
      <c r="N2750" s="2">
        <v>1765334</v>
      </c>
      <c r="O2750">
        <f t="shared" si="42"/>
        <v>2</v>
      </c>
    </row>
    <row r="2751" spans="1:15" hidden="1" x14ac:dyDescent="0.2">
      <c r="A2751" t="s">
        <v>3187</v>
      </c>
      <c r="B2751" t="s">
        <v>3218</v>
      </c>
      <c r="C2751" t="s">
        <v>3227</v>
      </c>
      <c r="D2751" t="s">
        <v>22</v>
      </c>
      <c r="E2751">
        <v>60</v>
      </c>
      <c r="F2751" t="s">
        <v>69</v>
      </c>
      <c r="G2751" t="s">
        <v>38</v>
      </c>
      <c r="H2751" t="s">
        <v>36</v>
      </c>
      <c r="I2751" s="2">
        <v>1723</v>
      </c>
      <c r="J2751" s="2">
        <v>3</v>
      </c>
      <c r="K2751" s="2">
        <v>1726</v>
      </c>
      <c r="L2751" s="3">
        <v>9.7771866400352556E-2</v>
      </c>
      <c r="M2751" s="3">
        <v>0.17928425487448546</v>
      </c>
      <c r="N2751" s="2">
        <v>1765334</v>
      </c>
      <c r="O2751">
        <f t="shared" si="42"/>
        <v>12</v>
      </c>
    </row>
    <row r="2752" spans="1:15" hidden="1" x14ac:dyDescent="0.2">
      <c r="A2752" t="s">
        <v>3187</v>
      </c>
      <c r="B2752" t="s">
        <v>3218</v>
      </c>
      <c r="C2752" t="s">
        <v>3228</v>
      </c>
      <c r="D2752" t="s">
        <v>22</v>
      </c>
      <c r="E2752">
        <v>27</v>
      </c>
      <c r="F2752" t="s">
        <v>69</v>
      </c>
      <c r="G2752" t="s">
        <v>38</v>
      </c>
      <c r="H2752" t="s">
        <v>537</v>
      </c>
      <c r="I2752" s="2">
        <v>1156</v>
      </c>
      <c r="J2752" s="2">
        <v>5</v>
      </c>
      <c r="K2752" s="2">
        <v>1161</v>
      </c>
      <c r="L2752" s="3">
        <v>6.576659147787331E-2</v>
      </c>
      <c r="M2752" s="3">
        <v>0.12059618766470312</v>
      </c>
      <c r="N2752" s="2">
        <v>1765334</v>
      </c>
      <c r="O2752">
        <f t="shared" si="42"/>
        <v>15</v>
      </c>
    </row>
    <row r="2753" spans="1:15" hidden="1" x14ac:dyDescent="0.2">
      <c r="A2753" t="s">
        <v>3187</v>
      </c>
      <c r="B2753" t="s">
        <v>3218</v>
      </c>
      <c r="C2753" t="s">
        <v>3229</v>
      </c>
      <c r="D2753" t="s">
        <v>22</v>
      </c>
      <c r="E2753">
        <v>31</v>
      </c>
      <c r="F2753" t="s">
        <v>69</v>
      </c>
      <c r="G2753" t="s">
        <v>38</v>
      </c>
      <c r="H2753" t="s">
        <v>168</v>
      </c>
      <c r="I2753" s="2">
        <v>1541</v>
      </c>
      <c r="J2753" s="2">
        <v>6</v>
      </c>
      <c r="K2753" s="2">
        <v>1547</v>
      </c>
      <c r="L2753" s="3">
        <v>8.7632142132876845E-2</v>
      </c>
      <c r="M2753" s="3">
        <v>0.16069104420094379</v>
      </c>
      <c r="N2753" s="2">
        <v>1765334</v>
      </c>
      <c r="O2753">
        <f t="shared" si="42"/>
        <v>14</v>
      </c>
    </row>
    <row r="2754" spans="1:15" hidden="1" x14ac:dyDescent="0.2">
      <c r="A2754" t="s">
        <v>3187</v>
      </c>
      <c r="B2754" t="s">
        <v>3218</v>
      </c>
      <c r="C2754" t="s">
        <v>3230</v>
      </c>
      <c r="D2754" t="s">
        <v>22</v>
      </c>
      <c r="E2754">
        <v>41</v>
      </c>
      <c r="F2754" t="s">
        <v>69</v>
      </c>
      <c r="G2754" t="s">
        <v>815</v>
      </c>
      <c r="H2754" t="s">
        <v>816</v>
      </c>
      <c r="I2754" s="2">
        <v>810</v>
      </c>
      <c r="J2754" s="2">
        <v>6</v>
      </c>
      <c r="K2754" s="2">
        <v>816</v>
      </c>
      <c r="L2754" s="3">
        <v>4.6223547498660311E-2</v>
      </c>
      <c r="M2754" s="3">
        <v>8.4760111226871451E-2</v>
      </c>
      <c r="N2754" s="2">
        <v>1765334</v>
      </c>
      <c r="O2754">
        <f t="shared" si="42"/>
        <v>19</v>
      </c>
    </row>
    <row r="2755" spans="1:15" hidden="1" x14ac:dyDescent="0.2">
      <c r="A2755" t="s">
        <v>3187</v>
      </c>
      <c r="B2755" t="s">
        <v>3218</v>
      </c>
      <c r="C2755" t="s">
        <v>3231</v>
      </c>
      <c r="D2755" t="s">
        <v>22</v>
      </c>
      <c r="E2755">
        <v>45</v>
      </c>
      <c r="F2755" t="s">
        <v>69</v>
      </c>
      <c r="G2755" t="s">
        <v>868</v>
      </c>
      <c r="H2755" t="s">
        <v>738</v>
      </c>
      <c r="I2755" s="2">
        <v>1086</v>
      </c>
      <c r="J2755" s="2">
        <v>11</v>
      </c>
      <c r="K2755" s="2">
        <v>1097</v>
      </c>
      <c r="L2755" s="3">
        <v>6.2141215203468575E-2</v>
      </c>
      <c r="M2755" s="3">
        <v>0.11394833580377203</v>
      </c>
      <c r="N2755" s="2">
        <v>1765334</v>
      </c>
      <c r="O2755">
        <f t="shared" ref="O2755:O2818" si="43">COUNTIFS($A$2:$A$8569,A2755,$B$2:$B$8569,B2755,$K$2:$K$8569,"&gt;"&amp;K2755)+1</f>
        <v>16</v>
      </c>
    </row>
    <row r="2756" spans="1:15" hidden="1" x14ac:dyDescent="0.2">
      <c r="A2756" t="s">
        <v>3187</v>
      </c>
      <c r="B2756" t="s">
        <v>3218</v>
      </c>
      <c r="C2756" t="s">
        <v>3232</v>
      </c>
      <c r="D2756" t="s">
        <v>22</v>
      </c>
      <c r="E2756">
        <v>46</v>
      </c>
      <c r="F2756" t="s">
        <v>69</v>
      </c>
      <c r="G2756" t="s">
        <v>38</v>
      </c>
      <c r="H2756" t="s">
        <v>836</v>
      </c>
      <c r="I2756" s="2">
        <v>2177</v>
      </c>
      <c r="J2756" s="2">
        <v>4</v>
      </c>
      <c r="K2756" s="2">
        <v>2181</v>
      </c>
      <c r="L2756" s="3">
        <v>0.12354602585119871</v>
      </c>
      <c r="M2756" s="3">
        <v>0.22654632669829242</v>
      </c>
      <c r="N2756" s="2">
        <v>1765334</v>
      </c>
      <c r="O2756">
        <f t="shared" si="43"/>
        <v>10</v>
      </c>
    </row>
    <row r="2757" spans="1:15" hidden="1" x14ac:dyDescent="0.2">
      <c r="A2757" t="s">
        <v>3187</v>
      </c>
      <c r="B2757" t="s">
        <v>3218</v>
      </c>
      <c r="C2757" t="s">
        <v>3233</v>
      </c>
      <c r="D2757" t="s">
        <v>22</v>
      </c>
      <c r="E2757">
        <v>40</v>
      </c>
      <c r="F2757" t="s">
        <v>69</v>
      </c>
      <c r="G2757" t="s">
        <v>38</v>
      </c>
      <c r="H2757" t="s">
        <v>270</v>
      </c>
      <c r="I2757" s="2">
        <v>4991</v>
      </c>
      <c r="J2757" s="2">
        <v>2</v>
      </c>
      <c r="K2757" s="2">
        <v>4993</v>
      </c>
      <c r="L2757" s="3">
        <v>0.28283599590785652</v>
      </c>
      <c r="M2757" s="3">
        <v>0.51863631783795239</v>
      </c>
      <c r="N2757" s="2">
        <v>1765334</v>
      </c>
      <c r="O2757">
        <f t="shared" si="43"/>
        <v>5</v>
      </c>
    </row>
    <row r="2758" spans="1:15" hidden="1" x14ac:dyDescent="0.2">
      <c r="A2758" t="s">
        <v>3187</v>
      </c>
      <c r="B2758" t="s">
        <v>3218</v>
      </c>
      <c r="C2758" t="s">
        <v>3234</v>
      </c>
      <c r="D2758" t="s">
        <v>22</v>
      </c>
      <c r="E2758">
        <v>38</v>
      </c>
      <c r="F2758" t="s">
        <v>69</v>
      </c>
      <c r="G2758" t="s">
        <v>38</v>
      </c>
      <c r="H2758" t="s">
        <v>93</v>
      </c>
      <c r="I2758" s="2">
        <v>3642</v>
      </c>
      <c r="J2758" s="2">
        <v>3</v>
      </c>
      <c r="K2758" s="2">
        <v>3645</v>
      </c>
      <c r="L2758" s="3">
        <v>0.20647650812820689</v>
      </c>
      <c r="M2758" s="3">
        <v>0.3786159380170912</v>
      </c>
      <c r="N2758" s="2">
        <v>1765334</v>
      </c>
      <c r="O2758">
        <f t="shared" si="43"/>
        <v>7</v>
      </c>
    </row>
    <row r="2759" spans="1:15" hidden="1" x14ac:dyDescent="0.2">
      <c r="A2759" t="s">
        <v>3187</v>
      </c>
      <c r="B2759" t="s">
        <v>3218</v>
      </c>
      <c r="C2759" t="s">
        <v>3235</v>
      </c>
      <c r="D2759" t="s">
        <v>22</v>
      </c>
      <c r="E2759">
        <v>53</v>
      </c>
      <c r="F2759" t="s">
        <v>69</v>
      </c>
      <c r="G2759" t="s">
        <v>38</v>
      </c>
      <c r="H2759" t="s">
        <v>219</v>
      </c>
      <c r="I2759" s="2">
        <v>2437</v>
      </c>
      <c r="J2759" s="2">
        <v>1</v>
      </c>
      <c r="K2759" s="2">
        <v>2438</v>
      </c>
      <c r="L2759" s="3">
        <v>0.13810417745310519</v>
      </c>
      <c r="M2759" s="3">
        <v>0.25324160682734387</v>
      </c>
      <c r="N2759" s="2">
        <v>1765334</v>
      </c>
      <c r="O2759">
        <f t="shared" si="43"/>
        <v>9</v>
      </c>
    </row>
    <row r="2760" spans="1:15" hidden="1" x14ac:dyDescent="0.2">
      <c r="A2760" t="s">
        <v>3187</v>
      </c>
      <c r="B2760" t="s">
        <v>3218</v>
      </c>
      <c r="C2760" t="s">
        <v>3236</v>
      </c>
      <c r="D2760" t="s">
        <v>22</v>
      </c>
      <c r="E2760">
        <v>26</v>
      </c>
      <c r="F2760" t="s">
        <v>69</v>
      </c>
      <c r="G2760" t="s">
        <v>38</v>
      </c>
      <c r="H2760" t="s">
        <v>184</v>
      </c>
      <c r="I2760" s="2">
        <v>1897</v>
      </c>
      <c r="J2760" s="2">
        <f>(0)</f>
        <v>0</v>
      </c>
      <c r="K2760" s="2">
        <v>1897</v>
      </c>
      <c r="L2760" s="3">
        <v>0.1074584186335277</v>
      </c>
      <c r="M2760" s="3">
        <v>0.1970464840654107</v>
      </c>
      <c r="N2760" s="2">
        <v>1765334</v>
      </c>
      <c r="O2760">
        <f t="shared" si="43"/>
        <v>11</v>
      </c>
    </row>
    <row r="2761" spans="1:15" hidden="1" x14ac:dyDescent="0.2">
      <c r="A2761" t="s">
        <v>3187</v>
      </c>
      <c r="B2761" t="s">
        <v>3237</v>
      </c>
      <c r="C2761" t="s">
        <v>46</v>
      </c>
      <c r="G2761" t="s">
        <v>46</v>
      </c>
      <c r="I2761" s="2">
        <v>5328</v>
      </c>
      <c r="J2761" s="2">
        <v>15</v>
      </c>
      <c r="K2761" s="2">
        <v>5343</v>
      </c>
      <c r="L2761" s="3">
        <v>0.26705065715553816</v>
      </c>
      <c r="M2761" s="3">
        <v>0.44640768392698393</v>
      </c>
      <c r="N2761" s="2">
        <v>2000744</v>
      </c>
      <c r="O2761">
        <f t="shared" si="43"/>
        <v>6</v>
      </c>
    </row>
    <row r="2762" spans="1:15" hidden="1" x14ac:dyDescent="0.2">
      <c r="A2762" t="s">
        <v>3187</v>
      </c>
      <c r="B2762" t="s">
        <v>3237</v>
      </c>
      <c r="C2762" t="s">
        <v>3238</v>
      </c>
      <c r="D2762" t="s">
        <v>22</v>
      </c>
      <c r="E2762">
        <v>46</v>
      </c>
      <c r="F2762" t="s">
        <v>49</v>
      </c>
      <c r="G2762" t="s">
        <v>385</v>
      </c>
      <c r="H2762" t="s">
        <v>1042</v>
      </c>
      <c r="I2762" s="2">
        <v>1394</v>
      </c>
      <c r="J2762" s="2">
        <f>(0)</f>
        <v>0</v>
      </c>
      <c r="K2762" s="2">
        <v>1394</v>
      </c>
      <c r="L2762" s="3">
        <v>6.9674081241778055E-2</v>
      </c>
      <c r="M2762" s="3">
        <v>0.11646870885162186</v>
      </c>
      <c r="N2762" s="2">
        <v>2000744</v>
      </c>
      <c r="O2762">
        <f t="shared" si="43"/>
        <v>13</v>
      </c>
    </row>
    <row r="2763" spans="1:15" hidden="1" x14ac:dyDescent="0.2">
      <c r="A2763" t="s">
        <v>3187</v>
      </c>
      <c r="B2763" t="s">
        <v>3237</v>
      </c>
      <c r="C2763" t="s">
        <v>3239</v>
      </c>
      <c r="D2763" t="s">
        <v>22</v>
      </c>
      <c r="E2763">
        <v>71</v>
      </c>
      <c r="F2763" t="s">
        <v>49</v>
      </c>
      <c r="G2763" t="s">
        <v>32</v>
      </c>
      <c r="H2763" t="s">
        <v>33</v>
      </c>
      <c r="I2763" s="2">
        <v>624801</v>
      </c>
      <c r="J2763" s="2">
        <v>2449</v>
      </c>
      <c r="K2763" s="2">
        <v>627250</v>
      </c>
      <c r="L2763" s="3">
        <v>31.350837488454296</v>
      </c>
      <c r="M2763" s="3">
        <v>52.406741482912352</v>
      </c>
      <c r="N2763" s="2">
        <v>2000744</v>
      </c>
      <c r="O2763">
        <f t="shared" si="43"/>
        <v>1</v>
      </c>
    </row>
    <row r="2764" spans="1:15" hidden="1" x14ac:dyDescent="0.2">
      <c r="A2764" t="s">
        <v>3187</v>
      </c>
      <c r="B2764" t="s">
        <v>3237</v>
      </c>
      <c r="C2764" t="s">
        <v>3240</v>
      </c>
      <c r="D2764" t="s">
        <v>22</v>
      </c>
      <c r="E2764">
        <v>60</v>
      </c>
      <c r="F2764" t="s">
        <v>49</v>
      </c>
      <c r="G2764" t="s">
        <v>38</v>
      </c>
      <c r="H2764" t="s">
        <v>321</v>
      </c>
      <c r="I2764" s="2">
        <v>1296</v>
      </c>
      <c r="J2764" s="2">
        <v>1</v>
      </c>
      <c r="K2764" s="2">
        <v>1297</v>
      </c>
      <c r="L2764" s="3">
        <v>6.4825884770865233E-2</v>
      </c>
      <c r="M2764" s="3">
        <v>0.10836435823569122</v>
      </c>
      <c r="N2764" s="2">
        <v>2000744</v>
      </c>
      <c r="O2764">
        <f t="shared" si="43"/>
        <v>14</v>
      </c>
    </row>
    <row r="2765" spans="1:15" hidden="1" x14ac:dyDescent="0.2">
      <c r="A2765" t="s">
        <v>3187</v>
      </c>
      <c r="B2765" t="s">
        <v>3237</v>
      </c>
      <c r="C2765" t="s">
        <v>3228</v>
      </c>
      <c r="D2765" t="s">
        <v>22</v>
      </c>
      <c r="E2765">
        <v>56</v>
      </c>
      <c r="F2765" t="s">
        <v>49</v>
      </c>
      <c r="G2765" t="s">
        <v>19</v>
      </c>
      <c r="H2765" t="s">
        <v>20</v>
      </c>
      <c r="I2765" s="2">
        <v>479482</v>
      </c>
      <c r="J2765" s="2">
        <v>926</v>
      </c>
      <c r="K2765" s="2">
        <v>480408</v>
      </c>
      <c r="L2765" s="3">
        <v>24.011467734002949</v>
      </c>
      <c r="M2765" s="3">
        <v>40.138091450494947</v>
      </c>
      <c r="N2765" s="2">
        <v>2000744</v>
      </c>
      <c r="O2765">
        <f t="shared" si="43"/>
        <v>2</v>
      </c>
    </row>
    <row r="2766" spans="1:15" hidden="1" x14ac:dyDescent="0.2">
      <c r="A2766" t="s">
        <v>3187</v>
      </c>
      <c r="B2766" t="s">
        <v>3237</v>
      </c>
      <c r="C2766" t="s">
        <v>3241</v>
      </c>
      <c r="D2766" t="s">
        <v>22</v>
      </c>
      <c r="E2766">
        <v>26</v>
      </c>
      <c r="F2766" t="s">
        <v>49</v>
      </c>
      <c r="G2766" t="s">
        <v>868</v>
      </c>
      <c r="H2766" t="s">
        <v>738</v>
      </c>
      <c r="I2766" s="2">
        <v>1003</v>
      </c>
      <c r="J2766" s="2">
        <v>5</v>
      </c>
      <c r="K2766" s="2">
        <v>1008</v>
      </c>
      <c r="L2766" s="3">
        <v>5.0381258171960028E-2</v>
      </c>
      <c r="M2766" s="3">
        <v>8.4218406400598883E-2</v>
      </c>
      <c r="N2766" s="2">
        <v>2000744</v>
      </c>
      <c r="O2766">
        <f t="shared" si="43"/>
        <v>19</v>
      </c>
    </row>
    <row r="2767" spans="1:15" hidden="1" x14ac:dyDescent="0.2">
      <c r="A2767" t="s">
        <v>3187</v>
      </c>
      <c r="B2767" t="s">
        <v>3237</v>
      </c>
      <c r="C2767" t="s">
        <v>3242</v>
      </c>
      <c r="D2767" t="s">
        <v>17</v>
      </c>
      <c r="E2767">
        <v>50</v>
      </c>
      <c r="F2767" t="s">
        <v>49</v>
      </c>
      <c r="G2767" t="s">
        <v>303</v>
      </c>
      <c r="H2767" t="s">
        <v>304</v>
      </c>
      <c r="I2767" s="2">
        <v>44540</v>
      </c>
      <c r="J2767" s="2">
        <v>137</v>
      </c>
      <c r="K2767" s="2">
        <v>44677</v>
      </c>
      <c r="L2767" s="3">
        <v>2.2330193168141452</v>
      </c>
      <c r="M2767" s="3">
        <v>3.7327636336900358</v>
      </c>
      <c r="N2767" s="2">
        <v>2000744</v>
      </c>
      <c r="O2767">
        <f t="shared" si="43"/>
        <v>3</v>
      </c>
    </row>
    <row r="2768" spans="1:15" hidden="1" x14ac:dyDescent="0.2">
      <c r="A2768" t="s">
        <v>3187</v>
      </c>
      <c r="B2768" t="s">
        <v>3237</v>
      </c>
      <c r="C2768" t="s">
        <v>3243</v>
      </c>
      <c r="D2768" t="s">
        <v>22</v>
      </c>
      <c r="E2768">
        <v>44</v>
      </c>
      <c r="F2768" t="s">
        <v>49</v>
      </c>
      <c r="G2768" t="s">
        <v>38</v>
      </c>
      <c r="H2768" t="s">
        <v>770</v>
      </c>
      <c r="I2768" s="2">
        <v>3981</v>
      </c>
      <c r="J2768" s="2">
        <f>(0)</f>
        <v>0</v>
      </c>
      <c r="K2768" s="2">
        <v>3981</v>
      </c>
      <c r="L2768" s="3">
        <v>0.19897598093509217</v>
      </c>
      <c r="M2768" s="3">
        <v>0.3326125752785557</v>
      </c>
      <c r="N2768" s="2">
        <v>2000744</v>
      </c>
      <c r="O2768">
        <f t="shared" si="43"/>
        <v>8</v>
      </c>
    </row>
    <row r="2769" spans="1:15" hidden="1" x14ac:dyDescent="0.2">
      <c r="A2769" t="s">
        <v>3187</v>
      </c>
      <c r="B2769" t="s">
        <v>3237</v>
      </c>
      <c r="C2769" t="s">
        <v>3244</v>
      </c>
      <c r="D2769" t="s">
        <v>22</v>
      </c>
      <c r="E2769">
        <v>62</v>
      </c>
      <c r="F2769" t="s">
        <v>49</v>
      </c>
      <c r="G2769" t="s">
        <v>3245</v>
      </c>
      <c r="H2769" t="s">
        <v>540</v>
      </c>
      <c r="I2769" s="2">
        <v>1203</v>
      </c>
      <c r="J2769" s="2">
        <v>1</v>
      </c>
      <c r="K2769" s="2">
        <v>1204</v>
      </c>
      <c r="L2769" s="3">
        <v>6.0177613927618924E-2</v>
      </c>
      <c r="M2769" s="3">
        <v>0.10059420764515978</v>
      </c>
      <c r="N2769" s="2">
        <v>2000744</v>
      </c>
      <c r="O2769">
        <f t="shared" si="43"/>
        <v>16</v>
      </c>
    </row>
    <row r="2770" spans="1:15" hidden="1" x14ac:dyDescent="0.2">
      <c r="A2770" t="s">
        <v>3187</v>
      </c>
      <c r="B2770" t="s">
        <v>3237</v>
      </c>
      <c r="C2770" t="s">
        <v>3246</v>
      </c>
      <c r="D2770" t="s">
        <v>22</v>
      </c>
      <c r="E2770">
        <v>31</v>
      </c>
      <c r="F2770" t="s">
        <v>49</v>
      </c>
      <c r="G2770" t="s">
        <v>815</v>
      </c>
      <c r="H2770" t="s">
        <v>816</v>
      </c>
      <c r="I2770" s="2">
        <v>1099</v>
      </c>
      <c r="J2770" s="2">
        <v>6</v>
      </c>
      <c r="K2770" s="2">
        <v>1105</v>
      </c>
      <c r="L2770" s="3">
        <v>5.5229454642872849E-2</v>
      </c>
      <c r="M2770" s="3">
        <v>9.2322757016529533E-2</v>
      </c>
      <c r="N2770" s="2">
        <v>2000744</v>
      </c>
      <c r="O2770">
        <f t="shared" si="43"/>
        <v>18</v>
      </c>
    </row>
    <row r="2771" spans="1:15" hidden="1" x14ac:dyDescent="0.2">
      <c r="A2771" t="s">
        <v>3187</v>
      </c>
      <c r="B2771" t="s">
        <v>3237</v>
      </c>
      <c r="C2771" t="s">
        <v>3247</v>
      </c>
      <c r="D2771" t="s">
        <v>17</v>
      </c>
      <c r="E2771">
        <v>54</v>
      </c>
      <c r="F2771" t="s">
        <v>49</v>
      </c>
      <c r="G2771" t="s">
        <v>891</v>
      </c>
      <c r="H2771" t="s">
        <v>124</v>
      </c>
      <c r="I2771" s="2">
        <v>5555</v>
      </c>
      <c r="J2771" s="2">
        <v>11</v>
      </c>
      <c r="K2771" s="2">
        <v>5566</v>
      </c>
      <c r="L2771" s="3">
        <v>0.27819651089794595</v>
      </c>
      <c r="M2771" s="3">
        <v>0.46503933534298947</v>
      </c>
      <c r="N2771" s="2">
        <v>2000744</v>
      </c>
      <c r="O2771">
        <f t="shared" si="43"/>
        <v>5</v>
      </c>
    </row>
    <row r="2772" spans="1:15" hidden="1" x14ac:dyDescent="0.2">
      <c r="A2772" t="s">
        <v>3187</v>
      </c>
      <c r="B2772" t="s">
        <v>3237</v>
      </c>
      <c r="C2772" t="s">
        <v>3248</v>
      </c>
      <c r="D2772" t="s">
        <v>22</v>
      </c>
      <c r="E2772">
        <v>55</v>
      </c>
      <c r="F2772" t="s">
        <v>49</v>
      </c>
      <c r="G2772" t="s">
        <v>3249</v>
      </c>
      <c r="H2772" t="s">
        <v>36</v>
      </c>
      <c r="I2772" s="2">
        <v>2222</v>
      </c>
      <c r="J2772" s="2">
        <v>4</v>
      </c>
      <c r="K2772" s="2">
        <v>2226</v>
      </c>
      <c r="L2772" s="3">
        <v>0.11125861179641172</v>
      </c>
      <c r="M2772" s="3">
        <v>0.18598231413465588</v>
      </c>
      <c r="N2772" s="2">
        <v>2000744</v>
      </c>
      <c r="O2772">
        <f t="shared" si="43"/>
        <v>11</v>
      </c>
    </row>
    <row r="2773" spans="1:15" hidden="1" x14ac:dyDescent="0.2">
      <c r="A2773" t="s">
        <v>3187</v>
      </c>
      <c r="B2773" t="s">
        <v>3237</v>
      </c>
      <c r="C2773" t="s">
        <v>3250</v>
      </c>
      <c r="D2773" t="s">
        <v>22</v>
      </c>
      <c r="E2773">
        <v>54</v>
      </c>
      <c r="F2773" t="s">
        <v>49</v>
      </c>
      <c r="G2773" t="s">
        <v>38</v>
      </c>
      <c r="H2773" t="s">
        <v>309</v>
      </c>
      <c r="I2773" s="2">
        <v>4984</v>
      </c>
      <c r="J2773" s="2">
        <f>(0)</f>
        <v>0</v>
      </c>
      <c r="K2773" s="2">
        <v>4984</v>
      </c>
      <c r="L2773" s="3">
        <v>0.24910733207246907</v>
      </c>
      <c r="M2773" s="3">
        <v>0.41641323164740562</v>
      </c>
      <c r="N2773" s="2">
        <v>2000744</v>
      </c>
      <c r="O2773">
        <f t="shared" si="43"/>
        <v>7</v>
      </c>
    </row>
    <row r="2774" spans="1:15" hidden="1" x14ac:dyDescent="0.2">
      <c r="A2774" t="s">
        <v>3187</v>
      </c>
      <c r="B2774" t="s">
        <v>3237</v>
      </c>
      <c r="C2774" t="s">
        <v>3251</v>
      </c>
      <c r="D2774" t="s">
        <v>22</v>
      </c>
      <c r="E2774">
        <v>37</v>
      </c>
      <c r="F2774" t="s">
        <v>49</v>
      </c>
      <c r="G2774" t="s">
        <v>3252</v>
      </c>
      <c r="H2774" t="s">
        <v>734</v>
      </c>
      <c r="I2774" s="2">
        <v>1950</v>
      </c>
      <c r="J2774" s="2">
        <v>3</v>
      </c>
      <c r="K2774" s="2">
        <v>1953</v>
      </c>
      <c r="L2774" s="3">
        <v>9.7613687708172553E-2</v>
      </c>
      <c r="M2774" s="3">
        <v>0.16317316240116034</v>
      </c>
      <c r="N2774" s="2">
        <v>2000744</v>
      </c>
      <c r="O2774">
        <f t="shared" si="43"/>
        <v>12</v>
      </c>
    </row>
    <row r="2775" spans="1:15" hidden="1" x14ac:dyDescent="0.2">
      <c r="A2775" t="s">
        <v>3187</v>
      </c>
      <c r="B2775" t="s">
        <v>3237</v>
      </c>
      <c r="C2775" t="s">
        <v>3253</v>
      </c>
      <c r="D2775" t="s">
        <v>22</v>
      </c>
      <c r="E2775">
        <v>53</v>
      </c>
      <c r="F2775" t="s">
        <v>49</v>
      </c>
      <c r="G2775" t="s">
        <v>807</v>
      </c>
      <c r="H2775" t="s">
        <v>774</v>
      </c>
      <c r="I2775" s="2">
        <v>1247</v>
      </c>
      <c r="J2775" s="2">
        <v>4</v>
      </c>
      <c r="K2775" s="2">
        <v>1251</v>
      </c>
      <c r="L2775" s="3">
        <v>6.2526740052700397E-2</v>
      </c>
      <c r="M2775" s="3">
        <v>0.10452105794360042</v>
      </c>
      <c r="N2775" s="2">
        <v>2000744</v>
      </c>
      <c r="O2775">
        <f t="shared" si="43"/>
        <v>15</v>
      </c>
    </row>
    <row r="2776" spans="1:15" hidden="1" x14ac:dyDescent="0.2">
      <c r="A2776" t="s">
        <v>3187</v>
      </c>
      <c r="B2776" t="s">
        <v>3237</v>
      </c>
      <c r="C2776" t="s">
        <v>3254</v>
      </c>
      <c r="D2776" t="s">
        <v>22</v>
      </c>
      <c r="E2776">
        <v>61</v>
      </c>
      <c r="F2776" t="s">
        <v>49</v>
      </c>
      <c r="G2776" t="s">
        <v>38</v>
      </c>
      <c r="H2776" t="s">
        <v>336</v>
      </c>
      <c r="I2776" s="2">
        <v>2736</v>
      </c>
      <c r="J2776" s="2">
        <v>1</v>
      </c>
      <c r="K2776" s="2">
        <v>2737</v>
      </c>
      <c r="L2776" s="3">
        <v>0.13679911073080814</v>
      </c>
      <c r="M2776" s="3">
        <v>0.22867636737940392</v>
      </c>
      <c r="N2776" s="2">
        <v>2000744</v>
      </c>
      <c r="O2776">
        <f t="shared" si="43"/>
        <v>9</v>
      </c>
    </row>
    <row r="2777" spans="1:15" hidden="1" x14ac:dyDescent="0.2">
      <c r="A2777" t="s">
        <v>3187</v>
      </c>
      <c r="B2777" t="s">
        <v>3237</v>
      </c>
      <c r="C2777" t="s">
        <v>3255</v>
      </c>
      <c r="D2777" t="s">
        <v>22</v>
      </c>
      <c r="E2777">
        <v>38</v>
      </c>
      <c r="F2777" t="s">
        <v>49</v>
      </c>
      <c r="G2777" t="s">
        <v>1023</v>
      </c>
      <c r="H2777" t="s">
        <v>54</v>
      </c>
      <c r="I2777" s="2">
        <v>1110</v>
      </c>
      <c r="J2777" s="2">
        <v>3</v>
      </c>
      <c r="K2777" s="2">
        <v>1113</v>
      </c>
      <c r="L2777" s="3">
        <v>5.5629305898205861E-2</v>
      </c>
      <c r="M2777" s="3">
        <v>9.299115706732794E-2</v>
      </c>
      <c r="N2777" s="2">
        <v>2000744</v>
      </c>
      <c r="O2777">
        <f t="shared" si="43"/>
        <v>17</v>
      </c>
    </row>
    <row r="2778" spans="1:15" hidden="1" x14ac:dyDescent="0.2">
      <c r="A2778" t="s">
        <v>3187</v>
      </c>
      <c r="B2778" t="s">
        <v>3237</v>
      </c>
      <c r="C2778" t="s">
        <v>3256</v>
      </c>
      <c r="D2778" t="s">
        <v>22</v>
      </c>
      <c r="E2778">
        <v>57</v>
      </c>
      <c r="F2778" t="s">
        <v>49</v>
      </c>
      <c r="G2778" t="s">
        <v>174</v>
      </c>
      <c r="H2778" t="s">
        <v>84</v>
      </c>
      <c r="I2778" s="2">
        <v>2279</v>
      </c>
      <c r="J2778" s="2">
        <f>(0)</f>
        <v>0</v>
      </c>
      <c r="K2778" s="2">
        <v>2279</v>
      </c>
      <c r="L2778" s="3">
        <v>0.11390762636299297</v>
      </c>
      <c r="M2778" s="3">
        <v>0.19041046447119531</v>
      </c>
      <c r="N2778" s="2">
        <v>2000744</v>
      </c>
      <c r="O2778">
        <f t="shared" si="43"/>
        <v>10</v>
      </c>
    </row>
    <row r="2779" spans="1:15" hidden="1" x14ac:dyDescent="0.2">
      <c r="A2779" t="s">
        <v>3187</v>
      </c>
      <c r="B2779" t="s">
        <v>3237</v>
      </c>
      <c r="C2779" t="s">
        <v>3257</v>
      </c>
      <c r="D2779" t="s">
        <v>22</v>
      </c>
      <c r="E2779">
        <v>51</v>
      </c>
      <c r="F2779" t="s">
        <v>49</v>
      </c>
      <c r="G2779" t="s">
        <v>38</v>
      </c>
      <c r="H2779" t="s">
        <v>836</v>
      </c>
      <c r="I2779" s="2">
        <v>6316</v>
      </c>
      <c r="J2779" s="2">
        <v>4</v>
      </c>
      <c r="K2779" s="2">
        <v>6320</v>
      </c>
      <c r="L2779" s="3">
        <v>0.31588249171308269</v>
      </c>
      <c r="M2779" s="3">
        <v>0.52803604013073902</v>
      </c>
      <c r="N2779" s="2">
        <v>2000744</v>
      </c>
      <c r="O2779">
        <f t="shared" si="43"/>
        <v>4</v>
      </c>
    </row>
    <row r="2780" spans="1:15" hidden="1" x14ac:dyDescent="0.2">
      <c r="A2780" t="s">
        <v>3187</v>
      </c>
      <c r="B2780" t="s">
        <v>3258</v>
      </c>
      <c r="C2780" t="s">
        <v>46</v>
      </c>
      <c r="G2780" t="s">
        <v>46</v>
      </c>
      <c r="I2780" s="2">
        <v>12372</v>
      </c>
      <c r="J2780" s="2">
        <v>31</v>
      </c>
      <c r="K2780" s="2">
        <v>12403</v>
      </c>
      <c r="L2780" s="3">
        <v>0.74015768706541174</v>
      </c>
      <c r="M2780" s="3">
        <v>1.0522547163968654</v>
      </c>
      <c r="N2780" s="2">
        <v>1675724</v>
      </c>
      <c r="O2780">
        <f t="shared" si="43"/>
        <v>4</v>
      </c>
    </row>
    <row r="2781" spans="1:15" hidden="1" x14ac:dyDescent="0.2">
      <c r="A2781" t="s">
        <v>3187</v>
      </c>
      <c r="B2781" t="s">
        <v>3258</v>
      </c>
      <c r="C2781" t="s">
        <v>3259</v>
      </c>
      <c r="D2781" t="s">
        <v>22</v>
      </c>
      <c r="E2781">
        <v>39</v>
      </c>
      <c r="F2781" t="s">
        <v>49</v>
      </c>
      <c r="G2781" t="s">
        <v>385</v>
      </c>
      <c r="H2781" t="s">
        <v>1042</v>
      </c>
      <c r="I2781" s="2">
        <v>1652</v>
      </c>
      <c r="J2781" s="2">
        <v>15</v>
      </c>
      <c r="K2781" s="2">
        <v>1667</v>
      </c>
      <c r="L2781" s="3">
        <v>9.9479389207291893E-2</v>
      </c>
      <c r="M2781" s="3">
        <v>0.14142615594884902</v>
      </c>
      <c r="N2781" s="2">
        <v>1675724</v>
      </c>
      <c r="O2781">
        <f t="shared" si="43"/>
        <v>11</v>
      </c>
    </row>
    <row r="2782" spans="1:15" hidden="1" x14ac:dyDescent="0.2">
      <c r="A2782" t="s">
        <v>3187</v>
      </c>
      <c r="B2782" t="s">
        <v>3258</v>
      </c>
      <c r="C2782" t="s">
        <v>3260</v>
      </c>
      <c r="D2782" t="s">
        <v>22</v>
      </c>
      <c r="E2782">
        <v>45</v>
      </c>
      <c r="F2782" t="s">
        <v>49</v>
      </c>
      <c r="G2782" t="s">
        <v>38</v>
      </c>
      <c r="H2782" t="s">
        <v>540</v>
      </c>
      <c r="I2782" s="2">
        <v>1945</v>
      </c>
      <c r="J2782" s="2">
        <f>(0)</f>
        <v>0</v>
      </c>
      <c r="K2782" s="2">
        <v>1945</v>
      </c>
      <c r="L2782" s="3">
        <v>0.11606923335823799</v>
      </c>
      <c r="M2782" s="3">
        <v>0.16501132172796124</v>
      </c>
      <c r="N2782" s="2">
        <v>1675724</v>
      </c>
      <c r="O2782">
        <f t="shared" si="43"/>
        <v>9</v>
      </c>
    </row>
    <row r="2783" spans="1:15" hidden="1" x14ac:dyDescent="0.2">
      <c r="A2783" t="s">
        <v>3187</v>
      </c>
      <c r="B2783" t="s">
        <v>3258</v>
      </c>
      <c r="C2783" t="s">
        <v>3261</v>
      </c>
      <c r="D2783" t="s">
        <v>22</v>
      </c>
      <c r="E2783">
        <v>41</v>
      </c>
      <c r="F2783" t="s">
        <v>49</v>
      </c>
      <c r="G2783" t="s">
        <v>303</v>
      </c>
      <c r="H2783" t="s">
        <v>304</v>
      </c>
      <c r="I2783" s="2">
        <v>37381</v>
      </c>
      <c r="J2783" s="2">
        <v>149</v>
      </c>
      <c r="K2783" s="2">
        <v>37530</v>
      </c>
      <c r="L2783" s="3">
        <v>2.2396289603777233</v>
      </c>
      <c r="M2783" s="3">
        <v>3.1839973801801467</v>
      </c>
      <c r="N2783" s="2">
        <v>1675724</v>
      </c>
      <c r="O2783">
        <f t="shared" si="43"/>
        <v>3</v>
      </c>
    </row>
    <row r="2784" spans="1:15" hidden="1" x14ac:dyDescent="0.2">
      <c r="A2784" t="s">
        <v>3187</v>
      </c>
      <c r="B2784" t="s">
        <v>3258</v>
      </c>
      <c r="C2784" t="s">
        <v>3262</v>
      </c>
      <c r="D2784" t="s">
        <v>22</v>
      </c>
      <c r="E2784">
        <v>44</v>
      </c>
      <c r="F2784" t="s">
        <v>49</v>
      </c>
      <c r="G2784" t="s">
        <v>38</v>
      </c>
      <c r="H2784" t="s">
        <v>349</v>
      </c>
      <c r="I2784" s="2">
        <v>1422</v>
      </c>
      <c r="J2784" s="2">
        <v>1</v>
      </c>
      <c r="K2784" s="2">
        <v>1423</v>
      </c>
      <c r="L2784" s="3">
        <v>8.4918518801425535E-2</v>
      </c>
      <c r="M2784" s="3">
        <v>0.12072550684775775</v>
      </c>
      <c r="N2784" s="2">
        <v>1675724</v>
      </c>
      <c r="O2784">
        <f t="shared" si="43"/>
        <v>13</v>
      </c>
    </row>
    <row r="2785" spans="1:15" hidden="1" x14ac:dyDescent="0.2">
      <c r="A2785" t="s">
        <v>3187</v>
      </c>
      <c r="B2785" t="s">
        <v>3258</v>
      </c>
      <c r="C2785" t="s">
        <v>3263</v>
      </c>
      <c r="D2785" t="s">
        <v>22</v>
      </c>
      <c r="E2785">
        <v>57</v>
      </c>
      <c r="F2785" t="s">
        <v>49</v>
      </c>
      <c r="G2785" t="s">
        <v>38</v>
      </c>
      <c r="H2785" t="s">
        <v>1775</v>
      </c>
      <c r="I2785" s="2">
        <v>3552</v>
      </c>
      <c r="J2785" s="2">
        <v>1</v>
      </c>
      <c r="K2785" s="2">
        <v>3553</v>
      </c>
      <c r="L2785" s="3">
        <v>0.21202775636083271</v>
      </c>
      <c r="M2785" s="3">
        <v>0.30143199285318573</v>
      </c>
      <c r="N2785" s="2">
        <v>1675724</v>
      </c>
      <c r="O2785">
        <f t="shared" si="43"/>
        <v>7</v>
      </c>
    </row>
    <row r="2786" spans="1:15" hidden="1" x14ac:dyDescent="0.2">
      <c r="A2786" t="s">
        <v>3187</v>
      </c>
      <c r="B2786" t="s">
        <v>3258</v>
      </c>
      <c r="C2786" t="s">
        <v>3264</v>
      </c>
      <c r="D2786" t="s">
        <v>22</v>
      </c>
      <c r="E2786">
        <v>48</v>
      </c>
      <c r="F2786" t="s">
        <v>49</v>
      </c>
      <c r="G2786" t="s">
        <v>19</v>
      </c>
      <c r="H2786" t="s">
        <v>20</v>
      </c>
      <c r="I2786" s="2">
        <v>486105</v>
      </c>
      <c r="J2786" s="2">
        <v>2395</v>
      </c>
      <c r="K2786" s="2">
        <v>488500</v>
      </c>
      <c r="L2786" s="3">
        <v>29.151578660925072</v>
      </c>
      <c r="M2786" s="3">
        <v>41.443717565094637</v>
      </c>
      <c r="N2786" s="2">
        <v>1675724</v>
      </c>
      <c r="O2786">
        <f t="shared" si="43"/>
        <v>2</v>
      </c>
    </row>
    <row r="2787" spans="1:15" hidden="1" x14ac:dyDescent="0.2">
      <c r="A2787" t="s">
        <v>3187</v>
      </c>
      <c r="B2787" t="s">
        <v>3258</v>
      </c>
      <c r="C2787" t="s">
        <v>3265</v>
      </c>
      <c r="D2787" t="s">
        <v>22</v>
      </c>
      <c r="E2787">
        <v>50</v>
      </c>
      <c r="F2787" t="s">
        <v>49</v>
      </c>
      <c r="G2787" t="s">
        <v>38</v>
      </c>
      <c r="H2787" t="s">
        <v>54</v>
      </c>
      <c r="I2787" s="2">
        <v>2471</v>
      </c>
      <c r="J2787" s="2">
        <f>(0)</f>
        <v>0</v>
      </c>
      <c r="K2787" s="2">
        <v>2471</v>
      </c>
      <c r="L2787" s="3">
        <v>0.14745865070858924</v>
      </c>
      <c r="M2787" s="3">
        <v>0.2096364915114613</v>
      </c>
      <c r="N2787" s="2">
        <v>1675724</v>
      </c>
      <c r="O2787">
        <f t="shared" si="43"/>
        <v>8</v>
      </c>
    </row>
    <row r="2788" spans="1:15" hidden="1" x14ac:dyDescent="0.2">
      <c r="A2788" t="s">
        <v>3187</v>
      </c>
      <c r="B2788" t="s">
        <v>3258</v>
      </c>
      <c r="C2788" t="s">
        <v>3266</v>
      </c>
      <c r="D2788" t="s">
        <v>22</v>
      </c>
      <c r="E2788">
        <v>60</v>
      </c>
      <c r="F2788" t="s">
        <v>49</v>
      </c>
      <c r="G2788" t="s">
        <v>38</v>
      </c>
      <c r="H2788" t="s">
        <v>816</v>
      </c>
      <c r="I2788" s="2">
        <v>6118</v>
      </c>
      <c r="J2788" s="2">
        <f>(0)</f>
        <v>0</v>
      </c>
      <c r="K2788" s="2">
        <v>6118</v>
      </c>
      <c r="L2788" s="3">
        <v>0.36509592271758357</v>
      </c>
      <c r="M2788" s="3">
        <v>0.51904332459211655</v>
      </c>
      <c r="N2788" s="2">
        <v>1675724</v>
      </c>
      <c r="O2788">
        <f t="shared" si="43"/>
        <v>5</v>
      </c>
    </row>
    <row r="2789" spans="1:15" hidden="1" x14ac:dyDescent="0.2">
      <c r="A2789" t="s">
        <v>3187</v>
      </c>
      <c r="B2789" t="s">
        <v>3258</v>
      </c>
      <c r="C2789" t="s">
        <v>3267</v>
      </c>
      <c r="D2789" t="s">
        <v>22</v>
      </c>
      <c r="E2789">
        <v>43</v>
      </c>
      <c r="F2789" t="s">
        <v>49</v>
      </c>
      <c r="G2789" t="s">
        <v>32</v>
      </c>
      <c r="H2789" t="s">
        <v>33</v>
      </c>
      <c r="I2789" s="2">
        <v>610855</v>
      </c>
      <c r="J2789" s="2">
        <v>3194</v>
      </c>
      <c r="K2789" s="2">
        <v>614049</v>
      </c>
      <c r="L2789" s="3">
        <v>36.643802917425546</v>
      </c>
      <c r="M2789" s="3">
        <v>52.095134753590166</v>
      </c>
      <c r="N2789" s="2">
        <v>1675724</v>
      </c>
      <c r="O2789">
        <f t="shared" si="43"/>
        <v>1</v>
      </c>
    </row>
    <row r="2790" spans="1:15" hidden="1" x14ac:dyDescent="0.2">
      <c r="A2790" t="s">
        <v>3187</v>
      </c>
      <c r="B2790" t="s">
        <v>3258</v>
      </c>
      <c r="C2790" t="s">
        <v>3268</v>
      </c>
      <c r="D2790" t="s">
        <v>17</v>
      </c>
      <c r="E2790">
        <v>33</v>
      </c>
      <c r="F2790" t="s">
        <v>49</v>
      </c>
      <c r="G2790" t="s">
        <v>3252</v>
      </c>
      <c r="H2790" t="s">
        <v>734</v>
      </c>
      <c r="I2790" s="2">
        <v>1517</v>
      </c>
      <c r="J2790" s="2">
        <v>2</v>
      </c>
      <c r="K2790" s="2">
        <v>1519</v>
      </c>
      <c r="L2790" s="3">
        <v>9.0647385846356565E-2</v>
      </c>
      <c r="M2790" s="3">
        <v>0.12887002452687563</v>
      </c>
      <c r="N2790" s="2">
        <v>1675724</v>
      </c>
      <c r="O2790">
        <f t="shared" si="43"/>
        <v>12</v>
      </c>
    </row>
    <row r="2791" spans="1:15" hidden="1" x14ac:dyDescent="0.2">
      <c r="A2791" t="s">
        <v>3187</v>
      </c>
      <c r="B2791" t="s">
        <v>3258</v>
      </c>
      <c r="C2791" t="s">
        <v>3269</v>
      </c>
      <c r="D2791" t="s">
        <v>22</v>
      </c>
      <c r="E2791">
        <v>45</v>
      </c>
      <c r="F2791" t="s">
        <v>49</v>
      </c>
      <c r="G2791" t="s">
        <v>868</v>
      </c>
      <c r="H2791" t="s">
        <v>738</v>
      </c>
      <c r="I2791" s="2">
        <v>1038</v>
      </c>
      <c r="J2791" s="2">
        <v>4</v>
      </c>
      <c r="K2791" s="2">
        <v>1042</v>
      </c>
      <c r="L2791" s="3">
        <v>6.2182077716855522E-2</v>
      </c>
      <c r="M2791" s="3">
        <v>8.8401952308758663E-2</v>
      </c>
      <c r="N2791" s="2">
        <v>1675724</v>
      </c>
      <c r="O2791">
        <f t="shared" si="43"/>
        <v>14</v>
      </c>
    </row>
    <row r="2792" spans="1:15" hidden="1" x14ac:dyDescent="0.2">
      <c r="A2792" t="s">
        <v>3187</v>
      </c>
      <c r="B2792" t="s">
        <v>3258</v>
      </c>
      <c r="C2792" t="s">
        <v>3270</v>
      </c>
      <c r="D2792" t="s">
        <v>22</v>
      </c>
      <c r="E2792">
        <v>40</v>
      </c>
      <c r="F2792" t="s">
        <v>18</v>
      </c>
      <c r="G2792" t="s">
        <v>38</v>
      </c>
      <c r="H2792" t="s">
        <v>99</v>
      </c>
      <c r="I2792" s="2">
        <v>1720</v>
      </c>
      <c r="J2792" s="2">
        <v>3</v>
      </c>
      <c r="K2792" s="2">
        <v>1723</v>
      </c>
      <c r="L2792" s="3">
        <v>0.102821228316835</v>
      </c>
      <c r="M2792" s="3">
        <v>0.14617712459500115</v>
      </c>
      <c r="N2792" s="2">
        <v>1675724</v>
      </c>
      <c r="O2792">
        <f t="shared" si="43"/>
        <v>10</v>
      </c>
    </row>
    <row r="2793" spans="1:15" hidden="1" x14ac:dyDescent="0.2">
      <c r="A2793" t="s">
        <v>3187</v>
      </c>
      <c r="B2793" t="s">
        <v>3258</v>
      </c>
      <c r="C2793" t="s">
        <v>3271</v>
      </c>
      <c r="D2793" t="s">
        <v>22</v>
      </c>
      <c r="E2793">
        <v>27</v>
      </c>
      <c r="F2793" t="s">
        <v>69</v>
      </c>
      <c r="G2793" t="s">
        <v>174</v>
      </c>
      <c r="H2793" t="s">
        <v>84</v>
      </c>
      <c r="I2793" s="2">
        <v>4479</v>
      </c>
      <c r="J2793" s="2">
        <v>1</v>
      </c>
      <c r="K2793" s="2">
        <v>4480</v>
      </c>
      <c r="L2793" s="3">
        <v>0.26734712876344796</v>
      </c>
      <c r="M2793" s="3">
        <v>0.38007749169216776</v>
      </c>
      <c r="N2793" s="2">
        <v>1675724</v>
      </c>
      <c r="O2793">
        <f t="shared" si="43"/>
        <v>6</v>
      </c>
    </row>
    <row r="2794" spans="1:15" hidden="1" x14ac:dyDescent="0.2">
      <c r="A2794" t="s">
        <v>3187</v>
      </c>
      <c r="B2794" t="s">
        <v>3272</v>
      </c>
      <c r="C2794" t="s">
        <v>46</v>
      </c>
      <c r="G2794" t="s">
        <v>46</v>
      </c>
      <c r="I2794" s="2">
        <v>8724</v>
      </c>
      <c r="J2794" s="2">
        <v>9</v>
      </c>
      <c r="K2794" s="2">
        <v>8733</v>
      </c>
      <c r="L2794" s="3">
        <v>0.55162908392177767</v>
      </c>
      <c r="M2794" s="3">
        <v>0.8417057335841841</v>
      </c>
      <c r="N2794" s="2">
        <v>1583129</v>
      </c>
      <c r="O2794">
        <f t="shared" si="43"/>
        <v>4</v>
      </c>
    </row>
    <row r="2795" spans="1:15" hidden="1" x14ac:dyDescent="0.2">
      <c r="A2795" t="s">
        <v>3187</v>
      </c>
      <c r="B2795" t="s">
        <v>3272</v>
      </c>
      <c r="C2795" t="s">
        <v>3273</v>
      </c>
      <c r="D2795" t="s">
        <v>22</v>
      </c>
      <c r="E2795">
        <v>47</v>
      </c>
      <c r="F2795" t="s">
        <v>49</v>
      </c>
      <c r="G2795" t="s">
        <v>303</v>
      </c>
      <c r="H2795" t="s">
        <v>304</v>
      </c>
      <c r="I2795" s="2">
        <v>20327</v>
      </c>
      <c r="J2795" s="2">
        <v>36</v>
      </c>
      <c r="K2795" s="2">
        <v>20363</v>
      </c>
      <c r="L2795" s="3">
        <v>1.2862502045000754</v>
      </c>
      <c r="M2795" s="3">
        <v>1.9626306942602474</v>
      </c>
      <c r="N2795" s="2">
        <v>1583129</v>
      </c>
      <c r="O2795">
        <f t="shared" si="43"/>
        <v>3</v>
      </c>
    </row>
    <row r="2796" spans="1:15" hidden="1" x14ac:dyDescent="0.2">
      <c r="A2796" t="s">
        <v>3187</v>
      </c>
      <c r="B2796" t="s">
        <v>3272</v>
      </c>
      <c r="C2796" t="s">
        <v>3274</v>
      </c>
      <c r="D2796" t="s">
        <v>22</v>
      </c>
      <c r="E2796">
        <v>52</v>
      </c>
      <c r="F2796" t="s">
        <v>49</v>
      </c>
      <c r="G2796" t="s">
        <v>38</v>
      </c>
      <c r="H2796" t="s">
        <v>1785</v>
      </c>
      <c r="I2796" s="2">
        <v>1736</v>
      </c>
      <c r="J2796" s="2">
        <f>(0)</f>
        <v>0</v>
      </c>
      <c r="K2796" s="2">
        <v>1736</v>
      </c>
      <c r="L2796" s="3">
        <v>0.10965625669165306</v>
      </c>
      <c r="M2796" s="3">
        <v>0.16731949541991795</v>
      </c>
      <c r="N2796" s="2">
        <v>1583129</v>
      </c>
      <c r="O2796">
        <f t="shared" si="43"/>
        <v>9</v>
      </c>
    </row>
    <row r="2797" spans="1:15" hidden="1" x14ac:dyDescent="0.2">
      <c r="A2797" t="s">
        <v>3187</v>
      </c>
      <c r="B2797" t="s">
        <v>3272</v>
      </c>
      <c r="C2797" t="s">
        <v>3275</v>
      </c>
      <c r="D2797" t="s">
        <v>22</v>
      </c>
      <c r="E2797">
        <v>34</v>
      </c>
      <c r="F2797" t="s">
        <v>49</v>
      </c>
      <c r="G2797" t="s">
        <v>1280</v>
      </c>
      <c r="H2797" t="s">
        <v>193</v>
      </c>
      <c r="I2797" s="2">
        <v>1336</v>
      </c>
      <c r="J2797" s="2">
        <v>4</v>
      </c>
      <c r="K2797" s="2">
        <v>1340</v>
      </c>
      <c r="L2797" s="3">
        <v>8.4642502285031729E-2</v>
      </c>
      <c r="M2797" s="3">
        <v>0.12915214508219475</v>
      </c>
      <c r="N2797" s="2">
        <v>1583129</v>
      </c>
      <c r="O2797">
        <f t="shared" si="43"/>
        <v>11</v>
      </c>
    </row>
    <row r="2798" spans="1:15" hidden="1" x14ac:dyDescent="0.2">
      <c r="A2798" t="s">
        <v>3187</v>
      </c>
      <c r="B2798" t="s">
        <v>3272</v>
      </c>
      <c r="C2798" t="s">
        <v>3276</v>
      </c>
      <c r="D2798" t="s">
        <v>22</v>
      </c>
      <c r="E2798">
        <v>39</v>
      </c>
      <c r="F2798" t="s">
        <v>49</v>
      </c>
      <c r="G2798" t="s">
        <v>1952</v>
      </c>
      <c r="H2798" t="s">
        <v>59</v>
      </c>
      <c r="I2798" s="2">
        <v>1645</v>
      </c>
      <c r="J2798" s="2">
        <f>(0)</f>
        <v>0</v>
      </c>
      <c r="K2798" s="2">
        <v>1645</v>
      </c>
      <c r="L2798" s="3">
        <v>0.10390814646184865</v>
      </c>
      <c r="M2798" s="3">
        <v>0.15854871541806742</v>
      </c>
      <c r="N2798" s="2">
        <v>1583129</v>
      </c>
      <c r="O2798">
        <f t="shared" si="43"/>
        <v>10</v>
      </c>
    </row>
    <row r="2799" spans="1:15" hidden="1" x14ac:dyDescent="0.2">
      <c r="A2799" t="s">
        <v>3187</v>
      </c>
      <c r="B2799" t="s">
        <v>3272</v>
      </c>
      <c r="C2799" t="s">
        <v>3277</v>
      </c>
      <c r="D2799" t="s">
        <v>22</v>
      </c>
      <c r="E2799">
        <v>63</v>
      </c>
      <c r="F2799" t="s">
        <v>69</v>
      </c>
      <c r="G2799" t="s">
        <v>868</v>
      </c>
      <c r="H2799" t="s">
        <v>738</v>
      </c>
      <c r="I2799" s="2">
        <v>6362</v>
      </c>
      <c r="J2799" s="2">
        <v>1</v>
      </c>
      <c r="K2799" s="2">
        <v>6363</v>
      </c>
      <c r="L2799" s="3">
        <v>0.40192555376093797</v>
      </c>
      <c r="M2799" s="3">
        <v>0.61327992474477999</v>
      </c>
      <c r="N2799" s="2">
        <v>1583129</v>
      </c>
      <c r="O2799">
        <f t="shared" si="43"/>
        <v>5</v>
      </c>
    </row>
    <row r="2800" spans="1:15" hidden="1" x14ac:dyDescent="0.2">
      <c r="A2800" t="s">
        <v>3187</v>
      </c>
      <c r="B2800" t="s">
        <v>3272</v>
      </c>
      <c r="C2800" t="s">
        <v>3278</v>
      </c>
      <c r="D2800" t="s">
        <v>22</v>
      </c>
      <c r="E2800">
        <v>51</v>
      </c>
      <c r="F2800" t="s">
        <v>49</v>
      </c>
      <c r="G2800" t="s">
        <v>32</v>
      </c>
      <c r="H2800" t="s">
        <v>33</v>
      </c>
      <c r="I2800" s="2">
        <v>645338</v>
      </c>
      <c r="J2800" s="2">
        <v>893</v>
      </c>
      <c r="K2800" s="2">
        <v>646231</v>
      </c>
      <c r="L2800" s="3">
        <v>40.819857383700253</v>
      </c>
      <c r="M2800" s="3">
        <v>62.285164081053566</v>
      </c>
      <c r="N2800" s="2">
        <v>1583129</v>
      </c>
      <c r="O2800">
        <f t="shared" si="43"/>
        <v>1</v>
      </c>
    </row>
    <row r="2801" spans="1:15" hidden="1" x14ac:dyDescent="0.2">
      <c r="A2801" t="s">
        <v>3187</v>
      </c>
      <c r="B2801" t="s">
        <v>3272</v>
      </c>
      <c r="C2801" t="s">
        <v>3279</v>
      </c>
      <c r="D2801" t="s">
        <v>22</v>
      </c>
      <c r="E2801">
        <v>65</v>
      </c>
      <c r="F2801" t="s">
        <v>49</v>
      </c>
      <c r="G2801" t="s">
        <v>19</v>
      </c>
      <c r="H2801" t="s">
        <v>20</v>
      </c>
      <c r="I2801" s="2">
        <v>340335</v>
      </c>
      <c r="J2801" s="2">
        <v>354</v>
      </c>
      <c r="K2801" s="2">
        <v>340689</v>
      </c>
      <c r="L2801" s="3">
        <v>21.519977209690431</v>
      </c>
      <c r="M2801" s="3">
        <v>32.836354593961076</v>
      </c>
      <c r="N2801" s="2">
        <v>1583129</v>
      </c>
      <c r="O2801">
        <f t="shared" si="43"/>
        <v>2</v>
      </c>
    </row>
    <row r="2802" spans="1:15" hidden="1" x14ac:dyDescent="0.2">
      <c r="A2802" t="s">
        <v>3187</v>
      </c>
      <c r="B2802" t="s">
        <v>3272</v>
      </c>
      <c r="C2802" t="s">
        <v>3280</v>
      </c>
      <c r="D2802" t="s">
        <v>22</v>
      </c>
      <c r="E2802">
        <v>73</v>
      </c>
      <c r="F2802" t="s">
        <v>49</v>
      </c>
      <c r="G2802" t="s">
        <v>38</v>
      </c>
      <c r="H2802" t="s">
        <v>846</v>
      </c>
      <c r="I2802" s="2">
        <v>4021</v>
      </c>
      <c r="J2802" s="2">
        <v>3</v>
      </c>
      <c r="K2802" s="2">
        <v>4024</v>
      </c>
      <c r="L2802" s="3">
        <v>0.25418017104102064</v>
      </c>
      <c r="M2802" s="3">
        <v>0.38784196403787435</v>
      </c>
      <c r="N2802" s="2">
        <v>1583129</v>
      </c>
      <c r="O2802">
        <f t="shared" si="43"/>
        <v>6</v>
      </c>
    </row>
    <row r="2803" spans="1:15" hidden="1" x14ac:dyDescent="0.2">
      <c r="A2803" t="s">
        <v>3187</v>
      </c>
      <c r="B2803" t="s">
        <v>3272</v>
      </c>
      <c r="C2803" t="s">
        <v>3281</v>
      </c>
      <c r="D2803" t="s">
        <v>22</v>
      </c>
      <c r="E2803">
        <v>51</v>
      </c>
      <c r="F2803" t="s">
        <v>49</v>
      </c>
      <c r="G2803" t="s">
        <v>38</v>
      </c>
      <c r="H2803" t="s">
        <v>168</v>
      </c>
      <c r="I2803" s="2">
        <v>3453</v>
      </c>
      <c r="J2803" s="2">
        <v>1</v>
      </c>
      <c r="K2803" s="2">
        <v>3454</v>
      </c>
      <c r="L2803" s="3">
        <v>0.21817552454664152</v>
      </c>
      <c r="M2803" s="3">
        <v>0.3329041112790303</v>
      </c>
      <c r="N2803" s="2">
        <v>1583129</v>
      </c>
      <c r="O2803">
        <f t="shared" si="43"/>
        <v>7</v>
      </c>
    </row>
    <row r="2804" spans="1:15" hidden="1" x14ac:dyDescent="0.2">
      <c r="A2804" t="s">
        <v>3187</v>
      </c>
      <c r="B2804" t="s">
        <v>3272</v>
      </c>
      <c r="C2804" t="s">
        <v>3282</v>
      </c>
      <c r="D2804" t="s">
        <v>22</v>
      </c>
      <c r="E2804">
        <v>43</v>
      </c>
      <c r="F2804" t="s">
        <v>49</v>
      </c>
      <c r="G2804" t="s">
        <v>38</v>
      </c>
      <c r="H2804" t="s">
        <v>36</v>
      </c>
      <c r="I2804" s="2">
        <v>2597</v>
      </c>
      <c r="J2804" s="2">
        <f>(0)</f>
        <v>0</v>
      </c>
      <c r="K2804" s="2">
        <v>2597</v>
      </c>
      <c r="L2804" s="3">
        <v>0.16404222271211</v>
      </c>
      <c r="M2804" s="3">
        <v>0.25030456774511922</v>
      </c>
      <c r="N2804" s="2">
        <v>1583129</v>
      </c>
      <c r="O2804">
        <f t="shared" si="43"/>
        <v>8</v>
      </c>
    </row>
    <row r="2805" spans="1:15" hidden="1" x14ac:dyDescent="0.2">
      <c r="A2805" t="s">
        <v>3187</v>
      </c>
      <c r="B2805" t="s">
        <v>3283</v>
      </c>
      <c r="C2805" t="s">
        <v>46</v>
      </c>
      <c r="G2805" t="s">
        <v>46</v>
      </c>
      <c r="I2805" s="2">
        <v>10593</v>
      </c>
      <c r="J2805" s="2">
        <v>6</v>
      </c>
      <c r="K2805" s="2">
        <v>10599</v>
      </c>
      <c r="L2805" s="3">
        <v>0.64337783378525781</v>
      </c>
      <c r="M2805" s="3">
        <v>0.9657807981017883</v>
      </c>
      <c r="N2805" s="2">
        <v>1647399</v>
      </c>
      <c r="O2805">
        <f t="shared" si="43"/>
        <v>4</v>
      </c>
    </row>
    <row r="2806" spans="1:15" hidden="1" x14ac:dyDescent="0.2">
      <c r="A2806" t="s">
        <v>3187</v>
      </c>
      <c r="B2806" t="s">
        <v>3283</v>
      </c>
      <c r="C2806" t="s">
        <v>3284</v>
      </c>
      <c r="D2806" t="s">
        <v>22</v>
      </c>
      <c r="E2806">
        <v>65</v>
      </c>
      <c r="F2806" t="s">
        <v>69</v>
      </c>
      <c r="G2806" t="s">
        <v>32</v>
      </c>
      <c r="H2806" t="s">
        <v>33</v>
      </c>
      <c r="I2806" s="2">
        <v>670967</v>
      </c>
      <c r="J2806" s="2">
        <v>1281</v>
      </c>
      <c r="K2806" s="2">
        <v>672248</v>
      </c>
      <c r="L2806" s="3">
        <v>40.806629116564963</v>
      </c>
      <c r="M2806" s="3">
        <v>61.255232565556284</v>
      </c>
      <c r="N2806" s="2">
        <v>1647399</v>
      </c>
      <c r="O2806">
        <f t="shared" si="43"/>
        <v>1</v>
      </c>
    </row>
    <row r="2807" spans="1:15" hidden="1" x14ac:dyDescent="0.2">
      <c r="A2807" t="s">
        <v>3187</v>
      </c>
      <c r="B2807" t="s">
        <v>3283</v>
      </c>
      <c r="C2807" t="s">
        <v>3285</v>
      </c>
      <c r="D2807" t="s">
        <v>22</v>
      </c>
      <c r="E2807">
        <v>56</v>
      </c>
      <c r="F2807" t="s">
        <v>69</v>
      </c>
      <c r="G2807" t="s">
        <v>197</v>
      </c>
      <c r="H2807" t="s">
        <v>24</v>
      </c>
      <c r="I2807" s="2">
        <v>42519</v>
      </c>
      <c r="J2807" s="2">
        <v>66</v>
      </c>
      <c r="K2807" s="2">
        <v>42585</v>
      </c>
      <c r="L2807" s="3">
        <v>2.5849839656330977</v>
      </c>
      <c r="M2807" s="3">
        <v>3.8803448709467552</v>
      </c>
      <c r="N2807" s="2">
        <v>1647399</v>
      </c>
      <c r="O2807">
        <f t="shared" si="43"/>
        <v>3</v>
      </c>
    </row>
    <row r="2808" spans="1:15" hidden="1" x14ac:dyDescent="0.2">
      <c r="A2808" t="s">
        <v>3187</v>
      </c>
      <c r="B2808" t="s">
        <v>3283</v>
      </c>
      <c r="C2808" t="s">
        <v>3286</v>
      </c>
      <c r="D2808" t="s">
        <v>22</v>
      </c>
      <c r="E2808">
        <v>48</v>
      </c>
      <c r="F2808" t="s">
        <v>69</v>
      </c>
      <c r="G2808" t="s">
        <v>3287</v>
      </c>
      <c r="H2808" t="s">
        <v>93</v>
      </c>
      <c r="I2808" s="2">
        <v>2359</v>
      </c>
      <c r="J2808" s="2">
        <v>1</v>
      </c>
      <c r="K2808" s="2">
        <v>2360</v>
      </c>
      <c r="L2808" s="3">
        <v>0.14325612677924413</v>
      </c>
      <c r="M2808" s="3">
        <v>0.21504318176433818</v>
      </c>
      <c r="N2808" s="2">
        <v>1647399</v>
      </c>
      <c r="O2808">
        <f t="shared" si="43"/>
        <v>10</v>
      </c>
    </row>
    <row r="2809" spans="1:15" hidden="1" x14ac:dyDescent="0.2">
      <c r="A2809" t="s">
        <v>3187</v>
      </c>
      <c r="B2809" t="s">
        <v>3283</v>
      </c>
      <c r="C2809" t="s">
        <v>3288</v>
      </c>
      <c r="D2809" t="s">
        <v>22</v>
      </c>
      <c r="E2809">
        <v>47</v>
      </c>
      <c r="F2809" t="s">
        <v>69</v>
      </c>
      <c r="G2809" t="s">
        <v>3289</v>
      </c>
      <c r="H2809" t="s">
        <v>540</v>
      </c>
      <c r="I2809" s="2">
        <v>9905</v>
      </c>
      <c r="J2809" s="2">
        <v>1</v>
      </c>
      <c r="K2809" s="2">
        <v>9906</v>
      </c>
      <c r="L2809" s="3">
        <v>0.60131152198101379</v>
      </c>
      <c r="M2809" s="3">
        <v>0.90263464345658218</v>
      </c>
      <c r="N2809" s="2">
        <v>1647399</v>
      </c>
      <c r="O2809">
        <f t="shared" si="43"/>
        <v>5</v>
      </c>
    </row>
    <row r="2810" spans="1:15" hidden="1" x14ac:dyDescent="0.2">
      <c r="A2810" t="s">
        <v>3187</v>
      </c>
      <c r="B2810" t="s">
        <v>3283</v>
      </c>
      <c r="C2810" t="s">
        <v>3290</v>
      </c>
      <c r="D2810" t="s">
        <v>22</v>
      </c>
      <c r="E2810">
        <v>39</v>
      </c>
      <c r="F2810" t="s">
        <v>69</v>
      </c>
      <c r="G2810" t="s">
        <v>38</v>
      </c>
      <c r="H2810" t="s">
        <v>456</v>
      </c>
      <c r="I2810" s="2">
        <v>5938</v>
      </c>
      <c r="J2810" s="2">
        <f>(0)</f>
        <v>0</v>
      </c>
      <c r="K2810" s="2">
        <v>5938</v>
      </c>
      <c r="L2810" s="3">
        <v>0.3604469833962507</v>
      </c>
      <c r="M2810" s="3">
        <v>0.5410705141172204</v>
      </c>
      <c r="N2810" s="2">
        <v>1647399</v>
      </c>
      <c r="O2810">
        <f t="shared" si="43"/>
        <v>8</v>
      </c>
    </row>
    <row r="2811" spans="1:15" hidden="1" x14ac:dyDescent="0.2">
      <c r="A2811" t="s">
        <v>3187</v>
      </c>
      <c r="B2811" t="s">
        <v>3283</v>
      </c>
      <c r="C2811" t="s">
        <v>3291</v>
      </c>
      <c r="D2811" t="s">
        <v>22</v>
      </c>
      <c r="E2811">
        <v>33</v>
      </c>
      <c r="F2811" t="s">
        <v>69</v>
      </c>
      <c r="G2811" t="s">
        <v>1952</v>
      </c>
      <c r="H2811" t="s">
        <v>59</v>
      </c>
      <c r="I2811" s="2">
        <v>2099</v>
      </c>
      <c r="J2811" s="2">
        <v>1</v>
      </c>
      <c r="K2811" s="2">
        <v>2100</v>
      </c>
      <c r="L2811" s="3">
        <v>0.12747367213407315</v>
      </c>
      <c r="M2811" s="3">
        <v>0.19135198377335177</v>
      </c>
      <c r="N2811" s="2">
        <v>1647399</v>
      </c>
      <c r="O2811">
        <f t="shared" si="43"/>
        <v>13</v>
      </c>
    </row>
    <row r="2812" spans="1:15" hidden="1" x14ac:dyDescent="0.2">
      <c r="A2812" t="s">
        <v>3187</v>
      </c>
      <c r="B2812" t="s">
        <v>3283</v>
      </c>
      <c r="C2812" t="s">
        <v>3292</v>
      </c>
      <c r="D2812" t="s">
        <v>17</v>
      </c>
      <c r="E2812">
        <v>47</v>
      </c>
      <c r="F2812" t="s">
        <v>69</v>
      </c>
      <c r="G2812" t="s">
        <v>19</v>
      </c>
      <c r="H2812" t="s">
        <v>20</v>
      </c>
      <c r="I2812" s="2">
        <v>323776</v>
      </c>
      <c r="J2812" s="2">
        <v>413</v>
      </c>
      <c r="K2812" s="2">
        <v>324189</v>
      </c>
      <c r="L2812" s="3">
        <v>19.678839188320499</v>
      </c>
      <c r="M2812" s="3">
        <v>29.54009917499959</v>
      </c>
      <c r="N2812" s="2">
        <v>1647399</v>
      </c>
      <c r="O2812">
        <f t="shared" si="43"/>
        <v>2</v>
      </c>
    </row>
    <row r="2813" spans="1:15" hidden="1" x14ac:dyDescent="0.2">
      <c r="A2813" t="s">
        <v>3187</v>
      </c>
      <c r="B2813" t="s">
        <v>3283</v>
      </c>
      <c r="C2813" t="s">
        <v>3293</v>
      </c>
      <c r="D2813" t="s">
        <v>22</v>
      </c>
      <c r="E2813">
        <v>51</v>
      </c>
      <c r="F2813" t="s">
        <v>69</v>
      </c>
      <c r="G2813" t="s">
        <v>868</v>
      </c>
      <c r="H2813" t="s">
        <v>738</v>
      </c>
      <c r="I2813" s="2">
        <v>2067</v>
      </c>
      <c r="J2813" s="2">
        <v>1</v>
      </c>
      <c r="K2813" s="2">
        <v>2068</v>
      </c>
      <c r="L2813" s="3">
        <v>0.12553121617774443</v>
      </c>
      <c r="M2813" s="3">
        <v>0.18843614402061498</v>
      </c>
      <c r="N2813" s="2">
        <v>1647399</v>
      </c>
      <c r="O2813">
        <f t="shared" si="43"/>
        <v>14</v>
      </c>
    </row>
    <row r="2814" spans="1:15" hidden="1" x14ac:dyDescent="0.2">
      <c r="A2814" t="s">
        <v>3187</v>
      </c>
      <c r="B2814" t="s">
        <v>3283</v>
      </c>
      <c r="C2814" t="s">
        <v>3294</v>
      </c>
      <c r="D2814" t="s">
        <v>22</v>
      </c>
      <c r="E2814">
        <v>72</v>
      </c>
      <c r="F2814" t="s">
        <v>69</v>
      </c>
      <c r="G2814" t="s">
        <v>38</v>
      </c>
      <c r="H2814" t="s">
        <v>1047</v>
      </c>
      <c r="I2814" s="2">
        <v>7934</v>
      </c>
      <c r="J2814" s="2">
        <v>1</v>
      </c>
      <c r="K2814" s="2">
        <v>7935</v>
      </c>
      <c r="L2814" s="3">
        <v>0.48166837542089075</v>
      </c>
      <c r="M2814" s="3">
        <v>0.7230371386864507</v>
      </c>
      <c r="N2814" s="2">
        <v>1647399</v>
      </c>
      <c r="O2814">
        <f t="shared" si="43"/>
        <v>6</v>
      </c>
    </row>
    <row r="2815" spans="1:15" hidden="1" x14ac:dyDescent="0.2">
      <c r="A2815" t="s">
        <v>3187</v>
      </c>
      <c r="B2815" t="s">
        <v>3283</v>
      </c>
      <c r="C2815" t="s">
        <v>3295</v>
      </c>
      <c r="D2815" t="s">
        <v>22</v>
      </c>
      <c r="E2815">
        <v>41</v>
      </c>
      <c r="F2815" t="s">
        <v>69</v>
      </c>
      <c r="G2815" t="s">
        <v>3296</v>
      </c>
      <c r="H2815" t="s">
        <v>654</v>
      </c>
      <c r="I2815" s="2">
        <v>1829</v>
      </c>
      <c r="J2815" s="2">
        <v>2</v>
      </c>
      <c r="K2815" s="2">
        <v>1831</v>
      </c>
      <c r="L2815" s="3">
        <v>0.11114490175118474</v>
      </c>
      <c r="M2815" s="3">
        <v>0.16684070585190816</v>
      </c>
      <c r="N2815" s="2">
        <v>1647399</v>
      </c>
      <c r="O2815">
        <f t="shared" si="43"/>
        <v>15</v>
      </c>
    </row>
    <row r="2816" spans="1:15" hidden="1" x14ac:dyDescent="0.2">
      <c r="A2816" t="s">
        <v>3187</v>
      </c>
      <c r="B2816" t="s">
        <v>3283</v>
      </c>
      <c r="C2816" t="s">
        <v>3297</v>
      </c>
      <c r="D2816" t="s">
        <v>22</v>
      </c>
      <c r="E2816">
        <v>33</v>
      </c>
      <c r="F2816" t="s">
        <v>69</v>
      </c>
      <c r="G2816" t="s">
        <v>38</v>
      </c>
      <c r="H2816" t="s">
        <v>168</v>
      </c>
      <c r="I2816" s="2">
        <v>2185</v>
      </c>
      <c r="J2816" s="2">
        <v>1</v>
      </c>
      <c r="K2816" s="2">
        <v>2186</v>
      </c>
      <c r="L2816" s="3">
        <v>0.13269402251670664</v>
      </c>
      <c r="M2816" s="3">
        <v>0.19918830310883187</v>
      </c>
      <c r="N2816" s="2">
        <v>1647399</v>
      </c>
      <c r="O2816">
        <f t="shared" si="43"/>
        <v>12</v>
      </c>
    </row>
    <row r="2817" spans="1:15" hidden="1" x14ac:dyDescent="0.2">
      <c r="A2817" t="s">
        <v>3187</v>
      </c>
      <c r="B2817" t="s">
        <v>3283</v>
      </c>
      <c r="C2817" t="s">
        <v>3298</v>
      </c>
      <c r="D2817" t="s">
        <v>22</v>
      </c>
      <c r="E2817">
        <v>52</v>
      </c>
      <c r="F2817" t="s">
        <v>69</v>
      </c>
      <c r="G2817" t="s">
        <v>38</v>
      </c>
      <c r="H2817" t="s">
        <v>349</v>
      </c>
      <c r="I2817" s="2">
        <v>7370</v>
      </c>
      <c r="J2817" s="2">
        <v>1</v>
      </c>
      <c r="K2817" s="2">
        <v>7371</v>
      </c>
      <c r="L2817" s="3">
        <v>0.44743258919059681</v>
      </c>
      <c r="M2817" s="3">
        <v>0.67164546304446471</v>
      </c>
      <c r="N2817" s="2">
        <v>1647399</v>
      </c>
      <c r="O2817">
        <f t="shared" si="43"/>
        <v>7</v>
      </c>
    </row>
    <row r="2818" spans="1:15" hidden="1" x14ac:dyDescent="0.2">
      <c r="A2818" t="s">
        <v>3187</v>
      </c>
      <c r="B2818" t="s">
        <v>3283</v>
      </c>
      <c r="C2818" t="s">
        <v>3299</v>
      </c>
      <c r="D2818" t="s">
        <v>22</v>
      </c>
      <c r="E2818">
        <v>59</v>
      </c>
      <c r="F2818" t="s">
        <v>69</v>
      </c>
      <c r="G2818" t="s">
        <v>1058</v>
      </c>
      <c r="H2818" t="s">
        <v>389</v>
      </c>
      <c r="I2818" s="2">
        <v>2223</v>
      </c>
      <c r="J2818" s="2">
        <v>2</v>
      </c>
      <c r="K2818" s="2">
        <v>2225</v>
      </c>
      <c r="L2818" s="3">
        <v>0.13506139071348228</v>
      </c>
      <c r="M2818" s="3">
        <v>0.20274198280747988</v>
      </c>
      <c r="N2818" s="2">
        <v>1647399</v>
      </c>
      <c r="O2818">
        <f t="shared" si="43"/>
        <v>11</v>
      </c>
    </row>
    <row r="2819" spans="1:15" hidden="1" x14ac:dyDescent="0.2">
      <c r="A2819" t="s">
        <v>3187</v>
      </c>
      <c r="B2819" t="s">
        <v>3283</v>
      </c>
      <c r="C2819" t="s">
        <v>3300</v>
      </c>
      <c r="D2819" t="s">
        <v>22</v>
      </c>
      <c r="E2819">
        <v>30</v>
      </c>
      <c r="F2819" t="s">
        <v>69</v>
      </c>
      <c r="G2819" t="s">
        <v>38</v>
      </c>
      <c r="H2819" t="s">
        <v>219</v>
      </c>
      <c r="I2819" s="2">
        <v>3171</v>
      </c>
      <c r="J2819" s="2">
        <f>(0)</f>
        <v>0</v>
      </c>
      <c r="K2819" s="2">
        <v>3171</v>
      </c>
      <c r="L2819" s="3">
        <v>0.19248524492245048</v>
      </c>
      <c r="M2819" s="3">
        <v>0.28894149549776116</v>
      </c>
      <c r="N2819" s="2">
        <v>1647399</v>
      </c>
      <c r="O2819">
        <f t="shared" ref="O2819:O2882" si="44">COUNTIFS($A$2:$A$8569,A2819,$B$2:$B$8569,B2819,$K$2:$K$8569,"&gt;"&amp;K2819)+1</f>
        <v>9</v>
      </c>
    </row>
    <row r="2820" spans="1:15" hidden="1" x14ac:dyDescent="0.2">
      <c r="A2820" t="s">
        <v>3187</v>
      </c>
      <c r="B2820" t="s">
        <v>3301</v>
      </c>
      <c r="C2820" t="s">
        <v>46</v>
      </c>
      <c r="G2820" t="s">
        <v>46</v>
      </c>
      <c r="I2820" s="2">
        <v>7653</v>
      </c>
      <c r="J2820" s="2">
        <v>3</v>
      </c>
      <c r="K2820" s="2">
        <v>7656</v>
      </c>
      <c r="L2820" s="3">
        <v>0.432841449204733</v>
      </c>
      <c r="M2820" s="3">
        <v>0.65750318832365029</v>
      </c>
      <c r="N2820" s="2">
        <v>1768777</v>
      </c>
      <c r="O2820">
        <f t="shared" si="44"/>
        <v>7</v>
      </c>
    </row>
    <row r="2821" spans="1:15" hidden="1" x14ac:dyDescent="0.2">
      <c r="A2821" t="s">
        <v>3187</v>
      </c>
      <c r="B2821" t="s">
        <v>3301</v>
      </c>
      <c r="C2821" t="s">
        <v>3302</v>
      </c>
      <c r="D2821" t="s">
        <v>22</v>
      </c>
      <c r="E2821">
        <v>59</v>
      </c>
      <c r="F2821" t="s">
        <v>49</v>
      </c>
      <c r="G2821" t="s">
        <v>32</v>
      </c>
      <c r="H2821" t="s">
        <v>33</v>
      </c>
      <c r="I2821" s="2">
        <v>704221</v>
      </c>
      <c r="J2821" s="2">
        <v>303</v>
      </c>
      <c r="K2821" s="2">
        <v>704524</v>
      </c>
      <c r="L2821" s="3">
        <v>39.831137560020288</v>
      </c>
      <c r="M2821" s="3">
        <v>60.505064818512452</v>
      </c>
      <c r="N2821" s="2">
        <v>1768777</v>
      </c>
      <c r="O2821">
        <f t="shared" si="44"/>
        <v>1</v>
      </c>
    </row>
    <row r="2822" spans="1:15" hidden="1" x14ac:dyDescent="0.2">
      <c r="A2822" t="s">
        <v>3187</v>
      </c>
      <c r="B2822" t="s">
        <v>3301</v>
      </c>
      <c r="C2822" t="s">
        <v>3303</v>
      </c>
      <c r="D2822" t="s">
        <v>22</v>
      </c>
      <c r="E2822">
        <v>34</v>
      </c>
      <c r="F2822" t="s">
        <v>49</v>
      </c>
      <c r="G2822" t="s">
        <v>303</v>
      </c>
      <c r="H2822" t="s">
        <v>304</v>
      </c>
      <c r="I2822" s="2">
        <v>45822</v>
      </c>
      <c r="J2822" s="2">
        <v>26</v>
      </c>
      <c r="K2822" s="2">
        <v>45848</v>
      </c>
      <c r="L2822" s="3">
        <v>2.592073506157079</v>
      </c>
      <c r="M2822" s="3">
        <v>3.9374616220301353</v>
      </c>
      <c r="N2822" s="2">
        <v>1768777</v>
      </c>
      <c r="O2822">
        <f t="shared" si="44"/>
        <v>3</v>
      </c>
    </row>
    <row r="2823" spans="1:15" hidden="1" x14ac:dyDescent="0.2">
      <c r="A2823" t="s">
        <v>3187</v>
      </c>
      <c r="B2823" t="s">
        <v>3301</v>
      </c>
      <c r="C2823" t="s">
        <v>3304</v>
      </c>
      <c r="D2823" t="s">
        <v>22</v>
      </c>
      <c r="E2823">
        <v>57</v>
      </c>
      <c r="F2823" t="s">
        <v>49</v>
      </c>
      <c r="G2823" t="s">
        <v>19</v>
      </c>
      <c r="H2823" t="s">
        <v>20</v>
      </c>
      <c r="I2823" s="2">
        <v>351016</v>
      </c>
      <c r="J2823" s="2">
        <v>97</v>
      </c>
      <c r="K2823" s="2">
        <v>351113</v>
      </c>
      <c r="L2823" s="3">
        <v>19.850608640885763</v>
      </c>
      <c r="M2823" s="3">
        <v>30.15385540254465</v>
      </c>
      <c r="N2823" s="2">
        <v>1768777</v>
      </c>
      <c r="O2823">
        <f t="shared" si="44"/>
        <v>2</v>
      </c>
    </row>
    <row r="2824" spans="1:15" hidden="1" x14ac:dyDescent="0.2">
      <c r="A2824" t="s">
        <v>3187</v>
      </c>
      <c r="B2824" t="s">
        <v>3301</v>
      </c>
      <c r="C2824" t="s">
        <v>3305</v>
      </c>
      <c r="D2824" t="s">
        <v>22</v>
      </c>
      <c r="E2824">
        <v>46</v>
      </c>
      <c r="F2824" t="s">
        <v>49</v>
      </c>
      <c r="G2824" t="s">
        <v>1952</v>
      </c>
      <c r="H2824" t="s">
        <v>59</v>
      </c>
      <c r="I2824" s="2">
        <v>8316</v>
      </c>
      <c r="J2824" s="2">
        <v>1</v>
      </c>
      <c r="K2824" s="2">
        <v>8317</v>
      </c>
      <c r="L2824" s="3">
        <v>0.47021190347907055</v>
      </c>
      <c r="M2824" s="3">
        <v>0.71427037843362062</v>
      </c>
      <c r="N2824" s="2">
        <v>1768777</v>
      </c>
      <c r="O2824">
        <f t="shared" si="44"/>
        <v>6</v>
      </c>
    </row>
    <row r="2825" spans="1:15" hidden="1" x14ac:dyDescent="0.2">
      <c r="A2825" t="s">
        <v>3187</v>
      </c>
      <c r="B2825" t="s">
        <v>3301</v>
      </c>
      <c r="C2825" t="s">
        <v>3306</v>
      </c>
      <c r="D2825" t="s">
        <v>22</v>
      </c>
      <c r="E2825">
        <v>46</v>
      </c>
      <c r="F2825" t="s">
        <v>49</v>
      </c>
      <c r="G2825" t="s">
        <v>38</v>
      </c>
      <c r="H2825" t="s">
        <v>43</v>
      </c>
      <c r="I2825" s="2">
        <v>3048</v>
      </c>
      <c r="J2825" s="2">
        <f>(0)</f>
        <v>0</v>
      </c>
      <c r="K2825" s="2">
        <v>3048</v>
      </c>
      <c r="L2825" s="3">
        <v>0.17232245783385922</v>
      </c>
      <c r="M2825" s="3">
        <v>0.26176459221662568</v>
      </c>
      <c r="N2825" s="2">
        <v>1768777</v>
      </c>
      <c r="O2825">
        <f t="shared" si="44"/>
        <v>11</v>
      </c>
    </row>
    <row r="2826" spans="1:15" hidden="1" x14ac:dyDescent="0.2">
      <c r="A2826" t="s">
        <v>3187</v>
      </c>
      <c r="B2826" t="s">
        <v>3301</v>
      </c>
      <c r="C2826" t="s">
        <v>3307</v>
      </c>
      <c r="D2826" t="s">
        <v>22</v>
      </c>
      <c r="E2826">
        <v>61</v>
      </c>
      <c r="F2826" t="s">
        <v>49</v>
      </c>
      <c r="G2826" t="s">
        <v>868</v>
      </c>
      <c r="H2826" t="s">
        <v>738</v>
      </c>
      <c r="I2826" s="2">
        <v>9505</v>
      </c>
      <c r="J2826" s="2">
        <f>(0)</f>
        <v>0</v>
      </c>
      <c r="K2826" s="2">
        <v>9505</v>
      </c>
      <c r="L2826" s="3">
        <v>0.53737695594187396</v>
      </c>
      <c r="M2826" s="3">
        <v>0.81629673524246293</v>
      </c>
      <c r="N2826" s="2">
        <v>1768777</v>
      </c>
      <c r="O2826">
        <f t="shared" si="44"/>
        <v>5</v>
      </c>
    </row>
    <row r="2827" spans="1:15" hidden="1" x14ac:dyDescent="0.2">
      <c r="A2827" t="s">
        <v>3187</v>
      </c>
      <c r="B2827" t="s">
        <v>3301</v>
      </c>
      <c r="C2827" t="s">
        <v>3308</v>
      </c>
      <c r="D2827" t="s">
        <v>22</v>
      </c>
      <c r="E2827">
        <v>71</v>
      </c>
      <c r="F2827" t="s">
        <v>49</v>
      </c>
      <c r="G2827" t="s">
        <v>3309</v>
      </c>
      <c r="H2827" t="s">
        <v>230</v>
      </c>
      <c r="I2827" s="2">
        <v>2304</v>
      </c>
      <c r="J2827" s="2">
        <f>(0)</f>
        <v>0</v>
      </c>
      <c r="K2827" s="2">
        <v>2304</v>
      </c>
      <c r="L2827" s="3">
        <v>0.13025949568543688</v>
      </c>
      <c r="M2827" s="3">
        <v>0.1978692980535123</v>
      </c>
      <c r="N2827" s="2">
        <v>1768777</v>
      </c>
      <c r="O2827">
        <f t="shared" si="44"/>
        <v>13</v>
      </c>
    </row>
    <row r="2828" spans="1:15" hidden="1" x14ac:dyDescent="0.2">
      <c r="A2828" t="s">
        <v>3187</v>
      </c>
      <c r="B2828" t="s">
        <v>3301</v>
      </c>
      <c r="C2828" t="s">
        <v>3310</v>
      </c>
      <c r="D2828" t="s">
        <v>22</v>
      </c>
      <c r="E2828">
        <v>71</v>
      </c>
      <c r="F2828" t="s">
        <v>69</v>
      </c>
      <c r="G2828" t="s">
        <v>38</v>
      </c>
      <c r="H2828" t="s">
        <v>540</v>
      </c>
      <c r="I2828" s="2">
        <v>2538</v>
      </c>
      <c r="J2828" s="2">
        <f>(0)</f>
        <v>0</v>
      </c>
      <c r="K2828" s="2">
        <v>2538</v>
      </c>
      <c r="L2828" s="3">
        <v>0.14348897571598906</v>
      </c>
      <c r="M2828" s="3">
        <v>0.21796539863707215</v>
      </c>
      <c r="N2828" s="2">
        <v>1768777</v>
      </c>
      <c r="O2828">
        <f t="shared" si="44"/>
        <v>12</v>
      </c>
    </row>
    <row r="2829" spans="1:15" hidden="1" x14ac:dyDescent="0.2">
      <c r="A2829" t="s">
        <v>3187</v>
      </c>
      <c r="B2829" t="s">
        <v>3301</v>
      </c>
      <c r="C2829" t="s">
        <v>3311</v>
      </c>
      <c r="D2829" t="s">
        <v>22</v>
      </c>
      <c r="E2829">
        <v>49</v>
      </c>
      <c r="F2829" t="s">
        <v>49</v>
      </c>
      <c r="G2829" t="s">
        <v>3312</v>
      </c>
      <c r="H2829" t="s">
        <v>767</v>
      </c>
      <c r="I2829" s="2">
        <v>3508</v>
      </c>
      <c r="J2829" s="2">
        <v>1</v>
      </c>
      <c r="K2829" s="2">
        <v>3509</v>
      </c>
      <c r="L2829" s="3">
        <v>0.19838566421883594</v>
      </c>
      <c r="M2829" s="3">
        <v>0.30135562798167304</v>
      </c>
      <c r="N2829" s="2">
        <v>1768777</v>
      </c>
      <c r="O2829">
        <f t="shared" si="44"/>
        <v>10</v>
      </c>
    </row>
    <row r="2830" spans="1:15" hidden="1" x14ac:dyDescent="0.2">
      <c r="A2830" t="s">
        <v>3187</v>
      </c>
      <c r="B2830" t="s">
        <v>3301</v>
      </c>
      <c r="C2830" t="s">
        <v>3313</v>
      </c>
      <c r="D2830" t="s">
        <v>22</v>
      </c>
      <c r="E2830">
        <v>41</v>
      </c>
      <c r="F2830" t="s">
        <v>49</v>
      </c>
      <c r="G2830" t="s">
        <v>815</v>
      </c>
      <c r="H2830" t="s">
        <v>816</v>
      </c>
      <c r="I2830" s="2">
        <v>1499</v>
      </c>
      <c r="J2830" s="2">
        <f>(0)</f>
        <v>0</v>
      </c>
      <c r="K2830" s="2">
        <v>1499</v>
      </c>
      <c r="L2830" s="3">
        <v>8.4747822930759498E-2</v>
      </c>
      <c r="M2830" s="3">
        <v>0.12873527681519747</v>
      </c>
      <c r="N2830" s="2">
        <v>1768777</v>
      </c>
      <c r="O2830">
        <f t="shared" si="44"/>
        <v>16</v>
      </c>
    </row>
    <row r="2831" spans="1:15" hidden="1" x14ac:dyDescent="0.2">
      <c r="A2831" t="s">
        <v>3187</v>
      </c>
      <c r="B2831" t="s">
        <v>3301</v>
      </c>
      <c r="C2831" t="s">
        <v>3314</v>
      </c>
      <c r="D2831" t="s">
        <v>22</v>
      </c>
      <c r="E2831">
        <v>48</v>
      </c>
      <c r="F2831" t="s">
        <v>49</v>
      </c>
      <c r="G2831" t="s">
        <v>38</v>
      </c>
      <c r="H2831" t="s">
        <v>198</v>
      </c>
      <c r="I2831" s="2">
        <v>4607</v>
      </c>
      <c r="J2831" s="2">
        <f>(0)</f>
        <v>0</v>
      </c>
      <c r="K2831" s="2">
        <v>4607</v>
      </c>
      <c r="L2831" s="3">
        <v>0.26046245513142696</v>
      </c>
      <c r="M2831" s="3">
        <v>0.3956527153353</v>
      </c>
      <c r="N2831" s="2">
        <v>1768777</v>
      </c>
      <c r="O2831">
        <f t="shared" si="44"/>
        <v>9</v>
      </c>
    </row>
    <row r="2832" spans="1:15" hidden="1" x14ac:dyDescent="0.2">
      <c r="A2832" t="s">
        <v>3187</v>
      </c>
      <c r="B2832" t="s">
        <v>3301</v>
      </c>
      <c r="C2832" t="s">
        <v>3315</v>
      </c>
      <c r="D2832" t="s">
        <v>22</v>
      </c>
      <c r="E2832">
        <v>34</v>
      </c>
      <c r="F2832" t="s">
        <v>49</v>
      </c>
      <c r="G2832" t="s">
        <v>38</v>
      </c>
      <c r="H2832" t="s">
        <v>124</v>
      </c>
      <c r="I2832" s="2">
        <v>10836</v>
      </c>
      <c r="J2832" s="2">
        <v>1</v>
      </c>
      <c r="K2832" s="2">
        <v>10837</v>
      </c>
      <c r="L2832" s="3">
        <v>0.6126832268850172</v>
      </c>
      <c r="M2832" s="3">
        <v>0.93068992317964971</v>
      </c>
      <c r="N2832" s="2">
        <v>1768777</v>
      </c>
      <c r="O2832">
        <f t="shared" si="44"/>
        <v>4</v>
      </c>
    </row>
    <row r="2833" spans="1:15" hidden="1" x14ac:dyDescent="0.2">
      <c r="A2833" t="s">
        <v>3187</v>
      </c>
      <c r="B2833" t="s">
        <v>3301</v>
      </c>
      <c r="C2833" t="s">
        <v>3316</v>
      </c>
      <c r="D2833" t="s">
        <v>22</v>
      </c>
      <c r="E2833">
        <v>27</v>
      </c>
      <c r="F2833" t="s">
        <v>49</v>
      </c>
      <c r="G2833" t="s">
        <v>38</v>
      </c>
      <c r="H2833" t="s">
        <v>360</v>
      </c>
      <c r="I2833" s="2">
        <v>5499</v>
      </c>
      <c r="J2833" s="2">
        <f>(0)</f>
        <v>0</v>
      </c>
      <c r="K2833" s="2">
        <v>5499</v>
      </c>
      <c r="L2833" s="3">
        <v>0.31089278071797632</v>
      </c>
      <c r="M2833" s="3">
        <v>0.47225836371365632</v>
      </c>
      <c r="N2833" s="2">
        <v>1768777</v>
      </c>
      <c r="O2833">
        <f t="shared" si="44"/>
        <v>8</v>
      </c>
    </row>
    <row r="2834" spans="1:15" hidden="1" x14ac:dyDescent="0.2">
      <c r="A2834" t="s">
        <v>3187</v>
      </c>
      <c r="B2834" t="s">
        <v>3301</v>
      </c>
      <c r="C2834" t="s">
        <v>3317</v>
      </c>
      <c r="D2834" t="s">
        <v>17</v>
      </c>
      <c r="E2834">
        <v>41</v>
      </c>
      <c r="F2834" t="s">
        <v>49</v>
      </c>
      <c r="G2834" t="s">
        <v>1058</v>
      </c>
      <c r="H2834" t="s">
        <v>389</v>
      </c>
      <c r="I2834" s="2">
        <v>1910</v>
      </c>
      <c r="J2834" s="2">
        <v>2</v>
      </c>
      <c r="K2834" s="2">
        <v>1912</v>
      </c>
      <c r="L2834" s="3">
        <v>0.10809728982228964</v>
      </c>
      <c r="M2834" s="3">
        <v>0.16420403553746332</v>
      </c>
      <c r="N2834" s="2">
        <v>1768777</v>
      </c>
      <c r="O2834">
        <f t="shared" si="44"/>
        <v>14</v>
      </c>
    </row>
    <row r="2835" spans="1:15" hidden="1" x14ac:dyDescent="0.2">
      <c r="A2835" t="s">
        <v>3187</v>
      </c>
      <c r="B2835" t="s">
        <v>3301</v>
      </c>
      <c r="C2835" t="s">
        <v>3318</v>
      </c>
      <c r="D2835" t="s">
        <v>22</v>
      </c>
      <c r="E2835">
        <v>27</v>
      </c>
      <c r="F2835" t="s">
        <v>49</v>
      </c>
      <c r="G2835" t="s">
        <v>534</v>
      </c>
      <c r="H2835" t="s">
        <v>535</v>
      </c>
      <c r="I2835" s="2">
        <v>1510</v>
      </c>
      <c r="J2835" s="2">
        <f>(0)</f>
        <v>0</v>
      </c>
      <c r="K2835" s="2">
        <v>1510</v>
      </c>
      <c r="L2835" s="3">
        <v>8.5369721564674345E-2</v>
      </c>
      <c r="M2835" s="3">
        <v>0.12967996530416823</v>
      </c>
      <c r="N2835" s="2">
        <v>1768777</v>
      </c>
      <c r="O2835">
        <f t="shared" si="44"/>
        <v>15</v>
      </c>
    </row>
    <row r="2836" spans="1:15" hidden="1" x14ac:dyDescent="0.2">
      <c r="A2836" t="s">
        <v>3187</v>
      </c>
      <c r="B2836" t="s">
        <v>3319</v>
      </c>
      <c r="C2836" t="s">
        <v>46</v>
      </c>
      <c r="G2836" t="s">
        <v>46</v>
      </c>
      <c r="I2836" s="2">
        <v>10301</v>
      </c>
      <c r="J2836" s="2">
        <v>5</v>
      </c>
      <c r="K2836" s="2">
        <v>10306</v>
      </c>
      <c r="L2836" s="3">
        <v>0.55947168848512152</v>
      </c>
      <c r="M2836" s="3">
        <v>0.81903114956815293</v>
      </c>
      <c r="N2836" s="2">
        <v>1842095</v>
      </c>
      <c r="O2836">
        <f t="shared" si="44"/>
        <v>7</v>
      </c>
    </row>
    <row r="2837" spans="1:15" hidden="1" x14ac:dyDescent="0.2">
      <c r="A2837" t="s">
        <v>3187</v>
      </c>
      <c r="B2837" t="s">
        <v>3319</v>
      </c>
      <c r="C2837" t="s">
        <v>3320</v>
      </c>
      <c r="D2837" t="s">
        <v>17</v>
      </c>
      <c r="E2837">
        <v>39</v>
      </c>
      <c r="F2837" t="s">
        <v>49</v>
      </c>
      <c r="G2837" t="s">
        <v>19</v>
      </c>
      <c r="H2837" t="s">
        <v>20</v>
      </c>
      <c r="I2837" s="2">
        <v>318526</v>
      </c>
      <c r="J2837" s="2">
        <v>227</v>
      </c>
      <c r="K2837" s="2">
        <v>318753</v>
      </c>
      <c r="L2837" s="3">
        <v>17.303830692771001</v>
      </c>
      <c r="M2837" s="3">
        <v>25.331713178565639</v>
      </c>
      <c r="N2837" s="2">
        <v>1842095</v>
      </c>
      <c r="O2837">
        <f t="shared" si="44"/>
        <v>2</v>
      </c>
    </row>
    <row r="2838" spans="1:15" hidden="1" x14ac:dyDescent="0.2">
      <c r="A2838" t="s">
        <v>3187</v>
      </c>
      <c r="B2838" t="s">
        <v>3319</v>
      </c>
      <c r="C2838" t="s">
        <v>3321</v>
      </c>
      <c r="D2838" t="s">
        <v>22</v>
      </c>
      <c r="E2838">
        <v>39</v>
      </c>
      <c r="F2838" t="s">
        <v>49</v>
      </c>
      <c r="G2838" t="s">
        <v>197</v>
      </c>
      <c r="H2838" t="s">
        <v>24</v>
      </c>
      <c r="I2838" s="2">
        <v>40029</v>
      </c>
      <c r="J2838" s="2">
        <v>48</v>
      </c>
      <c r="K2838" s="2">
        <v>40077</v>
      </c>
      <c r="L2838" s="3">
        <v>2.1756206927438595</v>
      </c>
      <c r="M2838" s="3">
        <v>3.1849710247664338</v>
      </c>
      <c r="N2838" s="2">
        <v>1842095</v>
      </c>
      <c r="O2838">
        <f t="shared" si="44"/>
        <v>3</v>
      </c>
    </row>
    <row r="2839" spans="1:15" hidden="1" x14ac:dyDescent="0.2">
      <c r="A2839" t="s">
        <v>3187</v>
      </c>
      <c r="B2839" t="s">
        <v>3319</v>
      </c>
      <c r="C2839" t="s">
        <v>3322</v>
      </c>
      <c r="D2839" t="s">
        <v>22</v>
      </c>
      <c r="E2839">
        <v>49</v>
      </c>
      <c r="F2839" t="s">
        <v>49</v>
      </c>
      <c r="G2839" t="s">
        <v>32</v>
      </c>
      <c r="H2839" t="s">
        <v>33</v>
      </c>
      <c r="I2839" s="2">
        <v>810410</v>
      </c>
      <c r="J2839" s="2">
        <v>725</v>
      </c>
      <c r="K2839" s="2">
        <v>811135</v>
      </c>
      <c r="L2839" s="3">
        <v>44.033288185462752</v>
      </c>
      <c r="M2839" s="3">
        <v>64.461947555304079</v>
      </c>
      <c r="N2839" s="2">
        <v>1842095</v>
      </c>
      <c r="O2839">
        <f t="shared" si="44"/>
        <v>1</v>
      </c>
    </row>
    <row r="2840" spans="1:15" hidden="1" x14ac:dyDescent="0.2">
      <c r="A2840" t="s">
        <v>3187</v>
      </c>
      <c r="B2840" t="s">
        <v>3319</v>
      </c>
      <c r="C2840" t="s">
        <v>3323</v>
      </c>
      <c r="D2840" t="s">
        <v>17</v>
      </c>
      <c r="E2840">
        <v>44</v>
      </c>
      <c r="F2840" t="s">
        <v>49</v>
      </c>
      <c r="G2840" t="s">
        <v>38</v>
      </c>
      <c r="H2840" t="s">
        <v>214</v>
      </c>
      <c r="I2840" s="2">
        <v>12450</v>
      </c>
      <c r="J2840" s="2">
        <f>(0)</f>
        <v>0</v>
      </c>
      <c r="K2840" s="2">
        <v>12450</v>
      </c>
      <c r="L2840" s="3">
        <v>0.67586090836791801</v>
      </c>
      <c r="M2840" s="3">
        <v>0.98941760257359834</v>
      </c>
      <c r="N2840" s="2">
        <v>1842095</v>
      </c>
      <c r="O2840">
        <f t="shared" si="44"/>
        <v>4</v>
      </c>
    </row>
    <row r="2841" spans="1:15" hidden="1" x14ac:dyDescent="0.2">
      <c r="A2841" t="s">
        <v>3187</v>
      </c>
      <c r="B2841" t="s">
        <v>3319</v>
      </c>
      <c r="C2841" t="s">
        <v>3324</v>
      </c>
      <c r="D2841" t="s">
        <v>22</v>
      </c>
      <c r="E2841">
        <v>33</v>
      </c>
      <c r="F2841" t="s">
        <v>49</v>
      </c>
      <c r="G2841" t="s">
        <v>791</v>
      </c>
      <c r="H2841" t="s">
        <v>41</v>
      </c>
      <c r="I2841" s="2">
        <v>4222</v>
      </c>
      <c r="J2841" s="2">
        <v>1</v>
      </c>
      <c r="K2841" s="2">
        <v>4223</v>
      </c>
      <c r="L2841" s="3">
        <v>0.22924984867772835</v>
      </c>
      <c r="M2841" s="3">
        <v>0.33560727194122941</v>
      </c>
      <c r="N2841" s="2">
        <v>1842095</v>
      </c>
      <c r="O2841">
        <f t="shared" si="44"/>
        <v>11</v>
      </c>
    </row>
    <row r="2842" spans="1:15" hidden="1" x14ac:dyDescent="0.2">
      <c r="A2842" t="s">
        <v>3187</v>
      </c>
      <c r="B2842" t="s">
        <v>3319</v>
      </c>
      <c r="C2842" t="s">
        <v>3325</v>
      </c>
      <c r="D2842" t="s">
        <v>22</v>
      </c>
      <c r="E2842">
        <v>58</v>
      </c>
      <c r="F2842" t="s">
        <v>49</v>
      </c>
      <c r="G2842" t="s">
        <v>38</v>
      </c>
      <c r="H2842" t="s">
        <v>1715</v>
      </c>
      <c r="I2842" s="2">
        <v>2953</v>
      </c>
      <c r="J2842" s="2">
        <f>(0)</f>
        <v>0</v>
      </c>
      <c r="K2842" s="2">
        <v>2953</v>
      </c>
      <c r="L2842" s="3">
        <v>0.16030660742252706</v>
      </c>
      <c r="M2842" s="3">
        <v>0.23467872934938441</v>
      </c>
      <c r="N2842" s="2">
        <v>1842095</v>
      </c>
      <c r="O2842">
        <f t="shared" si="44"/>
        <v>14</v>
      </c>
    </row>
    <row r="2843" spans="1:15" hidden="1" x14ac:dyDescent="0.2">
      <c r="A2843" t="s">
        <v>3187</v>
      </c>
      <c r="B2843" t="s">
        <v>3319</v>
      </c>
      <c r="C2843" t="s">
        <v>2180</v>
      </c>
      <c r="D2843" t="s">
        <v>22</v>
      </c>
      <c r="E2843">
        <v>31</v>
      </c>
      <c r="F2843" t="s">
        <v>49</v>
      </c>
      <c r="G2843" t="s">
        <v>38</v>
      </c>
      <c r="H2843" t="s">
        <v>1042</v>
      </c>
      <c r="I2843" s="2">
        <v>5941</v>
      </c>
      <c r="J2843" s="2">
        <f>(0)</f>
        <v>0</v>
      </c>
      <c r="K2843" s="2">
        <v>5941</v>
      </c>
      <c r="L2843" s="3">
        <v>0.32251322543082739</v>
      </c>
      <c r="M2843" s="3">
        <v>0.47213895396704803</v>
      </c>
      <c r="N2843" s="2">
        <v>1842095</v>
      </c>
      <c r="O2843">
        <f t="shared" si="44"/>
        <v>9</v>
      </c>
    </row>
    <row r="2844" spans="1:15" hidden="1" x14ac:dyDescent="0.2">
      <c r="A2844" t="s">
        <v>3187</v>
      </c>
      <c r="B2844" t="s">
        <v>3319</v>
      </c>
      <c r="C2844" t="s">
        <v>3326</v>
      </c>
      <c r="D2844" t="s">
        <v>22</v>
      </c>
      <c r="E2844">
        <v>45</v>
      </c>
      <c r="F2844" t="s">
        <v>49</v>
      </c>
      <c r="G2844" t="s">
        <v>38</v>
      </c>
      <c r="H2844" t="s">
        <v>219</v>
      </c>
      <c r="I2844" s="2">
        <v>2942</v>
      </c>
      <c r="J2844" s="2">
        <f>(0)</f>
        <v>0</v>
      </c>
      <c r="K2844" s="2">
        <v>2942</v>
      </c>
      <c r="L2844" s="3">
        <v>0.15970946123842691</v>
      </c>
      <c r="M2844" s="3">
        <v>0.23380454512221097</v>
      </c>
      <c r="N2844" s="2">
        <v>1842095</v>
      </c>
      <c r="O2844">
        <f t="shared" si="44"/>
        <v>15</v>
      </c>
    </row>
    <row r="2845" spans="1:15" hidden="1" x14ac:dyDescent="0.2">
      <c r="A2845" t="s">
        <v>3187</v>
      </c>
      <c r="B2845" t="s">
        <v>3319</v>
      </c>
      <c r="C2845" t="s">
        <v>2499</v>
      </c>
      <c r="D2845" t="s">
        <v>22</v>
      </c>
      <c r="E2845">
        <v>56</v>
      </c>
      <c r="F2845" t="s">
        <v>49</v>
      </c>
      <c r="G2845" t="s">
        <v>38</v>
      </c>
      <c r="H2845" t="s">
        <v>276</v>
      </c>
      <c r="I2845" s="2">
        <v>11691</v>
      </c>
      <c r="J2845" s="2">
        <f>(0)</f>
        <v>0</v>
      </c>
      <c r="K2845" s="2">
        <v>11691</v>
      </c>
      <c r="L2845" s="3">
        <v>0.63465782166500651</v>
      </c>
      <c r="M2845" s="3">
        <v>0.92909889089862963</v>
      </c>
      <c r="N2845" s="2">
        <v>1842095</v>
      </c>
      <c r="O2845">
        <f t="shared" si="44"/>
        <v>5</v>
      </c>
    </row>
    <row r="2846" spans="1:15" hidden="1" x14ac:dyDescent="0.2">
      <c r="A2846" t="s">
        <v>3187</v>
      </c>
      <c r="B2846" t="s">
        <v>3319</v>
      </c>
      <c r="C2846" t="s">
        <v>3327</v>
      </c>
      <c r="D2846" t="s">
        <v>22</v>
      </c>
      <c r="E2846">
        <v>34</v>
      </c>
      <c r="F2846" t="s">
        <v>49</v>
      </c>
      <c r="G2846" t="s">
        <v>3328</v>
      </c>
      <c r="H2846" t="s">
        <v>61</v>
      </c>
      <c r="I2846" s="2">
        <v>1964</v>
      </c>
      <c r="J2846" s="2">
        <v>1</v>
      </c>
      <c r="K2846" s="2">
        <v>1965</v>
      </c>
      <c r="L2846" s="3">
        <v>0.10667202288698466</v>
      </c>
      <c r="M2846" s="3">
        <v>0.15616109149053178</v>
      </c>
      <c r="N2846" s="2">
        <v>1842095</v>
      </c>
      <c r="O2846">
        <f t="shared" si="44"/>
        <v>18</v>
      </c>
    </row>
    <row r="2847" spans="1:15" hidden="1" x14ac:dyDescent="0.2">
      <c r="A2847" t="s">
        <v>3187</v>
      </c>
      <c r="B2847" t="s">
        <v>3319</v>
      </c>
      <c r="C2847" t="s">
        <v>3329</v>
      </c>
      <c r="D2847" t="s">
        <v>22</v>
      </c>
      <c r="E2847">
        <v>48</v>
      </c>
      <c r="F2847" t="s">
        <v>49</v>
      </c>
      <c r="G2847" t="s">
        <v>1646</v>
      </c>
      <c r="H2847" t="s">
        <v>336</v>
      </c>
      <c r="I2847" s="2">
        <v>10552</v>
      </c>
      <c r="J2847" s="2">
        <v>2</v>
      </c>
      <c r="K2847" s="2">
        <v>10554</v>
      </c>
      <c r="L2847" s="3">
        <v>0.57293462063574352</v>
      </c>
      <c r="M2847" s="3">
        <v>0.83874003032624544</v>
      </c>
      <c r="N2847" s="2">
        <v>1842095</v>
      </c>
      <c r="O2847">
        <f t="shared" si="44"/>
        <v>6</v>
      </c>
    </row>
    <row r="2848" spans="1:15" hidden="1" x14ac:dyDescent="0.2">
      <c r="A2848" t="s">
        <v>3187</v>
      </c>
      <c r="B2848" t="s">
        <v>3319</v>
      </c>
      <c r="C2848" t="s">
        <v>3330</v>
      </c>
      <c r="D2848" t="s">
        <v>22</v>
      </c>
      <c r="E2848">
        <v>35</v>
      </c>
      <c r="F2848" t="s">
        <v>49</v>
      </c>
      <c r="G2848" t="s">
        <v>38</v>
      </c>
      <c r="H2848" t="s">
        <v>456</v>
      </c>
      <c r="I2848" s="2">
        <v>3304</v>
      </c>
      <c r="J2848" s="2">
        <v>1</v>
      </c>
      <c r="K2848" s="2">
        <v>3305</v>
      </c>
      <c r="L2848" s="3">
        <v>0.17941528531373246</v>
      </c>
      <c r="M2848" s="3">
        <v>0.26265262461893518</v>
      </c>
      <c r="N2848" s="2">
        <v>1842095</v>
      </c>
      <c r="O2848">
        <f t="shared" si="44"/>
        <v>13</v>
      </c>
    </row>
    <row r="2849" spans="1:15" hidden="1" x14ac:dyDescent="0.2">
      <c r="A2849" t="s">
        <v>3187</v>
      </c>
      <c r="B2849" t="s">
        <v>3319</v>
      </c>
      <c r="C2849" t="s">
        <v>3331</v>
      </c>
      <c r="D2849" t="s">
        <v>22</v>
      </c>
      <c r="E2849">
        <v>27</v>
      </c>
      <c r="F2849" t="s">
        <v>49</v>
      </c>
      <c r="G2849" t="s">
        <v>38</v>
      </c>
      <c r="H2849" t="s">
        <v>1549</v>
      </c>
      <c r="I2849" s="2">
        <v>3970</v>
      </c>
      <c r="J2849" s="2">
        <f>(0)</f>
        <v>0</v>
      </c>
      <c r="K2849" s="2">
        <v>3970</v>
      </c>
      <c r="L2849" s="3">
        <v>0.21551548644342444</v>
      </c>
      <c r="M2849" s="3">
        <v>0.3155010347162398</v>
      </c>
      <c r="N2849" s="2">
        <v>1842095</v>
      </c>
      <c r="O2849">
        <f t="shared" si="44"/>
        <v>12</v>
      </c>
    </row>
    <row r="2850" spans="1:15" hidden="1" x14ac:dyDescent="0.2">
      <c r="A2850" t="s">
        <v>3187</v>
      </c>
      <c r="B2850" t="s">
        <v>3319</v>
      </c>
      <c r="C2850" t="s">
        <v>3332</v>
      </c>
      <c r="D2850" t="s">
        <v>22</v>
      </c>
      <c r="E2850">
        <v>41</v>
      </c>
      <c r="F2850" t="s">
        <v>49</v>
      </c>
      <c r="G2850" t="s">
        <v>174</v>
      </c>
      <c r="H2850" t="s">
        <v>84</v>
      </c>
      <c r="I2850" s="2">
        <v>5881</v>
      </c>
      <c r="J2850" s="2">
        <v>3</v>
      </c>
      <c r="K2850" s="2">
        <v>5884</v>
      </c>
      <c r="L2850" s="3">
        <v>0.31941892247685383</v>
      </c>
      <c r="M2850" s="3">
        <v>0.46760909024442193</v>
      </c>
      <c r="N2850" s="2">
        <v>1842095</v>
      </c>
      <c r="O2850">
        <f t="shared" si="44"/>
        <v>10</v>
      </c>
    </row>
    <row r="2851" spans="1:15" hidden="1" x14ac:dyDescent="0.2">
      <c r="A2851" t="s">
        <v>3187</v>
      </c>
      <c r="B2851" t="s">
        <v>3319</v>
      </c>
      <c r="C2851" t="s">
        <v>3333</v>
      </c>
      <c r="D2851" t="s">
        <v>22</v>
      </c>
      <c r="E2851">
        <v>52</v>
      </c>
      <c r="F2851" t="s">
        <v>49</v>
      </c>
      <c r="G2851" t="s">
        <v>144</v>
      </c>
      <c r="H2851" t="s">
        <v>145</v>
      </c>
      <c r="I2851" s="2">
        <v>2154</v>
      </c>
      <c r="J2851" s="2">
        <f>(0)</f>
        <v>0</v>
      </c>
      <c r="K2851" s="2">
        <v>2154</v>
      </c>
      <c r="L2851" s="3">
        <v>0.11693208005016029</v>
      </c>
      <c r="M2851" s="3">
        <v>0.17118116593923943</v>
      </c>
      <c r="N2851" s="2">
        <v>1842095</v>
      </c>
      <c r="O2851">
        <f t="shared" si="44"/>
        <v>17</v>
      </c>
    </row>
    <row r="2852" spans="1:15" hidden="1" x14ac:dyDescent="0.2">
      <c r="A2852" t="s">
        <v>3187</v>
      </c>
      <c r="B2852" t="s">
        <v>3319</v>
      </c>
      <c r="C2852" t="s">
        <v>3334</v>
      </c>
      <c r="D2852" t="s">
        <v>22</v>
      </c>
      <c r="E2852">
        <v>25</v>
      </c>
      <c r="F2852" t="s">
        <v>18</v>
      </c>
      <c r="G2852" t="s">
        <v>38</v>
      </c>
      <c r="H2852" t="s">
        <v>349</v>
      </c>
      <c r="I2852" s="2">
        <v>6999</v>
      </c>
      <c r="J2852" s="2">
        <f>(0)</f>
        <v>0</v>
      </c>
      <c r="K2852" s="2">
        <v>6999</v>
      </c>
      <c r="L2852" s="3">
        <v>0.37994783113791636</v>
      </c>
      <c r="M2852" s="3">
        <v>0.55621958236245905</v>
      </c>
      <c r="N2852" s="2">
        <v>1842095</v>
      </c>
      <c r="O2852">
        <f t="shared" si="44"/>
        <v>8</v>
      </c>
    </row>
    <row r="2853" spans="1:15" hidden="1" x14ac:dyDescent="0.2">
      <c r="A2853" t="s">
        <v>3187</v>
      </c>
      <c r="B2853" t="s">
        <v>3319</v>
      </c>
      <c r="C2853" t="s">
        <v>3335</v>
      </c>
      <c r="D2853" t="s">
        <v>22</v>
      </c>
      <c r="E2853">
        <v>40</v>
      </c>
      <c r="F2853" t="s">
        <v>49</v>
      </c>
      <c r="G2853" t="s">
        <v>1280</v>
      </c>
      <c r="H2853" t="s">
        <v>193</v>
      </c>
      <c r="I2853" s="2">
        <v>2481</v>
      </c>
      <c r="J2853" s="2">
        <f>(0)</f>
        <v>0</v>
      </c>
      <c r="K2853" s="2">
        <v>2481</v>
      </c>
      <c r="L2853" s="3">
        <v>0.13468360752295622</v>
      </c>
      <c r="M2853" s="3">
        <v>0.19716827887430502</v>
      </c>
      <c r="N2853" s="2">
        <v>1842095</v>
      </c>
      <c r="O2853">
        <f t="shared" si="44"/>
        <v>16</v>
      </c>
    </row>
    <row r="2854" spans="1:15" hidden="1" x14ac:dyDescent="0.2">
      <c r="A2854" t="s">
        <v>3187</v>
      </c>
      <c r="B2854" t="s">
        <v>3336</v>
      </c>
      <c r="C2854" t="s">
        <v>46</v>
      </c>
      <c r="G2854" t="s">
        <v>46</v>
      </c>
      <c r="I2854" s="2">
        <v>2636</v>
      </c>
      <c r="J2854" s="2">
        <v>8</v>
      </c>
      <c r="K2854" s="2">
        <v>2644</v>
      </c>
      <c r="L2854" s="3">
        <v>0.16786619464351926</v>
      </c>
      <c r="M2854" s="3">
        <v>0.23739511831596716</v>
      </c>
      <c r="N2854" s="2">
        <v>1575064</v>
      </c>
      <c r="O2854">
        <f t="shared" si="44"/>
        <v>12</v>
      </c>
    </row>
    <row r="2855" spans="1:15" hidden="1" x14ac:dyDescent="0.2">
      <c r="A2855" t="s">
        <v>3187</v>
      </c>
      <c r="B2855" t="s">
        <v>3336</v>
      </c>
      <c r="C2855" t="s">
        <v>3337</v>
      </c>
      <c r="D2855" t="s">
        <v>22</v>
      </c>
      <c r="E2855">
        <v>56</v>
      </c>
      <c r="F2855" t="s">
        <v>49</v>
      </c>
      <c r="G2855" t="s">
        <v>32</v>
      </c>
      <c r="H2855" t="s">
        <v>33</v>
      </c>
      <c r="I2855" s="2">
        <v>587410</v>
      </c>
      <c r="J2855" s="2">
        <v>1343</v>
      </c>
      <c r="K2855" s="2">
        <v>588753</v>
      </c>
      <c r="L2855" s="3">
        <v>37.379623939090727</v>
      </c>
      <c r="M2855" s="3">
        <v>52.861984906913996</v>
      </c>
      <c r="N2855" s="2">
        <v>1575064</v>
      </c>
      <c r="O2855">
        <f t="shared" si="44"/>
        <v>1</v>
      </c>
    </row>
    <row r="2856" spans="1:15" hidden="1" x14ac:dyDescent="0.2">
      <c r="A2856" t="s">
        <v>3187</v>
      </c>
      <c r="B2856" t="s">
        <v>3336</v>
      </c>
      <c r="C2856" t="s">
        <v>3338</v>
      </c>
      <c r="D2856" t="s">
        <v>22</v>
      </c>
      <c r="E2856">
        <v>66</v>
      </c>
      <c r="F2856" t="s">
        <v>49</v>
      </c>
      <c r="G2856" t="s">
        <v>19</v>
      </c>
      <c r="H2856" t="s">
        <v>20</v>
      </c>
      <c r="I2856" s="2">
        <v>356973</v>
      </c>
      <c r="J2856" s="2">
        <v>307</v>
      </c>
      <c r="K2856" s="2">
        <v>357280</v>
      </c>
      <c r="L2856" s="3">
        <v>22.683522701299758</v>
      </c>
      <c r="M2856" s="3">
        <v>32.078868332802095</v>
      </c>
      <c r="N2856" s="2">
        <v>1575064</v>
      </c>
      <c r="O2856">
        <f t="shared" si="44"/>
        <v>2</v>
      </c>
    </row>
    <row r="2857" spans="1:15" hidden="1" x14ac:dyDescent="0.2">
      <c r="A2857" t="s">
        <v>3187</v>
      </c>
      <c r="B2857" t="s">
        <v>3336</v>
      </c>
      <c r="C2857" t="s">
        <v>3339</v>
      </c>
      <c r="D2857" t="s">
        <v>22</v>
      </c>
      <c r="E2857">
        <v>62</v>
      </c>
      <c r="F2857" t="s">
        <v>49</v>
      </c>
      <c r="G2857" t="s">
        <v>303</v>
      </c>
      <c r="H2857" t="s">
        <v>304</v>
      </c>
      <c r="I2857" s="2">
        <v>109901</v>
      </c>
      <c r="J2857" s="2">
        <v>60</v>
      </c>
      <c r="K2857" s="2">
        <v>109961</v>
      </c>
      <c r="L2857" s="3">
        <v>6.9813671063525042</v>
      </c>
      <c r="M2857" s="3">
        <v>9.8729972031550925</v>
      </c>
      <c r="N2857" s="2">
        <v>1575064</v>
      </c>
      <c r="O2857">
        <f t="shared" si="44"/>
        <v>3</v>
      </c>
    </row>
    <row r="2858" spans="1:15" hidden="1" x14ac:dyDescent="0.2">
      <c r="A2858" t="s">
        <v>3187</v>
      </c>
      <c r="B2858" t="s">
        <v>3336</v>
      </c>
      <c r="C2858" t="s">
        <v>3340</v>
      </c>
      <c r="D2858" t="s">
        <v>22</v>
      </c>
      <c r="E2858">
        <v>41</v>
      </c>
      <c r="F2858" t="s">
        <v>49</v>
      </c>
      <c r="G2858" t="s">
        <v>3341</v>
      </c>
      <c r="H2858" t="s">
        <v>135</v>
      </c>
      <c r="I2858" s="2">
        <v>1311</v>
      </c>
      <c r="J2858" s="2">
        <f>(0)</f>
        <v>0</v>
      </c>
      <c r="K2858" s="2">
        <v>1311</v>
      </c>
      <c r="L2858" s="3">
        <v>8.3234713002138333E-2</v>
      </c>
      <c r="M2858" s="3">
        <v>0.11770990927088992</v>
      </c>
      <c r="N2858" s="2">
        <v>1575064</v>
      </c>
      <c r="O2858">
        <f t="shared" si="44"/>
        <v>18</v>
      </c>
    </row>
    <row r="2859" spans="1:15" hidden="1" x14ac:dyDescent="0.2">
      <c r="A2859" t="s">
        <v>3187</v>
      </c>
      <c r="B2859" t="s">
        <v>3336</v>
      </c>
      <c r="C2859" t="s">
        <v>3342</v>
      </c>
      <c r="D2859" t="s">
        <v>22</v>
      </c>
      <c r="E2859">
        <v>26</v>
      </c>
      <c r="F2859" t="s">
        <v>49</v>
      </c>
      <c r="G2859" t="s">
        <v>1058</v>
      </c>
      <c r="H2859" t="s">
        <v>389</v>
      </c>
      <c r="I2859" s="2">
        <v>2444</v>
      </c>
      <c r="J2859" s="2">
        <v>6</v>
      </c>
      <c r="K2859" s="2">
        <v>2450</v>
      </c>
      <c r="L2859" s="3">
        <v>0.15554923482474362</v>
      </c>
      <c r="M2859" s="3">
        <v>0.21997656576176988</v>
      </c>
      <c r="N2859" s="2">
        <v>1575064</v>
      </c>
      <c r="O2859">
        <f t="shared" si="44"/>
        <v>14</v>
      </c>
    </row>
    <row r="2860" spans="1:15" hidden="1" x14ac:dyDescent="0.2">
      <c r="A2860" t="s">
        <v>3187</v>
      </c>
      <c r="B2860" t="s">
        <v>3336</v>
      </c>
      <c r="C2860" t="s">
        <v>3343</v>
      </c>
      <c r="D2860" t="s">
        <v>22</v>
      </c>
      <c r="E2860">
        <v>58</v>
      </c>
      <c r="F2860" t="s">
        <v>49</v>
      </c>
      <c r="G2860" t="s">
        <v>200</v>
      </c>
      <c r="H2860" t="s">
        <v>1014</v>
      </c>
      <c r="I2860" s="2">
        <v>1532</v>
      </c>
      <c r="J2860" s="2">
        <v>1</v>
      </c>
      <c r="K2860" s="2">
        <v>1533</v>
      </c>
      <c r="L2860" s="3">
        <v>9.7329378361768151E-2</v>
      </c>
      <c r="M2860" s="3">
        <v>0.13764247971950744</v>
      </c>
      <c r="N2860" s="2">
        <v>1575064</v>
      </c>
      <c r="O2860">
        <f t="shared" si="44"/>
        <v>16</v>
      </c>
    </row>
    <row r="2861" spans="1:15" hidden="1" x14ac:dyDescent="0.2">
      <c r="A2861" t="s">
        <v>3187</v>
      </c>
      <c r="B2861" t="s">
        <v>3336</v>
      </c>
      <c r="C2861" t="s">
        <v>3344</v>
      </c>
      <c r="D2861" t="s">
        <v>22</v>
      </c>
      <c r="E2861">
        <v>66</v>
      </c>
      <c r="F2861" t="s">
        <v>49</v>
      </c>
      <c r="G2861" t="s">
        <v>38</v>
      </c>
      <c r="H2861" t="s">
        <v>738</v>
      </c>
      <c r="I2861" s="2">
        <v>5639</v>
      </c>
      <c r="J2861" s="2">
        <f>(0)</f>
        <v>0</v>
      </c>
      <c r="K2861" s="2">
        <v>5639</v>
      </c>
      <c r="L2861" s="3">
        <v>0.3580171980313181</v>
      </c>
      <c r="M2861" s="3">
        <v>0.50630524666555932</v>
      </c>
      <c r="N2861" s="2">
        <v>1575064</v>
      </c>
      <c r="O2861">
        <f t="shared" si="44"/>
        <v>6</v>
      </c>
    </row>
    <row r="2862" spans="1:15" hidden="1" x14ac:dyDescent="0.2">
      <c r="A2862" t="s">
        <v>3187</v>
      </c>
      <c r="B2862" t="s">
        <v>3336</v>
      </c>
      <c r="C2862" t="s">
        <v>3345</v>
      </c>
      <c r="D2862" t="s">
        <v>22</v>
      </c>
      <c r="E2862">
        <v>40</v>
      </c>
      <c r="F2862" t="s">
        <v>69</v>
      </c>
      <c r="G2862" t="s">
        <v>891</v>
      </c>
      <c r="H2862" t="s">
        <v>3346</v>
      </c>
      <c r="I2862" s="2">
        <v>6961</v>
      </c>
      <c r="J2862" s="2">
        <v>3</v>
      </c>
      <c r="K2862" s="2">
        <v>6964</v>
      </c>
      <c r="L2862" s="3">
        <v>0.44214076380388351</v>
      </c>
      <c r="M2862" s="3">
        <v>0.62527216488365933</v>
      </c>
      <c r="N2862" s="2">
        <v>1575064</v>
      </c>
      <c r="O2862">
        <f t="shared" si="44"/>
        <v>4</v>
      </c>
    </row>
    <row r="2863" spans="1:15" hidden="1" x14ac:dyDescent="0.2">
      <c r="A2863" t="s">
        <v>3187</v>
      </c>
      <c r="B2863" t="s">
        <v>3336</v>
      </c>
      <c r="C2863" t="s">
        <v>3347</v>
      </c>
      <c r="D2863" t="s">
        <v>22</v>
      </c>
      <c r="E2863">
        <v>69</v>
      </c>
      <c r="F2863" t="s">
        <v>49</v>
      </c>
      <c r="G2863" t="s">
        <v>1952</v>
      </c>
      <c r="H2863" t="s">
        <v>59</v>
      </c>
      <c r="I2863" s="2">
        <v>1227</v>
      </c>
      <c r="J2863" s="2">
        <f>(0)</f>
        <v>0</v>
      </c>
      <c r="K2863" s="2">
        <v>1227</v>
      </c>
      <c r="L2863" s="3">
        <v>7.790159637957568E-2</v>
      </c>
      <c r="M2863" s="3">
        <v>0.11016785558762923</v>
      </c>
      <c r="N2863" s="2">
        <v>1575064</v>
      </c>
      <c r="O2863">
        <f t="shared" si="44"/>
        <v>19</v>
      </c>
    </row>
    <row r="2864" spans="1:15" hidden="1" x14ac:dyDescent="0.2">
      <c r="A2864" t="s">
        <v>3187</v>
      </c>
      <c r="B2864" t="s">
        <v>3336</v>
      </c>
      <c r="C2864" t="s">
        <v>3348</v>
      </c>
      <c r="D2864" t="s">
        <v>17</v>
      </c>
      <c r="E2864">
        <v>54</v>
      </c>
      <c r="F2864" t="s">
        <v>18</v>
      </c>
      <c r="G2864" t="s">
        <v>38</v>
      </c>
      <c r="H2864" t="s">
        <v>324</v>
      </c>
      <c r="I2864" s="2">
        <v>3599</v>
      </c>
      <c r="J2864" s="2">
        <v>1</v>
      </c>
      <c r="K2864" s="2">
        <v>3600</v>
      </c>
      <c r="L2864" s="3">
        <v>0.22856214096697025</v>
      </c>
      <c r="M2864" s="3">
        <v>0.3232308721397435</v>
      </c>
      <c r="N2864" s="2">
        <v>1575064</v>
      </c>
      <c r="O2864">
        <f t="shared" si="44"/>
        <v>10</v>
      </c>
    </row>
    <row r="2865" spans="1:15" hidden="1" x14ac:dyDescent="0.2">
      <c r="A2865" t="s">
        <v>3187</v>
      </c>
      <c r="B2865" t="s">
        <v>3336</v>
      </c>
      <c r="C2865" t="s">
        <v>3349</v>
      </c>
      <c r="D2865" t="s">
        <v>22</v>
      </c>
      <c r="E2865">
        <v>62</v>
      </c>
      <c r="F2865" t="s">
        <v>49</v>
      </c>
      <c r="G2865" t="s">
        <v>38</v>
      </c>
      <c r="H2865" t="s">
        <v>1042</v>
      </c>
      <c r="I2865" s="2">
        <v>920</v>
      </c>
      <c r="J2865" s="2">
        <v>1</v>
      </c>
      <c r="K2865" s="2">
        <v>921</v>
      </c>
      <c r="L2865" s="3">
        <v>5.8473814397383223E-2</v>
      </c>
      <c r="M2865" s="3">
        <v>8.269323145575104E-2</v>
      </c>
      <c r="N2865" s="2">
        <v>1575064</v>
      </c>
      <c r="O2865">
        <f t="shared" si="44"/>
        <v>21</v>
      </c>
    </row>
    <row r="2866" spans="1:15" hidden="1" x14ac:dyDescent="0.2">
      <c r="A2866" t="s">
        <v>3187</v>
      </c>
      <c r="B2866" t="s">
        <v>3336</v>
      </c>
      <c r="C2866" t="s">
        <v>3350</v>
      </c>
      <c r="D2866" t="s">
        <v>22</v>
      </c>
      <c r="E2866">
        <v>36</v>
      </c>
      <c r="F2866" t="s">
        <v>69</v>
      </c>
      <c r="G2866" t="s">
        <v>38</v>
      </c>
      <c r="H2866" t="s">
        <v>540</v>
      </c>
      <c r="I2866" s="2">
        <v>6805</v>
      </c>
      <c r="J2866" s="2">
        <v>1</v>
      </c>
      <c r="K2866" s="2">
        <v>6806</v>
      </c>
      <c r="L2866" s="3">
        <v>0.43210942539477759</v>
      </c>
      <c r="M2866" s="3">
        <v>0.61108592105085946</v>
      </c>
      <c r="N2866" s="2">
        <v>1575064</v>
      </c>
      <c r="O2866">
        <f t="shared" si="44"/>
        <v>5</v>
      </c>
    </row>
    <row r="2867" spans="1:15" hidden="1" x14ac:dyDescent="0.2">
      <c r="A2867" t="s">
        <v>3187</v>
      </c>
      <c r="B2867" t="s">
        <v>3336</v>
      </c>
      <c r="C2867" t="s">
        <v>3351</v>
      </c>
      <c r="D2867" t="s">
        <v>22</v>
      </c>
      <c r="E2867">
        <v>35</v>
      </c>
      <c r="F2867" t="s">
        <v>49</v>
      </c>
      <c r="G2867" t="s">
        <v>3352</v>
      </c>
      <c r="H2867" t="s">
        <v>106</v>
      </c>
      <c r="I2867" s="2">
        <v>3892</v>
      </c>
      <c r="J2867" s="2">
        <v>1</v>
      </c>
      <c r="K2867" s="2">
        <v>3893</v>
      </c>
      <c r="L2867" s="3">
        <v>0.24716455966233755</v>
      </c>
      <c r="M2867" s="3">
        <v>0.34953827367778373</v>
      </c>
      <c r="N2867" s="2">
        <v>1575064</v>
      </c>
      <c r="O2867">
        <f t="shared" si="44"/>
        <v>9</v>
      </c>
    </row>
    <row r="2868" spans="1:15" hidden="1" x14ac:dyDescent="0.2">
      <c r="A2868" t="s">
        <v>3187</v>
      </c>
      <c r="B2868" t="s">
        <v>3336</v>
      </c>
      <c r="C2868" t="s">
        <v>3353</v>
      </c>
      <c r="D2868" t="s">
        <v>22</v>
      </c>
      <c r="E2868">
        <v>52</v>
      </c>
      <c r="F2868" t="s">
        <v>49</v>
      </c>
      <c r="G2868" t="s">
        <v>1945</v>
      </c>
      <c r="H2868" t="s">
        <v>41</v>
      </c>
      <c r="I2868" s="2">
        <v>2161</v>
      </c>
      <c r="J2868" s="2">
        <v>3</v>
      </c>
      <c r="K2868" s="2">
        <v>2164</v>
      </c>
      <c r="L2868" s="3">
        <v>0.1373912425145899</v>
      </c>
      <c r="M2868" s="3">
        <v>0.19429766869733467</v>
      </c>
      <c r="N2868" s="2">
        <v>1575064</v>
      </c>
      <c r="O2868">
        <f t="shared" si="44"/>
        <v>15</v>
      </c>
    </row>
    <row r="2869" spans="1:15" hidden="1" x14ac:dyDescent="0.2">
      <c r="A2869" t="s">
        <v>3187</v>
      </c>
      <c r="B2869" t="s">
        <v>3336</v>
      </c>
      <c r="C2869" t="s">
        <v>3354</v>
      </c>
      <c r="D2869" t="s">
        <v>22</v>
      </c>
      <c r="E2869">
        <v>37</v>
      </c>
      <c r="F2869" t="s">
        <v>49</v>
      </c>
      <c r="G2869" t="s">
        <v>38</v>
      </c>
      <c r="H2869" t="s">
        <v>209</v>
      </c>
      <c r="I2869" s="2">
        <v>4219</v>
      </c>
      <c r="J2869" s="2">
        <v>1</v>
      </c>
      <c r="K2869" s="2">
        <v>4220</v>
      </c>
      <c r="L2869" s="3">
        <v>0.26792562080017068</v>
      </c>
      <c r="M2869" s="3">
        <v>0.37889841123047707</v>
      </c>
      <c r="N2869" s="2">
        <v>1575064</v>
      </c>
      <c r="O2869">
        <f t="shared" si="44"/>
        <v>8</v>
      </c>
    </row>
    <row r="2870" spans="1:15" hidden="1" x14ac:dyDescent="0.2">
      <c r="A2870" t="s">
        <v>3187</v>
      </c>
      <c r="B2870" t="s">
        <v>3336</v>
      </c>
      <c r="C2870" t="s">
        <v>3355</v>
      </c>
      <c r="D2870" t="s">
        <v>22</v>
      </c>
      <c r="E2870">
        <v>45</v>
      </c>
      <c r="F2870" t="s">
        <v>49</v>
      </c>
      <c r="G2870" t="s">
        <v>38</v>
      </c>
      <c r="H2870" t="s">
        <v>193</v>
      </c>
      <c r="I2870" s="2">
        <v>846</v>
      </c>
      <c r="J2870" s="2">
        <v>3</v>
      </c>
      <c r="K2870" s="2">
        <v>849</v>
      </c>
      <c r="L2870" s="3">
        <v>5.3902571578043811E-2</v>
      </c>
      <c r="M2870" s="3">
        <v>7.6228614012956178E-2</v>
      </c>
      <c r="N2870" s="2">
        <v>1575064</v>
      </c>
      <c r="O2870">
        <f t="shared" si="44"/>
        <v>22</v>
      </c>
    </row>
    <row r="2871" spans="1:15" hidden="1" x14ac:dyDescent="0.2">
      <c r="A2871" t="s">
        <v>3187</v>
      </c>
      <c r="B2871" t="s">
        <v>3336</v>
      </c>
      <c r="C2871" t="s">
        <v>3356</v>
      </c>
      <c r="D2871" t="s">
        <v>22</v>
      </c>
      <c r="E2871">
        <v>52</v>
      </c>
      <c r="F2871" t="s">
        <v>49</v>
      </c>
      <c r="G2871" t="s">
        <v>3357</v>
      </c>
      <c r="H2871" t="s">
        <v>219</v>
      </c>
      <c r="I2871" s="2">
        <v>1055</v>
      </c>
      <c r="J2871" s="2">
        <f>(0)</f>
        <v>0</v>
      </c>
      <c r="K2871" s="2">
        <v>1055</v>
      </c>
      <c r="L2871" s="3">
        <v>6.6981405200042671E-2</v>
      </c>
      <c r="M2871" s="3">
        <v>9.4724602807619268E-2</v>
      </c>
      <c r="N2871" s="2">
        <v>1575064</v>
      </c>
      <c r="O2871">
        <f t="shared" si="44"/>
        <v>20</v>
      </c>
    </row>
    <row r="2872" spans="1:15" hidden="1" x14ac:dyDescent="0.2">
      <c r="A2872" t="s">
        <v>3187</v>
      </c>
      <c r="B2872" t="s">
        <v>3336</v>
      </c>
      <c r="C2872" t="s">
        <v>3358</v>
      </c>
      <c r="D2872" t="s">
        <v>22</v>
      </c>
      <c r="E2872">
        <v>52</v>
      </c>
      <c r="F2872" t="s">
        <v>49</v>
      </c>
      <c r="G2872" t="s">
        <v>3359</v>
      </c>
      <c r="H2872" t="s">
        <v>846</v>
      </c>
      <c r="I2872" s="2">
        <v>3081</v>
      </c>
      <c r="J2872" s="2">
        <f>(0)</f>
        <v>0</v>
      </c>
      <c r="K2872" s="2">
        <v>3081</v>
      </c>
      <c r="L2872" s="3">
        <v>0.19561109897756535</v>
      </c>
      <c r="M2872" s="3">
        <v>0.27663175473959711</v>
      </c>
      <c r="N2872" s="2">
        <v>1575064</v>
      </c>
      <c r="O2872">
        <f t="shared" si="44"/>
        <v>11</v>
      </c>
    </row>
    <row r="2873" spans="1:15" hidden="1" x14ac:dyDescent="0.2">
      <c r="A2873" t="s">
        <v>3187</v>
      </c>
      <c r="B2873" t="s">
        <v>3336</v>
      </c>
      <c r="C2873" t="s">
        <v>3360</v>
      </c>
      <c r="D2873" t="s">
        <v>22</v>
      </c>
      <c r="E2873">
        <v>68</v>
      </c>
      <c r="F2873" t="s">
        <v>49</v>
      </c>
      <c r="G2873" t="s">
        <v>38</v>
      </c>
      <c r="H2873" t="s">
        <v>1648</v>
      </c>
      <c r="I2873" s="2">
        <v>2564</v>
      </c>
      <c r="J2873" s="2">
        <f>(0)</f>
        <v>0</v>
      </c>
      <c r="K2873" s="2">
        <v>2564</v>
      </c>
      <c r="L2873" s="3">
        <v>0.16278703595536437</v>
      </c>
      <c r="M2873" s="3">
        <v>0.23021221004619505</v>
      </c>
      <c r="N2873" s="2">
        <v>1575064</v>
      </c>
      <c r="O2873">
        <f t="shared" si="44"/>
        <v>13</v>
      </c>
    </row>
    <row r="2874" spans="1:15" hidden="1" x14ac:dyDescent="0.2">
      <c r="A2874" t="s">
        <v>3187</v>
      </c>
      <c r="B2874" t="s">
        <v>3336</v>
      </c>
      <c r="C2874" t="s">
        <v>3361</v>
      </c>
      <c r="D2874" t="s">
        <v>22</v>
      </c>
      <c r="E2874">
        <v>51</v>
      </c>
      <c r="F2874" t="s">
        <v>49</v>
      </c>
      <c r="G2874" t="s">
        <v>38</v>
      </c>
      <c r="H2874" t="s">
        <v>315</v>
      </c>
      <c r="I2874" s="2">
        <v>5259</v>
      </c>
      <c r="J2874" s="2">
        <f>(0)</f>
        <v>0</v>
      </c>
      <c r="K2874" s="2">
        <v>5259</v>
      </c>
      <c r="L2874" s="3">
        <v>0.33389119426258235</v>
      </c>
      <c r="M2874" s="3">
        <v>0.47218643238414193</v>
      </c>
      <c r="N2874" s="2">
        <v>1575064</v>
      </c>
      <c r="O2874">
        <f t="shared" si="44"/>
        <v>7</v>
      </c>
    </row>
    <row r="2875" spans="1:15" hidden="1" x14ac:dyDescent="0.2">
      <c r="A2875" t="s">
        <v>3187</v>
      </c>
      <c r="B2875" t="s">
        <v>3336</v>
      </c>
      <c r="C2875" t="s">
        <v>3362</v>
      </c>
      <c r="D2875" t="s">
        <v>22</v>
      </c>
      <c r="E2875">
        <v>41</v>
      </c>
      <c r="F2875" t="s">
        <v>49</v>
      </c>
      <c r="G2875" t="s">
        <v>3363</v>
      </c>
      <c r="H2875" t="s">
        <v>104</v>
      </c>
      <c r="I2875" s="2">
        <v>1481</v>
      </c>
      <c r="J2875" s="2">
        <v>1</v>
      </c>
      <c r="K2875" s="2">
        <v>1482</v>
      </c>
      <c r="L2875" s="3">
        <v>9.409141469806942E-2</v>
      </c>
      <c r="M2875" s="3">
        <v>0.13306337569752774</v>
      </c>
      <c r="N2875" s="2">
        <v>1575064</v>
      </c>
      <c r="O2875">
        <f t="shared" si="44"/>
        <v>17</v>
      </c>
    </row>
    <row r="2876" spans="1:15" hidden="1" x14ac:dyDescent="0.2">
      <c r="A2876" t="s">
        <v>3187</v>
      </c>
      <c r="B2876" t="s">
        <v>3364</v>
      </c>
      <c r="C2876" t="s">
        <v>46</v>
      </c>
      <c r="G2876" t="s">
        <v>46</v>
      </c>
      <c r="I2876" s="2">
        <v>2872</v>
      </c>
      <c r="J2876" s="2">
        <v>19</v>
      </c>
      <c r="K2876" s="2">
        <v>2891</v>
      </c>
      <c r="L2876" s="3">
        <v>0.17213107921602064</v>
      </c>
      <c r="M2876" s="3">
        <v>0.28493089119996218</v>
      </c>
      <c r="N2876" s="2">
        <v>1679534</v>
      </c>
      <c r="O2876">
        <f t="shared" si="44"/>
        <v>13</v>
      </c>
    </row>
    <row r="2877" spans="1:15" hidden="1" x14ac:dyDescent="0.2">
      <c r="A2877" t="s">
        <v>3187</v>
      </c>
      <c r="B2877" t="s">
        <v>3364</v>
      </c>
      <c r="C2877" t="s">
        <v>3365</v>
      </c>
      <c r="D2877" t="s">
        <v>22</v>
      </c>
      <c r="E2877">
        <v>49</v>
      </c>
      <c r="F2877" t="s">
        <v>49</v>
      </c>
      <c r="G2877" t="s">
        <v>376</v>
      </c>
      <c r="H2877" t="s">
        <v>377</v>
      </c>
      <c r="I2877" s="2">
        <v>10401</v>
      </c>
      <c r="J2877" s="2">
        <v>22</v>
      </c>
      <c r="K2877" s="2">
        <v>10423</v>
      </c>
      <c r="L2877" s="3">
        <v>0.62058880618076206</v>
      </c>
      <c r="M2877" s="3">
        <v>1.0272689999921154</v>
      </c>
      <c r="N2877" s="2">
        <v>1679534</v>
      </c>
      <c r="O2877">
        <f t="shared" si="44"/>
        <v>4</v>
      </c>
    </row>
    <row r="2878" spans="1:15" hidden="1" x14ac:dyDescent="0.2">
      <c r="A2878" t="s">
        <v>3187</v>
      </c>
      <c r="B2878" t="s">
        <v>3364</v>
      </c>
      <c r="C2878" t="s">
        <v>3366</v>
      </c>
      <c r="D2878" t="s">
        <v>22</v>
      </c>
      <c r="E2878">
        <v>50</v>
      </c>
      <c r="F2878" t="s">
        <v>49</v>
      </c>
      <c r="G2878" t="s">
        <v>1280</v>
      </c>
      <c r="H2878" t="s">
        <v>193</v>
      </c>
      <c r="I2878" s="2">
        <v>3859</v>
      </c>
      <c r="J2878" s="2">
        <v>1</v>
      </c>
      <c r="K2878" s="2">
        <v>3860</v>
      </c>
      <c r="L2878" s="3">
        <v>0.22982565402069863</v>
      </c>
      <c r="M2878" s="3">
        <v>0.38043349707085922</v>
      </c>
      <c r="N2878" s="2">
        <v>1679534</v>
      </c>
      <c r="O2878">
        <f t="shared" si="44"/>
        <v>9</v>
      </c>
    </row>
    <row r="2879" spans="1:15" hidden="1" x14ac:dyDescent="0.2">
      <c r="A2879" t="s">
        <v>3187</v>
      </c>
      <c r="B2879" t="s">
        <v>3364</v>
      </c>
      <c r="C2879" t="s">
        <v>3367</v>
      </c>
      <c r="D2879" t="s">
        <v>22</v>
      </c>
      <c r="E2879">
        <v>62</v>
      </c>
      <c r="F2879" t="s">
        <v>49</v>
      </c>
      <c r="G2879" t="s">
        <v>32</v>
      </c>
      <c r="H2879" t="s">
        <v>33</v>
      </c>
      <c r="I2879" s="2">
        <v>580769</v>
      </c>
      <c r="J2879" s="2">
        <v>3000</v>
      </c>
      <c r="K2879" s="2">
        <v>583769</v>
      </c>
      <c r="L2879" s="3">
        <v>34.757795912437615</v>
      </c>
      <c r="M2879" s="3">
        <v>57.535047189522906</v>
      </c>
      <c r="N2879" s="2">
        <v>1679534</v>
      </c>
      <c r="O2879">
        <f t="shared" si="44"/>
        <v>1</v>
      </c>
    </row>
    <row r="2880" spans="1:15" hidden="1" x14ac:dyDescent="0.2">
      <c r="A2880" t="s">
        <v>3187</v>
      </c>
      <c r="B2880" t="s">
        <v>3364</v>
      </c>
      <c r="C2880" t="s">
        <v>3368</v>
      </c>
      <c r="D2880" t="s">
        <v>22</v>
      </c>
      <c r="E2880">
        <v>34</v>
      </c>
      <c r="F2880" t="s">
        <v>49</v>
      </c>
      <c r="G2880" t="s">
        <v>19</v>
      </c>
      <c r="H2880" t="s">
        <v>20</v>
      </c>
      <c r="I2880" s="2">
        <v>270519</v>
      </c>
      <c r="J2880" s="2">
        <v>442</v>
      </c>
      <c r="K2880" s="2">
        <v>270961</v>
      </c>
      <c r="L2880" s="3">
        <v>16.133105968679406</v>
      </c>
      <c r="M2880" s="3">
        <v>26.705347357465563</v>
      </c>
      <c r="N2880" s="2">
        <v>1679534</v>
      </c>
      <c r="O2880">
        <f t="shared" si="44"/>
        <v>2</v>
      </c>
    </row>
    <row r="2881" spans="1:15" hidden="1" x14ac:dyDescent="0.2">
      <c r="A2881" t="s">
        <v>3187</v>
      </c>
      <c r="B2881" t="s">
        <v>3364</v>
      </c>
      <c r="C2881" t="s">
        <v>3369</v>
      </c>
      <c r="D2881" t="s">
        <v>22</v>
      </c>
      <c r="E2881">
        <v>36</v>
      </c>
      <c r="F2881" t="s">
        <v>49</v>
      </c>
      <c r="G2881" t="s">
        <v>303</v>
      </c>
      <c r="H2881" t="s">
        <v>304</v>
      </c>
      <c r="I2881" s="2">
        <v>91012</v>
      </c>
      <c r="J2881" s="2">
        <v>97</v>
      </c>
      <c r="K2881" s="2">
        <v>91109</v>
      </c>
      <c r="L2881" s="3">
        <v>5.4246594591118722</v>
      </c>
      <c r="M2881" s="3">
        <v>8.9795117835826197</v>
      </c>
      <c r="N2881" s="2">
        <v>1679534</v>
      </c>
      <c r="O2881">
        <f t="shared" si="44"/>
        <v>3</v>
      </c>
    </row>
    <row r="2882" spans="1:15" hidden="1" x14ac:dyDescent="0.2">
      <c r="A2882" t="s">
        <v>3187</v>
      </c>
      <c r="B2882" t="s">
        <v>3364</v>
      </c>
      <c r="C2882" t="s">
        <v>3370</v>
      </c>
      <c r="D2882" t="s">
        <v>22</v>
      </c>
      <c r="E2882">
        <v>28</v>
      </c>
      <c r="F2882" t="s">
        <v>49</v>
      </c>
      <c r="G2882" t="s">
        <v>2192</v>
      </c>
      <c r="H2882" t="s">
        <v>156</v>
      </c>
      <c r="I2882" s="2">
        <v>5553</v>
      </c>
      <c r="J2882" s="2">
        <v>2</v>
      </c>
      <c r="K2882" s="2">
        <v>5555</v>
      </c>
      <c r="L2882" s="3">
        <v>0.33074650468522815</v>
      </c>
      <c r="M2882" s="3">
        <v>0.54748913891933237</v>
      </c>
      <c r="N2882" s="2">
        <v>1679534</v>
      </c>
      <c r="O2882">
        <f t="shared" si="44"/>
        <v>6</v>
      </c>
    </row>
    <row r="2883" spans="1:15" hidden="1" x14ac:dyDescent="0.2">
      <c r="A2883" t="s">
        <v>3187</v>
      </c>
      <c r="B2883" t="s">
        <v>3364</v>
      </c>
      <c r="C2883" t="s">
        <v>3371</v>
      </c>
      <c r="D2883" t="s">
        <v>22</v>
      </c>
      <c r="E2883">
        <v>57</v>
      </c>
      <c r="F2883" t="s">
        <v>49</v>
      </c>
      <c r="G2883" t="s">
        <v>891</v>
      </c>
      <c r="H2883" t="s">
        <v>124</v>
      </c>
      <c r="I2883" s="2">
        <v>4976</v>
      </c>
      <c r="J2883" s="2">
        <v>6</v>
      </c>
      <c r="K2883" s="2">
        <v>4982</v>
      </c>
      <c r="L2883" s="3">
        <v>0.29662989853137833</v>
      </c>
      <c r="M2883" s="3">
        <v>0.49101546176347677</v>
      </c>
      <c r="N2883" s="2">
        <v>1679534</v>
      </c>
      <c r="O2883">
        <f t="shared" ref="O2883:O2946" si="45">COUNTIFS($A$2:$A$8569,A2883,$B$2:$B$8569,B2883,$K$2:$K$8569,"&gt;"&amp;K2883)+1</f>
        <v>7</v>
      </c>
    </row>
    <row r="2884" spans="1:15" hidden="1" x14ac:dyDescent="0.2">
      <c r="A2884" t="s">
        <v>3187</v>
      </c>
      <c r="B2884" t="s">
        <v>3364</v>
      </c>
      <c r="C2884" t="s">
        <v>3372</v>
      </c>
      <c r="D2884" t="s">
        <v>22</v>
      </c>
      <c r="E2884">
        <v>62</v>
      </c>
      <c r="F2884" t="s">
        <v>49</v>
      </c>
      <c r="G2884" t="s">
        <v>3373</v>
      </c>
      <c r="H2884" t="s">
        <v>242</v>
      </c>
      <c r="I2884" s="2">
        <v>2421</v>
      </c>
      <c r="J2884" s="2">
        <v>5</v>
      </c>
      <c r="K2884" s="2">
        <v>2426</v>
      </c>
      <c r="L2884" s="3">
        <v>0.14444482814876031</v>
      </c>
      <c r="M2884" s="3">
        <v>0.23910146733002705</v>
      </c>
      <c r="N2884" s="2">
        <v>1679534</v>
      </c>
      <c r="O2884">
        <f t="shared" si="45"/>
        <v>16</v>
      </c>
    </row>
    <row r="2885" spans="1:15" hidden="1" x14ac:dyDescent="0.2">
      <c r="A2885" t="s">
        <v>3187</v>
      </c>
      <c r="B2885" t="s">
        <v>3364</v>
      </c>
      <c r="C2885" t="s">
        <v>3374</v>
      </c>
      <c r="D2885" t="s">
        <v>22</v>
      </c>
      <c r="E2885">
        <v>63</v>
      </c>
      <c r="F2885" t="s">
        <v>49</v>
      </c>
      <c r="G2885" t="s">
        <v>791</v>
      </c>
      <c r="H2885" t="s">
        <v>41</v>
      </c>
      <c r="I2885" s="2">
        <v>2652</v>
      </c>
      <c r="J2885" s="2">
        <v>4</v>
      </c>
      <c r="K2885" s="2">
        <v>2656</v>
      </c>
      <c r="L2885" s="3">
        <v>0.15813910287020089</v>
      </c>
      <c r="M2885" s="3">
        <v>0.2617697845130057</v>
      </c>
      <c r="N2885" s="2">
        <v>1679534</v>
      </c>
      <c r="O2885">
        <f t="shared" si="45"/>
        <v>14</v>
      </c>
    </row>
    <row r="2886" spans="1:15" hidden="1" x14ac:dyDescent="0.2">
      <c r="A2886" t="s">
        <v>3187</v>
      </c>
      <c r="B2886" t="s">
        <v>3364</v>
      </c>
      <c r="C2886" t="s">
        <v>3375</v>
      </c>
      <c r="D2886" t="s">
        <v>22</v>
      </c>
      <c r="E2886">
        <v>63</v>
      </c>
      <c r="F2886" t="s">
        <v>49</v>
      </c>
      <c r="G2886" t="s">
        <v>3376</v>
      </c>
      <c r="H2886" t="s">
        <v>723</v>
      </c>
      <c r="I2886" s="2">
        <v>5694</v>
      </c>
      <c r="J2886" s="2">
        <v>2</v>
      </c>
      <c r="K2886" s="2">
        <v>5696</v>
      </c>
      <c r="L2886" s="3">
        <v>0.33914169049271997</v>
      </c>
      <c r="M2886" s="3">
        <v>0.56138580293150619</v>
      </c>
      <c r="N2886" s="2">
        <v>1679534</v>
      </c>
      <c r="O2886">
        <f t="shared" si="45"/>
        <v>5</v>
      </c>
    </row>
    <row r="2887" spans="1:15" hidden="1" x14ac:dyDescent="0.2">
      <c r="A2887" t="s">
        <v>3187</v>
      </c>
      <c r="B2887" t="s">
        <v>3364</v>
      </c>
      <c r="C2887" t="s">
        <v>3377</v>
      </c>
      <c r="D2887" t="s">
        <v>22</v>
      </c>
      <c r="E2887">
        <v>33</v>
      </c>
      <c r="F2887" t="s">
        <v>69</v>
      </c>
      <c r="G2887" t="s">
        <v>38</v>
      </c>
      <c r="H2887" t="s">
        <v>168</v>
      </c>
      <c r="I2887" s="2">
        <v>826</v>
      </c>
      <c r="J2887" s="2">
        <v>2</v>
      </c>
      <c r="K2887" s="2">
        <v>828</v>
      </c>
      <c r="L2887" s="3">
        <v>4.9299388997186125E-2</v>
      </c>
      <c r="M2887" s="3">
        <v>8.1605941858723163E-2</v>
      </c>
      <c r="N2887" s="2">
        <v>1679534</v>
      </c>
      <c r="O2887">
        <f t="shared" si="45"/>
        <v>24</v>
      </c>
    </row>
    <row r="2888" spans="1:15" hidden="1" x14ac:dyDescent="0.2">
      <c r="A2888" t="s">
        <v>3187</v>
      </c>
      <c r="B2888" t="s">
        <v>3364</v>
      </c>
      <c r="C2888" t="s">
        <v>3378</v>
      </c>
      <c r="D2888" t="s">
        <v>22</v>
      </c>
      <c r="E2888">
        <v>35</v>
      </c>
      <c r="F2888" t="s">
        <v>69</v>
      </c>
      <c r="G2888" t="s">
        <v>694</v>
      </c>
      <c r="H2888" t="s">
        <v>315</v>
      </c>
      <c r="I2888" s="2">
        <v>3754</v>
      </c>
      <c r="J2888" s="2">
        <v>2</v>
      </c>
      <c r="K2888" s="2">
        <v>3756</v>
      </c>
      <c r="L2888" s="3">
        <v>0.22363346023361241</v>
      </c>
      <c r="M2888" s="3">
        <v>0.37018347538812102</v>
      </c>
      <c r="N2888" s="2">
        <v>1679534</v>
      </c>
      <c r="O2888">
        <f t="shared" si="45"/>
        <v>10</v>
      </c>
    </row>
    <row r="2889" spans="1:15" hidden="1" x14ac:dyDescent="0.2">
      <c r="A2889" t="s">
        <v>3187</v>
      </c>
      <c r="B2889" t="s">
        <v>3364</v>
      </c>
      <c r="C2889" t="s">
        <v>3379</v>
      </c>
      <c r="D2889" t="s">
        <v>22</v>
      </c>
      <c r="E2889">
        <v>45</v>
      </c>
      <c r="F2889" t="s">
        <v>49</v>
      </c>
      <c r="G2889" t="s">
        <v>3380</v>
      </c>
      <c r="H2889" t="s">
        <v>420</v>
      </c>
      <c r="I2889" s="2">
        <v>1670</v>
      </c>
      <c r="J2889" s="2">
        <v>2</v>
      </c>
      <c r="K2889" s="2">
        <v>1672</v>
      </c>
      <c r="L2889" s="3">
        <v>9.9551423192385496E-2</v>
      </c>
      <c r="M2889" s="3">
        <v>0.16478881013017527</v>
      </c>
      <c r="N2889" s="2">
        <v>1679534</v>
      </c>
      <c r="O2889">
        <f t="shared" si="45"/>
        <v>19</v>
      </c>
    </row>
    <row r="2890" spans="1:15" hidden="1" x14ac:dyDescent="0.2">
      <c r="A2890" t="s">
        <v>3187</v>
      </c>
      <c r="B2890" t="s">
        <v>3364</v>
      </c>
      <c r="C2890" t="s">
        <v>3381</v>
      </c>
      <c r="D2890" t="s">
        <v>22</v>
      </c>
      <c r="E2890">
        <v>32</v>
      </c>
      <c r="F2890" t="s">
        <v>18</v>
      </c>
      <c r="G2890" t="s">
        <v>3382</v>
      </c>
      <c r="H2890" t="s">
        <v>2196</v>
      </c>
      <c r="I2890" s="2">
        <v>1150</v>
      </c>
      <c r="J2890" s="2">
        <v>8</v>
      </c>
      <c r="K2890" s="2">
        <v>1158</v>
      </c>
      <c r="L2890" s="3">
        <v>6.894769620620958E-2</v>
      </c>
      <c r="M2890" s="3">
        <v>0.11413004912125777</v>
      </c>
      <c r="N2890" s="2">
        <v>1679534</v>
      </c>
      <c r="O2890">
        <f t="shared" si="45"/>
        <v>22</v>
      </c>
    </row>
    <row r="2891" spans="1:15" hidden="1" x14ac:dyDescent="0.2">
      <c r="A2891" t="s">
        <v>3187</v>
      </c>
      <c r="B2891" t="s">
        <v>3364</v>
      </c>
      <c r="C2891" t="s">
        <v>3383</v>
      </c>
      <c r="D2891" t="s">
        <v>22</v>
      </c>
      <c r="E2891">
        <v>38</v>
      </c>
      <c r="F2891" t="s">
        <v>69</v>
      </c>
      <c r="G2891" t="s">
        <v>38</v>
      </c>
      <c r="H2891" t="s">
        <v>346</v>
      </c>
      <c r="I2891" s="2">
        <v>4797</v>
      </c>
      <c r="J2891" s="2">
        <v>1</v>
      </c>
      <c r="K2891" s="2">
        <v>4798</v>
      </c>
      <c r="L2891" s="3">
        <v>0.28567447875422591</v>
      </c>
      <c r="M2891" s="3">
        <v>0.47288080801709387</v>
      </c>
      <c r="N2891" s="2">
        <v>1679534</v>
      </c>
      <c r="O2891">
        <f t="shared" si="45"/>
        <v>8</v>
      </c>
    </row>
    <row r="2892" spans="1:15" hidden="1" x14ac:dyDescent="0.2">
      <c r="A2892" t="s">
        <v>3187</v>
      </c>
      <c r="B2892" t="s">
        <v>3364</v>
      </c>
      <c r="C2892" t="s">
        <v>3384</v>
      </c>
      <c r="D2892" t="s">
        <v>22</v>
      </c>
      <c r="E2892">
        <v>42</v>
      </c>
      <c r="F2892" t="s">
        <v>18</v>
      </c>
      <c r="G2892" t="s">
        <v>3385</v>
      </c>
      <c r="H2892" t="s">
        <v>3386</v>
      </c>
      <c r="I2892" s="2">
        <v>1321</v>
      </c>
      <c r="J2892" s="2">
        <v>4</v>
      </c>
      <c r="K2892" s="2">
        <v>1325</v>
      </c>
      <c r="L2892" s="3">
        <v>7.8890930460472963E-2</v>
      </c>
      <c r="M2892" s="3">
        <v>0.13058921855411618</v>
      </c>
      <c r="N2892" s="2">
        <v>1679534</v>
      </c>
      <c r="O2892">
        <f t="shared" si="45"/>
        <v>21</v>
      </c>
    </row>
    <row r="2893" spans="1:15" hidden="1" x14ac:dyDescent="0.2">
      <c r="A2893" t="s">
        <v>3187</v>
      </c>
      <c r="B2893" t="s">
        <v>3364</v>
      </c>
      <c r="C2893" t="s">
        <v>3387</v>
      </c>
      <c r="D2893" t="s">
        <v>22</v>
      </c>
      <c r="E2893">
        <v>41</v>
      </c>
      <c r="F2893" t="s">
        <v>49</v>
      </c>
      <c r="G2893" t="s">
        <v>835</v>
      </c>
      <c r="H2893" t="s">
        <v>836</v>
      </c>
      <c r="I2893" s="2">
        <v>2582</v>
      </c>
      <c r="J2893" s="2">
        <v>1</v>
      </c>
      <c r="K2893" s="2">
        <v>2583</v>
      </c>
      <c r="L2893" s="3">
        <v>0.1537926591542654</v>
      </c>
      <c r="M2893" s="3">
        <v>0.25457505775492983</v>
      </c>
      <c r="N2893" s="2">
        <v>1679534</v>
      </c>
      <c r="O2893">
        <f t="shared" si="45"/>
        <v>15</v>
      </c>
    </row>
    <row r="2894" spans="1:15" hidden="1" x14ac:dyDescent="0.2">
      <c r="A2894" t="s">
        <v>3187</v>
      </c>
      <c r="B2894" t="s">
        <v>3364</v>
      </c>
      <c r="C2894" t="s">
        <v>3388</v>
      </c>
      <c r="D2894" t="s">
        <v>17</v>
      </c>
      <c r="E2894">
        <v>53</v>
      </c>
      <c r="F2894" t="s">
        <v>49</v>
      </c>
      <c r="G2894" t="s">
        <v>1058</v>
      </c>
      <c r="H2894" t="s">
        <v>389</v>
      </c>
      <c r="I2894" s="2">
        <v>3715</v>
      </c>
      <c r="J2894" s="2">
        <v>4</v>
      </c>
      <c r="K2894" s="2">
        <v>3719</v>
      </c>
      <c r="L2894" s="3">
        <v>0.22143046821320678</v>
      </c>
      <c r="M2894" s="3">
        <v>0.36653683305868529</v>
      </c>
      <c r="N2894" s="2">
        <v>1679534</v>
      </c>
      <c r="O2894">
        <f t="shared" si="45"/>
        <v>11</v>
      </c>
    </row>
    <row r="2895" spans="1:15" hidden="1" x14ac:dyDescent="0.2">
      <c r="A2895" t="s">
        <v>3187</v>
      </c>
      <c r="B2895" t="s">
        <v>3364</v>
      </c>
      <c r="C2895" t="s">
        <v>3389</v>
      </c>
      <c r="D2895" t="s">
        <v>22</v>
      </c>
      <c r="E2895">
        <v>51</v>
      </c>
      <c r="F2895" t="s">
        <v>49</v>
      </c>
      <c r="G2895" t="s">
        <v>38</v>
      </c>
      <c r="H2895" t="s">
        <v>540</v>
      </c>
      <c r="I2895" s="2">
        <v>1400</v>
      </c>
      <c r="J2895" s="2">
        <v>1</v>
      </c>
      <c r="K2895" s="2">
        <v>1401</v>
      </c>
      <c r="L2895" s="3">
        <v>8.341599515103594E-2</v>
      </c>
      <c r="M2895" s="3">
        <v>0.13807961901457869</v>
      </c>
      <c r="N2895" s="2">
        <v>1679534</v>
      </c>
      <c r="O2895">
        <f t="shared" si="45"/>
        <v>20</v>
      </c>
    </row>
    <row r="2896" spans="1:15" hidden="1" x14ac:dyDescent="0.2">
      <c r="A2896" t="s">
        <v>3187</v>
      </c>
      <c r="B2896" t="s">
        <v>3364</v>
      </c>
      <c r="C2896" t="s">
        <v>3390</v>
      </c>
      <c r="D2896" t="s">
        <v>22</v>
      </c>
      <c r="E2896">
        <v>48</v>
      </c>
      <c r="F2896" t="s">
        <v>49</v>
      </c>
      <c r="G2896" t="s">
        <v>38</v>
      </c>
      <c r="H2896" t="s">
        <v>234</v>
      </c>
      <c r="I2896" s="2">
        <v>1904</v>
      </c>
      <c r="J2896" s="2">
        <v>3</v>
      </c>
      <c r="K2896" s="2">
        <v>1907</v>
      </c>
      <c r="L2896" s="3">
        <v>0.11354339953820523</v>
      </c>
      <c r="M2896" s="3">
        <v>0.18794991681713175</v>
      </c>
      <c r="N2896" s="2">
        <v>1679534</v>
      </c>
      <c r="O2896">
        <f t="shared" si="45"/>
        <v>17</v>
      </c>
    </row>
    <row r="2897" spans="1:15" hidden="1" x14ac:dyDescent="0.2">
      <c r="A2897" t="s">
        <v>3187</v>
      </c>
      <c r="B2897" t="s">
        <v>3364</v>
      </c>
      <c r="C2897" t="s">
        <v>3391</v>
      </c>
      <c r="D2897" t="s">
        <v>22</v>
      </c>
      <c r="E2897">
        <v>42</v>
      </c>
      <c r="F2897" t="s">
        <v>49</v>
      </c>
      <c r="G2897" t="s">
        <v>38</v>
      </c>
      <c r="H2897" t="s">
        <v>230</v>
      </c>
      <c r="I2897" s="2">
        <v>865</v>
      </c>
      <c r="J2897" s="2">
        <v>1</v>
      </c>
      <c r="K2897" s="2">
        <v>866</v>
      </c>
      <c r="L2897" s="3">
        <v>5.1561921342467606E-2</v>
      </c>
      <c r="M2897" s="3">
        <v>8.5351142088954418E-2</v>
      </c>
      <c r="N2897" s="2">
        <v>1679534</v>
      </c>
      <c r="O2897">
        <f t="shared" si="45"/>
        <v>23</v>
      </c>
    </row>
    <row r="2898" spans="1:15" hidden="1" x14ac:dyDescent="0.2">
      <c r="A2898" t="s">
        <v>3187</v>
      </c>
      <c r="B2898" t="s">
        <v>3364</v>
      </c>
      <c r="C2898" t="s">
        <v>3392</v>
      </c>
      <c r="D2898" t="s">
        <v>17</v>
      </c>
      <c r="E2898">
        <v>38</v>
      </c>
      <c r="F2898" t="s">
        <v>49</v>
      </c>
      <c r="G2898" t="s">
        <v>1952</v>
      </c>
      <c r="H2898" t="s">
        <v>59</v>
      </c>
      <c r="I2898" s="2">
        <v>3018</v>
      </c>
      <c r="J2898" s="2">
        <v>14</v>
      </c>
      <c r="K2898" s="2">
        <v>3032</v>
      </c>
      <c r="L2898" s="3">
        <v>0.18052626502351249</v>
      </c>
      <c r="M2898" s="3">
        <v>0.298827555212136</v>
      </c>
      <c r="N2898" s="2">
        <v>1679534</v>
      </c>
      <c r="O2898">
        <f t="shared" si="45"/>
        <v>12</v>
      </c>
    </row>
    <row r="2899" spans="1:15" hidden="1" x14ac:dyDescent="0.2">
      <c r="A2899" t="s">
        <v>3187</v>
      </c>
      <c r="B2899" t="s">
        <v>3364</v>
      </c>
      <c r="C2899" t="s">
        <v>3393</v>
      </c>
      <c r="D2899" t="s">
        <v>22</v>
      </c>
      <c r="E2899">
        <v>56</v>
      </c>
      <c r="F2899" t="s">
        <v>49</v>
      </c>
      <c r="G2899" t="s">
        <v>38</v>
      </c>
      <c r="H2899" t="s">
        <v>618</v>
      </c>
      <c r="I2899" s="2">
        <v>1877</v>
      </c>
      <c r="J2899" s="2">
        <v>1</v>
      </c>
      <c r="K2899" s="2">
        <v>1878</v>
      </c>
      <c r="L2899" s="3">
        <v>0.11181673011680621</v>
      </c>
      <c r="M2899" s="3">
        <v>0.18509173769406051</v>
      </c>
      <c r="N2899" s="2">
        <v>1679534</v>
      </c>
      <c r="O2899">
        <f t="shared" si="45"/>
        <v>18</v>
      </c>
    </row>
    <row r="2900" spans="1:15" hidden="1" x14ac:dyDescent="0.2">
      <c r="A2900" t="s">
        <v>3187</v>
      </c>
      <c r="B2900" t="s">
        <v>3394</v>
      </c>
      <c r="C2900" t="s">
        <v>46</v>
      </c>
      <c r="G2900" t="s">
        <v>46</v>
      </c>
      <c r="I2900" s="2">
        <v>5618</v>
      </c>
      <c r="J2900" s="2">
        <v>9</v>
      </c>
      <c r="K2900" s="2">
        <v>5627</v>
      </c>
      <c r="L2900" s="3">
        <v>0.30489605520748048</v>
      </c>
      <c r="M2900" s="3">
        <v>0.43868231588712919</v>
      </c>
      <c r="N2900" s="2">
        <v>1845547</v>
      </c>
      <c r="O2900">
        <f t="shared" si="45"/>
        <v>12</v>
      </c>
    </row>
    <row r="2901" spans="1:15" hidden="1" x14ac:dyDescent="0.2">
      <c r="A2901" t="s">
        <v>3187</v>
      </c>
      <c r="B2901" t="s">
        <v>3394</v>
      </c>
      <c r="C2901" t="s">
        <v>3395</v>
      </c>
      <c r="D2901" t="s">
        <v>22</v>
      </c>
      <c r="E2901">
        <v>35</v>
      </c>
      <c r="F2901" t="s">
        <v>49</v>
      </c>
      <c r="G2901" t="s">
        <v>3396</v>
      </c>
      <c r="H2901" t="s">
        <v>540</v>
      </c>
      <c r="I2901" s="2">
        <v>6368</v>
      </c>
      <c r="J2901" s="2">
        <f>(0)</f>
        <v>0</v>
      </c>
      <c r="K2901" s="2">
        <v>6368</v>
      </c>
      <c r="L2901" s="3">
        <v>0.34504675307645916</v>
      </c>
      <c r="M2901" s="3">
        <v>0.49645085970663561</v>
      </c>
      <c r="N2901" s="2">
        <v>1845547</v>
      </c>
      <c r="O2901">
        <f t="shared" si="45"/>
        <v>9</v>
      </c>
    </row>
    <row r="2902" spans="1:15" hidden="1" x14ac:dyDescent="0.2">
      <c r="A2902" t="s">
        <v>3187</v>
      </c>
      <c r="B2902" t="s">
        <v>3394</v>
      </c>
      <c r="C2902" t="s">
        <v>3397</v>
      </c>
      <c r="D2902" t="s">
        <v>22</v>
      </c>
      <c r="E2902">
        <v>39</v>
      </c>
      <c r="F2902" t="s">
        <v>49</v>
      </c>
      <c r="G2902" t="s">
        <v>401</v>
      </c>
      <c r="H2902" t="s">
        <v>402</v>
      </c>
      <c r="I2902" s="2">
        <v>27647</v>
      </c>
      <c r="J2902" s="2">
        <v>4</v>
      </c>
      <c r="K2902" s="2">
        <v>27651</v>
      </c>
      <c r="L2902" s="3">
        <v>1.4982549889003098</v>
      </c>
      <c r="M2902" s="3">
        <v>2.1556788193700034</v>
      </c>
      <c r="N2902" s="2">
        <v>1845547</v>
      </c>
      <c r="O2902">
        <f t="shared" si="45"/>
        <v>3</v>
      </c>
    </row>
    <row r="2903" spans="1:15" hidden="1" x14ac:dyDescent="0.2">
      <c r="A2903" t="s">
        <v>3187</v>
      </c>
      <c r="B2903" t="s">
        <v>3394</v>
      </c>
      <c r="C2903" t="s">
        <v>3398</v>
      </c>
      <c r="D2903" t="s">
        <v>22</v>
      </c>
      <c r="E2903">
        <v>65</v>
      </c>
      <c r="F2903" t="s">
        <v>49</v>
      </c>
      <c r="G2903" t="s">
        <v>891</v>
      </c>
      <c r="H2903" t="s">
        <v>124</v>
      </c>
      <c r="I2903" s="2">
        <v>6181</v>
      </c>
      <c r="J2903" s="2">
        <v>1</v>
      </c>
      <c r="K2903" s="2">
        <v>6182</v>
      </c>
      <c r="L2903" s="3">
        <v>0.33496844025104755</v>
      </c>
      <c r="M2903" s="3">
        <v>0.48195025356570687</v>
      </c>
      <c r="N2903" s="2">
        <v>1845547</v>
      </c>
      <c r="O2903">
        <f t="shared" si="45"/>
        <v>10</v>
      </c>
    </row>
    <row r="2904" spans="1:15" hidden="1" x14ac:dyDescent="0.2">
      <c r="A2904" t="s">
        <v>3187</v>
      </c>
      <c r="B2904" t="s">
        <v>3394</v>
      </c>
      <c r="C2904" t="s">
        <v>3399</v>
      </c>
      <c r="D2904" t="s">
        <v>22</v>
      </c>
      <c r="E2904">
        <v>63</v>
      </c>
      <c r="F2904" t="s">
        <v>49</v>
      </c>
      <c r="G2904" t="s">
        <v>19</v>
      </c>
      <c r="H2904" t="s">
        <v>20</v>
      </c>
      <c r="I2904" s="2">
        <v>411282</v>
      </c>
      <c r="J2904" s="2">
        <v>536</v>
      </c>
      <c r="K2904" s="2">
        <v>411818</v>
      </c>
      <c r="L2904" s="3">
        <v>22.314143178147184</v>
      </c>
      <c r="M2904" s="3">
        <v>32.105433439489204</v>
      </c>
      <c r="N2904" s="2">
        <v>1845547</v>
      </c>
      <c r="O2904">
        <f t="shared" si="45"/>
        <v>2</v>
      </c>
    </row>
    <row r="2905" spans="1:15" hidden="1" x14ac:dyDescent="0.2">
      <c r="A2905" t="s">
        <v>3187</v>
      </c>
      <c r="B2905" t="s">
        <v>3394</v>
      </c>
      <c r="C2905" t="s">
        <v>3400</v>
      </c>
      <c r="D2905" t="s">
        <v>22</v>
      </c>
      <c r="E2905">
        <v>47</v>
      </c>
      <c r="F2905" t="s">
        <v>49</v>
      </c>
      <c r="G2905" t="s">
        <v>1952</v>
      </c>
      <c r="H2905" t="s">
        <v>59</v>
      </c>
      <c r="I2905" s="2">
        <v>10439</v>
      </c>
      <c r="J2905" s="2">
        <v>1</v>
      </c>
      <c r="K2905" s="2">
        <v>10440</v>
      </c>
      <c r="L2905" s="3">
        <v>0.56568594568439601</v>
      </c>
      <c r="M2905" s="3">
        <v>0.81390498984567761</v>
      </c>
      <c r="N2905" s="2">
        <v>1845547</v>
      </c>
      <c r="O2905">
        <f t="shared" si="45"/>
        <v>7</v>
      </c>
    </row>
    <row r="2906" spans="1:15" hidden="1" x14ac:dyDescent="0.2">
      <c r="A2906" t="s">
        <v>3187</v>
      </c>
      <c r="B2906" t="s">
        <v>3394</v>
      </c>
      <c r="C2906" t="s">
        <v>3401</v>
      </c>
      <c r="D2906" t="s">
        <v>17</v>
      </c>
      <c r="E2906">
        <v>41</v>
      </c>
      <c r="F2906" t="s">
        <v>49</v>
      </c>
      <c r="G2906" t="s">
        <v>32</v>
      </c>
      <c r="H2906" t="s">
        <v>33</v>
      </c>
      <c r="I2906" s="2">
        <v>697212</v>
      </c>
      <c r="J2906" s="2">
        <v>1130</v>
      </c>
      <c r="K2906" s="2">
        <v>698342</v>
      </c>
      <c r="L2906" s="3">
        <v>37.83929642539583</v>
      </c>
      <c r="M2906" s="3">
        <v>54.44291555735731</v>
      </c>
      <c r="N2906" s="2">
        <v>1845547</v>
      </c>
      <c r="O2906">
        <f t="shared" si="45"/>
        <v>1</v>
      </c>
    </row>
    <row r="2907" spans="1:15" hidden="1" x14ac:dyDescent="0.2">
      <c r="A2907" t="s">
        <v>3187</v>
      </c>
      <c r="B2907" t="s">
        <v>3394</v>
      </c>
      <c r="C2907" t="s">
        <v>3402</v>
      </c>
      <c r="D2907" t="s">
        <v>17</v>
      </c>
      <c r="E2907">
        <v>45</v>
      </c>
      <c r="F2907" t="s">
        <v>69</v>
      </c>
      <c r="G2907" t="s">
        <v>3403</v>
      </c>
      <c r="H2907" t="s">
        <v>767</v>
      </c>
      <c r="I2907" s="2">
        <v>5580</v>
      </c>
      <c r="J2907" s="2">
        <v>9</v>
      </c>
      <c r="K2907" s="2">
        <v>5589</v>
      </c>
      <c r="L2907" s="3">
        <v>0.30283704506035342</v>
      </c>
      <c r="M2907" s="3">
        <v>0.43571982646048774</v>
      </c>
      <c r="N2907" s="2">
        <v>1845547</v>
      </c>
      <c r="O2907">
        <f t="shared" si="45"/>
        <v>13</v>
      </c>
    </row>
    <row r="2908" spans="1:15" hidden="1" x14ac:dyDescent="0.2">
      <c r="A2908" t="s">
        <v>3187</v>
      </c>
      <c r="B2908" t="s">
        <v>3394</v>
      </c>
      <c r="C2908" t="s">
        <v>3404</v>
      </c>
      <c r="D2908" t="s">
        <v>22</v>
      </c>
      <c r="E2908">
        <v>65</v>
      </c>
      <c r="F2908" t="s">
        <v>49</v>
      </c>
      <c r="G2908" t="s">
        <v>38</v>
      </c>
      <c r="H2908" t="s">
        <v>99</v>
      </c>
      <c r="I2908" s="2">
        <v>1120</v>
      </c>
      <c r="J2908" s="2">
        <f>(0)</f>
        <v>0</v>
      </c>
      <c r="K2908" s="2">
        <v>1120</v>
      </c>
      <c r="L2908" s="3">
        <v>6.0686614862693833E-2</v>
      </c>
      <c r="M2908" s="3">
        <v>8.7315477837850472E-2</v>
      </c>
      <c r="N2908" s="2">
        <v>1845547</v>
      </c>
      <c r="O2908">
        <f t="shared" si="45"/>
        <v>26</v>
      </c>
    </row>
    <row r="2909" spans="1:15" hidden="1" x14ac:dyDescent="0.2">
      <c r="A2909" t="s">
        <v>3187</v>
      </c>
      <c r="B2909" t="s">
        <v>3394</v>
      </c>
      <c r="C2909" t="s">
        <v>3405</v>
      </c>
      <c r="D2909" t="s">
        <v>22</v>
      </c>
      <c r="E2909">
        <v>40</v>
      </c>
      <c r="F2909" t="s">
        <v>18</v>
      </c>
      <c r="G2909" t="s">
        <v>258</v>
      </c>
      <c r="H2909" t="s">
        <v>198</v>
      </c>
      <c r="I2909" s="2">
        <v>3847</v>
      </c>
      <c r="J2909" s="2">
        <v>1</v>
      </c>
      <c r="K2909" s="2">
        <v>3848</v>
      </c>
      <c r="L2909" s="3">
        <v>0.20850186963539807</v>
      </c>
      <c r="M2909" s="3">
        <v>0.29999103457147203</v>
      </c>
      <c r="N2909" s="2">
        <v>1845547</v>
      </c>
      <c r="O2909">
        <f t="shared" si="45"/>
        <v>17</v>
      </c>
    </row>
    <row r="2910" spans="1:15" hidden="1" x14ac:dyDescent="0.2">
      <c r="A2910" t="s">
        <v>3187</v>
      </c>
      <c r="B2910" t="s">
        <v>3394</v>
      </c>
      <c r="C2910" t="s">
        <v>3406</v>
      </c>
      <c r="D2910" t="s">
        <v>22</v>
      </c>
      <c r="E2910">
        <v>37</v>
      </c>
      <c r="F2910" t="s">
        <v>49</v>
      </c>
      <c r="G2910" t="s">
        <v>38</v>
      </c>
      <c r="H2910" t="s">
        <v>168</v>
      </c>
      <c r="I2910" s="2">
        <v>6856</v>
      </c>
      <c r="J2910" s="2">
        <f>(0)</f>
        <v>0</v>
      </c>
      <c r="K2910" s="2">
        <v>6856</v>
      </c>
      <c r="L2910" s="3">
        <v>0.37148877812377579</v>
      </c>
      <c r="M2910" s="3">
        <v>0.53449546076455612</v>
      </c>
      <c r="N2910" s="2">
        <v>1845547</v>
      </c>
      <c r="O2910">
        <f t="shared" si="45"/>
        <v>8</v>
      </c>
    </row>
    <row r="2911" spans="1:15" hidden="1" x14ac:dyDescent="0.2">
      <c r="A2911" t="s">
        <v>3187</v>
      </c>
      <c r="B2911" t="s">
        <v>3394</v>
      </c>
      <c r="C2911" t="s">
        <v>3407</v>
      </c>
      <c r="D2911" t="s">
        <v>22</v>
      </c>
      <c r="E2911">
        <v>63</v>
      </c>
      <c r="F2911" t="s">
        <v>18</v>
      </c>
      <c r="G2911" t="s">
        <v>3312</v>
      </c>
      <c r="H2911" t="s">
        <v>201</v>
      </c>
      <c r="I2911" s="2">
        <v>17025</v>
      </c>
      <c r="J2911" s="2">
        <v>7</v>
      </c>
      <c r="K2911" s="2">
        <v>17032</v>
      </c>
      <c r="L2911" s="3">
        <v>0.92287002173339405</v>
      </c>
      <c r="M2911" s="3">
        <v>1.3278189451198834</v>
      </c>
      <c r="N2911" s="2">
        <v>1845547</v>
      </c>
      <c r="O2911">
        <f t="shared" si="45"/>
        <v>5</v>
      </c>
    </row>
    <row r="2912" spans="1:15" hidden="1" x14ac:dyDescent="0.2">
      <c r="A2912" t="s">
        <v>3187</v>
      </c>
      <c r="B2912" t="s">
        <v>3394</v>
      </c>
      <c r="C2912" t="s">
        <v>3408</v>
      </c>
      <c r="D2912" t="s">
        <v>22</v>
      </c>
      <c r="E2912">
        <v>63</v>
      </c>
      <c r="F2912" t="s">
        <v>49</v>
      </c>
      <c r="G2912" t="s">
        <v>38</v>
      </c>
      <c r="H2912" t="s">
        <v>1715</v>
      </c>
      <c r="I2912" s="2">
        <v>1348</v>
      </c>
      <c r="J2912" s="2">
        <v>2</v>
      </c>
      <c r="K2912" s="2">
        <v>1350</v>
      </c>
      <c r="L2912" s="3">
        <v>7.3149044700568447E-2</v>
      </c>
      <c r="M2912" s="3">
        <v>0.10524633489383763</v>
      </c>
      <c r="N2912" s="2">
        <v>1845547</v>
      </c>
      <c r="O2912">
        <f t="shared" si="45"/>
        <v>25</v>
      </c>
    </row>
    <row r="2913" spans="1:15" hidden="1" x14ac:dyDescent="0.2">
      <c r="A2913" t="s">
        <v>3187</v>
      </c>
      <c r="B2913" t="s">
        <v>3394</v>
      </c>
      <c r="C2913" t="s">
        <v>3409</v>
      </c>
      <c r="D2913" t="s">
        <v>22</v>
      </c>
      <c r="E2913">
        <v>48</v>
      </c>
      <c r="F2913" t="s">
        <v>18</v>
      </c>
      <c r="G2913" t="s">
        <v>303</v>
      </c>
      <c r="H2913" t="s">
        <v>304</v>
      </c>
      <c r="I2913" s="2">
        <v>26511</v>
      </c>
      <c r="J2913" s="2">
        <v>29</v>
      </c>
      <c r="K2913" s="2">
        <v>26540</v>
      </c>
      <c r="L2913" s="3">
        <v>1.4380560343356199</v>
      </c>
      <c r="M2913" s="3">
        <v>2.0690649837647781</v>
      </c>
      <c r="N2913" s="2">
        <v>1845547</v>
      </c>
      <c r="O2913">
        <f t="shared" si="45"/>
        <v>4</v>
      </c>
    </row>
    <row r="2914" spans="1:15" hidden="1" x14ac:dyDescent="0.2">
      <c r="A2914" t="s">
        <v>3187</v>
      </c>
      <c r="B2914" t="s">
        <v>3394</v>
      </c>
      <c r="C2914" t="s">
        <v>3410</v>
      </c>
      <c r="D2914" t="s">
        <v>22</v>
      </c>
      <c r="E2914">
        <v>41</v>
      </c>
      <c r="F2914" t="s">
        <v>49</v>
      </c>
      <c r="G2914" t="s">
        <v>38</v>
      </c>
      <c r="H2914" t="s">
        <v>39</v>
      </c>
      <c r="I2914" s="2">
        <v>1968</v>
      </c>
      <c r="J2914" s="2">
        <f>(0)</f>
        <v>0</v>
      </c>
      <c r="K2914" s="2">
        <v>1968</v>
      </c>
      <c r="L2914" s="3">
        <v>0.10663505183016202</v>
      </c>
      <c r="M2914" s="3">
        <v>0.1534257682007944</v>
      </c>
      <c r="N2914" s="2">
        <v>1845547</v>
      </c>
      <c r="O2914">
        <f t="shared" si="45"/>
        <v>22</v>
      </c>
    </row>
    <row r="2915" spans="1:15" hidden="1" x14ac:dyDescent="0.2">
      <c r="A2915" t="s">
        <v>3187</v>
      </c>
      <c r="B2915" t="s">
        <v>3394</v>
      </c>
      <c r="C2915" t="s">
        <v>3411</v>
      </c>
      <c r="D2915" t="s">
        <v>22</v>
      </c>
      <c r="E2915">
        <v>35</v>
      </c>
      <c r="F2915" t="s">
        <v>49</v>
      </c>
      <c r="G2915" t="s">
        <v>38</v>
      </c>
      <c r="H2915" t="s">
        <v>230</v>
      </c>
      <c r="I2915" s="2">
        <v>2846</v>
      </c>
      <c r="J2915" s="2">
        <f>(0)</f>
        <v>0</v>
      </c>
      <c r="K2915" s="2">
        <v>2846</v>
      </c>
      <c r="L2915" s="3">
        <v>0.15420902312430948</v>
      </c>
      <c r="M2915" s="3">
        <v>0.22187486600582362</v>
      </c>
      <c r="N2915" s="2">
        <v>1845547</v>
      </c>
      <c r="O2915">
        <f t="shared" si="45"/>
        <v>18</v>
      </c>
    </row>
    <row r="2916" spans="1:15" hidden="1" x14ac:dyDescent="0.2">
      <c r="A2916" t="s">
        <v>3187</v>
      </c>
      <c r="B2916" t="s">
        <v>3394</v>
      </c>
      <c r="C2916" t="s">
        <v>3412</v>
      </c>
      <c r="D2916" t="s">
        <v>22</v>
      </c>
      <c r="E2916">
        <v>49</v>
      </c>
      <c r="F2916" t="s">
        <v>49</v>
      </c>
      <c r="G2916" t="s">
        <v>3249</v>
      </c>
      <c r="H2916" t="s">
        <v>36</v>
      </c>
      <c r="I2916" s="2">
        <v>5132</v>
      </c>
      <c r="J2916" s="2">
        <v>3</v>
      </c>
      <c r="K2916" s="2">
        <v>5135</v>
      </c>
      <c r="L2916" s="3">
        <v>0.27823729224993998</v>
      </c>
      <c r="M2916" s="3">
        <v>0.40032587383693058</v>
      </c>
      <c r="N2916" s="2">
        <v>1845547</v>
      </c>
      <c r="O2916">
        <f t="shared" si="45"/>
        <v>15</v>
      </c>
    </row>
    <row r="2917" spans="1:15" hidden="1" x14ac:dyDescent="0.2">
      <c r="A2917" t="s">
        <v>3187</v>
      </c>
      <c r="B2917" t="s">
        <v>3394</v>
      </c>
      <c r="C2917" t="s">
        <v>3413</v>
      </c>
      <c r="D2917" t="s">
        <v>22</v>
      </c>
      <c r="E2917">
        <v>34</v>
      </c>
      <c r="F2917" t="s">
        <v>49</v>
      </c>
      <c r="G2917" t="s">
        <v>38</v>
      </c>
      <c r="H2917" t="s">
        <v>734</v>
      </c>
      <c r="I2917" s="2">
        <v>15555</v>
      </c>
      <c r="J2917" s="2">
        <f>(0)</f>
        <v>0</v>
      </c>
      <c r="K2917" s="2">
        <v>15555</v>
      </c>
      <c r="L2917" s="3">
        <v>0.84283954838321651</v>
      </c>
      <c r="M2917" s="3">
        <v>1.2126716587212181</v>
      </c>
      <c r="N2917" s="2">
        <v>1845547</v>
      </c>
      <c r="O2917">
        <f t="shared" si="45"/>
        <v>6</v>
      </c>
    </row>
    <row r="2918" spans="1:15" hidden="1" x14ac:dyDescent="0.2">
      <c r="A2918" t="s">
        <v>3187</v>
      </c>
      <c r="B2918" t="s">
        <v>3394</v>
      </c>
      <c r="C2918" t="s">
        <v>3414</v>
      </c>
      <c r="D2918" t="s">
        <v>22</v>
      </c>
      <c r="E2918">
        <v>40</v>
      </c>
      <c r="F2918" t="s">
        <v>49</v>
      </c>
      <c r="G2918" t="s">
        <v>38</v>
      </c>
      <c r="H2918" t="s">
        <v>321</v>
      </c>
      <c r="I2918" s="2">
        <v>1887</v>
      </c>
      <c r="J2918" s="2">
        <f>(0)</f>
        <v>0</v>
      </c>
      <c r="K2918" s="2">
        <v>1887</v>
      </c>
      <c r="L2918" s="3">
        <v>0.1022461091481279</v>
      </c>
      <c r="M2918" s="3">
        <v>0.14711098810716416</v>
      </c>
      <c r="N2918" s="2">
        <v>1845547</v>
      </c>
      <c r="O2918">
        <f t="shared" si="45"/>
        <v>24</v>
      </c>
    </row>
    <row r="2919" spans="1:15" hidden="1" x14ac:dyDescent="0.2">
      <c r="A2919" t="s">
        <v>3187</v>
      </c>
      <c r="B2919" t="s">
        <v>3394</v>
      </c>
      <c r="C2919" t="s">
        <v>3415</v>
      </c>
      <c r="D2919" t="s">
        <v>22</v>
      </c>
      <c r="E2919">
        <v>28</v>
      </c>
      <c r="F2919" t="s">
        <v>18</v>
      </c>
      <c r="G2919" t="s">
        <v>38</v>
      </c>
      <c r="H2919" t="s">
        <v>219</v>
      </c>
      <c r="I2919" s="2">
        <v>1953</v>
      </c>
      <c r="J2919" s="2">
        <v>3</v>
      </c>
      <c r="K2919" s="2">
        <v>1956</v>
      </c>
      <c r="L2919" s="3">
        <v>0.10598483809949029</v>
      </c>
      <c r="M2919" s="3">
        <v>0.15249024522396029</v>
      </c>
      <c r="N2919" s="2">
        <v>1845547</v>
      </c>
      <c r="O2919">
        <f t="shared" si="45"/>
        <v>23</v>
      </c>
    </row>
    <row r="2920" spans="1:15" hidden="1" x14ac:dyDescent="0.2">
      <c r="A2920" t="s">
        <v>3187</v>
      </c>
      <c r="B2920" t="s">
        <v>3394</v>
      </c>
      <c r="C2920" t="s">
        <v>3416</v>
      </c>
      <c r="D2920" t="s">
        <v>22</v>
      </c>
      <c r="E2920">
        <v>58</v>
      </c>
      <c r="F2920" t="s">
        <v>49</v>
      </c>
      <c r="G2920" t="s">
        <v>1058</v>
      </c>
      <c r="H2920" t="s">
        <v>389</v>
      </c>
      <c r="I2920" s="2">
        <v>6097</v>
      </c>
      <c r="J2920" s="2">
        <f>(0)</f>
        <v>0</v>
      </c>
      <c r="K2920" s="2">
        <v>6097</v>
      </c>
      <c r="L2920" s="3">
        <v>0.33036275965878947</v>
      </c>
      <c r="M2920" s="3">
        <v>0.47532363247979853</v>
      </c>
      <c r="N2920" s="2">
        <v>1845547</v>
      </c>
      <c r="O2920">
        <f t="shared" si="45"/>
        <v>11</v>
      </c>
    </row>
    <row r="2921" spans="1:15" hidden="1" x14ac:dyDescent="0.2">
      <c r="A2921" t="s">
        <v>3187</v>
      </c>
      <c r="B2921" t="s">
        <v>3394</v>
      </c>
      <c r="C2921" t="s">
        <v>3417</v>
      </c>
      <c r="D2921" t="s">
        <v>22</v>
      </c>
      <c r="E2921">
        <v>82</v>
      </c>
      <c r="F2921" t="s">
        <v>49</v>
      </c>
      <c r="G2921" t="s">
        <v>38</v>
      </c>
      <c r="H2921" t="s">
        <v>182</v>
      </c>
      <c r="I2921" s="2">
        <v>2071</v>
      </c>
      <c r="J2921" s="2">
        <f>(0)</f>
        <v>0</v>
      </c>
      <c r="K2921" s="2">
        <v>2071</v>
      </c>
      <c r="L2921" s="3">
        <v>0.11221605301842759</v>
      </c>
      <c r="M2921" s="3">
        <v>0.16145567375195388</v>
      </c>
      <c r="N2921" s="2">
        <v>1845547</v>
      </c>
      <c r="O2921">
        <f t="shared" si="45"/>
        <v>21</v>
      </c>
    </row>
    <row r="2922" spans="1:15" hidden="1" x14ac:dyDescent="0.2">
      <c r="A2922" t="s">
        <v>3187</v>
      </c>
      <c r="B2922" t="s">
        <v>3394</v>
      </c>
      <c r="C2922" t="s">
        <v>3418</v>
      </c>
      <c r="D2922" t="s">
        <v>22</v>
      </c>
      <c r="E2922">
        <v>41</v>
      </c>
      <c r="F2922" t="s">
        <v>49</v>
      </c>
      <c r="G2922" t="s">
        <v>1280</v>
      </c>
      <c r="H2922" t="s">
        <v>193</v>
      </c>
      <c r="I2922" s="2">
        <v>5058</v>
      </c>
      <c r="J2922" s="2">
        <f>(0)</f>
        <v>0</v>
      </c>
      <c r="K2922" s="2">
        <v>5058</v>
      </c>
      <c r="L2922" s="3">
        <v>0.2740650874781298</v>
      </c>
      <c r="M2922" s="3">
        <v>0.39432293473557833</v>
      </c>
      <c r="N2922" s="2">
        <v>1845547</v>
      </c>
      <c r="O2922">
        <f t="shared" si="45"/>
        <v>16</v>
      </c>
    </row>
    <row r="2923" spans="1:15" hidden="1" x14ac:dyDescent="0.2">
      <c r="A2923" t="s">
        <v>3187</v>
      </c>
      <c r="B2923" t="s">
        <v>3394</v>
      </c>
      <c r="C2923" t="s">
        <v>3419</v>
      </c>
      <c r="D2923" t="s">
        <v>22</v>
      </c>
      <c r="E2923">
        <v>44</v>
      </c>
      <c r="F2923" t="s">
        <v>49</v>
      </c>
      <c r="G2923" t="s">
        <v>38</v>
      </c>
      <c r="H2923" t="s">
        <v>45</v>
      </c>
      <c r="I2923" s="2">
        <v>5305</v>
      </c>
      <c r="J2923" s="2">
        <v>22</v>
      </c>
      <c r="K2923" s="2">
        <v>5327</v>
      </c>
      <c r="L2923" s="3">
        <v>0.28864071194068752</v>
      </c>
      <c r="M2923" s="3">
        <v>0.4152942414662763</v>
      </c>
      <c r="N2923" s="2">
        <v>1845547</v>
      </c>
      <c r="O2923">
        <f t="shared" si="45"/>
        <v>14</v>
      </c>
    </row>
    <row r="2924" spans="1:15" hidden="1" x14ac:dyDescent="0.2">
      <c r="A2924" t="s">
        <v>3187</v>
      </c>
      <c r="B2924" t="s">
        <v>3394</v>
      </c>
      <c r="C2924" t="s">
        <v>3420</v>
      </c>
      <c r="D2924" t="s">
        <v>22</v>
      </c>
      <c r="E2924">
        <v>41</v>
      </c>
      <c r="F2924" t="s">
        <v>69</v>
      </c>
      <c r="G2924" t="s">
        <v>200</v>
      </c>
      <c r="H2924" t="s">
        <v>276</v>
      </c>
      <c r="I2924" s="2">
        <v>2529</v>
      </c>
      <c r="J2924" s="2">
        <f>(0)</f>
        <v>0</v>
      </c>
      <c r="K2924" s="2">
        <v>2529</v>
      </c>
      <c r="L2924" s="3">
        <v>0.1370325437390649</v>
      </c>
      <c r="M2924" s="3">
        <v>0.19716146736778917</v>
      </c>
      <c r="N2924" s="2">
        <v>1845547</v>
      </c>
      <c r="O2924">
        <f t="shared" si="45"/>
        <v>19</v>
      </c>
    </row>
    <row r="2925" spans="1:15" hidden="1" x14ac:dyDescent="0.2">
      <c r="A2925" t="s">
        <v>3187</v>
      </c>
      <c r="B2925" t="s">
        <v>3394</v>
      </c>
      <c r="C2925" t="s">
        <v>3421</v>
      </c>
      <c r="D2925" t="s">
        <v>22</v>
      </c>
      <c r="E2925">
        <v>35</v>
      </c>
      <c r="F2925" t="s">
        <v>49</v>
      </c>
      <c r="G2925" t="s">
        <v>736</v>
      </c>
      <c r="H2925" t="s">
        <v>1521</v>
      </c>
      <c r="I2925" s="2">
        <v>2445</v>
      </c>
      <c r="J2925" s="2">
        <v>2</v>
      </c>
      <c r="K2925" s="2">
        <v>2447</v>
      </c>
      <c r="L2925" s="3">
        <v>0.13258941657947482</v>
      </c>
      <c r="M2925" s="3">
        <v>0.19076872702608938</v>
      </c>
      <c r="N2925" s="2">
        <v>1845547</v>
      </c>
      <c r="O2925">
        <f t="shared" si="45"/>
        <v>20</v>
      </c>
    </row>
    <row r="2926" spans="1:15" hidden="1" x14ac:dyDescent="0.2">
      <c r="A2926" t="s">
        <v>3187</v>
      </c>
      <c r="B2926" t="s">
        <v>3394</v>
      </c>
      <c r="C2926" t="s">
        <v>3422</v>
      </c>
      <c r="D2926" t="s">
        <v>22</v>
      </c>
      <c r="E2926">
        <v>49</v>
      </c>
      <c r="F2926" t="s">
        <v>49</v>
      </c>
      <c r="G2926" t="s">
        <v>38</v>
      </c>
      <c r="H2926" t="s">
        <v>1549</v>
      </c>
      <c r="I2926" s="2">
        <v>1066</v>
      </c>
      <c r="J2926" s="2">
        <f>(0)</f>
        <v>0</v>
      </c>
      <c r="K2926" s="2">
        <v>1066</v>
      </c>
      <c r="L2926" s="3">
        <v>5.7760653074671084E-2</v>
      </c>
      <c r="M2926" s="3">
        <v>8.3105624442096973E-2</v>
      </c>
      <c r="N2926" s="2">
        <v>1845547</v>
      </c>
      <c r="O2926">
        <f t="shared" si="45"/>
        <v>27</v>
      </c>
    </row>
    <row r="2927" spans="1:15" hidden="1" x14ac:dyDescent="0.2">
      <c r="A2927" t="s">
        <v>3187</v>
      </c>
      <c r="B2927" t="s">
        <v>3423</v>
      </c>
      <c r="C2927" t="s">
        <v>46</v>
      </c>
      <c r="G2927" t="s">
        <v>46</v>
      </c>
      <c r="I2927" s="2">
        <v>19995</v>
      </c>
      <c r="J2927" s="2">
        <v>32</v>
      </c>
      <c r="K2927" s="2">
        <v>20027</v>
      </c>
      <c r="L2927" s="3">
        <v>1.2090138450709158</v>
      </c>
      <c r="M2927" s="3">
        <v>1.6170550171741949</v>
      </c>
      <c r="N2927" s="2">
        <v>1656474</v>
      </c>
      <c r="O2927">
        <f t="shared" si="45"/>
        <v>5</v>
      </c>
    </row>
    <row r="2928" spans="1:15" hidden="1" x14ac:dyDescent="0.2">
      <c r="A2928" t="s">
        <v>3187</v>
      </c>
      <c r="B2928" t="s">
        <v>3423</v>
      </c>
      <c r="C2928" t="s">
        <v>3424</v>
      </c>
      <c r="D2928" t="s">
        <v>22</v>
      </c>
      <c r="E2928">
        <v>60</v>
      </c>
      <c r="F2928" t="s">
        <v>18</v>
      </c>
      <c r="G2928" t="s">
        <v>38</v>
      </c>
      <c r="H2928" t="s">
        <v>101</v>
      </c>
      <c r="I2928" s="2">
        <v>10604</v>
      </c>
      <c r="J2928" s="2">
        <f>(0)</f>
        <v>0</v>
      </c>
      <c r="K2928" s="2">
        <v>10604</v>
      </c>
      <c r="L2928" s="3">
        <v>0.64015493149907576</v>
      </c>
      <c r="M2928" s="3">
        <v>0.85620669107280989</v>
      </c>
      <c r="N2928" s="2">
        <v>1656474</v>
      </c>
      <c r="O2928">
        <f t="shared" si="45"/>
        <v>8</v>
      </c>
    </row>
    <row r="2929" spans="1:15" hidden="1" x14ac:dyDescent="0.2">
      <c r="A2929" t="s">
        <v>3187</v>
      </c>
      <c r="B2929" t="s">
        <v>3423</v>
      </c>
      <c r="C2929" t="s">
        <v>3425</v>
      </c>
      <c r="D2929" t="s">
        <v>17</v>
      </c>
      <c r="E2929">
        <v>50</v>
      </c>
      <c r="F2929" t="s">
        <v>18</v>
      </c>
      <c r="G2929" t="s">
        <v>19</v>
      </c>
      <c r="H2929" t="s">
        <v>20</v>
      </c>
      <c r="I2929" s="2">
        <v>343553</v>
      </c>
      <c r="J2929" s="2">
        <v>1091</v>
      </c>
      <c r="K2929" s="2">
        <v>344644</v>
      </c>
      <c r="L2929" s="3">
        <v>20.805880442433747</v>
      </c>
      <c r="M2929" s="3">
        <v>27.827847872321527</v>
      </c>
      <c r="N2929" s="2">
        <v>1656474</v>
      </c>
      <c r="O2929">
        <f t="shared" si="45"/>
        <v>2</v>
      </c>
    </row>
    <row r="2930" spans="1:15" hidden="1" x14ac:dyDescent="0.2">
      <c r="A2930" t="s">
        <v>3187</v>
      </c>
      <c r="B2930" t="s">
        <v>3423</v>
      </c>
      <c r="C2930" t="s">
        <v>3426</v>
      </c>
      <c r="D2930" t="s">
        <v>17</v>
      </c>
      <c r="E2930">
        <v>31</v>
      </c>
      <c r="F2930" t="s">
        <v>18</v>
      </c>
      <c r="G2930" t="s">
        <v>401</v>
      </c>
      <c r="H2930" t="s">
        <v>402</v>
      </c>
      <c r="I2930" s="2">
        <v>33683</v>
      </c>
      <c r="J2930" s="2">
        <v>12</v>
      </c>
      <c r="K2930" s="2">
        <v>33695</v>
      </c>
      <c r="L2930" s="3">
        <v>2.0341399865014482</v>
      </c>
      <c r="M2930" s="3">
        <v>2.720660548443826</v>
      </c>
      <c r="N2930" s="2">
        <v>1656474</v>
      </c>
      <c r="O2930">
        <f t="shared" si="45"/>
        <v>3</v>
      </c>
    </row>
    <row r="2931" spans="1:15" hidden="1" x14ac:dyDescent="0.2">
      <c r="A2931" t="s">
        <v>3187</v>
      </c>
      <c r="B2931" t="s">
        <v>3423</v>
      </c>
      <c r="C2931" t="s">
        <v>3427</v>
      </c>
      <c r="D2931" t="s">
        <v>22</v>
      </c>
      <c r="E2931">
        <v>27</v>
      </c>
      <c r="F2931" t="s">
        <v>18</v>
      </c>
      <c r="G2931" t="s">
        <v>3312</v>
      </c>
      <c r="H2931" t="s">
        <v>767</v>
      </c>
      <c r="I2931" s="2">
        <v>16759</v>
      </c>
      <c r="J2931" s="2">
        <v>30</v>
      </c>
      <c r="K2931" s="2">
        <v>16789</v>
      </c>
      <c r="L2931" s="3">
        <v>1.0135383954109753</v>
      </c>
      <c r="M2931" s="3">
        <v>1.355606765034082</v>
      </c>
      <c r="N2931" s="2">
        <v>1656474</v>
      </c>
      <c r="O2931">
        <f t="shared" si="45"/>
        <v>6</v>
      </c>
    </row>
    <row r="2932" spans="1:15" hidden="1" x14ac:dyDescent="0.2">
      <c r="A2932" t="s">
        <v>3187</v>
      </c>
      <c r="B2932" t="s">
        <v>3423</v>
      </c>
      <c r="C2932" t="s">
        <v>3428</v>
      </c>
      <c r="D2932" t="s">
        <v>17</v>
      </c>
      <c r="E2932">
        <v>32</v>
      </c>
      <c r="F2932" t="s">
        <v>18</v>
      </c>
      <c r="G2932" t="s">
        <v>32</v>
      </c>
      <c r="H2932" t="s">
        <v>33</v>
      </c>
      <c r="I2932" s="2">
        <v>746122</v>
      </c>
      <c r="J2932" s="2">
        <v>1855</v>
      </c>
      <c r="K2932" s="2">
        <v>747977</v>
      </c>
      <c r="L2932" s="3">
        <v>45.154768502252374</v>
      </c>
      <c r="M2932" s="3">
        <v>60.394465500619312</v>
      </c>
      <c r="N2932" s="2">
        <v>1656474</v>
      </c>
      <c r="O2932">
        <f t="shared" si="45"/>
        <v>1</v>
      </c>
    </row>
    <row r="2933" spans="1:15" hidden="1" x14ac:dyDescent="0.2">
      <c r="A2933" t="s">
        <v>3187</v>
      </c>
      <c r="B2933" t="s">
        <v>3423</v>
      </c>
      <c r="C2933" t="s">
        <v>3429</v>
      </c>
      <c r="D2933" t="s">
        <v>22</v>
      </c>
      <c r="E2933">
        <v>33</v>
      </c>
      <c r="F2933" t="s">
        <v>18</v>
      </c>
      <c r="G2933" t="s">
        <v>38</v>
      </c>
      <c r="H2933" t="s">
        <v>813</v>
      </c>
      <c r="I2933" s="2">
        <v>7508</v>
      </c>
      <c r="J2933" s="2">
        <v>1</v>
      </c>
      <c r="K2933" s="2">
        <v>7509</v>
      </c>
      <c r="L2933" s="3">
        <v>0.4533122765585213</v>
      </c>
      <c r="M2933" s="3">
        <v>0.60630479472517251</v>
      </c>
      <c r="N2933" s="2">
        <v>1656474</v>
      </c>
      <c r="O2933">
        <f t="shared" si="45"/>
        <v>10</v>
      </c>
    </row>
    <row r="2934" spans="1:15" hidden="1" x14ac:dyDescent="0.2">
      <c r="A2934" t="s">
        <v>3187</v>
      </c>
      <c r="B2934" t="s">
        <v>3423</v>
      </c>
      <c r="C2934" t="s">
        <v>3430</v>
      </c>
      <c r="D2934" t="s">
        <v>22</v>
      </c>
      <c r="E2934">
        <v>65</v>
      </c>
      <c r="F2934" t="s">
        <v>18</v>
      </c>
      <c r="G2934" t="s">
        <v>303</v>
      </c>
      <c r="H2934" t="s">
        <v>304</v>
      </c>
      <c r="I2934" s="2">
        <v>20547</v>
      </c>
      <c r="J2934" s="2">
        <v>51</v>
      </c>
      <c r="K2934" s="2">
        <v>20598</v>
      </c>
      <c r="L2934" s="3">
        <v>1.2434846547546172</v>
      </c>
      <c r="M2934" s="3">
        <v>1.663159696597297</v>
      </c>
      <c r="N2934" s="2">
        <v>1656474</v>
      </c>
      <c r="O2934">
        <f t="shared" si="45"/>
        <v>4</v>
      </c>
    </row>
    <row r="2935" spans="1:15" hidden="1" x14ac:dyDescent="0.2">
      <c r="A2935" t="s">
        <v>3187</v>
      </c>
      <c r="B2935" t="s">
        <v>3423</v>
      </c>
      <c r="C2935" t="s">
        <v>3431</v>
      </c>
      <c r="D2935" t="s">
        <v>22</v>
      </c>
      <c r="E2935">
        <v>37</v>
      </c>
      <c r="F2935" t="s">
        <v>18</v>
      </c>
      <c r="G2935" t="s">
        <v>1952</v>
      </c>
      <c r="H2935" t="s">
        <v>738</v>
      </c>
      <c r="I2935" s="2">
        <v>11510</v>
      </c>
      <c r="J2935" s="2">
        <v>4</v>
      </c>
      <c r="K2935" s="2">
        <v>11514</v>
      </c>
      <c r="L2935" s="3">
        <v>0.69509089789516776</v>
      </c>
      <c r="M2935" s="3">
        <v>0.92968350066129135</v>
      </c>
      <c r="N2935" s="2">
        <v>1656474</v>
      </c>
      <c r="O2935">
        <f t="shared" si="45"/>
        <v>7</v>
      </c>
    </row>
    <row r="2936" spans="1:15" hidden="1" x14ac:dyDescent="0.2">
      <c r="A2936" t="s">
        <v>3187</v>
      </c>
      <c r="B2936" t="s">
        <v>3423</v>
      </c>
      <c r="C2936" t="s">
        <v>3432</v>
      </c>
      <c r="D2936" t="s">
        <v>22</v>
      </c>
      <c r="E2936">
        <v>67</v>
      </c>
      <c r="F2936" t="s">
        <v>18</v>
      </c>
      <c r="G2936" t="s">
        <v>38</v>
      </c>
      <c r="H2936" t="s">
        <v>3433</v>
      </c>
      <c r="I2936" s="2">
        <v>4941</v>
      </c>
      <c r="J2936" s="2">
        <f>(0)</f>
        <v>0</v>
      </c>
      <c r="K2936" s="2">
        <v>4941</v>
      </c>
      <c r="L2936" s="3">
        <v>0.29828418677262669</v>
      </c>
      <c r="M2936" s="3">
        <v>0.39895485294141392</v>
      </c>
      <c r="N2936" s="2">
        <v>1656474</v>
      </c>
      <c r="O2936">
        <f t="shared" si="45"/>
        <v>11</v>
      </c>
    </row>
    <row r="2937" spans="1:15" hidden="1" x14ac:dyDescent="0.2">
      <c r="A2937" t="s">
        <v>3187</v>
      </c>
      <c r="B2937" t="s">
        <v>3423</v>
      </c>
      <c r="C2937" t="s">
        <v>3434</v>
      </c>
      <c r="D2937" t="s">
        <v>17</v>
      </c>
      <c r="E2937">
        <v>30</v>
      </c>
      <c r="F2937" t="s">
        <v>18</v>
      </c>
      <c r="G2937" t="s">
        <v>38</v>
      </c>
      <c r="H2937" t="s">
        <v>618</v>
      </c>
      <c r="I2937" s="2">
        <v>8025</v>
      </c>
      <c r="J2937" s="2">
        <v>1</v>
      </c>
      <c r="K2937" s="2">
        <v>8026</v>
      </c>
      <c r="L2937" s="3">
        <v>0.48452314977476252</v>
      </c>
      <c r="M2937" s="3">
        <v>0.64804931182104597</v>
      </c>
      <c r="N2937" s="2">
        <v>1656474</v>
      </c>
      <c r="O2937">
        <f t="shared" si="45"/>
        <v>9</v>
      </c>
    </row>
    <row r="2938" spans="1:15" hidden="1" x14ac:dyDescent="0.2">
      <c r="A2938" t="s">
        <v>3187</v>
      </c>
      <c r="B2938" t="s">
        <v>3423</v>
      </c>
      <c r="C2938" t="s">
        <v>3435</v>
      </c>
      <c r="D2938" t="s">
        <v>22</v>
      </c>
      <c r="E2938">
        <v>48</v>
      </c>
      <c r="F2938" t="s">
        <v>18</v>
      </c>
      <c r="G2938" t="s">
        <v>891</v>
      </c>
      <c r="H2938" t="s">
        <v>124</v>
      </c>
      <c r="I2938" s="2">
        <v>4538</v>
      </c>
      <c r="J2938" s="2">
        <v>6</v>
      </c>
      <c r="K2938" s="2">
        <v>4544</v>
      </c>
      <c r="L2938" s="3">
        <v>0.27431761681740852</v>
      </c>
      <c r="M2938" s="3">
        <v>0.36689958546160395</v>
      </c>
      <c r="N2938" s="2">
        <v>1656474</v>
      </c>
      <c r="O2938">
        <f t="shared" si="45"/>
        <v>12</v>
      </c>
    </row>
    <row r="2939" spans="1:15" hidden="1" x14ac:dyDescent="0.2">
      <c r="A2939" t="s">
        <v>3187</v>
      </c>
      <c r="B2939" t="s">
        <v>3423</v>
      </c>
      <c r="C2939" t="s">
        <v>3436</v>
      </c>
      <c r="D2939" t="s">
        <v>22</v>
      </c>
      <c r="E2939">
        <v>42</v>
      </c>
      <c r="F2939" t="s">
        <v>18</v>
      </c>
      <c r="G2939" t="s">
        <v>38</v>
      </c>
      <c r="H2939" t="s">
        <v>148</v>
      </c>
      <c r="I2939" s="2">
        <v>3637</v>
      </c>
      <c r="J2939" s="2">
        <f>(0)</f>
        <v>0</v>
      </c>
      <c r="K2939" s="2">
        <v>3637</v>
      </c>
      <c r="L2939" s="3">
        <v>0.2195627580028422</v>
      </c>
      <c r="M2939" s="3">
        <v>0.29366500711352406</v>
      </c>
      <c r="N2939" s="2">
        <v>1656474</v>
      </c>
      <c r="O2939">
        <f t="shared" si="45"/>
        <v>13</v>
      </c>
    </row>
    <row r="2940" spans="1:15" hidden="1" x14ac:dyDescent="0.2">
      <c r="A2940" t="s">
        <v>3187</v>
      </c>
      <c r="B2940" t="s">
        <v>3423</v>
      </c>
      <c r="C2940" t="s">
        <v>3437</v>
      </c>
      <c r="D2940" t="s">
        <v>17</v>
      </c>
      <c r="E2940">
        <v>47</v>
      </c>
      <c r="F2940" t="s">
        <v>18</v>
      </c>
      <c r="G2940" t="s">
        <v>3438</v>
      </c>
      <c r="H2940" t="s">
        <v>209</v>
      </c>
      <c r="I2940" s="2">
        <v>3351</v>
      </c>
      <c r="J2940" s="2">
        <v>2</v>
      </c>
      <c r="K2940" s="2">
        <v>3353</v>
      </c>
      <c r="L2940" s="3">
        <v>0.20241790695175416</v>
      </c>
      <c r="M2940" s="3">
        <v>0.27073378302217382</v>
      </c>
      <c r="N2940" s="2">
        <v>1656474</v>
      </c>
      <c r="O2940">
        <f t="shared" si="45"/>
        <v>14</v>
      </c>
    </row>
    <row r="2941" spans="1:15" hidden="1" x14ac:dyDescent="0.2">
      <c r="A2941" t="s">
        <v>3187</v>
      </c>
      <c r="B2941" t="s">
        <v>3439</v>
      </c>
      <c r="C2941" t="s">
        <v>46</v>
      </c>
      <c r="G2941" t="s">
        <v>46</v>
      </c>
      <c r="I2941" s="2">
        <v>4098</v>
      </c>
      <c r="J2941" s="2">
        <v>4</v>
      </c>
      <c r="K2941" s="2">
        <v>4102</v>
      </c>
      <c r="L2941" s="3">
        <v>0.22539786679766338</v>
      </c>
      <c r="M2941" s="3">
        <v>0.32450991250415329</v>
      </c>
      <c r="N2941" s="2">
        <v>1819893</v>
      </c>
      <c r="O2941">
        <f t="shared" si="45"/>
        <v>8</v>
      </c>
    </row>
    <row r="2942" spans="1:15" hidden="1" x14ac:dyDescent="0.2">
      <c r="A2942" t="s">
        <v>3187</v>
      </c>
      <c r="B2942" t="s">
        <v>3439</v>
      </c>
      <c r="C2942" t="s">
        <v>3440</v>
      </c>
      <c r="D2942" t="s">
        <v>17</v>
      </c>
      <c r="E2942">
        <v>42</v>
      </c>
      <c r="F2942" t="s">
        <v>49</v>
      </c>
      <c r="G2942" t="s">
        <v>3352</v>
      </c>
      <c r="H2942" t="s">
        <v>106</v>
      </c>
      <c r="I2942" s="2">
        <v>1911</v>
      </c>
      <c r="J2942" s="2">
        <v>1</v>
      </c>
      <c r="K2942" s="2">
        <v>1912</v>
      </c>
      <c r="L2942" s="3">
        <v>0.10506112172528825</v>
      </c>
      <c r="M2942" s="3">
        <v>0.15125864278594373</v>
      </c>
      <c r="N2942" s="2">
        <v>1819893</v>
      </c>
      <c r="O2942">
        <f t="shared" si="45"/>
        <v>13</v>
      </c>
    </row>
    <row r="2943" spans="1:15" hidden="1" x14ac:dyDescent="0.2">
      <c r="A2943" t="s">
        <v>3187</v>
      </c>
      <c r="B2943" t="s">
        <v>3439</v>
      </c>
      <c r="C2943" t="s">
        <v>3441</v>
      </c>
      <c r="D2943" t="s">
        <v>22</v>
      </c>
      <c r="E2943">
        <v>78</v>
      </c>
      <c r="F2943" t="s">
        <v>69</v>
      </c>
      <c r="G2943" t="s">
        <v>303</v>
      </c>
      <c r="H2943" t="s">
        <v>304</v>
      </c>
      <c r="I2943" s="2">
        <v>12856</v>
      </c>
      <c r="J2943" s="2">
        <v>17</v>
      </c>
      <c r="K2943" s="2">
        <v>12873</v>
      </c>
      <c r="L2943" s="3">
        <v>0.70734927822679683</v>
      </c>
      <c r="M2943" s="3">
        <v>1.0183852032340237</v>
      </c>
      <c r="N2943" s="2">
        <v>1819893</v>
      </c>
      <c r="O2943">
        <f t="shared" si="45"/>
        <v>3</v>
      </c>
    </row>
    <row r="2944" spans="1:15" hidden="1" x14ac:dyDescent="0.2">
      <c r="A2944" t="s">
        <v>3187</v>
      </c>
      <c r="B2944" t="s">
        <v>3439</v>
      </c>
      <c r="C2944" t="s">
        <v>3442</v>
      </c>
      <c r="D2944" t="s">
        <v>22</v>
      </c>
      <c r="E2944">
        <v>56</v>
      </c>
      <c r="F2944" t="s">
        <v>49</v>
      </c>
      <c r="G2944" t="s">
        <v>2192</v>
      </c>
      <c r="H2944" t="s">
        <v>156</v>
      </c>
      <c r="I2944" s="2">
        <v>779</v>
      </c>
      <c r="J2944" s="2">
        <v>1</v>
      </c>
      <c r="K2944" s="2">
        <v>780</v>
      </c>
      <c r="L2944" s="3">
        <v>4.2859662628517176E-2</v>
      </c>
      <c r="M2944" s="3">
        <v>6.1705931680458202E-2</v>
      </c>
      <c r="N2944" s="2">
        <v>1819893</v>
      </c>
      <c r="O2944">
        <f t="shared" si="45"/>
        <v>22</v>
      </c>
    </row>
    <row r="2945" spans="1:15" hidden="1" x14ac:dyDescent="0.2">
      <c r="A2945" t="s">
        <v>3187</v>
      </c>
      <c r="B2945" t="s">
        <v>3439</v>
      </c>
      <c r="C2945" t="s">
        <v>3443</v>
      </c>
      <c r="D2945" t="s">
        <v>22</v>
      </c>
      <c r="E2945">
        <v>56</v>
      </c>
      <c r="F2945" t="s">
        <v>69</v>
      </c>
      <c r="G2945" t="s">
        <v>3444</v>
      </c>
      <c r="H2945" t="s">
        <v>456</v>
      </c>
      <c r="I2945" s="2">
        <v>1389</v>
      </c>
      <c r="J2945" s="2">
        <v>3</v>
      </c>
      <c r="K2945" s="2">
        <v>1392</v>
      </c>
      <c r="L2945" s="3">
        <v>7.6488013306276789E-2</v>
      </c>
      <c r="M2945" s="3">
        <v>0.11012135499897156</v>
      </c>
      <c r="N2945" s="2">
        <v>1819893</v>
      </c>
      <c r="O2945">
        <f t="shared" si="45"/>
        <v>14</v>
      </c>
    </row>
    <row r="2946" spans="1:15" hidden="1" x14ac:dyDescent="0.2">
      <c r="A2946" t="s">
        <v>3187</v>
      </c>
      <c r="B2946" t="s">
        <v>3439</v>
      </c>
      <c r="C2946" t="s">
        <v>3445</v>
      </c>
      <c r="D2946" t="s">
        <v>22</v>
      </c>
      <c r="E2946">
        <v>35</v>
      </c>
      <c r="F2946" t="s">
        <v>49</v>
      </c>
      <c r="G2946" t="s">
        <v>868</v>
      </c>
      <c r="H2946" t="s">
        <v>738</v>
      </c>
      <c r="I2946" s="2">
        <v>593</v>
      </c>
      <c r="J2946" s="2">
        <v>2</v>
      </c>
      <c r="K2946" s="2">
        <v>595</v>
      </c>
      <c r="L2946" s="3">
        <v>3.2694229825599636E-2</v>
      </c>
      <c r="M2946" s="3">
        <v>4.7070550448554654E-2</v>
      </c>
      <c r="N2946" s="2">
        <v>1819893</v>
      </c>
      <c r="O2946">
        <f t="shared" si="45"/>
        <v>23</v>
      </c>
    </row>
    <row r="2947" spans="1:15" hidden="1" x14ac:dyDescent="0.2">
      <c r="A2947" t="s">
        <v>3187</v>
      </c>
      <c r="B2947" t="s">
        <v>3439</v>
      </c>
      <c r="C2947" t="s">
        <v>3446</v>
      </c>
      <c r="D2947" t="s">
        <v>22</v>
      </c>
      <c r="E2947">
        <v>56</v>
      </c>
      <c r="F2947" t="s">
        <v>49</v>
      </c>
      <c r="G2947" t="s">
        <v>32</v>
      </c>
      <c r="H2947" t="s">
        <v>33</v>
      </c>
      <c r="I2947" s="2">
        <v>825674</v>
      </c>
      <c r="J2947" s="2">
        <v>780</v>
      </c>
      <c r="K2947" s="2">
        <v>826454</v>
      </c>
      <c r="L2947" s="3">
        <v>45.412230279472475</v>
      </c>
      <c r="M2947" s="3">
        <v>65.380915462873602</v>
      </c>
      <c r="N2947" s="2">
        <v>1819893</v>
      </c>
      <c r="O2947">
        <f t="shared" ref="O2947:O3010" si="46">COUNTIFS($A$2:$A$8569,A2947,$B$2:$B$8569,B2947,$K$2:$K$8569,"&gt;"&amp;K2947)+1</f>
        <v>1</v>
      </c>
    </row>
    <row r="2948" spans="1:15" hidden="1" x14ac:dyDescent="0.2">
      <c r="A2948" t="s">
        <v>3187</v>
      </c>
      <c r="B2948" t="s">
        <v>3439</v>
      </c>
      <c r="C2948" t="s">
        <v>3447</v>
      </c>
      <c r="D2948" t="s">
        <v>22</v>
      </c>
      <c r="E2948">
        <v>37</v>
      </c>
      <c r="F2948" t="s">
        <v>49</v>
      </c>
      <c r="G2948" t="s">
        <v>38</v>
      </c>
      <c r="H2948" t="s">
        <v>201</v>
      </c>
      <c r="I2948" s="2">
        <v>1176</v>
      </c>
      <c r="J2948" s="2">
        <f>(0)</f>
        <v>0</v>
      </c>
      <c r="K2948" s="2">
        <v>1176</v>
      </c>
      <c r="L2948" s="3">
        <v>6.4619183655302809E-2</v>
      </c>
      <c r="M2948" s="3">
        <v>9.3033558533613905E-2</v>
      </c>
      <c r="N2948" s="2">
        <v>1819893</v>
      </c>
      <c r="O2948">
        <f t="shared" si="46"/>
        <v>16</v>
      </c>
    </row>
    <row r="2949" spans="1:15" hidden="1" x14ac:dyDescent="0.2">
      <c r="A2949" t="s">
        <v>3187</v>
      </c>
      <c r="B2949" t="s">
        <v>3439</v>
      </c>
      <c r="C2949" t="s">
        <v>3448</v>
      </c>
      <c r="D2949" t="s">
        <v>22</v>
      </c>
      <c r="E2949">
        <v>57</v>
      </c>
      <c r="F2949" t="s">
        <v>49</v>
      </c>
      <c r="G2949" t="s">
        <v>1952</v>
      </c>
      <c r="H2949" t="s">
        <v>59</v>
      </c>
      <c r="I2949" s="2">
        <v>1355</v>
      </c>
      <c r="J2949" s="2">
        <f>(0)</f>
        <v>0</v>
      </c>
      <c r="K2949" s="2">
        <v>1355</v>
      </c>
      <c r="L2949" s="3">
        <v>7.445492674569329E-2</v>
      </c>
      <c r="M2949" s="3">
        <v>0.10719427875259087</v>
      </c>
      <c r="N2949" s="2">
        <v>1819893</v>
      </c>
      <c r="O2949">
        <f t="shared" si="46"/>
        <v>15</v>
      </c>
    </row>
    <row r="2950" spans="1:15" hidden="1" x14ac:dyDescent="0.2">
      <c r="A2950" t="s">
        <v>3187</v>
      </c>
      <c r="B2950" t="s">
        <v>3439</v>
      </c>
      <c r="C2950" t="s">
        <v>3449</v>
      </c>
      <c r="D2950" t="s">
        <v>22</v>
      </c>
      <c r="E2950">
        <v>55</v>
      </c>
      <c r="F2950" t="s">
        <v>49</v>
      </c>
      <c r="G2950" t="s">
        <v>38</v>
      </c>
      <c r="H2950" t="s">
        <v>101</v>
      </c>
      <c r="I2950" s="2">
        <v>1169</v>
      </c>
      <c r="J2950" s="2">
        <f>(0)</f>
        <v>0</v>
      </c>
      <c r="K2950" s="2">
        <v>1169</v>
      </c>
      <c r="L2950" s="3">
        <v>6.4234545657354578E-2</v>
      </c>
      <c r="M2950" s="3">
        <v>9.2479787351866211E-2</v>
      </c>
      <c r="N2950" s="2">
        <v>1819893</v>
      </c>
      <c r="O2950">
        <f t="shared" si="46"/>
        <v>17</v>
      </c>
    </row>
    <row r="2951" spans="1:15" hidden="1" x14ac:dyDescent="0.2">
      <c r="A2951" t="s">
        <v>3187</v>
      </c>
      <c r="B2951" t="s">
        <v>3439</v>
      </c>
      <c r="C2951" t="s">
        <v>3450</v>
      </c>
      <c r="D2951" t="s">
        <v>22</v>
      </c>
      <c r="E2951">
        <v>50</v>
      </c>
      <c r="F2951" t="s">
        <v>69</v>
      </c>
      <c r="G2951" t="s">
        <v>38</v>
      </c>
      <c r="H2951" t="s">
        <v>168</v>
      </c>
      <c r="I2951" s="2">
        <v>2665</v>
      </c>
      <c r="J2951" s="2">
        <f>(0)</f>
        <v>0</v>
      </c>
      <c r="K2951" s="2">
        <v>2665</v>
      </c>
      <c r="L2951" s="3">
        <v>0.14643718064743366</v>
      </c>
      <c r="M2951" s="3">
        <v>0.21082859990823222</v>
      </c>
      <c r="N2951" s="2">
        <v>1819893</v>
      </c>
      <c r="O2951">
        <f t="shared" si="46"/>
        <v>11</v>
      </c>
    </row>
    <row r="2952" spans="1:15" hidden="1" x14ac:dyDescent="0.2">
      <c r="A2952" t="s">
        <v>3187</v>
      </c>
      <c r="B2952" t="s">
        <v>3439</v>
      </c>
      <c r="C2952" t="s">
        <v>3451</v>
      </c>
      <c r="D2952" t="s">
        <v>22</v>
      </c>
      <c r="E2952">
        <v>63</v>
      </c>
      <c r="F2952" t="s">
        <v>49</v>
      </c>
      <c r="G2952" t="s">
        <v>19</v>
      </c>
      <c r="H2952" t="s">
        <v>20</v>
      </c>
      <c r="I2952" s="2">
        <v>371562</v>
      </c>
      <c r="J2952" s="2">
        <v>148</v>
      </c>
      <c r="K2952" s="2">
        <v>371710</v>
      </c>
      <c r="L2952" s="3">
        <v>20.424827173905278</v>
      </c>
      <c r="M2952" s="3">
        <v>29.406040852491177</v>
      </c>
      <c r="N2952" s="2">
        <v>1819893</v>
      </c>
      <c r="O2952">
        <f t="shared" si="46"/>
        <v>2</v>
      </c>
    </row>
    <row r="2953" spans="1:15" hidden="1" x14ac:dyDescent="0.2">
      <c r="A2953" t="s">
        <v>3187</v>
      </c>
      <c r="B2953" t="s">
        <v>3439</v>
      </c>
      <c r="C2953" t="s">
        <v>3452</v>
      </c>
      <c r="D2953" t="s">
        <v>22</v>
      </c>
      <c r="E2953">
        <v>52</v>
      </c>
      <c r="F2953" t="s">
        <v>49</v>
      </c>
      <c r="G2953" t="s">
        <v>38</v>
      </c>
      <c r="H2953" t="s">
        <v>219</v>
      </c>
      <c r="I2953" s="2">
        <v>1068</v>
      </c>
      <c r="J2953" s="2">
        <f>(0)</f>
        <v>0</v>
      </c>
      <c r="K2953" s="2">
        <v>1068</v>
      </c>
      <c r="L2953" s="3">
        <v>5.8684768829815818E-2</v>
      </c>
      <c r="M2953" s="3">
        <v>8.4489660300935077E-2</v>
      </c>
      <c r="N2953" s="2">
        <v>1819893</v>
      </c>
      <c r="O2953">
        <f t="shared" si="46"/>
        <v>18</v>
      </c>
    </row>
    <row r="2954" spans="1:15" hidden="1" x14ac:dyDescent="0.2">
      <c r="A2954" t="s">
        <v>3187</v>
      </c>
      <c r="B2954" t="s">
        <v>3439</v>
      </c>
      <c r="C2954" t="s">
        <v>3453</v>
      </c>
      <c r="D2954" t="s">
        <v>22</v>
      </c>
      <c r="E2954">
        <v>44</v>
      </c>
      <c r="F2954" t="s">
        <v>69</v>
      </c>
      <c r="G2954" t="s">
        <v>200</v>
      </c>
      <c r="H2954" t="s">
        <v>1014</v>
      </c>
      <c r="I2954" s="2">
        <v>4115</v>
      </c>
      <c r="J2954" s="2">
        <v>1</v>
      </c>
      <c r="K2954" s="2">
        <v>4116</v>
      </c>
      <c r="L2954" s="3">
        <v>0.22616714279355982</v>
      </c>
      <c r="M2954" s="3">
        <v>0.3256174548676487</v>
      </c>
      <c r="N2954" s="2">
        <v>1819893</v>
      </c>
      <c r="O2954">
        <f t="shared" si="46"/>
        <v>7</v>
      </c>
    </row>
    <row r="2955" spans="1:15" hidden="1" x14ac:dyDescent="0.2">
      <c r="A2955" t="s">
        <v>3187</v>
      </c>
      <c r="B2955" t="s">
        <v>3439</v>
      </c>
      <c r="C2955" t="s">
        <v>3454</v>
      </c>
      <c r="D2955" t="s">
        <v>22</v>
      </c>
      <c r="E2955">
        <v>63</v>
      </c>
      <c r="F2955" t="s">
        <v>49</v>
      </c>
      <c r="G2955" t="s">
        <v>38</v>
      </c>
      <c r="H2955" t="s">
        <v>104</v>
      </c>
      <c r="I2955" s="2">
        <v>828</v>
      </c>
      <c r="J2955" s="2">
        <f>(0)</f>
        <v>0</v>
      </c>
      <c r="K2955" s="2">
        <v>828</v>
      </c>
      <c r="L2955" s="3">
        <v>4.5497180328733615E-2</v>
      </c>
      <c r="M2955" s="3">
        <v>6.5503219783871025E-2</v>
      </c>
      <c r="N2955" s="2">
        <v>1819893</v>
      </c>
      <c r="O2955">
        <f t="shared" si="46"/>
        <v>20</v>
      </c>
    </row>
    <row r="2956" spans="1:15" hidden="1" x14ac:dyDescent="0.2">
      <c r="A2956" t="s">
        <v>3187</v>
      </c>
      <c r="B2956" t="s">
        <v>3439</v>
      </c>
      <c r="C2956" t="s">
        <v>3455</v>
      </c>
      <c r="D2956" t="s">
        <v>22</v>
      </c>
      <c r="E2956">
        <v>30</v>
      </c>
      <c r="F2956" t="s">
        <v>49</v>
      </c>
      <c r="G2956" t="s">
        <v>38</v>
      </c>
      <c r="H2956" t="s">
        <v>54</v>
      </c>
      <c r="I2956" s="2">
        <v>7392</v>
      </c>
      <c r="J2956" s="2">
        <f>(0)</f>
        <v>0</v>
      </c>
      <c r="K2956" s="2">
        <v>7392</v>
      </c>
      <c r="L2956" s="3">
        <v>0.406177725833332</v>
      </c>
      <c r="M2956" s="3">
        <v>0.58478236792557314</v>
      </c>
      <c r="N2956" s="2">
        <v>1819893</v>
      </c>
      <c r="O2956">
        <f t="shared" si="46"/>
        <v>5</v>
      </c>
    </row>
    <row r="2957" spans="1:15" hidden="1" x14ac:dyDescent="0.2">
      <c r="A2957" t="s">
        <v>3187</v>
      </c>
      <c r="B2957" t="s">
        <v>3439</v>
      </c>
      <c r="C2957" t="s">
        <v>3456</v>
      </c>
      <c r="D2957" t="s">
        <v>22</v>
      </c>
      <c r="E2957">
        <v>50</v>
      </c>
      <c r="F2957" t="s">
        <v>69</v>
      </c>
      <c r="G2957" t="s">
        <v>38</v>
      </c>
      <c r="H2957" t="s">
        <v>734</v>
      </c>
      <c r="I2957" s="2">
        <v>4315</v>
      </c>
      <c r="J2957" s="2">
        <f>(0)</f>
        <v>0</v>
      </c>
      <c r="K2957" s="2">
        <v>4315</v>
      </c>
      <c r="L2957" s="3">
        <v>0.23710185159237385</v>
      </c>
      <c r="M2957" s="3">
        <v>0.34136037846304762</v>
      </c>
      <c r="N2957" s="2">
        <v>1819893</v>
      </c>
      <c r="O2957">
        <f t="shared" si="46"/>
        <v>6</v>
      </c>
    </row>
    <row r="2958" spans="1:15" hidden="1" x14ac:dyDescent="0.2">
      <c r="A2958" t="s">
        <v>3187</v>
      </c>
      <c r="B2958" t="s">
        <v>3439</v>
      </c>
      <c r="C2958" t="s">
        <v>3457</v>
      </c>
      <c r="D2958" t="s">
        <v>22</v>
      </c>
      <c r="E2958">
        <v>42</v>
      </c>
      <c r="F2958" t="s">
        <v>49</v>
      </c>
      <c r="G2958" t="s">
        <v>38</v>
      </c>
      <c r="H2958" t="s">
        <v>99</v>
      </c>
      <c r="I2958" s="2">
        <v>9486</v>
      </c>
      <c r="J2958" s="2">
        <v>1</v>
      </c>
      <c r="K2958" s="2">
        <v>9487</v>
      </c>
      <c r="L2958" s="3">
        <v>0.52129438379069537</v>
      </c>
      <c r="M2958" s="3">
        <v>0.75051817160577827</v>
      </c>
      <c r="N2958" s="2">
        <v>1819893</v>
      </c>
      <c r="O2958">
        <f t="shared" si="46"/>
        <v>4</v>
      </c>
    </row>
    <row r="2959" spans="1:15" hidden="1" x14ac:dyDescent="0.2">
      <c r="A2959" t="s">
        <v>3187</v>
      </c>
      <c r="B2959" t="s">
        <v>3439</v>
      </c>
      <c r="C2959" t="s">
        <v>3458</v>
      </c>
      <c r="D2959" t="s">
        <v>22</v>
      </c>
      <c r="E2959">
        <v>38</v>
      </c>
      <c r="F2959" t="s">
        <v>49</v>
      </c>
      <c r="G2959" t="s">
        <v>38</v>
      </c>
      <c r="H2959" t="s">
        <v>39</v>
      </c>
      <c r="I2959" s="2">
        <v>991</v>
      </c>
      <c r="J2959" s="2">
        <v>1</v>
      </c>
      <c r="K2959" s="2">
        <v>992</v>
      </c>
      <c r="L2959" s="3">
        <v>5.4508699137806454E-2</v>
      </c>
      <c r="M2959" s="3">
        <v>7.8477287470531454E-2</v>
      </c>
      <c r="N2959" s="2">
        <v>1819893</v>
      </c>
      <c r="O2959">
        <f t="shared" si="46"/>
        <v>19</v>
      </c>
    </row>
    <row r="2960" spans="1:15" hidden="1" x14ac:dyDescent="0.2">
      <c r="A2960" t="s">
        <v>3187</v>
      </c>
      <c r="B2960" t="s">
        <v>3439</v>
      </c>
      <c r="C2960" t="s">
        <v>3459</v>
      </c>
      <c r="D2960" t="s">
        <v>22</v>
      </c>
      <c r="E2960">
        <v>43</v>
      </c>
      <c r="F2960" t="s">
        <v>18</v>
      </c>
      <c r="G2960" t="s">
        <v>3312</v>
      </c>
      <c r="H2960" t="s">
        <v>767</v>
      </c>
      <c r="I2960" s="2">
        <v>3443</v>
      </c>
      <c r="J2960" s="2">
        <v>3</v>
      </c>
      <c r="K2960" s="2">
        <v>3446</v>
      </c>
      <c r="L2960" s="3">
        <v>0.18935179156137202</v>
      </c>
      <c r="M2960" s="3">
        <v>0.27261364175751152</v>
      </c>
      <c r="N2960" s="2">
        <v>1819893</v>
      </c>
      <c r="O2960">
        <f t="shared" si="46"/>
        <v>9</v>
      </c>
    </row>
    <row r="2961" spans="1:15" hidden="1" x14ac:dyDescent="0.2">
      <c r="A2961" t="s">
        <v>3187</v>
      </c>
      <c r="B2961" t="s">
        <v>3439</v>
      </c>
      <c r="C2961" t="s">
        <v>3460</v>
      </c>
      <c r="D2961" t="s">
        <v>22</v>
      </c>
      <c r="E2961">
        <v>63</v>
      </c>
      <c r="F2961" t="s">
        <v>49</v>
      </c>
      <c r="G2961" t="s">
        <v>38</v>
      </c>
      <c r="H2961" t="s">
        <v>198</v>
      </c>
      <c r="I2961" s="2">
        <v>2702</v>
      </c>
      <c r="J2961" s="2">
        <f>(0)</f>
        <v>0</v>
      </c>
      <c r="K2961" s="2">
        <v>2702</v>
      </c>
      <c r="L2961" s="3">
        <v>0.14847026720801718</v>
      </c>
      <c r="M2961" s="3">
        <v>0.21375567615461291</v>
      </c>
      <c r="N2961" s="2">
        <v>1819893</v>
      </c>
      <c r="O2961">
        <f t="shared" si="46"/>
        <v>10</v>
      </c>
    </row>
    <row r="2962" spans="1:15" hidden="1" x14ac:dyDescent="0.2">
      <c r="A2962" t="s">
        <v>3187</v>
      </c>
      <c r="B2962" t="s">
        <v>3439</v>
      </c>
      <c r="C2962" t="s">
        <v>3461</v>
      </c>
      <c r="D2962" t="s">
        <v>22</v>
      </c>
      <c r="E2962">
        <v>30</v>
      </c>
      <c r="F2962" t="s">
        <v>18</v>
      </c>
      <c r="G2962" t="s">
        <v>38</v>
      </c>
      <c r="H2962" t="s">
        <v>120</v>
      </c>
      <c r="I2962" s="2">
        <v>803</v>
      </c>
      <c r="J2962" s="2">
        <f>(0)</f>
        <v>0</v>
      </c>
      <c r="K2962" s="2">
        <v>803</v>
      </c>
      <c r="L2962" s="3">
        <v>4.4123473193204213E-2</v>
      </c>
      <c r="M2962" s="3">
        <v>6.3525465563343514E-2</v>
      </c>
      <c r="N2962" s="2">
        <v>1819893</v>
      </c>
      <c r="O2962">
        <f t="shared" si="46"/>
        <v>21</v>
      </c>
    </row>
    <row r="2963" spans="1:15" hidden="1" x14ac:dyDescent="0.2">
      <c r="A2963" t="s">
        <v>3187</v>
      </c>
      <c r="B2963" t="s">
        <v>3439</v>
      </c>
      <c r="C2963" t="s">
        <v>3462</v>
      </c>
      <c r="D2963" t="s">
        <v>22</v>
      </c>
      <c r="E2963">
        <v>48</v>
      </c>
      <c r="F2963" t="s">
        <v>18</v>
      </c>
      <c r="G2963" t="s">
        <v>38</v>
      </c>
      <c r="H2963" t="s">
        <v>540</v>
      </c>
      <c r="I2963" s="2">
        <v>2241</v>
      </c>
      <c r="J2963" s="2">
        <f>(0)</f>
        <v>0</v>
      </c>
      <c r="K2963" s="2">
        <v>2241</v>
      </c>
      <c r="L2963" s="3">
        <v>0.1231391076288551</v>
      </c>
      <c r="M2963" s="3">
        <v>0.17728588832808567</v>
      </c>
      <c r="N2963" s="2">
        <v>1819893</v>
      </c>
      <c r="O2963">
        <f t="shared" si="46"/>
        <v>12</v>
      </c>
    </row>
    <row r="2964" spans="1:15" hidden="1" x14ac:dyDescent="0.2">
      <c r="A2964" t="s">
        <v>3187</v>
      </c>
      <c r="B2964" t="s">
        <v>3463</v>
      </c>
      <c r="C2964" t="s">
        <v>46</v>
      </c>
      <c r="G2964" t="s">
        <v>46</v>
      </c>
      <c r="I2964" s="2">
        <v>32221</v>
      </c>
      <c r="J2964" s="2">
        <v>19</v>
      </c>
      <c r="K2964" s="2">
        <v>32240</v>
      </c>
      <c r="L2964" s="3">
        <v>1.6522597881274064</v>
      </c>
      <c r="M2964" s="3">
        <v>2.1239437102213472</v>
      </c>
      <c r="N2964" s="2">
        <v>1951267</v>
      </c>
      <c r="O2964">
        <f t="shared" si="46"/>
        <v>4</v>
      </c>
    </row>
    <row r="2965" spans="1:15" hidden="1" x14ac:dyDescent="0.2">
      <c r="A2965" t="s">
        <v>3187</v>
      </c>
      <c r="B2965" t="s">
        <v>3463</v>
      </c>
      <c r="C2965" t="s">
        <v>3464</v>
      </c>
      <c r="D2965" t="s">
        <v>22</v>
      </c>
      <c r="E2965">
        <v>40</v>
      </c>
      <c r="F2965" t="s">
        <v>18</v>
      </c>
      <c r="G2965" t="s">
        <v>38</v>
      </c>
      <c r="H2965" t="s">
        <v>43</v>
      </c>
      <c r="I2965" s="2">
        <v>15626</v>
      </c>
      <c r="J2965" s="2">
        <f>(0)</f>
        <v>0</v>
      </c>
      <c r="K2965" s="2">
        <v>15626</v>
      </c>
      <c r="L2965" s="3">
        <v>0.80081301021336393</v>
      </c>
      <c r="M2965" s="3">
        <v>1.0294275563250239</v>
      </c>
      <c r="N2965" s="2">
        <v>1951267</v>
      </c>
      <c r="O2965">
        <f t="shared" si="46"/>
        <v>6</v>
      </c>
    </row>
    <row r="2966" spans="1:15" hidden="1" x14ac:dyDescent="0.2">
      <c r="A2966" t="s">
        <v>3187</v>
      </c>
      <c r="B2966" t="s">
        <v>3463</v>
      </c>
      <c r="C2966" t="s">
        <v>3465</v>
      </c>
      <c r="D2966" t="s">
        <v>22</v>
      </c>
      <c r="E2966">
        <v>59</v>
      </c>
      <c r="F2966" t="s">
        <v>18</v>
      </c>
      <c r="G2966" t="s">
        <v>32</v>
      </c>
      <c r="H2966" t="s">
        <v>33</v>
      </c>
      <c r="I2966" s="2">
        <v>735365</v>
      </c>
      <c r="J2966" s="2">
        <v>1901</v>
      </c>
      <c r="K2966" s="2">
        <v>737266</v>
      </c>
      <c r="L2966" s="3">
        <v>37.783962932802126</v>
      </c>
      <c r="M2966" s="3">
        <v>48.570455442309303</v>
      </c>
      <c r="N2966" s="2">
        <v>1951267</v>
      </c>
      <c r="O2966">
        <f t="shared" si="46"/>
        <v>1</v>
      </c>
    </row>
    <row r="2967" spans="1:15" hidden="1" x14ac:dyDescent="0.2">
      <c r="A2967" t="s">
        <v>3187</v>
      </c>
      <c r="B2967" t="s">
        <v>3463</v>
      </c>
      <c r="C2967" t="s">
        <v>3466</v>
      </c>
      <c r="D2967" t="s">
        <v>22</v>
      </c>
      <c r="E2967">
        <v>58</v>
      </c>
      <c r="F2967" t="s">
        <v>18</v>
      </c>
      <c r="G2967" t="s">
        <v>19</v>
      </c>
      <c r="H2967" t="s">
        <v>20</v>
      </c>
      <c r="I2967" s="2">
        <v>638372</v>
      </c>
      <c r="J2967" s="2">
        <v>1220</v>
      </c>
      <c r="K2967" s="2">
        <v>639592</v>
      </c>
      <c r="L2967" s="3">
        <v>32.778292258312163</v>
      </c>
      <c r="M2967" s="3">
        <v>42.135775605083495</v>
      </c>
      <c r="N2967" s="2">
        <v>1951267</v>
      </c>
      <c r="O2967">
        <f t="shared" si="46"/>
        <v>2</v>
      </c>
    </row>
    <row r="2968" spans="1:15" hidden="1" x14ac:dyDescent="0.2">
      <c r="A2968" t="s">
        <v>3187</v>
      </c>
      <c r="B2968" t="s">
        <v>3463</v>
      </c>
      <c r="C2968" t="s">
        <v>3467</v>
      </c>
      <c r="D2968" t="s">
        <v>22</v>
      </c>
      <c r="E2968">
        <v>36</v>
      </c>
      <c r="F2968" t="s">
        <v>18</v>
      </c>
      <c r="G2968" t="s">
        <v>38</v>
      </c>
      <c r="H2968" t="s">
        <v>738</v>
      </c>
      <c r="I2968" s="2">
        <v>7757</v>
      </c>
      <c r="J2968" s="2">
        <v>2</v>
      </c>
      <c r="K2968" s="2">
        <v>7759</v>
      </c>
      <c r="L2968" s="3">
        <v>0.39763907245907404</v>
      </c>
      <c r="M2968" s="3">
        <v>0.51115630420618596</v>
      </c>
      <c r="N2968" s="2">
        <v>1951267</v>
      </c>
      <c r="O2968">
        <f t="shared" si="46"/>
        <v>7</v>
      </c>
    </row>
    <row r="2969" spans="1:15" hidden="1" x14ac:dyDescent="0.2">
      <c r="A2969" t="s">
        <v>3187</v>
      </c>
      <c r="B2969" t="s">
        <v>3463</v>
      </c>
      <c r="C2969" t="s">
        <v>3468</v>
      </c>
      <c r="D2969" t="s">
        <v>22</v>
      </c>
      <c r="E2969">
        <v>43</v>
      </c>
      <c r="F2969" t="s">
        <v>18</v>
      </c>
      <c r="G2969" t="s">
        <v>1952</v>
      </c>
      <c r="H2969" t="s">
        <v>59</v>
      </c>
      <c r="I2969" s="2">
        <v>15707</v>
      </c>
      <c r="J2969" s="2">
        <v>2</v>
      </c>
      <c r="K2969" s="2">
        <v>15709</v>
      </c>
      <c r="L2969" s="3">
        <v>0.8050666566902428</v>
      </c>
      <c r="M2969" s="3">
        <v>1.0348955255541918</v>
      </c>
      <c r="N2969" s="2">
        <v>1951267</v>
      </c>
      <c r="O2969">
        <f t="shared" si="46"/>
        <v>5</v>
      </c>
    </row>
    <row r="2970" spans="1:15" hidden="1" x14ac:dyDescent="0.2">
      <c r="A2970" t="s">
        <v>3187</v>
      </c>
      <c r="B2970" t="s">
        <v>3463</v>
      </c>
      <c r="C2970" t="s">
        <v>3469</v>
      </c>
      <c r="D2970" t="s">
        <v>22</v>
      </c>
      <c r="E2970">
        <v>67</v>
      </c>
      <c r="F2970" t="s">
        <v>18</v>
      </c>
      <c r="G2970" t="s">
        <v>1058</v>
      </c>
      <c r="H2970" t="s">
        <v>389</v>
      </c>
      <c r="I2970" s="2">
        <v>5053</v>
      </c>
      <c r="J2970" s="2">
        <v>2</v>
      </c>
      <c r="K2970" s="2">
        <v>5055</v>
      </c>
      <c r="L2970" s="3">
        <v>0.25906244506774317</v>
      </c>
      <c r="M2970" s="3">
        <v>0.33301908980052453</v>
      </c>
      <c r="N2970" s="2">
        <v>1951267</v>
      </c>
      <c r="O2970">
        <f t="shared" si="46"/>
        <v>10</v>
      </c>
    </row>
    <row r="2971" spans="1:15" hidden="1" x14ac:dyDescent="0.2">
      <c r="A2971" t="s">
        <v>3187</v>
      </c>
      <c r="B2971" t="s">
        <v>3463</v>
      </c>
      <c r="C2971" t="s">
        <v>3470</v>
      </c>
      <c r="D2971" t="s">
        <v>22</v>
      </c>
      <c r="E2971">
        <v>57</v>
      </c>
      <c r="F2971" t="s">
        <v>18</v>
      </c>
      <c r="G2971" t="s">
        <v>3312</v>
      </c>
      <c r="H2971" t="s">
        <v>767</v>
      </c>
      <c r="I2971" s="2">
        <v>48782</v>
      </c>
      <c r="J2971" s="2">
        <v>143</v>
      </c>
      <c r="K2971" s="2">
        <v>48925</v>
      </c>
      <c r="L2971" s="3">
        <v>2.5073452274855259</v>
      </c>
      <c r="M2971" s="3">
        <v>3.2231372835787662</v>
      </c>
      <c r="N2971" s="2">
        <v>1951267</v>
      </c>
      <c r="O2971">
        <f t="shared" si="46"/>
        <v>3</v>
      </c>
    </row>
    <row r="2972" spans="1:15" hidden="1" x14ac:dyDescent="0.2">
      <c r="A2972" t="s">
        <v>3187</v>
      </c>
      <c r="B2972" t="s">
        <v>3463</v>
      </c>
      <c r="C2972" t="s">
        <v>3471</v>
      </c>
      <c r="D2972" t="s">
        <v>17</v>
      </c>
      <c r="E2972">
        <v>40</v>
      </c>
      <c r="F2972" t="s">
        <v>18</v>
      </c>
      <c r="G2972" t="s">
        <v>3352</v>
      </c>
      <c r="H2972" t="s">
        <v>106</v>
      </c>
      <c r="I2972" s="2">
        <v>5225</v>
      </c>
      <c r="J2972" s="2">
        <v>3</v>
      </c>
      <c r="K2972" s="2">
        <v>5228</v>
      </c>
      <c r="L2972" s="3">
        <v>0.26792847929063529</v>
      </c>
      <c r="M2972" s="3">
        <v>0.34441618229023585</v>
      </c>
      <c r="N2972" s="2">
        <v>1951267</v>
      </c>
      <c r="O2972">
        <f t="shared" si="46"/>
        <v>8</v>
      </c>
    </row>
    <row r="2973" spans="1:15" hidden="1" x14ac:dyDescent="0.2">
      <c r="A2973" t="s">
        <v>3187</v>
      </c>
      <c r="B2973" t="s">
        <v>3463</v>
      </c>
      <c r="C2973" t="s">
        <v>3472</v>
      </c>
      <c r="D2973" t="s">
        <v>22</v>
      </c>
      <c r="E2973">
        <v>51</v>
      </c>
      <c r="F2973" t="s">
        <v>18</v>
      </c>
      <c r="G2973" t="s">
        <v>534</v>
      </c>
      <c r="H2973" t="s">
        <v>535</v>
      </c>
      <c r="I2973" s="2">
        <v>4646</v>
      </c>
      <c r="J2973" s="2">
        <v>1</v>
      </c>
      <c r="K2973" s="2">
        <v>4647</v>
      </c>
      <c r="L2973" s="3">
        <v>0.23815295395248318</v>
      </c>
      <c r="M2973" s="3">
        <v>0.30614039768606083</v>
      </c>
      <c r="N2973" s="2">
        <v>1951267</v>
      </c>
      <c r="O2973">
        <f t="shared" si="46"/>
        <v>11</v>
      </c>
    </row>
    <row r="2974" spans="1:15" hidden="1" x14ac:dyDescent="0.2">
      <c r="A2974" t="s">
        <v>3187</v>
      </c>
      <c r="B2974" t="s">
        <v>3463</v>
      </c>
      <c r="C2974" t="s">
        <v>3473</v>
      </c>
      <c r="D2974" t="s">
        <v>22</v>
      </c>
      <c r="E2974">
        <v>27</v>
      </c>
      <c r="F2974" t="s">
        <v>18</v>
      </c>
      <c r="G2974" t="s">
        <v>38</v>
      </c>
      <c r="H2974" t="s">
        <v>201</v>
      </c>
      <c r="I2974" s="2">
        <v>5205</v>
      </c>
      <c r="J2974" s="2">
        <v>3</v>
      </c>
      <c r="K2974" s="2">
        <v>5208</v>
      </c>
      <c r="L2974" s="3">
        <v>0.26690350423596565</v>
      </c>
      <c r="M2974" s="3">
        <v>0.34309859934344838</v>
      </c>
      <c r="N2974" s="2">
        <v>1951267</v>
      </c>
      <c r="O2974">
        <f t="shared" si="46"/>
        <v>9</v>
      </c>
    </row>
    <row r="2975" spans="1:15" hidden="1" x14ac:dyDescent="0.2">
      <c r="A2975" t="s">
        <v>3187</v>
      </c>
      <c r="B2975" t="s">
        <v>3474</v>
      </c>
      <c r="C2975" t="s">
        <v>46</v>
      </c>
      <c r="G2975" t="s">
        <v>46</v>
      </c>
      <c r="I2975" s="2">
        <v>4211</v>
      </c>
      <c r="J2975" s="2">
        <v>31</v>
      </c>
      <c r="K2975" s="2">
        <v>4242</v>
      </c>
      <c r="L2975" s="3">
        <v>0.23996945226208827</v>
      </c>
      <c r="M2975" s="3">
        <v>0.3090192536041319</v>
      </c>
      <c r="N2975" s="2">
        <v>1767725</v>
      </c>
      <c r="O2975">
        <f t="shared" si="46"/>
        <v>13</v>
      </c>
    </row>
    <row r="2976" spans="1:15" hidden="1" x14ac:dyDescent="0.2">
      <c r="A2976" t="s">
        <v>3187</v>
      </c>
      <c r="B2976" t="s">
        <v>3474</v>
      </c>
      <c r="C2976" t="s">
        <v>3475</v>
      </c>
      <c r="D2976" t="s">
        <v>22</v>
      </c>
      <c r="E2976">
        <v>65</v>
      </c>
      <c r="F2976" t="s">
        <v>49</v>
      </c>
      <c r="G2976" t="s">
        <v>826</v>
      </c>
      <c r="H2976" t="s">
        <v>59</v>
      </c>
      <c r="I2976" s="2">
        <v>1890</v>
      </c>
      <c r="J2976" s="2">
        <f>(0)</f>
        <v>0</v>
      </c>
      <c r="K2976" s="2">
        <v>1890</v>
      </c>
      <c r="L2976" s="3">
        <v>0.10691708269102942</v>
      </c>
      <c r="M2976" s="3">
        <v>0.13768184566520728</v>
      </c>
      <c r="N2976" s="2">
        <v>1767725</v>
      </c>
      <c r="O2976">
        <f t="shared" si="46"/>
        <v>22</v>
      </c>
    </row>
    <row r="2977" spans="1:15" hidden="1" x14ac:dyDescent="0.2">
      <c r="A2977" t="s">
        <v>3187</v>
      </c>
      <c r="B2977" t="s">
        <v>3474</v>
      </c>
      <c r="C2977" t="s">
        <v>3476</v>
      </c>
      <c r="D2977" t="s">
        <v>22</v>
      </c>
      <c r="E2977">
        <v>56</v>
      </c>
      <c r="F2977" t="s">
        <v>49</v>
      </c>
      <c r="G2977" t="s">
        <v>38</v>
      </c>
      <c r="H2977" t="s">
        <v>41</v>
      </c>
      <c r="I2977" s="2">
        <v>7361</v>
      </c>
      <c r="J2977" s="2">
        <v>4</v>
      </c>
      <c r="K2977" s="2">
        <v>7365</v>
      </c>
      <c r="L2977" s="3">
        <v>0.41663720318488456</v>
      </c>
      <c r="M2977" s="3">
        <v>0.53652211286997442</v>
      </c>
      <c r="N2977" s="2">
        <v>1767725</v>
      </c>
      <c r="O2977">
        <f t="shared" si="46"/>
        <v>8</v>
      </c>
    </row>
    <row r="2978" spans="1:15" hidden="1" x14ac:dyDescent="0.2">
      <c r="A2978" t="s">
        <v>3187</v>
      </c>
      <c r="B2978" t="s">
        <v>3474</v>
      </c>
      <c r="C2978" t="s">
        <v>3477</v>
      </c>
      <c r="D2978" t="s">
        <v>22</v>
      </c>
      <c r="E2978">
        <v>25</v>
      </c>
      <c r="F2978" t="s">
        <v>49</v>
      </c>
      <c r="G2978" t="s">
        <v>1952</v>
      </c>
      <c r="H2978" t="s">
        <v>738</v>
      </c>
      <c r="I2978" s="2">
        <v>5920</v>
      </c>
      <c r="J2978" s="2">
        <v>2</v>
      </c>
      <c r="K2978" s="2">
        <v>5922</v>
      </c>
      <c r="L2978" s="3">
        <v>0.33500685909855887</v>
      </c>
      <c r="M2978" s="3">
        <v>0.4314031164176495</v>
      </c>
      <c r="N2978" s="2">
        <v>1767725</v>
      </c>
      <c r="O2978">
        <f t="shared" si="46"/>
        <v>9</v>
      </c>
    </row>
    <row r="2979" spans="1:15" hidden="1" x14ac:dyDescent="0.2">
      <c r="A2979" t="s">
        <v>3187</v>
      </c>
      <c r="B2979" t="s">
        <v>3474</v>
      </c>
      <c r="C2979" t="s">
        <v>3478</v>
      </c>
      <c r="D2979" t="s">
        <v>22</v>
      </c>
      <c r="E2979">
        <v>62</v>
      </c>
      <c r="F2979" t="s">
        <v>69</v>
      </c>
      <c r="G2979" t="s">
        <v>891</v>
      </c>
      <c r="H2979" t="s">
        <v>124</v>
      </c>
      <c r="I2979" s="2">
        <v>4171</v>
      </c>
      <c r="J2979" s="2">
        <v>1</v>
      </c>
      <c r="K2979" s="2">
        <v>4172</v>
      </c>
      <c r="L2979" s="3">
        <v>0.23600956031056863</v>
      </c>
      <c r="M2979" s="3">
        <v>0.30391992598690204</v>
      </c>
      <c r="N2979" s="2">
        <v>1767725</v>
      </c>
      <c r="O2979">
        <f t="shared" si="46"/>
        <v>14</v>
      </c>
    </row>
    <row r="2980" spans="1:15" hidden="1" x14ac:dyDescent="0.2">
      <c r="A2980" t="s">
        <v>3187</v>
      </c>
      <c r="B2980" t="s">
        <v>3474</v>
      </c>
      <c r="C2980" t="s">
        <v>3479</v>
      </c>
      <c r="D2980" t="s">
        <v>22</v>
      </c>
      <c r="E2980">
        <v>38</v>
      </c>
      <c r="F2980" t="s">
        <v>69</v>
      </c>
      <c r="G2980" t="s">
        <v>174</v>
      </c>
      <c r="H2980" t="s">
        <v>84</v>
      </c>
      <c r="I2980" s="2">
        <v>4073</v>
      </c>
      <c r="J2980" s="2">
        <v>3</v>
      </c>
      <c r="K2980" s="2">
        <v>4076</v>
      </c>
      <c r="L2980" s="3">
        <v>0.23057885134848463</v>
      </c>
      <c r="M2980" s="3">
        <v>0.29692656239755816</v>
      </c>
      <c r="N2980" s="2">
        <v>1767725</v>
      </c>
      <c r="O2980">
        <f t="shared" si="46"/>
        <v>15</v>
      </c>
    </row>
    <row r="2981" spans="1:15" hidden="1" x14ac:dyDescent="0.2">
      <c r="A2981" t="s">
        <v>3187</v>
      </c>
      <c r="B2981" t="s">
        <v>3474</v>
      </c>
      <c r="C2981" t="s">
        <v>3480</v>
      </c>
      <c r="D2981" t="s">
        <v>22</v>
      </c>
      <c r="E2981">
        <v>66</v>
      </c>
      <c r="F2981" t="s">
        <v>49</v>
      </c>
      <c r="G2981" t="s">
        <v>32</v>
      </c>
      <c r="H2981" t="s">
        <v>33</v>
      </c>
      <c r="I2981" s="2">
        <v>692859</v>
      </c>
      <c r="J2981" s="2">
        <v>3243</v>
      </c>
      <c r="K2981" s="2">
        <v>696102</v>
      </c>
      <c r="L2981" s="3">
        <v>39.378410103381469</v>
      </c>
      <c r="M2981" s="3">
        <v>50.709316471556676</v>
      </c>
      <c r="N2981" s="2">
        <v>1767725</v>
      </c>
      <c r="O2981">
        <f t="shared" si="46"/>
        <v>1</v>
      </c>
    </row>
    <row r="2982" spans="1:15" hidden="1" x14ac:dyDescent="0.2">
      <c r="A2982" t="s">
        <v>3187</v>
      </c>
      <c r="B2982" t="s">
        <v>3474</v>
      </c>
      <c r="C2982" t="s">
        <v>3481</v>
      </c>
      <c r="D2982" t="s">
        <v>22</v>
      </c>
      <c r="E2982">
        <v>68</v>
      </c>
      <c r="F2982" t="s">
        <v>18</v>
      </c>
      <c r="G2982" t="s">
        <v>3312</v>
      </c>
      <c r="H2982" t="s">
        <v>767</v>
      </c>
      <c r="I2982" s="2">
        <v>8625</v>
      </c>
      <c r="J2982" s="2">
        <v>86</v>
      </c>
      <c r="K2982" s="2">
        <v>8711</v>
      </c>
      <c r="L2982" s="3">
        <v>0.49278026842410444</v>
      </c>
      <c r="M2982" s="3">
        <v>0.63457489819556656</v>
      </c>
      <c r="N2982" s="2">
        <v>1767725</v>
      </c>
      <c r="O2982">
        <f t="shared" si="46"/>
        <v>6</v>
      </c>
    </row>
    <row r="2983" spans="1:15" hidden="1" x14ac:dyDescent="0.2">
      <c r="A2983" t="s">
        <v>3187</v>
      </c>
      <c r="B2983" t="s">
        <v>3474</v>
      </c>
      <c r="C2983" t="s">
        <v>3482</v>
      </c>
      <c r="D2983" t="s">
        <v>22</v>
      </c>
      <c r="E2983">
        <v>40</v>
      </c>
      <c r="F2983" t="s">
        <v>49</v>
      </c>
      <c r="G2983" t="s">
        <v>3296</v>
      </c>
      <c r="H2983" t="s">
        <v>654</v>
      </c>
      <c r="I2983" s="2">
        <v>5882</v>
      </c>
      <c r="J2983" s="2">
        <f>(0)</f>
        <v>0</v>
      </c>
      <c r="K2983" s="2">
        <v>5882</v>
      </c>
      <c r="L2983" s="3">
        <v>0.33274406369769055</v>
      </c>
      <c r="M2983" s="3">
        <v>0.42848921492208952</v>
      </c>
      <c r="N2983" s="2">
        <v>1767725</v>
      </c>
      <c r="O2983">
        <f t="shared" si="46"/>
        <v>10</v>
      </c>
    </row>
    <row r="2984" spans="1:15" hidden="1" x14ac:dyDescent="0.2">
      <c r="A2984" t="s">
        <v>3187</v>
      </c>
      <c r="B2984" t="s">
        <v>3474</v>
      </c>
      <c r="C2984" t="s">
        <v>3483</v>
      </c>
      <c r="D2984" t="s">
        <v>22</v>
      </c>
      <c r="E2984">
        <v>53</v>
      </c>
      <c r="F2984" t="s">
        <v>49</v>
      </c>
      <c r="G2984" t="s">
        <v>19</v>
      </c>
      <c r="H2984" t="s">
        <v>20</v>
      </c>
      <c r="I2984" s="2">
        <v>452594</v>
      </c>
      <c r="J2984" s="2">
        <v>1442</v>
      </c>
      <c r="K2984" s="2">
        <v>454036</v>
      </c>
      <c r="L2984" s="3">
        <v>25.684764315716528</v>
      </c>
      <c r="M2984" s="3">
        <v>33.075404485951353</v>
      </c>
      <c r="N2984" s="2">
        <v>1767725</v>
      </c>
      <c r="O2984">
        <f t="shared" si="46"/>
        <v>2</v>
      </c>
    </row>
    <row r="2985" spans="1:15" hidden="1" x14ac:dyDescent="0.2">
      <c r="A2985" t="s">
        <v>3187</v>
      </c>
      <c r="B2985" t="s">
        <v>3474</v>
      </c>
      <c r="C2985" t="s">
        <v>3484</v>
      </c>
      <c r="D2985" t="s">
        <v>22</v>
      </c>
      <c r="E2985">
        <v>62</v>
      </c>
      <c r="F2985" t="s">
        <v>49</v>
      </c>
      <c r="G2985" t="s">
        <v>401</v>
      </c>
      <c r="H2985" t="s">
        <v>402</v>
      </c>
      <c r="I2985" s="2">
        <v>9678</v>
      </c>
      <c r="J2985" s="2">
        <v>7</v>
      </c>
      <c r="K2985" s="2">
        <v>9685</v>
      </c>
      <c r="L2985" s="3">
        <v>0.54787933643524867</v>
      </c>
      <c r="M2985" s="3">
        <v>0.70552839961245106</v>
      </c>
      <c r="N2985" s="2">
        <v>1767725</v>
      </c>
      <c r="O2985">
        <f t="shared" si="46"/>
        <v>5</v>
      </c>
    </row>
    <row r="2986" spans="1:15" hidden="1" x14ac:dyDescent="0.2">
      <c r="A2986" t="s">
        <v>3187</v>
      </c>
      <c r="B2986" t="s">
        <v>3474</v>
      </c>
      <c r="C2986" t="s">
        <v>3485</v>
      </c>
      <c r="D2986" t="s">
        <v>22</v>
      </c>
      <c r="E2986">
        <v>62</v>
      </c>
      <c r="F2986" t="s">
        <v>49</v>
      </c>
      <c r="G2986" t="s">
        <v>38</v>
      </c>
      <c r="H2986" t="s">
        <v>540</v>
      </c>
      <c r="I2986" s="2">
        <v>47105</v>
      </c>
      <c r="J2986" s="2">
        <v>115</v>
      </c>
      <c r="K2986" s="2">
        <v>47220</v>
      </c>
      <c r="L2986" s="3">
        <v>2.6712299707250846</v>
      </c>
      <c r="M2986" s="3">
        <v>3.4398607155085124</v>
      </c>
      <c r="N2986" s="2">
        <v>1767725</v>
      </c>
      <c r="O2986">
        <f t="shared" si="46"/>
        <v>4</v>
      </c>
    </row>
    <row r="2987" spans="1:15" hidden="1" x14ac:dyDescent="0.2">
      <c r="A2987" t="s">
        <v>3187</v>
      </c>
      <c r="B2987" t="s">
        <v>3474</v>
      </c>
      <c r="C2987" t="s">
        <v>3486</v>
      </c>
      <c r="D2987" t="s">
        <v>22</v>
      </c>
      <c r="E2987">
        <v>44</v>
      </c>
      <c r="F2987" t="s">
        <v>69</v>
      </c>
      <c r="G2987" t="s">
        <v>38</v>
      </c>
      <c r="H2987" t="s">
        <v>168</v>
      </c>
      <c r="I2987" s="2">
        <v>2740</v>
      </c>
      <c r="J2987" s="2">
        <f>(0)</f>
        <v>0</v>
      </c>
      <c r="K2987" s="2">
        <v>2740</v>
      </c>
      <c r="L2987" s="3">
        <v>0.15500148495948182</v>
      </c>
      <c r="M2987" s="3">
        <v>0.19960225244585608</v>
      </c>
      <c r="N2987" s="2">
        <v>1767725</v>
      </c>
      <c r="O2987">
        <f t="shared" si="46"/>
        <v>18</v>
      </c>
    </row>
    <row r="2988" spans="1:15" hidden="1" x14ac:dyDescent="0.2">
      <c r="A2988" t="s">
        <v>3187</v>
      </c>
      <c r="B2988" t="s">
        <v>3474</v>
      </c>
      <c r="C2988" t="s">
        <v>3487</v>
      </c>
      <c r="D2988" t="s">
        <v>22</v>
      </c>
      <c r="E2988">
        <v>39</v>
      </c>
      <c r="F2988" t="s">
        <v>49</v>
      </c>
      <c r="G2988" t="s">
        <v>38</v>
      </c>
      <c r="H2988" t="s">
        <v>1014</v>
      </c>
      <c r="I2988" s="2">
        <v>1513</v>
      </c>
      <c r="J2988" s="2">
        <f>(0)</f>
        <v>0</v>
      </c>
      <c r="K2988" s="2">
        <v>1513</v>
      </c>
      <c r="L2988" s="3">
        <v>8.5590236037845255E-2</v>
      </c>
      <c r="M2988" s="3">
        <v>0.11021832406955481</v>
      </c>
      <c r="N2988" s="2">
        <v>1767725</v>
      </c>
      <c r="O2988">
        <f t="shared" si="46"/>
        <v>23</v>
      </c>
    </row>
    <row r="2989" spans="1:15" hidden="1" x14ac:dyDescent="0.2">
      <c r="A2989" t="s">
        <v>3187</v>
      </c>
      <c r="B2989" t="s">
        <v>3474</v>
      </c>
      <c r="C2989" t="s">
        <v>3488</v>
      </c>
      <c r="D2989" t="s">
        <v>22</v>
      </c>
      <c r="E2989">
        <v>68</v>
      </c>
      <c r="F2989" t="s">
        <v>49</v>
      </c>
      <c r="G2989" t="s">
        <v>303</v>
      </c>
      <c r="H2989" t="s">
        <v>304</v>
      </c>
      <c r="I2989" s="2">
        <v>84996</v>
      </c>
      <c r="J2989" s="2">
        <v>181</v>
      </c>
      <c r="K2989" s="2">
        <v>85177</v>
      </c>
      <c r="L2989" s="3">
        <v>4.818453096494081</v>
      </c>
      <c r="M2989" s="3">
        <v>6.2049346921827304</v>
      </c>
      <c r="N2989" s="2">
        <v>1767725</v>
      </c>
      <c r="O2989">
        <f t="shared" si="46"/>
        <v>3</v>
      </c>
    </row>
    <row r="2990" spans="1:15" hidden="1" x14ac:dyDescent="0.2">
      <c r="A2990" t="s">
        <v>3187</v>
      </c>
      <c r="B2990" t="s">
        <v>3474</v>
      </c>
      <c r="C2990" t="s">
        <v>3489</v>
      </c>
      <c r="D2990" t="s">
        <v>22</v>
      </c>
      <c r="E2990">
        <v>43</v>
      </c>
      <c r="F2990" t="s">
        <v>69</v>
      </c>
      <c r="G2990" t="s">
        <v>38</v>
      </c>
      <c r="H2990" t="s">
        <v>36</v>
      </c>
      <c r="I2990" s="2">
        <v>4504</v>
      </c>
      <c r="J2990" s="2">
        <f>(0)</f>
        <v>0</v>
      </c>
      <c r="K2990" s="2">
        <v>4504</v>
      </c>
      <c r="L2990" s="3">
        <v>0.25479076213777596</v>
      </c>
      <c r="M2990" s="3">
        <v>0.32810530840004953</v>
      </c>
      <c r="N2990" s="2">
        <v>1767725</v>
      </c>
      <c r="O2990">
        <f t="shared" si="46"/>
        <v>12</v>
      </c>
    </row>
    <row r="2991" spans="1:15" hidden="1" x14ac:dyDescent="0.2">
      <c r="A2991" t="s">
        <v>3187</v>
      </c>
      <c r="B2991" t="s">
        <v>3474</v>
      </c>
      <c r="C2991" t="s">
        <v>3490</v>
      </c>
      <c r="D2991" t="s">
        <v>22</v>
      </c>
      <c r="E2991">
        <v>63</v>
      </c>
      <c r="F2991" t="s">
        <v>49</v>
      </c>
      <c r="G2991" t="s">
        <v>38</v>
      </c>
      <c r="H2991" t="s">
        <v>349</v>
      </c>
      <c r="I2991" s="2">
        <v>4787</v>
      </c>
      <c r="J2991" s="2">
        <f>(0)</f>
        <v>0</v>
      </c>
      <c r="K2991" s="2">
        <v>4787</v>
      </c>
      <c r="L2991" s="3">
        <v>0.27080003959891952</v>
      </c>
      <c r="M2991" s="3">
        <v>0.34872116148113613</v>
      </c>
      <c r="N2991" s="2">
        <v>1767725</v>
      </c>
      <c r="O2991">
        <f t="shared" si="46"/>
        <v>11</v>
      </c>
    </row>
    <row r="2992" spans="1:15" hidden="1" x14ac:dyDescent="0.2">
      <c r="A2992" t="s">
        <v>3187</v>
      </c>
      <c r="B2992" t="s">
        <v>3474</v>
      </c>
      <c r="C2992" t="s">
        <v>3491</v>
      </c>
      <c r="D2992" t="s">
        <v>22</v>
      </c>
      <c r="E2992">
        <v>47</v>
      </c>
      <c r="F2992" t="s">
        <v>49</v>
      </c>
      <c r="G2992" t="s">
        <v>38</v>
      </c>
      <c r="H2992" t="s">
        <v>198</v>
      </c>
      <c r="I2992" s="2">
        <v>2319</v>
      </c>
      <c r="J2992" s="2">
        <v>1</v>
      </c>
      <c r="K2992" s="2">
        <v>2320</v>
      </c>
      <c r="L2992" s="3">
        <v>0.13124213325036416</v>
      </c>
      <c r="M2992" s="3">
        <v>0.16900628674247667</v>
      </c>
      <c r="N2992" s="2">
        <v>1767725</v>
      </c>
      <c r="O2992">
        <f t="shared" si="46"/>
        <v>20</v>
      </c>
    </row>
    <row r="2993" spans="1:15" hidden="1" x14ac:dyDescent="0.2">
      <c r="A2993" t="s">
        <v>3187</v>
      </c>
      <c r="B2993" t="s">
        <v>3474</v>
      </c>
      <c r="C2993" t="s">
        <v>3492</v>
      </c>
      <c r="D2993" t="s">
        <v>17</v>
      </c>
      <c r="E2993">
        <v>45</v>
      </c>
      <c r="F2993" t="s">
        <v>49</v>
      </c>
      <c r="G2993" t="s">
        <v>38</v>
      </c>
      <c r="H2993" t="s">
        <v>389</v>
      </c>
      <c r="I2993" s="2">
        <v>3804</v>
      </c>
      <c r="J2993" s="2">
        <v>5</v>
      </c>
      <c r="K2993" s="2">
        <v>3809</v>
      </c>
      <c r="L2993" s="3">
        <v>0.21547469204768843</v>
      </c>
      <c r="M2993" s="3">
        <v>0.27747626991469554</v>
      </c>
      <c r="N2993" s="2">
        <v>1767725</v>
      </c>
      <c r="O2993">
        <f t="shared" si="46"/>
        <v>16</v>
      </c>
    </row>
    <row r="2994" spans="1:15" hidden="1" x14ac:dyDescent="0.2">
      <c r="A2994" t="s">
        <v>3187</v>
      </c>
      <c r="B2994" t="s">
        <v>3474</v>
      </c>
      <c r="C2994" t="s">
        <v>3493</v>
      </c>
      <c r="D2994" t="s">
        <v>22</v>
      </c>
      <c r="E2994">
        <v>38</v>
      </c>
      <c r="F2994" t="s">
        <v>49</v>
      </c>
      <c r="G2994" t="s">
        <v>694</v>
      </c>
      <c r="H2994" t="s">
        <v>315</v>
      </c>
      <c r="I2994" s="2">
        <v>2436</v>
      </c>
      <c r="J2994" s="2">
        <v>4</v>
      </c>
      <c r="K2994" s="2">
        <v>2440</v>
      </c>
      <c r="L2994" s="3">
        <v>0.13803051945296921</v>
      </c>
      <c r="M2994" s="3">
        <v>0.17774799122915649</v>
      </c>
      <c r="N2994" s="2">
        <v>1767725</v>
      </c>
      <c r="O2994">
        <f t="shared" si="46"/>
        <v>19</v>
      </c>
    </row>
    <row r="2995" spans="1:15" hidden="1" x14ac:dyDescent="0.2">
      <c r="A2995" t="s">
        <v>3187</v>
      </c>
      <c r="B2995" t="s">
        <v>3474</v>
      </c>
      <c r="C2995" t="s">
        <v>3494</v>
      </c>
      <c r="D2995" t="s">
        <v>22</v>
      </c>
      <c r="E2995">
        <v>39</v>
      </c>
      <c r="F2995" t="s">
        <v>49</v>
      </c>
      <c r="G2995" t="s">
        <v>1192</v>
      </c>
      <c r="H2995" t="s">
        <v>70</v>
      </c>
      <c r="I2995" s="2">
        <v>3433</v>
      </c>
      <c r="J2995" s="2">
        <v>2</v>
      </c>
      <c r="K2995" s="2">
        <v>3435</v>
      </c>
      <c r="L2995" s="3">
        <v>0.19431755504956935</v>
      </c>
      <c r="M2995" s="3">
        <v>0.2502312909312101</v>
      </c>
      <c r="N2995" s="2">
        <v>1767725</v>
      </c>
      <c r="O2995">
        <f t="shared" si="46"/>
        <v>17</v>
      </c>
    </row>
    <row r="2996" spans="1:15" hidden="1" x14ac:dyDescent="0.2">
      <c r="A2996" t="s">
        <v>3187</v>
      </c>
      <c r="B2996" t="s">
        <v>3474</v>
      </c>
      <c r="C2996" t="s">
        <v>3495</v>
      </c>
      <c r="D2996" t="s">
        <v>22</v>
      </c>
      <c r="E2996">
        <v>53</v>
      </c>
      <c r="F2996" t="s">
        <v>49</v>
      </c>
      <c r="G2996" t="s">
        <v>38</v>
      </c>
      <c r="H2996" t="s">
        <v>101</v>
      </c>
      <c r="I2996" s="2">
        <v>8463</v>
      </c>
      <c r="J2996" s="2">
        <f>(0)</f>
        <v>0</v>
      </c>
      <c r="K2996" s="2">
        <v>8463</v>
      </c>
      <c r="L2996" s="3">
        <v>0.47875093693872073</v>
      </c>
      <c r="M2996" s="3">
        <v>0.61650870892309484</v>
      </c>
      <c r="N2996" s="2">
        <v>1767725</v>
      </c>
      <c r="O2996">
        <f t="shared" si="46"/>
        <v>7</v>
      </c>
    </row>
    <row r="2997" spans="1:15" hidden="1" x14ac:dyDescent="0.2">
      <c r="A2997" t="s">
        <v>3187</v>
      </c>
      <c r="B2997" t="s">
        <v>3474</v>
      </c>
      <c r="C2997" t="s">
        <v>3496</v>
      </c>
      <c r="D2997" t="s">
        <v>22</v>
      </c>
      <c r="E2997">
        <v>62</v>
      </c>
      <c r="F2997" t="s">
        <v>49</v>
      </c>
      <c r="G2997" t="s">
        <v>815</v>
      </c>
      <c r="H2997" t="s">
        <v>816</v>
      </c>
      <c r="I2997" s="2">
        <v>2016</v>
      </c>
      <c r="J2997" s="2">
        <v>6</v>
      </c>
      <c r="K2997" s="2">
        <v>2022</v>
      </c>
      <c r="L2997" s="3">
        <v>0.11438430751389499</v>
      </c>
      <c r="M2997" s="3">
        <v>0.1472977206005551</v>
      </c>
      <c r="N2997" s="2">
        <v>1767725</v>
      </c>
      <c r="O2997">
        <f t="shared" si="46"/>
        <v>21</v>
      </c>
    </row>
    <row r="2998" spans="1:15" hidden="1" x14ac:dyDescent="0.2">
      <c r="A2998" t="s">
        <v>3187</v>
      </c>
      <c r="B2998" t="s">
        <v>3474</v>
      </c>
      <c r="C2998" t="s">
        <v>751</v>
      </c>
      <c r="D2998" t="s">
        <v>22</v>
      </c>
      <c r="E2998">
        <v>29</v>
      </c>
      <c r="F2998" t="s">
        <v>49</v>
      </c>
      <c r="G2998" t="s">
        <v>38</v>
      </c>
      <c r="H2998" t="s">
        <v>3433</v>
      </c>
      <c r="I2998" s="2">
        <v>1505</v>
      </c>
      <c r="J2998" s="2">
        <f>(0)</f>
        <v>0</v>
      </c>
      <c r="K2998" s="2">
        <v>1505</v>
      </c>
      <c r="L2998" s="3">
        <v>8.513767695767159E-2</v>
      </c>
      <c r="M2998" s="3">
        <v>0.10963554377044285</v>
      </c>
      <c r="N2998" s="2">
        <v>1767725</v>
      </c>
      <c r="O2998">
        <f t="shared" si="46"/>
        <v>24</v>
      </c>
    </row>
    <row r="2999" spans="1:15" hidden="1" x14ac:dyDescent="0.2">
      <c r="A2999" t="s">
        <v>3187</v>
      </c>
      <c r="B2999" t="s">
        <v>3497</v>
      </c>
      <c r="C2999" t="s">
        <v>46</v>
      </c>
      <c r="G2999" t="s">
        <v>46</v>
      </c>
      <c r="I2999" s="2">
        <v>20312</v>
      </c>
      <c r="J2999" s="2">
        <v>12</v>
      </c>
      <c r="K2999" s="2">
        <v>20324</v>
      </c>
      <c r="L2999" s="3">
        <v>1.341710330786654</v>
      </c>
      <c r="M2999" s="3">
        <v>1.6279021336379176</v>
      </c>
      <c r="N2999" s="2">
        <v>1514783</v>
      </c>
      <c r="O2999">
        <f t="shared" si="46"/>
        <v>4</v>
      </c>
    </row>
    <row r="3000" spans="1:15" hidden="1" x14ac:dyDescent="0.2">
      <c r="A3000" t="s">
        <v>3187</v>
      </c>
      <c r="B3000" t="s">
        <v>3497</v>
      </c>
      <c r="C3000" t="s">
        <v>3498</v>
      </c>
      <c r="D3000" t="s">
        <v>22</v>
      </c>
      <c r="E3000">
        <v>48</v>
      </c>
      <c r="F3000" t="s">
        <v>49</v>
      </c>
      <c r="G3000" t="s">
        <v>3499</v>
      </c>
      <c r="H3000" t="s">
        <v>1403</v>
      </c>
      <c r="I3000" s="2">
        <v>1423</v>
      </c>
      <c r="J3000" s="2">
        <v>1</v>
      </c>
      <c r="K3000" s="2">
        <v>1424</v>
      </c>
      <c r="L3000" s="3">
        <v>9.4006864349547095E-2</v>
      </c>
      <c r="M3000" s="3">
        <v>0.11405887808996233</v>
      </c>
      <c r="N3000" s="2">
        <v>1514783</v>
      </c>
      <c r="O3000">
        <f t="shared" si="46"/>
        <v>15</v>
      </c>
    </row>
    <row r="3001" spans="1:15" hidden="1" x14ac:dyDescent="0.2">
      <c r="A3001" t="s">
        <v>3187</v>
      </c>
      <c r="B3001" t="s">
        <v>3497</v>
      </c>
      <c r="C3001" t="s">
        <v>3500</v>
      </c>
      <c r="D3001" t="s">
        <v>22</v>
      </c>
      <c r="E3001">
        <v>45</v>
      </c>
      <c r="F3001" t="s">
        <v>69</v>
      </c>
      <c r="G3001" t="s">
        <v>303</v>
      </c>
      <c r="H3001" t="s">
        <v>304</v>
      </c>
      <c r="I3001" s="2">
        <v>14262</v>
      </c>
      <c r="J3001" s="2">
        <v>13</v>
      </c>
      <c r="K3001" s="2">
        <v>14275</v>
      </c>
      <c r="L3001" s="3">
        <v>0.94237920547035459</v>
      </c>
      <c r="M3001" s="3">
        <v>1.1433921943358234</v>
      </c>
      <c r="N3001" s="2">
        <v>1514783</v>
      </c>
      <c r="O3001">
        <f t="shared" si="46"/>
        <v>5</v>
      </c>
    </row>
    <row r="3002" spans="1:15" hidden="1" x14ac:dyDescent="0.2">
      <c r="A3002" t="s">
        <v>3187</v>
      </c>
      <c r="B3002" t="s">
        <v>3497</v>
      </c>
      <c r="C3002" t="s">
        <v>3501</v>
      </c>
      <c r="D3002" t="s">
        <v>22</v>
      </c>
      <c r="E3002">
        <v>56</v>
      </c>
      <c r="F3002" t="s">
        <v>18</v>
      </c>
      <c r="G3002" t="s">
        <v>38</v>
      </c>
      <c r="H3002" t="s">
        <v>201</v>
      </c>
      <c r="I3002" s="2">
        <v>1656</v>
      </c>
      <c r="J3002" s="2">
        <v>3</v>
      </c>
      <c r="K3002" s="2">
        <v>1659</v>
      </c>
      <c r="L3002" s="3">
        <v>0.10952063760947939</v>
      </c>
      <c r="M3002" s="3">
        <v>0.13288179687587606</v>
      </c>
      <c r="N3002" s="2">
        <v>1514783</v>
      </c>
      <c r="O3002">
        <f t="shared" si="46"/>
        <v>14</v>
      </c>
    </row>
    <row r="3003" spans="1:15" hidden="1" x14ac:dyDescent="0.2">
      <c r="A3003" t="s">
        <v>3187</v>
      </c>
      <c r="B3003" t="s">
        <v>3497</v>
      </c>
      <c r="C3003" t="s">
        <v>3502</v>
      </c>
      <c r="D3003" t="s">
        <v>22</v>
      </c>
      <c r="E3003">
        <v>69</v>
      </c>
      <c r="F3003" t="s">
        <v>49</v>
      </c>
      <c r="G3003" t="s">
        <v>3503</v>
      </c>
      <c r="H3003" t="s">
        <v>1224</v>
      </c>
      <c r="I3003" s="2">
        <v>2271</v>
      </c>
      <c r="J3003" s="2">
        <v>1</v>
      </c>
      <c r="K3003" s="2">
        <v>2272</v>
      </c>
      <c r="L3003" s="3">
        <v>0.14998848019815381</v>
      </c>
      <c r="M3003" s="3">
        <v>0.1819815807727489</v>
      </c>
      <c r="N3003" s="2">
        <v>1514783</v>
      </c>
      <c r="O3003">
        <f t="shared" si="46"/>
        <v>12</v>
      </c>
    </row>
    <row r="3004" spans="1:15" hidden="1" x14ac:dyDescent="0.2">
      <c r="A3004" t="s">
        <v>3187</v>
      </c>
      <c r="B3004" t="s">
        <v>3497</v>
      </c>
      <c r="C3004" t="s">
        <v>3504</v>
      </c>
      <c r="D3004" t="s">
        <v>22</v>
      </c>
      <c r="E3004">
        <v>56</v>
      </c>
      <c r="F3004" t="s">
        <v>18</v>
      </c>
      <c r="G3004" t="s">
        <v>3403</v>
      </c>
      <c r="H3004" t="s">
        <v>39</v>
      </c>
      <c r="I3004" s="2">
        <v>35871</v>
      </c>
      <c r="J3004" s="2">
        <v>97</v>
      </c>
      <c r="K3004" s="2">
        <v>35968</v>
      </c>
      <c r="L3004" s="3">
        <v>2.3744655175031668</v>
      </c>
      <c r="M3004" s="3">
        <v>2.8809478420925316</v>
      </c>
      <c r="N3004" s="2">
        <v>1514783</v>
      </c>
      <c r="O3004">
        <f t="shared" si="46"/>
        <v>3</v>
      </c>
    </row>
    <row r="3005" spans="1:15" hidden="1" x14ac:dyDescent="0.2">
      <c r="A3005" t="s">
        <v>3187</v>
      </c>
      <c r="B3005" t="s">
        <v>3497</v>
      </c>
      <c r="C3005" t="s">
        <v>3505</v>
      </c>
      <c r="D3005" t="s">
        <v>22</v>
      </c>
      <c r="E3005">
        <v>57</v>
      </c>
      <c r="F3005" t="s">
        <v>18</v>
      </c>
      <c r="G3005" t="s">
        <v>32</v>
      </c>
      <c r="H3005" t="s">
        <v>33</v>
      </c>
      <c r="I3005" s="2">
        <v>548845</v>
      </c>
      <c r="J3005" s="2">
        <v>924</v>
      </c>
      <c r="K3005" s="2">
        <v>549769</v>
      </c>
      <c r="L3005" s="3">
        <v>36.293581324849825</v>
      </c>
      <c r="M3005" s="3">
        <v>44.03513718303406</v>
      </c>
      <c r="N3005" s="2">
        <v>1514783</v>
      </c>
      <c r="O3005">
        <f t="shared" si="46"/>
        <v>2</v>
      </c>
    </row>
    <row r="3006" spans="1:15" hidden="1" x14ac:dyDescent="0.2">
      <c r="A3006" t="s">
        <v>3187</v>
      </c>
      <c r="B3006" t="s">
        <v>3497</v>
      </c>
      <c r="C3006" t="s">
        <v>3506</v>
      </c>
      <c r="D3006" t="s">
        <v>22</v>
      </c>
      <c r="E3006">
        <v>38</v>
      </c>
      <c r="F3006" t="s">
        <v>18</v>
      </c>
      <c r="G3006" t="s">
        <v>38</v>
      </c>
      <c r="H3006" t="s">
        <v>168</v>
      </c>
      <c r="I3006" s="2">
        <v>4186</v>
      </c>
      <c r="J3006" s="2">
        <f>(0)</f>
        <v>0</v>
      </c>
      <c r="K3006" s="2">
        <v>4186</v>
      </c>
      <c r="L3006" s="3">
        <v>0.27634321219607033</v>
      </c>
      <c r="M3006" s="3">
        <v>0.3352882469695101</v>
      </c>
      <c r="N3006" s="2">
        <v>1514783</v>
      </c>
      <c r="O3006">
        <f t="shared" si="46"/>
        <v>9</v>
      </c>
    </row>
    <row r="3007" spans="1:15" hidden="1" x14ac:dyDescent="0.2">
      <c r="A3007" t="s">
        <v>3187</v>
      </c>
      <c r="B3007" t="s">
        <v>3497</v>
      </c>
      <c r="C3007" t="s">
        <v>3507</v>
      </c>
      <c r="D3007" t="s">
        <v>22</v>
      </c>
      <c r="E3007">
        <v>51</v>
      </c>
      <c r="F3007" t="s">
        <v>49</v>
      </c>
      <c r="G3007" t="s">
        <v>38</v>
      </c>
      <c r="H3007" t="s">
        <v>41</v>
      </c>
      <c r="I3007" s="2">
        <v>6844</v>
      </c>
      <c r="J3007" s="2">
        <f>(0)</f>
        <v>0</v>
      </c>
      <c r="K3007" s="2">
        <v>6844</v>
      </c>
      <c r="L3007" s="3">
        <v>0.45181389017436818</v>
      </c>
      <c r="M3007" s="3">
        <v>0.54818747306720661</v>
      </c>
      <c r="N3007" s="2">
        <v>1514783</v>
      </c>
      <c r="O3007">
        <f t="shared" si="46"/>
        <v>7</v>
      </c>
    </row>
    <row r="3008" spans="1:15" hidden="1" x14ac:dyDescent="0.2">
      <c r="A3008" t="s">
        <v>3187</v>
      </c>
      <c r="B3008" t="s">
        <v>3497</v>
      </c>
      <c r="C3008" t="s">
        <v>3508</v>
      </c>
      <c r="D3008" t="s">
        <v>22</v>
      </c>
      <c r="E3008">
        <v>44</v>
      </c>
      <c r="F3008" t="s">
        <v>49</v>
      </c>
      <c r="G3008" t="s">
        <v>19</v>
      </c>
      <c r="H3008" t="s">
        <v>20</v>
      </c>
      <c r="I3008" s="2">
        <v>586551</v>
      </c>
      <c r="J3008" s="2">
        <v>754</v>
      </c>
      <c r="K3008" s="2">
        <v>587305</v>
      </c>
      <c r="L3008" s="3">
        <v>38.771560018827778</v>
      </c>
      <c r="M3008" s="3">
        <v>47.041677947068351</v>
      </c>
      <c r="N3008" s="2">
        <v>1514783</v>
      </c>
      <c r="O3008">
        <f t="shared" si="46"/>
        <v>1</v>
      </c>
    </row>
    <row r="3009" spans="1:15" hidden="1" x14ac:dyDescent="0.2">
      <c r="A3009" t="s">
        <v>3187</v>
      </c>
      <c r="B3009" t="s">
        <v>3497</v>
      </c>
      <c r="C3009" t="s">
        <v>3509</v>
      </c>
      <c r="D3009" t="s">
        <v>22</v>
      </c>
      <c r="E3009">
        <v>47</v>
      </c>
      <c r="F3009" t="s">
        <v>49</v>
      </c>
      <c r="G3009" t="s">
        <v>38</v>
      </c>
      <c r="H3009" t="s">
        <v>59</v>
      </c>
      <c r="I3009" s="2">
        <v>3089</v>
      </c>
      <c r="J3009" s="2">
        <v>1</v>
      </c>
      <c r="K3009" s="2">
        <v>3090</v>
      </c>
      <c r="L3009" s="3">
        <v>0.20398961435400317</v>
      </c>
      <c r="M3009" s="3">
        <v>0.2475013576530784</v>
      </c>
      <c r="N3009" s="2">
        <v>1514783</v>
      </c>
      <c r="O3009">
        <f t="shared" si="46"/>
        <v>10</v>
      </c>
    </row>
    <row r="3010" spans="1:15" hidden="1" x14ac:dyDescent="0.2">
      <c r="A3010" t="s">
        <v>3187</v>
      </c>
      <c r="B3010" t="s">
        <v>3497</v>
      </c>
      <c r="C3010" t="s">
        <v>3510</v>
      </c>
      <c r="D3010" t="s">
        <v>22</v>
      </c>
      <c r="E3010">
        <v>58</v>
      </c>
      <c r="F3010" t="s">
        <v>18</v>
      </c>
      <c r="G3010" t="s">
        <v>38</v>
      </c>
      <c r="H3010" t="s">
        <v>219</v>
      </c>
      <c r="I3010" s="2">
        <v>1820</v>
      </c>
      <c r="J3010" s="2">
        <v>1</v>
      </c>
      <c r="K3010" s="2">
        <v>1821</v>
      </c>
      <c r="L3010" s="3">
        <v>0.12021523875036885</v>
      </c>
      <c r="M3010" s="3">
        <v>0.14585759620914424</v>
      </c>
      <c r="N3010" s="2">
        <v>1514783</v>
      </c>
      <c r="O3010">
        <f t="shared" si="46"/>
        <v>13</v>
      </c>
    </row>
    <row r="3011" spans="1:15" hidden="1" x14ac:dyDescent="0.2">
      <c r="A3011" t="s">
        <v>3187</v>
      </c>
      <c r="B3011" t="s">
        <v>3497</v>
      </c>
      <c r="C3011" t="s">
        <v>3511</v>
      </c>
      <c r="D3011" t="s">
        <v>22</v>
      </c>
      <c r="E3011">
        <v>34</v>
      </c>
      <c r="F3011" t="s">
        <v>18</v>
      </c>
      <c r="G3011" t="s">
        <v>38</v>
      </c>
      <c r="H3011" t="s">
        <v>540</v>
      </c>
      <c r="I3011" s="2">
        <v>2960</v>
      </c>
      <c r="J3011" s="2">
        <v>2</v>
      </c>
      <c r="K3011" s="2">
        <v>2962</v>
      </c>
      <c r="L3011" s="3">
        <v>0.19553955913157198</v>
      </c>
      <c r="M3011" s="3">
        <v>0.23724887422926158</v>
      </c>
      <c r="N3011" s="2">
        <v>1514783</v>
      </c>
      <c r="O3011">
        <f t="shared" ref="O3011:O3074" si="47">COUNTIFS($A$2:$A$8569,A3011,$B$2:$B$8569,B3011,$K$2:$K$8569,"&gt;"&amp;K3011)+1</f>
        <v>11</v>
      </c>
    </row>
    <row r="3012" spans="1:15" hidden="1" x14ac:dyDescent="0.2">
      <c r="A3012" t="s">
        <v>3187</v>
      </c>
      <c r="B3012" t="s">
        <v>3497</v>
      </c>
      <c r="C3012" t="s">
        <v>3512</v>
      </c>
      <c r="D3012" t="s">
        <v>22</v>
      </c>
      <c r="E3012">
        <v>40</v>
      </c>
      <c r="F3012" t="s">
        <v>18</v>
      </c>
      <c r="G3012" t="s">
        <v>3312</v>
      </c>
      <c r="H3012" t="s">
        <v>767</v>
      </c>
      <c r="I3012" s="2">
        <v>4694</v>
      </c>
      <c r="J3012" s="2">
        <v>12</v>
      </c>
      <c r="K3012" s="2">
        <v>4706</v>
      </c>
      <c r="L3012" s="3">
        <v>0.31067156153719705</v>
      </c>
      <c r="M3012" s="3">
        <v>0.37693896087876599</v>
      </c>
      <c r="N3012" s="2">
        <v>1514783</v>
      </c>
      <c r="O3012">
        <f t="shared" si="47"/>
        <v>8</v>
      </c>
    </row>
    <row r="3013" spans="1:15" hidden="1" x14ac:dyDescent="0.2">
      <c r="A3013" t="s">
        <v>3187</v>
      </c>
      <c r="B3013" t="s">
        <v>3497</v>
      </c>
      <c r="C3013" t="s">
        <v>3513</v>
      </c>
      <c r="D3013" t="s">
        <v>22</v>
      </c>
      <c r="E3013">
        <v>38</v>
      </c>
      <c r="F3013" t="s">
        <v>69</v>
      </c>
      <c r="G3013" t="s">
        <v>38</v>
      </c>
      <c r="H3013" t="s">
        <v>230</v>
      </c>
      <c r="I3013" s="2">
        <v>11426</v>
      </c>
      <c r="J3013" s="2">
        <f>(0)</f>
        <v>0</v>
      </c>
      <c r="K3013" s="2">
        <v>11426</v>
      </c>
      <c r="L3013" s="3">
        <v>0.75429946071483511</v>
      </c>
      <c r="M3013" s="3">
        <v>0.91519434062915017</v>
      </c>
      <c r="N3013" s="2">
        <v>1514783</v>
      </c>
      <c r="O3013">
        <f t="shared" si="47"/>
        <v>6</v>
      </c>
    </row>
    <row r="3014" spans="1:15" hidden="1" x14ac:dyDescent="0.2">
      <c r="A3014" t="s">
        <v>3187</v>
      </c>
      <c r="B3014" t="s">
        <v>3514</v>
      </c>
      <c r="C3014" t="s">
        <v>46</v>
      </c>
      <c r="G3014" t="s">
        <v>46</v>
      </c>
      <c r="I3014" s="2">
        <v>18410</v>
      </c>
      <c r="J3014" s="2">
        <v>3</v>
      </c>
      <c r="K3014" s="2">
        <v>18413</v>
      </c>
      <c r="L3014" s="3">
        <v>1.0792191266724145</v>
      </c>
      <c r="M3014" s="3">
        <v>1.4540742191448499</v>
      </c>
      <c r="N3014" s="2">
        <v>1706141</v>
      </c>
      <c r="O3014">
        <f t="shared" si="47"/>
        <v>3</v>
      </c>
    </row>
    <row r="3015" spans="1:15" hidden="1" x14ac:dyDescent="0.2">
      <c r="A3015" t="s">
        <v>3187</v>
      </c>
      <c r="B3015" t="s">
        <v>3514</v>
      </c>
      <c r="C3015" t="s">
        <v>3515</v>
      </c>
      <c r="D3015" t="s">
        <v>22</v>
      </c>
      <c r="E3015">
        <v>39</v>
      </c>
      <c r="F3015" t="s">
        <v>49</v>
      </c>
      <c r="G3015" t="s">
        <v>19</v>
      </c>
      <c r="H3015" t="s">
        <v>20</v>
      </c>
      <c r="I3015" s="2">
        <v>324139</v>
      </c>
      <c r="J3015" s="2">
        <v>106</v>
      </c>
      <c r="K3015" s="2">
        <v>324245</v>
      </c>
      <c r="L3015" s="3">
        <v>19.004584029104276</v>
      </c>
      <c r="M3015" s="3">
        <v>25.605620767209135</v>
      </c>
      <c r="N3015" s="2">
        <v>1706141</v>
      </c>
      <c r="O3015">
        <f t="shared" si="47"/>
        <v>2</v>
      </c>
    </row>
    <row r="3016" spans="1:15" hidden="1" x14ac:dyDescent="0.2">
      <c r="A3016" t="s">
        <v>3187</v>
      </c>
      <c r="B3016" t="s">
        <v>3514</v>
      </c>
      <c r="C3016" t="s">
        <v>3516</v>
      </c>
      <c r="D3016" t="s">
        <v>22</v>
      </c>
      <c r="E3016">
        <v>54</v>
      </c>
      <c r="F3016" t="s">
        <v>49</v>
      </c>
      <c r="G3016" t="s">
        <v>32</v>
      </c>
      <c r="H3016" t="s">
        <v>33</v>
      </c>
      <c r="I3016" s="2">
        <v>876911</v>
      </c>
      <c r="J3016" s="2">
        <v>1016</v>
      </c>
      <c r="K3016" s="2">
        <v>877927</v>
      </c>
      <c r="L3016" s="3">
        <v>51.456884278614723</v>
      </c>
      <c r="M3016" s="3">
        <v>69.329876554129171</v>
      </c>
      <c r="N3016" s="2">
        <v>1706141</v>
      </c>
      <c r="O3016">
        <f t="shared" si="47"/>
        <v>1</v>
      </c>
    </row>
    <row r="3017" spans="1:15" hidden="1" x14ac:dyDescent="0.2">
      <c r="A3017" t="s">
        <v>3187</v>
      </c>
      <c r="B3017" t="s">
        <v>3514</v>
      </c>
      <c r="C3017" t="s">
        <v>3517</v>
      </c>
      <c r="D3017" t="s">
        <v>22</v>
      </c>
      <c r="E3017">
        <v>33</v>
      </c>
      <c r="F3017" t="s">
        <v>49</v>
      </c>
      <c r="G3017" t="s">
        <v>868</v>
      </c>
      <c r="H3017" t="s">
        <v>59</v>
      </c>
      <c r="I3017" s="2">
        <v>1269</v>
      </c>
      <c r="J3017" s="2">
        <v>2</v>
      </c>
      <c r="K3017" s="2">
        <v>1271</v>
      </c>
      <c r="L3017" s="3">
        <v>7.4495601477251872E-2</v>
      </c>
      <c r="M3017" s="3">
        <v>0.10037084302031739</v>
      </c>
      <c r="N3017" s="2">
        <v>1706141</v>
      </c>
      <c r="O3017">
        <f t="shared" si="47"/>
        <v>12</v>
      </c>
    </row>
    <row r="3018" spans="1:15" hidden="1" x14ac:dyDescent="0.2">
      <c r="A3018" t="s">
        <v>3187</v>
      </c>
      <c r="B3018" t="s">
        <v>3514</v>
      </c>
      <c r="C3018" t="s">
        <v>3518</v>
      </c>
      <c r="D3018" t="s">
        <v>22</v>
      </c>
      <c r="E3018">
        <v>68</v>
      </c>
      <c r="F3018" t="s">
        <v>69</v>
      </c>
      <c r="G3018" t="s">
        <v>303</v>
      </c>
      <c r="H3018" t="s">
        <v>304</v>
      </c>
      <c r="I3018" s="2">
        <v>15336</v>
      </c>
      <c r="J3018" s="2">
        <v>28</v>
      </c>
      <c r="K3018" s="2">
        <v>15364</v>
      </c>
      <c r="L3018" s="3">
        <v>0.90051173965106057</v>
      </c>
      <c r="M3018" s="3">
        <v>1.2132947538663701</v>
      </c>
      <c r="N3018" s="2">
        <v>1706141</v>
      </c>
      <c r="O3018">
        <f t="shared" si="47"/>
        <v>4</v>
      </c>
    </row>
    <row r="3019" spans="1:15" hidden="1" x14ac:dyDescent="0.2">
      <c r="A3019" t="s">
        <v>3187</v>
      </c>
      <c r="B3019" t="s">
        <v>3514</v>
      </c>
      <c r="C3019" t="s">
        <v>3519</v>
      </c>
      <c r="D3019" t="s">
        <v>22</v>
      </c>
      <c r="E3019">
        <v>43</v>
      </c>
      <c r="F3019" t="s">
        <v>18</v>
      </c>
      <c r="G3019" t="s">
        <v>3312</v>
      </c>
      <c r="H3019" t="s">
        <v>767</v>
      </c>
      <c r="I3019" s="2">
        <v>3412</v>
      </c>
      <c r="J3019" s="2">
        <v>25</v>
      </c>
      <c r="K3019" s="2">
        <v>3437</v>
      </c>
      <c r="L3019" s="3">
        <v>0.20144876654391403</v>
      </c>
      <c r="M3019" s="3">
        <v>0.27141981704235318</v>
      </c>
      <c r="N3019" s="2">
        <v>1706141</v>
      </c>
      <c r="O3019">
        <f t="shared" si="47"/>
        <v>8</v>
      </c>
    </row>
    <row r="3020" spans="1:15" hidden="1" x14ac:dyDescent="0.2">
      <c r="A3020" t="s">
        <v>3187</v>
      </c>
      <c r="B3020" t="s">
        <v>3514</v>
      </c>
      <c r="C3020" t="s">
        <v>3520</v>
      </c>
      <c r="D3020" t="s">
        <v>22</v>
      </c>
      <c r="E3020">
        <v>42</v>
      </c>
      <c r="F3020" t="s">
        <v>49</v>
      </c>
      <c r="G3020" t="s">
        <v>38</v>
      </c>
      <c r="H3020" t="s">
        <v>738</v>
      </c>
      <c r="I3020" s="2">
        <v>1803</v>
      </c>
      <c r="J3020" s="2">
        <v>2</v>
      </c>
      <c r="K3020" s="2">
        <v>1805</v>
      </c>
      <c r="L3020" s="3">
        <v>0.10579430422221844</v>
      </c>
      <c r="M3020" s="3">
        <v>0.14254081168502983</v>
      </c>
      <c r="N3020" s="2">
        <v>1706141</v>
      </c>
      <c r="O3020">
        <f t="shared" si="47"/>
        <v>11</v>
      </c>
    </row>
    <row r="3021" spans="1:15" hidden="1" x14ac:dyDescent="0.2">
      <c r="A3021" t="s">
        <v>3187</v>
      </c>
      <c r="B3021" t="s">
        <v>3514</v>
      </c>
      <c r="C3021" t="s">
        <v>3521</v>
      </c>
      <c r="D3021" t="s">
        <v>22</v>
      </c>
      <c r="E3021">
        <v>60</v>
      </c>
      <c r="F3021" t="s">
        <v>69</v>
      </c>
      <c r="G3021" t="s">
        <v>38</v>
      </c>
      <c r="H3021" t="s">
        <v>219</v>
      </c>
      <c r="I3021" s="2">
        <v>4836</v>
      </c>
      <c r="J3021" s="2">
        <v>1</v>
      </c>
      <c r="K3021" s="2">
        <v>4837</v>
      </c>
      <c r="L3021" s="3">
        <v>0.28350529059438812</v>
      </c>
      <c r="M3021" s="3">
        <v>0.38197778732437077</v>
      </c>
      <c r="N3021" s="2">
        <v>1706141</v>
      </c>
      <c r="O3021">
        <f t="shared" si="47"/>
        <v>7</v>
      </c>
    </row>
    <row r="3022" spans="1:15" hidden="1" x14ac:dyDescent="0.2">
      <c r="A3022" t="s">
        <v>3187</v>
      </c>
      <c r="B3022" t="s">
        <v>3514</v>
      </c>
      <c r="C3022" t="s">
        <v>3522</v>
      </c>
      <c r="D3022" t="s">
        <v>22</v>
      </c>
      <c r="E3022">
        <v>32</v>
      </c>
      <c r="F3022" t="s">
        <v>69</v>
      </c>
      <c r="G3022" t="s">
        <v>174</v>
      </c>
      <c r="H3022" t="s">
        <v>84</v>
      </c>
      <c r="I3022" s="2">
        <v>7829</v>
      </c>
      <c r="J3022" s="2">
        <v>4</v>
      </c>
      <c r="K3022" s="2">
        <v>7833</v>
      </c>
      <c r="L3022" s="3">
        <v>0.4591062520624028</v>
      </c>
      <c r="M3022" s="3">
        <v>0.61857184372788843</v>
      </c>
      <c r="N3022" s="2">
        <v>1706141</v>
      </c>
      <c r="O3022">
        <f t="shared" si="47"/>
        <v>5</v>
      </c>
    </row>
    <row r="3023" spans="1:15" hidden="1" x14ac:dyDescent="0.2">
      <c r="A3023" t="s">
        <v>3187</v>
      </c>
      <c r="B3023" t="s">
        <v>3514</v>
      </c>
      <c r="C3023" t="s">
        <v>3523</v>
      </c>
      <c r="D3023" t="s">
        <v>22</v>
      </c>
      <c r="E3023">
        <v>31</v>
      </c>
      <c r="F3023" t="s">
        <v>49</v>
      </c>
      <c r="G3023" t="s">
        <v>1058</v>
      </c>
      <c r="H3023" t="s">
        <v>389</v>
      </c>
      <c r="I3023" s="2">
        <v>1874</v>
      </c>
      <c r="J3023" s="2">
        <f>(0)</f>
        <v>0</v>
      </c>
      <c r="K3023" s="2">
        <v>1874</v>
      </c>
      <c r="L3023" s="3">
        <v>0.10983851862184896</v>
      </c>
      <c r="M3023" s="3">
        <v>0.14798974022035782</v>
      </c>
      <c r="N3023" s="2">
        <v>1706141</v>
      </c>
      <c r="O3023">
        <f t="shared" si="47"/>
        <v>10</v>
      </c>
    </row>
    <row r="3024" spans="1:15" hidden="1" x14ac:dyDescent="0.2">
      <c r="A3024" t="s">
        <v>3187</v>
      </c>
      <c r="B3024" t="s">
        <v>3514</v>
      </c>
      <c r="C3024" t="s">
        <v>3524</v>
      </c>
      <c r="D3024" t="s">
        <v>22</v>
      </c>
      <c r="E3024">
        <v>27</v>
      </c>
      <c r="F3024" t="s">
        <v>49</v>
      </c>
      <c r="G3024" t="s">
        <v>38</v>
      </c>
      <c r="H3024" t="s">
        <v>336</v>
      </c>
      <c r="I3024" s="2">
        <v>3424</v>
      </c>
      <c r="J3024" s="2">
        <v>2</v>
      </c>
      <c r="K3024" s="2">
        <v>3426</v>
      </c>
      <c r="L3024" s="3">
        <v>0.20080403671208888</v>
      </c>
      <c r="M3024" s="3">
        <v>0.27055114727585161</v>
      </c>
      <c r="N3024" s="2">
        <v>1706141</v>
      </c>
      <c r="O3024">
        <f t="shared" si="47"/>
        <v>9</v>
      </c>
    </row>
    <row r="3025" spans="1:15" hidden="1" x14ac:dyDescent="0.2">
      <c r="A3025" t="s">
        <v>3187</v>
      </c>
      <c r="B3025" t="s">
        <v>3514</v>
      </c>
      <c r="C3025" t="s">
        <v>3525</v>
      </c>
      <c r="D3025" t="s">
        <v>22</v>
      </c>
      <c r="E3025">
        <v>43</v>
      </c>
      <c r="F3025" t="s">
        <v>49</v>
      </c>
      <c r="G3025" t="s">
        <v>38</v>
      </c>
      <c r="H3025" t="s">
        <v>234</v>
      </c>
      <c r="I3025" s="2">
        <v>5436</v>
      </c>
      <c r="J3025" s="2">
        <v>1</v>
      </c>
      <c r="K3025" s="2">
        <v>5437</v>
      </c>
      <c r="L3025" s="3">
        <v>0.31867237233030565</v>
      </c>
      <c r="M3025" s="3">
        <v>0.4293597745880926</v>
      </c>
      <c r="N3025" s="2">
        <v>1706141</v>
      </c>
      <c r="O3025">
        <f t="shared" si="47"/>
        <v>6</v>
      </c>
    </row>
    <row r="3026" spans="1:15" hidden="1" x14ac:dyDescent="0.2">
      <c r="A3026" t="s">
        <v>3187</v>
      </c>
      <c r="B3026" t="s">
        <v>3526</v>
      </c>
      <c r="C3026" t="s">
        <v>46</v>
      </c>
      <c r="G3026" t="s">
        <v>46</v>
      </c>
      <c r="I3026" s="2">
        <v>8591</v>
      </c>
      <c r="J3026" s="2">
        <v>28</v>
      </c>
      <c r="K3026" s="2">
        <v>8619</v>
      </c>
      <c r="L3026" s="3">
        <v>0.49488861991589361</v>
      </c>
      <c r="M3026" s="3">
        <v>0.68896166546630611</v>
      </c>
      <c r="N3026" s="2">
        <v>1741604</v>
      </c>
      <c r="O3026">
        <f t="shared" si="47"/>
        <v>4</v>
      </c>
    </row>
    <row r="3027" spans="1:15" hidden="1" x14ac:dyDescent="0.2">
      <c r="A3027" t="s">
        <v>3187</v>
      </c>
      <c r="B3027" t="s">
        <v>3526</v>
      </c>
      <c r="C3027" t="s">
        <v>3527</v>
      </c>
      <c r="D3027" t="s">
        <v>22</v>
      </c>
      <c r="E3027">
        <v>48</v>
      </c>
      <c r="F3027" t="s">
        <v>49</v>
      </c>
      <c r="G3027" t="s">
        <v>38</v>
      </c>
      <c r="H3027" t="s">
        <v>214</v>
      </c>
      <c r="I3027" s="2">
        <v>1086</v>
      </c>
      <c r="J3027" s="2">
        <f>(0)</f>
        <v>0</v>
      </c>
      <c r="K3027" s="2">
        <v>1086</v>
      </c>
      <c r="L3027" s="3">
        <v>6.2356310619406025E-2</v>
      </c>
      <c r="M3027" s="3">
        <v>8.6809649460077548E-2</v>
      </c>
      <c r="N3027" s="2">
        <v>1741604</v>
      </c>
      <c r="O3027">
        <f t="shared" si="47"/>
        <v>12</v>
      </c>
    </row>
    <row r="3028" spans="1:15" hidden="1" x14ac:dyDescent="0.2">
      <c r="A3028" t="s">
        <v>3187</v>
      </c>
      <c r="B3028" t="s">
        <v>3526</v>
      </c>
      <c r="C3028" t="s">
        <v>3528</v>
      </c>
      <c r="D3028" t="s">
        <v>22</v>
      </c>
      <c r="E3028">
        <v>47</v>
      </c>
      <c r="F3028" t="s">
        <v>69</v>
      </c>
      <c r="G3028" t="s">
        <v>3529</v>
      </c>
      <c r="H3028" t="s">
        <v>819</v>
      </c>
      <c r="I3028" s="2">
        <v>4609</v>
      </c>
      <c r="J3028" s="2">
        <v>3</v>
      </c>
      <c r="K3028" s="2">
        <v>4612</v>
      </c>
      <c r="L3028" s="3">
        <v>0.26481335596381267</v>
      </c>
      <c r="M3028" s="3">
        <v>0.36866123693358899</v>
      </c>
      <c r="N3028" s="2">
        <v>1741604</v>
      </c>
      <c r="O3028">
        <f t="shared" si="47"/>
        <v>6</v>
      </c>
    </row>
    <row r="3029" spans="1:15" hidden="1" x14ac:dyDescent="0.2">
      <c r="A3029" t="s">
        <v>3187</v>
      </c>
      <c r="B3029" t="s">
        <v>3526</v>
      </c>
      <c r="C3029" t="s">
        <v>3530</v>
      </c>
      <c r="D3029" t="s">
        <v>22</v>
      </c>
      <c r="E3029">
        <v>43</v>
      </c>
      <c r="F3029" t="s">
        <v>49</v>
      </c>
      <c r="G3029" t="s">
        <v>19</v>
      </c>
      <c r="H3029" t="s">
        <v>20</v>
      </c>
      <c r="I3029" s="2">
        <v>348815</v>
      </c>
      <c r="J3029" s="2">
        <v>1123</v>
      </c>
      <c r="K3029" s="2">
        <v>349938</v>
      </c>
      <c r="L3029" s="3">
        <v>20.092856929589047</v>
      </c>
      <c r="M3029" s="3">
        <v>27.972371190387307</v>
      </c>
      <c r="N3029" s="2">
        <v>1741604</v>
      </c>
      <c r="O3029">
        <f t="shared" si="47"/>
        <v>2</v>
      </c>
    </row>
    <row r="3030" spans="1:15" hidden="1" x14ac:dyDescent="0.2">
      <c r="A3030" t="s">
        <v>3187</v>
      </c>
      <c r="B3030" t="s">
        <v>3526</v>
      </c>
      <c r="C3030" t="s">
        <v>3531</v>
      </c>
      <c r="D3030" t="s">
        <v>22</v>
      </c>
      <c r="E3030">
        <v>32</v>
      </c>
      <c r="F3030" t="s">
        <v>69</v>
      </c>
      <c r="G3030" t="s">
        <v>38</v>
      </c>
      <c r="H3030" t="s">
        <v>165</v>
      </c>
      <c r="I3030" s="2">
        <v>1185</v>
      </c>
      <c r="J3030" s="2">
        <v>2</v>
      </c>
      <c r="K3030" s="2">
        <v>1187</v>
      </c>
      <c r="L3030" s="3">
        <v>6.8155562343678588E-2</v>
      </c>
      <c r="M3030" s="3">
        <v>9.4883106730305755E-2</v>
      </c>
      <c r="N3030" s="2">
        <v>1741604</v>
      </c>
      <c r="O3030">
        <f t="shared" si="47"/>
        <v>11</v>
      </c>
    </row>
    <row r="3031" spans="1:15" hidden="1" x14ac:dyDescent="0.2">
      <c r="A3031" t="s">
        <v>3187</v>
      </c>
      <c r="B3031" t="s">
        <v>3526</v>
      </c>
      <c r="C3031" t="s">
        <v>3532</v>
      </c>
      <c r="D3031" t="s">
        <v>17</v>
      </c>
      <c r="E3031">
        <v>51</v>
      </c>
      <c r="F3031" t="s">
        <v>69</v>
      </c>
      <c r="G3031" t="s">
        <v>303</v>
      </c>
      <c r="H3031" t="s">
        <v>304</v>
      </c>
      <c r="I3031" s="2">
        <v>14319</v>
      </c>
      <c r="J3031" s="2">
        <v>90</v>
      </c>
      <c r="K3031" s="2">
        <v>14409</v>
      </c>
      <c r="L3031" s="3">
        <v>0.82734077321825161</v>
      </c>
      <c r="M3031" s="3">
        <v>1.1517865921457251</v>
      </c>
      <c r="N3031" s="2">
        <v>1741604</v>
      </c>
      <c r="O3031">
        <f t="shared" si="47"/>
        <v>3</v>
      </c>
    </row>
    <row r="3032" spans="1:15" hidden="1" x14ac:dyDescent="0.2">
      <c r="A3032" t="s">
        <v>3187</v>
      </c>
      <c r="B3032" t="s">
        <v>3526</v>
      </c>
      <c r="C3032" t="s">
        <v>3533</v>
      </c>
      <c r="D3032" t="s">
        <v>22</v>
      </c>
      <c r="E3032">
        <v>65</v>
      </c>
      <c r="F3032" t="s">
        <v>49</v>
      </c>
      <c r="G3032" t="s">
        <v>32</v>
      </c>
      <c r="H3032" t="s">
        <v>33</v>
      </c>
      <c r="I3032" s="2">
        <v>850443</v>
      </c>
      <c r="J3032" s="2">
        <v>2579</v>
      </c>
      <c r="K3032" s="2">
        <v>853022</v>
      </c>
      <c r="L3032" s="3">
        <v>48.979102023192411</v>
      </c>
      <c r="M3032" s="3">
        <v>68.186501659055494</v>
      </c>
      <c r="N3032" s="2">
        <v>1741604</v>
      </c>
      <c r="O3032">
        <f t="shared" si="47"/>
        <v>1</v>
      </c>
    </row>
    <row r="3033" spans="1:15" hidden="1" x14ac:dyDescent="0.2">
      <c r="A3033" t="s">
        <v>3187</v>
      </c>
      <c r="B3033" t="s">
        <v>3526</v>
      </c>
      <c r="C3033" t="s">
        <v>3534</v>
      </c>
      <c r="D3033" t="s">
        <v>22</v>
      </c>
      <c r="E3033">
        <v>33</v>
      </c>
      <c r="F3033" t="s">
        <v>69</v>
      </c>
      <c r="G3033" t="s">
        <v>38</v>
      </c>
      <c r="H3033" t="s">
        <v>738</v>
      </c>
      <c r="I3033" s="2">
        <v>792</v>
      </c>
      <c r="J3033" s="2">
        <v>1</v>
      </c>
      <c r="K3033" s="2">
        <v>793</v>
      </c>
      <c r="L3033" s="3">
        <v>4.5532738785625207E-2</v>
      </c>
      <c r="M3033" s="3">
        <v>6.3388629854366024E-2</v>
      </c>
      <c r="N3033" s="2">
        <v>1741604</v>
      </c>
      <c r="O3033">
        <f t="shared" si="47"/>
        <v>14</v>
      </c>
    </row>
    <row r="3034" spans="1:15" hidden="1" x14ac:dyDescent="0.2">
      <c r="A3034" t="s">
        <v>3187</v>
      </c>
      <c r="B3034" t="s">
        <v>3526</v>
      </c>
      <c r="C3034" t="s">
        <v>3535</v>
      </c>
      <c r="D3034" t="s">
        <v>22</v>
      </c>
      <c r="E3034">
        <v>34</v>
      </c>
      <c r="F3034" t="s">
        <v>49</v>
      </c>
      <c r="G3034" t="s">
        <v>38</v>
      </c>
      <c r="H3034" t="s">
        <v>767</v>
      </c>
      <c r="I3034" s="2">
        <v>2681</v>
      </c>
      <c r="J3034" s="2">
        <v>3</v>
      </c>
      <c r="K3034" s="2">
        <v>2684</v>
      </c>
      <c r="L3034" s="3">
        <v>0.1541108081975007</v>
      </c>
      <c r="M3034" s="3">
        <v>0.21454613181477727</v>
      </c>
      <c r="N3034" s="2">
        <v>1741604</v>
      </c>
      <c r="O3034">
        <f t="shared" si="47"/>
        <v>8</v>
      </c>
    </row>
    <row r="3035" spans="1:15" hidden="1" x14ac:dyDescent="0.2">
      <c r="A3035" t="s">
        <v>3187</v>
      </c>
      <c r="B3035" t="s">
        <v>3526</v>
      </c>
      <c r="C3035" t="s">
        <v>3536</v>
      </c>
      <c r="D3035" t="s">
        <v>22</v>
      </c>
      <c r="E3035">
        <v>41</v>
      </c>
      <c r="F3035" t="s">
        <v>49</v>
      </c>
      <c r="G3035" t="s">
        <v>38</v>
      </c>
      <c r="H3035" t="s">
        <v>36</v>
      </c>
      <c r="I3035" s="2">
        <v>2633</v>
      </c>
      <c r="J3035" s="2">
        <v>1</v>
      </c>
      <c r="K3035" s="2">
        <v>2634</v>
      </c>
      <c r="L3035" s="3">
        <v>0.15123989150231626</v>
      </c>
      <c r="M3035" s="3">
        <v>0.21054937078991187</v>
      </c>
      <c r="N3035" s="2">
        <v>1741604</v>
      </c>
      <c r="O3035">
        <f t="shared" si="47"/>
        <v>9</v>
      </c>
    </row>
    <row r="3036" spans="1:15" hidden="1" x14ac:dyDescent="0.2">
      <c r="A3036" t="s">
        <v>3187</v>
      </c>
      <c r="B3036" t="s">
        <v>3526</v>
      </c>
      <c r="C3036" t="s">
        <v>3537</v>
      </c>
      <c r="D3036" t="s">
        <v>22</v>
      </c>
      <c r="E3036">
        <v>40</v>
      </c>
      <c r="F3036" t="s">
        <v>49</v>
      </c>
      <c r="G3036" t="s">
        <v>38</v>
      </c>
      <c r="H3036" t="s">
        <v>30</v>
      </c>
      <c r="I3036" s="2">
        <v>3897</v>
      </c>
      <c r="J3036" s="2">
        <v>1</v>
      </c>
      <c r="K3036" s="2">
        <v>3898</v>
      </c>
      <c r="L3036" s="3">
        <v>0.22381666555657889</v>
      </c>
      <c r="M3036" s="3">
        <v>0.31158748949851039</v>
      </c>
      <c r="N3036" s="2">
        <v>1741604</v>
      </c>
      <c r="O3036">
        <f t="shared" si="47"/>
        <v>7</v>
      </c>
    </row>
    <row r="3037" spans="1:15" hidden="1" x14ac:dyDescent="0.2">
      <c r="A3037" t="s">
        <v>3187</v>
      </c>
      <c r="B3037" t="s">
        <v>3526</v>
      </c>
      <c r="C3037" t="s">
        <v>3538</v>
      </c>
      <c r="D3037" t="s">
        <v>22</v>
      </c>
      <c r="E3037">
        <v>38</v>
      </c>
      <c r="F3037" t="s">
        <v>49</v>
      </c>
      <c r="G3037" t="s">
        <v>38</v>
      </c>
      <c r="H3037" t="s">
        <v>168</v>
      </c>
      <c r="I3037" s="2">
        <v>1258</v>
      </c>
      <c r="J3037" s="2">
        <v>2</v>
      </c>
      <c r="K3037" s="2">
        <v>1260</v>
      </c>
      <c r="L3037" s="3">
        <v>7.2347100718647861E-2</v>
      </c>
      <c r="M3037" s="3">
        <v>0.10071837782660931</v>
      </c>
      <c r="N3037" s="2">
        <v>1741604</v>
      </c>
      <c r="O3037">
        <f t="shared" si="47"/>
        <v>10</v>
      </c>
    </row>
    <row r="3038" spans="1:15" hidden="1" x14ac:dyDescent="0.2">
      <c r="A3038" t="s">
        <v>3187</v>
      </c>
      <c r="B3038" t="s">
        <v>3526</v>
      </c>
      <c r="C3038" t="s">
        <v>1284</v>
      </c>
      <c r="D3038" t="s">
        <v>22</v>
      </c>
      <c r="E3038">
        <v>52</v>
      </c>
      <c r="F3038" t="s">
        <v>49</v>
      </c>
      <c r="G3038" t="s">
        <v>38</v>
      </c>
      <c r="H3038" t="s">
        <v>370</v>
      </c>
      <c r="I3038" s="2">
        <v>5101</v>
      </c>
      <c r="J3038" s="2">
        <v>1</v>
      </c>
      <c r="K3038" s="2">
        <v>5102</v>
      </c>
      <c r="L3038" s="3">
        <v>0.29294833957662014</v>
      </c>
      <c r="M3038" s="3">
        <v>0.40782949497727045</v>
      </c>
      <c r="N3038" s="2">
        <v>1741604</v>
      </c>
      <c r="O3038">
        <f t="shared" si="47"/>
        <v>5</v>
      </c>
    </row>
    <row r="3039" spans="1:15" hidden="1" x14ac:dyDescent="0.2">
      <c r="A3039" t="s">
        <v>3187</v>
      </c>
      <c r="B3039" t="s">
        <v>3526</v>
      </c>
      <c r="C3039" t="s">
        <v>3539</v>
      </c>
      <c r="D3039" t="s">
        <v>22</v>
      </c>
      <c r="E3039">
        <v>34</v>
      </c>
      <c r="F3039" t="s">
        <v>69</v>
      </c>
      <c r="G3039" t="s">
        <v>694</v>
      </c>
      <c r="H3039" t="s">
        <v>315</v>
      </c>
      <c r="I3039" s="2">
        <v>999</v>
      </c>
      <c r="J3039" s="2">
        <v>1</v>
      </c>
      <c r="K3039" s="2">
        <v>1000</v>
      </c>
      <c r="L3039" s="3">
        <v>5.7418333903688779E-2</v>
      </c>
      <c r="M3039" s="3">
        <v>7.9935220497308987E-2</v>
      </c>
      <c r="N3039" s="2">
        <v>1741604</v>
      </c>
      <c r="O3039">
        <f t="shared" si="47"/>
        <v>13</v>
      </c>
    </row>
    <row r="3040" spans="1:15" hidden="1" x14ac:dyDescent="0.2">
      <c r="A3040" t="s">
        <v>3187</v>
      </c>
      <c r="B3040" t="s">
        <v>3540</v>
      </c>
      <c r="C3040" t="s">
        <v>46</v>
      </c>
      <c r="G3040" t="s">
        <v>46</v>
      </c>
      <c r="I3040" s="2">
        <v>5413</v>
      </c>
      <c r="J3040" s="2">
        <v>17</v>
      </c>
      <c r="K3040" s="2">
        <v>5430</v>
      </c>
      <c r="L3040" s="3">
        <v>0.25339954388082103</v>
      </c>
      <c r="M3040" s="3">
        <v>0.38547025596502799</v>
      </c>
      <c r="N3040" s="2">
        <v>2142861</v>
      </c>
      <c r="O3040">
        <f t="shared" si="47"/>
        <v>4</v>
      </c>
    </row>
    <row r="3041" spans="1:15" hidden="1" x14ac:dyDescent="0.2">
      <c r="A3041" t="s">
        <v>3187</v>
      </c>
      <c r="B3041" t="s">
        <v>3540</v>
      </c>
      <c r="C3041" t="s">
        <v>3541</v>
      </c>
      <c r="D3041" t="s">
        <v>22</v>
      </c>
      <c r="E3041">
        <v>39</v>
      </c>
      <c r="F3041" t="s">
        <v>49</v>
      </c>
      <c r="G3041" t="s">
        <v>534</v>
      </c>
      <c r="H3041" t="s">
        <v>535</v>
      </c>
      <c r="I3041" s="2">
        <v>685</v>
      </c>
      <c r="J3041" s="2">
        <v>1</v>
      </c>
      <c r="K3041" s="2">
        <v>686</v>
      </c>
      <c r="L3041" s="3">
        <v>3.2013275709437058E-2</v>
      </c>
      <c r="M3041" s="3">
        <v>4.8698452226889351E-2</v>
      </c>
      <c r="N3041" s="2">
        <v>2142861</v>
      </c>
      <c r="O3041">
        <f t="shared" si="47"/>
        <v>15</v>
      </c>
    </row>
    <row r="3042" spans="1:15" hidden="1" x14ac:dyDescent="0.2">
      <c r="A3042" t="s">
        <v>3187</v>
      </c>
      <c r="B3042" t="s">
        <v>3540</v>
      </c>
      <c r="C3042" t="s">
        <v>3542</v>
      </c>
      <c r="D3042" t="s">
        <v>22</v>
      </c>
      <c r="E3042">
        <v>64</v>
      </c>
      <c r="F3042" t="s">
        <v>49</v>
      </c>
      <c r="G3042" t="s">
        <v>385</v>
      </c>
      <c r="H3042" t="s">
        <v>1042</v>
      </c>
      <c r="I3042" s="2">
        <v>479</v>
      </c>
      <c r="J3042" s="2">
        <f>(0)</f>
        <v>0</v>
      </c>
      <c r="K3042" s="2">
        <v>479</v>
      </c>
      <c r="L3042" s="3">
        <v>2.2353293097405757E-2</v>
      </c>
      <c r="M3042" s="3">
        <v>3.4003729761924201E-2</v>
      </c>
      <c r="N3042" s="2">
        <v>2142861</v>
      </c>
      <c r="O3042">
        <f t="shared" si="47"/>
        <v>22</v>
      </c>
    </row>
    <row r="3043" spans="1:15" hidden="1" x14ac:dyDescent="0.2">
      <c r="A3043" t="s">
        <v>3187</v>
      </c>
      <c r="B3043" t="s">
        <v>3540</v>
      </c>
      <c r="C3043" t="s">
        <v>3543</v>
      </c>
      <c r="D3043" t="s">
        <v>17</v>
      </c>
      <c r="E3043">
        <v>26</v>
      </c>
      <c r="F3043" t="s">
        <v>49</v>
      </c>
      <c r="G3043" t="s">
        <v>38</v>
      </c>
      <c r="H3043" t="s">
        <v>184</v>
      </c>
      <c r="I3043" s="2">
        <v>276</v>
      </c>
      <c r="J3043" s="2">
        <v>2</v>
      </c>
      <c r="K3043" s="2">
        <v>278</v>
      </c>
      <c r="L3043" s="3">
        <v>1.2973309981375365E-2</v>
      </c>
      <c r="M3043" s="3">
        <v>1.9734941281450789E-2</v>
      </c>
      <c r="N3043" s="2">
        <v>2142861</v>
      </c>
      <c r="O3043">
        <f t="shared" si="47"/>
        <v>29</v>
      </c>
    </row>
    <row r="3044" spans="1:15" hidden="1" x14ac:dyDescent="0.2">
      <c r="A3044" t="s">
        <v>3187</v>
      </c>
      <c r="B3044" t="s">
        <v>3540</v>
      </c>
      <c r="C3044" t="s">
        <v>3544</v>
      </c>
      <c r="D3044" t="s">
        <v>22</v>
      </c>
      <c r="E3044">
        <v>71</v>
      </c>
      <c r="F3044" t="s">
        <v>49</v>
      </c>
      <c r="G3044" t="s">
        <v>19</v>
      </c>
      <c r="H3044" t="s">
        <v>20</v>
      </c>
      <c r="I3044" s="2">
        <v>501279</v>
      </c>
      <c r="J3044" s="2">
        <v>381</v>
      </c>
      <c r="K3044" s="2">
        <v>501660</v>
      </c>
      <c r="L3044" s="3">
        <v>23.410757860635851</v>
      </c>
      <c r="M3044" s="3">
        <v>35.612340443354682</v>
      </c>
      <c r="N3044" s="2">
        <v>2142861</v>
      </c>
      <c r="O3044">
        <f t="shared" si="47"/>
        <v>2</v>
      </c>
    </row>
    <row r="3045" spans="1:15" hidden="1" x14ac:dyDescent="0.2">
      <c r="A3045" t="s">
        <v>3187</v>
      </c>
      <c r="B3045" t="s">
        <v>3540</v>
      </c>
      <c r="C3045" t="s">
        <v>3545</v>
      </c>
      <c r="D3045" t="s">
        <v>22</v>
      </c>
      <c r="E3045">
        <v>51</v>
      </c>
      <c r="F3045" t="s">
        <v>69</v>
      </c>
      <c r="G3045" t="s">
        <v>174</v>
      </c>
      <c r="H3045" t="s">
        <v>84</v>
      </c>
      <c r="I3045" s="2">
        <v>855</v>
      </c>
      <c r="J3045" s="2">
        <v>1</v>
      </c>
      <c r="K3045" s="2">
        <v>856</v>
      </c>
      <c r="L3045" s="3">
        <v>3.9946594762796099E-2</v>
      </c>
      <c r="M3045" s="3">
        <v>6.0766581787488755E-2</v>
      </c>
      <c r="N3045" s="2">
        <v>2142861</v>
      </c>
      <c r="O3045">
        <f t="shared" si="47"/>
        <v>11</v>
      </c>
    </row>
    <row r="3046" spans="1:15" hidden="1" x14ac:dyDescent="0.2">
      <c r="A3046" t="s">
        <v>3187</v>
      </c>
      <c r="B3046" t="s">
        <v>3540</v>
      </c>
      <c r="C3046" t="s">
        <v>3546</v>
      </c>
      <c r="D3046" t="s">
        <v>17</v>
      </c>
      <c r="E3046">
        <v>49</v>
      </c>
      <c r="F3046" t="s">
        <v>49</v>
      </c>
      <c r="G3046" t="s">
        <v>32</v>
      </c>
      <c r="H3046" t="s">
        <v>33</v>
      </c>
      <c r="I3046" s="2">
        <v>865212</v>
      </c>
      <c r="J3046" s="2">
        <v>1270</v>
      </c>
      <c r="K3046" s="2">
        <v>866482</v>
      </c>
      <c r="L3046" s="3">
        <v>40.435753882309676</v>
      </c>
      <c r="M3046" s="3">
        <v>61.510688458395833</v>
      </c>
      <c r="N3046" s="2">
        <v>2142861</v>
      </c>
      <c r="O3046">
        <f t="shared" si="47"/>
        <v>1</v>
      </c>
    </row>
    <row r="3047" spans="1:15" hidden="1" x14ac:dyDescent="0.2">
      <c r="A3047" t="s">
        <v>3187</v>
      </c>
      <c r="B3047" t="s">
        <v>3540</v>
      </c>
      <c r="C3047" t="s">
        <v>3547</v>
      </c>
      <c r="D3047" t="s">
        <v>22</v>
      </c>
      <c r="E3047">
        <v>48</v>
      </c>
      <c r="F3047" t="s">
        <v>49</v>
      </c>
      <c r="G3047" t="s">
        <v>1280</v>
      </c>
      <c r="H3047" t="s">
        <v>193</v>
      </c>
      <c r="I3047" s="2">
        <v>2819</v>
      </c>
      <c r="J3047" s="2">
        <f>(0)</f>
        <v>0</v>
      </c>
      <c r="K3047" s="2">
        <v>2819</v>
      </c>
      <c r="L3047" s="3">
        <v>0.13155309653775957</v>
      </c>
      <c r="M3047" s="3">
        <v>0.20011798371370421</v>
      </c>
      <c r="N3047" s="2">
        <v>2142861</v>
      </c>
      <c r="O3047">
        <f t="shared" si="47"/>
        <v>6</v>
      </c>
    </row>
    <row r="3048" spans="1:15" hidden="1" x14ac:dyDescent="0.2">
      <c r="A3048" t="s">
        <v>3187</v>
      </c>
      <c r="B3048" t="s">
        <v>3540</v>
      </c>
      <c r="C3048" t="s">
        <v>3548</v>
      </c>
      <c r="D3048" t="s">
        <v>22</v>
      </c>
      <c r="E3048">
        <v>50</v>
      </c>
      <c r="F3048" t="s">
        <v>49</v>
      </c>
      <c r="G3048" t="s">
        <v>38</v>
      </c>
      <c r="H3048" t="s">
        <v>97</v>
      </c>
      <c r="I3048" s="2">
        <v>215</v>
      </c>
      <c r="J3048" s="2">
        <f>(0)</f>
        <v>0</v>
      </c>
      <c r="K3048" s="2">
        <v>215</v>
      </c>
      <c r="L3048" s="3">
        <v>1.0033315273365841E-2</v>
      </c>
      <c r="M3048" s="3">
        <v>1.5262634444287481E-2</v>
      </c>
      <c r="N3048" s="2">
        <v>2142861</v>
      </c>
      <c r="O3048">
        <f t="shared" si="47"/>
        <v>31</v>
      </c>
    </row>
    <row r="3049" spans="1:15" hidden="1" x14ac:dyDescent="0.2">
      <c r="A3049" t="s">
        <v>3187</v>
      </c>
      <c r="B3049" t="s">
        <v>3540</v>
      </c>
      <c r="C3049" t="s">
        <v>3549</v>
      </c>
      <c r="D3049" t="s">
        <v>22</v>
      </c>
      <c r="E3049">
        <v>43</v>
      </c>
      <c r="F3049" t="s">
        <v>49</v>
      </c>
      <c r="G3049" t="s">
        <v>38</v>
      </c>
      <c r="H3049" t="s">
        <v>209</v>
      </c>
      <c r="I3049" s="2">
        <v>485</v>
      </c>
      <c r="J3049" s="2">
        <f>(0)</f>
        <v>0</v>
      </c>
      <c r="K3049" s="2">
        <v>485</v>
      </c>
      <c r="L3049" s="3">
        <v>2.2633292593406667E-2</v>
      </c>
      <c r="M3049" s="3">
        <v>3.4429663746415942E-2</v>
      </c>
      <c r="N3049" s="2">
        <v>2142861</v>
      </c>
      <c r="O3049">
        <f t="shared" si="47"/>
        <v>20</v>
      </c>
    </row>
    <row r="3050" spans="1:15" hidden="1" x14ac:dyDescent="0.2">
      <c r="A3050" t="s">
        <v>3187</v>
      </c>
      <c r="B3050" t="s">
        <v>3540</v>
      </c>
      <c r="C3050" t="s">
        <v>3550</v>
      </c>
      <c r="D3050" t="s">
        <v>22</v>
      </c>
      <c r="E3050">
        <v>30</v>
      </c>
      <c r="F3050" t="s">
        <v>49</v>
      </c>
      <c r="G3050" t="s">
        <v>1613</v>
      </c>
      <c r="H3050" t="s">
        <v>540</v>
      </c>
      <c r="I3050" s="2">
        <v>483</v>
      </c>
      <c r="J3050" s="2">
        <v>1</v>
      </c>
      <c r="K3050" s="2">
        <v>484</v>
      </c>
      <c r="L3050" s="3">
        <v>2.2586626010739849E-2</v>
      </c>
      <c r="M3050" s="3">
        <v>3.4358674749000652E-2</v>
      </c>
      <c r="N3050" s="2">
        <v>2142861</v>
      </c>
      <c r="O3050">
        <f t="shared" si="47"/>
        <v>21</v>
      </c>
    </row>
    <row r="3051" spans="1:15" hidden="1" x14ac:dyDescent="0.2">
      <c r="A3051" t="s">
        <v>3187</v>
      </c>
      <c r="B3051" t="s">
        <v>3540</v>
      </c>
      <c r="C3051" t="s">
        <v>3551</v>
      </c>
      <c r="D3051" t="s">
        <v>22</v>
      </c>
      <c r="E3051">
        <v>35</v>
      </c>
      <c r="F3051" t="s">
        <v>49</v>
      </c>
      <c r="G3051" t="s">
        <v>3352</v>
      </c>
      <c r="H3051" t="s">
        <v>106</v>
      </c>
      <c r="I3051" s="2">
        <v>844</v>
      </c>
      <c r="J3051" s="2">
        <f>(0)</f>
        <v>0</v>
      </c>
      <c r="K3051" s="2">
        <v>844</v>
      </c>
      <c r="L3051" s="3">
        <v>3.9386595770794279E-2</v>
      </c>
      <c r="M3051" s="3">
        <v>5.9914713818505265E-2</v>
      </c>
      <c r="N3051" s="2">
        <v>2142861</v>
      </c>
      <c r="O3051">
        <f t="shared" si="47"/>
        <v>14</v>
      </c>
    </row>
    <row r="3052" spans="1:15" hidden="1" x14ac:dyDescent="0.2">
      <c r="A3052" t="s">
        <v>3187</v>
      </c>
      <c r="B3052" t="s">
        <v>3540</v>
      </c>
      <c r="C3052" t="s">
        <v>3552</v>
      </c>
      <c r="D3052" t="s">
        <v>22</v>
      </c>
      <c r="E3052">
        <v>45</v>
      </c>
      <c r="F3052" t="s">
        <v>49</v>
      </c>
      <c r="G3052" t="s">
        <v>3553</v>
      </c>
      <c r="H3052" t="s">
        <v>230</v>
      </c>
      <c r="I3052" s="2">
        <v>526</v>
      </c>
      <c r="J3052" s="2">
        <v>1</v>
      </c>
      <c r="K3052" s="2">
        <v>527</v>
      </c>
      <c r="L3052" s="3">
        <v>2.4593289065413016E-2</v>
      </c>
      <c r="M3052" s="3">
        <v>3.7411201637858153E-2</v>
      </c>
      <c r="N3052" s="2">
        <v>2142861</v>
      </c>
      <c r="O3052">
        <f t="shared" si="47"/>
        <v>18</v>
      </c>
    </row>
    <row r="3053" spans="1:15" hidden="1" x14ac:dyDescent="0.2">
      <c r="A3053" t="s">
        <v>3187</v>
      </c>
      <c r="B3053" t="s">
        <v>3540</v>
      </c>
      <c r="C3053" t="s">
        <v>3554</v>
      </c>
      <c r="D3053" t="s">
        <v>22</v>
      </c>
      <c r="E3053">
        <v>49</v>
      </c>
      <c r="F3053" t="s">
        <v>69</v>
      </c>
      <c r="G3053" t="s">
        <v>807</v>
      </c>
      <c r="H3053" t="s">
        <v>774</v>
      </c>
      <c r="I3053" s="2">
        <v>882</v>
      </c>
      <c r="J3053" s="2">
        <v>1</v>
      </c>
      <c r="K3053" s="2">
        <v>883</v>
      </c>
      <c r="L3053" s="3">
        <v>4.1206592494800173E-2</v>
      </c>
      <c r="M3053" s="3">
        <v>6.2683284717701612E-2</v>
      </c>
      <c r="N3053" s="2">
        <v>2142861</v>
      </c>
      <c r="O3053">
        <f t="shared" si="47"/>
        <v>10</v>
      </c>
    </row>
    <row r="3054" spans="1:15" hidden="1" x14ac:dyDescent="0.2">
      <c r="A3054" t="s">
        <v>3187</v>
      </c>
      <c r="B3054" t="s">
        <v>3540</v>
      </c>
      <c r="C3054" t="s">
        <v>3555</v>
      </c>
      <c r="D3054" t="s">
        <v>22</v>
      </c>
      <c r="E3054">
        <v>34</v>
      </c>
      <c r="F3054" t="s">
        <v>49</v>
      </c>
      <c r="G3054" t="s">
        <v>38</v>
      </c>
      <c r="H3054" t="s">
        <v>214</v>
      </c>
      <c r="I3054" s="2">
        <v>286</v>
      </c>
      <c r="J3054" s="2">
        <f>(0)</f>
        <v>0</v>
      </c>
      <c r="K3054" s="2">
        <v>286</v>
      </c>
      <c r="L3054" s="3">
        <v>1.3346642642709908E-2</v>
      </c>
      <c r="M3054" s="3">
        <v>2.0302853260773111E-2</v>
      </c>
      <c r="N3054" s="2">
        <v>2142861</v>
      </c>
      <c r="O3054">
        <f t="shared" si="47"/>
        <v>28</v>
      </c>
    </row>
    <row r="3055" spans="1:15" hidden="1" x14ac:dyDescent="0.2">
      <c r="A3055" t="s">
        <v>3187</v>
      </c>
      <c r="B3055" t="s">
        <v>3540</v>
      </c>
      <c r="C3055" t="s">
        <v>3556</v>
      </c>
      <c r="D3055" t="s">
        <v>22</v>
      </c>
      <c r="E3055">
        <v>59</v>
      </c>
      <c r="F3055" t="s">
        <v>69</v>
      </c>
      <c r="G3055" t="s">
        <v>815</v>
      </c>
      <c r="H3055" t="s">
        <v>816</v>
      </c>
      <c r="I3055" s="2">
        <v>538</v>
      </c>
      <c r="J3055" s="2">
        <f>(0)</f>
        <v>0</v>
      </c>
      <c r="K3055" s="2">
        <v>538</v>
      </c>
      <c r="L3055" s="3">
        <v>2.5106621474748014E-2</v>
      </c>
      <c r="M3055" s="3">
        <v>3.8192080609426346E-2</v>
      </c>
      <c r="N3055" s="2">
        <v>2142861</v>
      </c>
      <c r="O3055">
        <f t="shared" si="47"/>
        <v>17</v>
      </c>
    </row>
    <row r="3056" spans="1:15" hidden="1" x14ac:dyDescent="0.2">
      <c r="A3056" t="s">
        <v>3187</v>
      </c>
      <c r="B3056" t="s">
        <v>3540</v>
      </c>
      <c r="C3056" t="s">
        <v>3557</v>
      </c>
      <c r="D3056" t="s">
        <v>22</v>
      </c>
      <c r="E3056">
        <v>41</v>
      </c>
      <c r="F3056" t="s">
        <v>69</v>
      </c>
      <c r="G3056" t="s">
        <v>303</v>
      </c>
      <c r="H3056" t="s">
        <v>304</v>
      </c>
      <c r="I3056" s="2">
        <v>11250</v>
      </c>
      <c r="J3056" s="2">
        <v>27</v>
      </c>
      <c r="K3056" s="2">
        <v>11277</v>
      </c>
      <c r="L3056" s="3">
        <v>0.5262590527337051</v>
      </c>
      <c r="M3056" s="3">
        <v>0.80054292385223214</v>
      </c>
      <c r="N3056" s="2">
        <v>2142861</v>
      </c>
      <c r="O3056">
        <f t="shared" si="47"/>
        <v>3</v>
      </c>
    </row>
    <row r="3057" spans="1:15" hidden="1" x14ac:dyDescent="0.2">
      <c r="A3057" t="s">
        <v>3187</v>
      </c>
      <c r="B3057" t="s">
        <v>3540</v>
      </c>
      <c r="C3057" t="s">
        <v>3558</v>
      </c>
      <c r="D3057" t="s">
        <v>17</v>
      </c>
      <c r="E3057">
        <v>25</v>
      </c>
      <c r="F3057" t="s">
        <v>49</v>
      </c>
      <c r="G3057" t="s">
        <v>3559</v>
      </c>
      <c r="H3057" t="s">
        <v>579</v>
      </c>
      <c r="I3057" s="2">
        <v>416</v>
      </c>
      <c r="J3057" s="2">
        <v>2</v>
      </c>
      <c r="K3057" s="2">
        <v>418</v>
      </c>
      <c r="L3057" s="3">
        <v>1.950663155472987E-2</v>
      </c>
      <c r="M3057" s="3">
        <v>2.9673400919591475E-2</v>
      </c>
      <c r="N3057" s="2">
        <v>2142861</v>
      </c>
      <c r="O3057">
        <f t="shared" si="47"/>
        <v>25</v>
      </c>
    </row>
    <row r="3058" spans="1:15" hidden="1" x14ac:dyDescent="0.2">
      <c r="A3058" t="s">
        <v>3187</v>
      </c>
      <c r="B3058" t="s">
        <v>3540</v>
      </c>
      <c r="C3058" t="s">
        <v>3560</v>
      </c>
      <c r="D3058" t="s">
        <v>17</v>
      </c>
      <c r="E3058">
        <v>26</v>
      </c>
      <c r="F3058" t="s">
        <v>18</v>
      </c>
      <c r="G3058" t="s">
        <v>38</v>
      </c>
      <c r="H3058" t="s">
        <v>351</v>
      </c>
      <c r="I3058" s="2">
        <v>456</v>
      </c>
      <c r="J3058" s="2">
        <f>(0)</f>
        <v>0</v>
      </c>
      <c r="K3058" s="2">
        <v>456</v>
      </c>
      <c r="L3058" s="3">
        <v>2.1279961696068946E-2</v>
      </c>
      <c r="M3058" s="3">
        <v>3.2370982821372518E-2</v>
      </c>
      <c r="N3058" s="2">
        <v>2142861</v>
      </c>
      <c r="O3058">
        <f t="shared" si="47"/>
        <v>24</v>
      </c>
    </row>
    <row r="3059" spans="1:15" hidden="1" x14ac:dyDescent="0.2">
      <c r="A3059" t="s">
        <v>3187</v>
      </c>
      <c r="B3059" t="s">
        <v>3540</v>
      </c>
      <c r="C3059" t="s">
        <v>3561</v>
      </c>
      <c r="D3059" t="s">
        <v>22</v>
      </c>
      <c r="E3059">
        <v>49</v>
      </c>
      <c r="F3059" t="s">
        <v>49</v>
      </c>
      <c r="G3059" t="s">
        <v>38</v>
      </c>
      <c r="H3059" t="s">
        <v>104</v>
      </c>
      <c r="I3059" s="2">
        <v>265</v>
      </c>
      <c r="J3059" s="2">
        <f>(0)</f>
        <v>0</v>
      </c>
      <c r="K3059" s="2">
        <v>265</v>
      </c>
      <c r="L3059" s="3">
        <v>1.2366644406706736E-2</v>
      </c>
      <c r="M3059" s="3">
        <v>1.8812084315052012E-2</v>
      </c>
      <c r="N3059" s="2">
        <v>2142861</v>
      </c>
      <c r="O3059">
        <f t="shared" si="47"/>
        <v>30</v>
      </c>
    </row>
    <row r="3060" spans="1:15" hidden="1" x14ac:dyDescent="0.2">
      <c r="A3060" t="s">
        <v>3187</v>
      </c>
      <c r="B3060" t="s">
        <v>3540</v>
      </c>
      <c r="C3060" t="s">
        <v>3562</v>
      </c>
      <c r="D3060" t="s">
        <v>22</v>
      </c>
      <c r="E3060">
        <v>60</v>
      </c>
      <c r="F3060" t="s">
        <v>49</v>
      </c>
      <c r="G3060" t="s">
        <v>38</v>
      </c>
      <c r="H3060" t="s">
        <v>2699</v>
      </c>
      <c r="I3060" s="2">
        <v>1251</v>
      </c>
      <c r="J3060" s="2">
        <f>(0)</f>
        <v>0</v>
      </c>
      <c r="K3060" s="2">
        <v>1251</v>
      </c>
      <c r="L3060" s="3">
        <v>5.8379894916189154E-2</v>
      </c>
      <c r="M3060" s="3">
        <v>8.8807235766528547E-2</v>
      </c>
      <c r="N3060" s="2">
        <v>2142861</v>
      </c>
      <c r="O3060">
        <f t="shared" si="47"/>
        <v>9</v>
      </c>
    </row>
    <row r="3061" spans="1:15" hidden="1" x14ac:dyDescent="0.2">
      <c r="A3061" t="s">
        <v>3187</v>
      </c>
      <c r="B3061" t="s">
        <v>3540</v>
      </c>
      <c r="C3061" t="s">
        <v>3563</v>
      </c>
      <c r="D3061" t="s">
        <v>22</v>
      </c>
      <c r="E3061">
        <v>47</v>
      </c>
      <c r="F3061" t="s">
        <v>49</v>
      </c>
      <c r="G3061" t="s">
        <v>3564</v>
      </c>
      <c r="H3061" t="s">
        <v>770</v>
      </c>
      <c r="I3061" s="2">
        <v>571</v>
      </c>
      <c r="J3061" s="2">
        <v>1</v>
      </c>
      <c r="K3061" s="2">
        <v>572</v>
      </c>
      <c r="L3061" s="3">
        <v>2.6693285285419817E-2</v>
      </c>
      <c r="M3061" s="3">
        <v>4.0605706521546221E-2</v>
      </c>
      <c r="N3061" s="2">
        <v>2142861</v>
      </c>
      <c r="O3061">
        <f t="shared" si="47"/>
        <v>16</v>
      </c>
    </row>
    <row r="3062" spans="1:15" hidden="1" x14ac:dyDescent="0.2">
      <c r="A3062" t="s">
        <v>3187</v>
      </c>
      <c r="B3062" t="s">
        <v>3540</v>
      </c>
      <c r="C3062" t="s">
        <v>3565</v>
      </c>
      <c r="D3062" t="s">
        <v>22</v>
      </c>
      <c r="E3062">
        <v>30</v>
      </c>
      <c r="F3062" t="s">
        <v>49</v>
      </c>
      <c r="G3062" t="s">
        <v>1952</v>
      </c>
      <c r="H3062" t="s">
        <v>59</v>
      </c>
      <c r="I3062" s="2">
        <v>495</v>
      </c>
      <c r="J3062" s="2">
        <v>2</v>
      </c>
      <c r="K3062" s="2">
        <v>497</v>
      </c>
      <c r="L3062" s="3">
        <v>2.319329158540848E-2</v>
      </c>
      <c r="M3062" s="3">
        <v>3.5281531715399425E-2</v>
      </c>
      <c r="N3062" s="2">
        <v>2142861</v>
      </c>
      <c r="O3062">
        <f t="shared" si="47"/>
        <v>19</v>
      </c>
    </row>
    <row r="3063" spans="1:15" hidden="1" x14ac:dyDescent="0.2">
      <c r="A3063" t="s">
        <v>3187</v>
      </c>
      <c r="B3063" t="s">
        <v>3540</v>
      </c>
      <c r="C3063" t="s">
        <v>3566</v>
      </c>
      <c r="D3063" t="s">
        <v>17</v>
      </c>
      <c r="E3063">
        <v>27</v>
      </c>
      <c r="F3063" t="s">
        <v>69</v>
      </c>
      <c r="G3063" t="s">
        <v>3567</v>
      </c>
      <c r="H3063" t="s">
        <v>734</v>
      </c>
      <c r="I3063" s="2">
        <v>2687</v>
      </c>
      <c r="J3063" s="2">
        <v>1</v>
      </c>
      <c r="K3063" s="2">
        <v>2688</v>
      </c>
      <c r="L3063" s="3">
        <v>0.12543977420840643</v>
      </c>
      <c r="M3063" s="3">
        <v>0.19081842505230115</v>
      </c>
      <c r="N3063" s="2">
        <v>2142861</v>
      </c>
      <c r="O3063">
        <f t="shared" si="47"/>
        <v>7</v>
      </c>
    </row>
    <row r="3064" spans="1:15" hidden="1" x14ac:dyDescent="0.2">
      <c r="A3064" t="s">
        <v>3187</v>
      </c>
      <c r="B3064" t="s">
        <v>3540</v>
      </c>
      <c r="C3064" t="s">
        <v>3568</v>
      </c>
      <c r="D3064" t="s">
        <v>17</v>
      </c>
      <c r="E3064">
        <v>46</v>
      </c>
      <c r="F3064" t="s">
        <v>49</v>
      </c>
      <c r="G3064" t="s">
        <v>3569</v>
      </c>
      <c r="H3064" t="s">
        <v>201</v>
      </c>
      <c r="I3064" s="2">
        <v>469</v>
      </c>
      <c r="J3064" s="2">
        <v>4</v>
      </c>
      <c r="K3064" s="2">
        <v>473</v>
      </c>
      <c r="L3064" s="3">
        <v>2.207329360140485E-2</v>
      </c>
      <c r="M3064" s="3">
        <v>3.3577795777432459E-2</v>
      </c>
      <c r="N3064" s="2">
        <v>2142861</v>
      </c>
      <c r="O3064">
        <f t="shared" si="47"/>
        <v>23</v>
      </c>
    </row>
    <row r="3065" spans="1:15" hidden="1" x14ac:dyDescent="0.2">
      <c r="A3065" t="s">
        <v>3187</v>
      </c>
      <c r="B3065" t="s">
        <v>3540</v>
      </c>
      <c r="C3065" t="s">
        <v>3570</v>
      </c>
      <c r="D3065" t="s">
        <v>22</v>
      </c>
      <c r="E3065">
        <v>55</v>
      </c>
      <c r="F3065" t="s">
        <v>49</v>
      </c>
      <c r="G3065" t="s">
        <v>38</v>
      </c>
      <c r="H3065" t="s">
        <v>1403</v>
      </c>
      <c r="I3065" s="2">
        <v>330</v>
      </c>
      <c r="J3065" s="2">
        <v>1</v>
      </c>
      <c r="K3065" s="2">
        <v>331</v>
      </c>
      <c r="L3065" s="3">
        <v>1.5446638862716714E-2</v>
      </c>
      <c r="M3065" s="3">
        <v>2.3497358144461189E-2</v>
      </c>
      <c r="N3065" s="2">
        <v>2142861</v>
      </c>
      <c r="O3065">
        <f t="shared" si="47"/>
        <v>27</v>
      </c>
    </row>
    <row r="3066" spans="1:15" hidden="1" x14ac:dyDescent="0.2">
      <c r="A3066" t="s">
        <v>3187</v>
      </c>
      <c r="B3066" t="s">
        <v>3540</v>
      </c>
      <c r="C3066" t="s">
        <v>3571</v>
      </c>
      <c r="D3066" t="s">
        <v>17</v>
      </c>
      <c r="E3066">
        <v>63</v>
      </c>
      <c r="F3066" t="s">
        <v>49</v>
      </c>
      <c r="G3066" t="s">
        <v>1058</v>
      </c>
      <c r="H3066" t="s">
        <v>389</v>
      </c>
      <c r="I3066" s="2">
        <v>3261</v>
      </c>
      <c r="J3066" s="2">
        <v>3</v>
      </c>
      <c r="K3066" s="2">
        <v>3264</v>
      </c>
      <c r="L3066" s="3">
        <v>0.15231972582449352</v>
      </c>
      <c r="M3066" s="3">
        <v>0.23170808756350852</v>
      </c>
      <c r="N3066" s="2">
        <v>2142861</v>
      </c>
      <c r="O3066">
        <f t="shared" si="47"/>
        <v>5</v>
      </c>
    </row>
    <row r="3067" spans="1:15" hidden="1" x14ac:dyDescent="0.2">
      <c r="A3067" t="s">
        <v>3187</v>
      </c>
      <c r="B3067" t="s">
        <v>3540</v>
      </c>
      <c r="C3067" t="s">
        <v>3572</v>
      </c>
      <c r="D3067" t="s">
        <v>22</v>
      </c>
      <c r="E3067">
        <v>38</v>
      </c>
      <c r="F3067" t="s">
        <v>49</v>
      </c>
      <c r="G3067" t="s">
        <v>38</v>
      </c>
      <c r="H3067" t="s">
        <v>70</v>
      </c>
      <c r="I3067" s="2">
        <v>850</v>
      </c>
      <c r="J3067" s="2">
        <v>2</v>
      </c>
      <c r="K3067" s="2">
        <v>852</v>
      </c>
      <c r="L3067" s="3">
        <v>3.9759928432128826E-2</v>
      </c>
      <c r="M3067" s="3">
        <v>6.0482625797827594E-2</v>
      </c>
      <c r="N3067" s="2">
        <v>2142861</v>
      </c>
      <c r="O3067">
        <f t="shared" si="47"/>
        <v>13</v>
      </c>
    </row>
    <row r="3068" spans="1:15" hidden="1" x14ac:dyDescent="0.2">
      <c r="A3068" t="s">
        <v>3187</v>
      </c>
      <c r="B3068" t="s">
        <v>3540</v>
      </c>
      <c r="C3068" t="s">
        <v>3573</v>
      </c>
      <c r="D3068" t="s">
        <v>22</v>
      </c>
      <c r="E3068">
        <v>51</v>
      </c>
      <c r="F3068" t="s">
        <v>49</v>
      </c>
      <c r="G3068" t="s">
        <v>694</v>
      </c>
      <c r="H3068" t="s">
        <v>315</v>
      </c>
      <c r="I3068" s="2">
        <v>1439</v>
      </c>
      <c r="J3068" s="2">
        <f>(0)</f>
        <v>0</v>
      </c>
      <c r="K3068" s="2">
        <v>1439</v>
      </c>
      <c r="L3068" s="3">
        <v>6.7153212457550904E-2</v>
      </c>
      <c r="M3068" s="3">
        <v>0.10215316728060318</v>
      </c>
      <c r="N3068" s="2">
        <v>2142861</v>
      </c>
      <c r="O3068">
        <f t="shared" si="47"/>
        <v>8</v>
      </c>
    </row>
    <row r="3069" spans="1:15" hidden="1" x14ac:dyDescent="0.2">
      <c r="A3069" t="s">
        <v>3187</v>
      </c>
      <c r="B3069" t="s">
        <v>3540</v>
      </c>
      <c r="C3069" t="s">
        <v>3574</v>
      </c>
      <c r="D3069" t="s">
        <v>22</v>
      </c>
      <c r="E3069">
        <v>48</v>
      </c>
      <c r="F3069" t="s">
        <v>49</v>
      </c>
      <c r="G3069" t="s">
        <v>38</v>
      </c>
      <c r="H3069" t="s">
        <v>242</v>
      </c>
      <c r="I3069" s="2">
        <v>854</v>
      </c>
      <c r="J3069" s="2">
        <f>(0)</f>
        <v>0</v>
      </c>
      <c r="K3069" s="2">
        <v>854</v>
      </c>
      <c r="L3069" s="3">
        <v>3.9853261597462462E-2</v>
      </c>
      <c r="M3069" s="3">
        <v>6.0624603792658174E-2</v>
      </c>
      <c r="N3069" s="2">
        <v>2142861</v>
      </c>
      <c r="O3069">
        <f t="shared" si="47"/>
        <v>12</v>
      </c>
    </row>
    <row r="3070" spans="1:15" hidden="1" x14ac:dyDescent="0.2">
      <c r="A3070" t="s">
        <v>3187</v>
      </c>
      <c r="B3070" t="s">
        <v>3540</v>
      </c>
      <c r="C3070" t="s">
        <v>3575</v>
      </c>
      <c r="D3070" t="s">
        <v>22</v>
      </c>
      <c r="E3070">
        <v>59</v>
      </c>
      <c r="F3070" t="s">
        <v>49</v>
      </c>
      <c r="G3070" t="s">
        <v>38</v>
      </c>
      <c r="H3070" t="s">
        <v>727</v>
      </c>
      <c r="I3070" s="2">
        <v>365</v>
      </c>
      <c r="J3070" s="2">
        <f>(0)</f>
        <v>0</v>
      </c>
      <c r="K3070" s="2">
        <v>365</v>
      </c>
      <c r="L3070" s="3">
        <v>1.7033302673388519E-2</v>
      </c>
      <c r="M3070" s="3">
        <v>2.5910984056581068E-2</v>
      </c>
      <c r="N3070" s="2">
        <v>2142861</v>
      </c>
      <c r="O3070">
        <f t="shared" si="47"/>
        <v>26</v>
      </c>
    </row>
    <row r="3071" spans="1:15" hidden="1" x14ac:dyDescent="0.2">
      <c r="A3071" t="s">
        <v>3187</v>
      </c>
      <c r="B3071" t="s">
        <v>3576</v>
      </c>
      <c r="C3071" t="s">
        <v>46</v>
      </c>
      <c r="G3071" t="s">
        <v>46</v>
      </c>
      <c r="I3071" s="2">
        <v>10365</v>
      </c>
      <c r="J3071" s="2">
        <v>10</v>
      </c>
      <c r="K3071" s="2">
        <v>10375</v>
      </c>
      <c r="L3071" s="3">
        <v>0.61233680117615874</v>
      </c>
      <c r="M3071" s="3">
        <v>0.82280538967270178</v>
      </c>
      <c r="N3071" s="2">
        <v>1694329</v>
      </c>
      <c r="O3071">
        <f t="shared" si="47"/>
        <v>3</v>
      </c>
    </row>
    <row r="3072" spans="1:15" hidden="1" x14ac:dyDescent="0.2">
      <c r="A3072" t="s">
        <v>3187</v>
      </c>
      <c r="B3072" t="s">
        <v>3576</v>
      </c>
      <c r="C3072" t="s">
        <v>3577</v>
      </c>
      <c r="D3072" t="s">
        <v>22</v>
      </c>
      <c r="E3072">
        <v>29</v>
      </c>
      <c r="F3072" t="s">
        <v>49</v>
      </c>
      <c r="G3072" t="s">
        <v>736</v>
      </c>
      <c r="H3072" t="s">
        <v>1521</v>
      </c>
      <c r="I3072" s="2">
        <v>1978</v>
      </c>
      <c r="J3072" s="2">
        <f>(0)</f>
        <v>0</v>
      </c>
      <c r="K3072" s="2">
        <v>1978</v>
      </c>
      <c r="L3072" s="3">
        <v>0.11674238002182574</v>
      </c>
      <c r="M3072" s="3">
        <v>0.156868343206998</v>
      </c>
      <c r="N3072" s="2">
        <v>1694329</v>
      </c>
      <c r="O3072">
        <f t="shared" si="47"/>
        <v>10</v>
      </c>
    </row>
    <row r="3073" spans="1:15" hidden="1" x14ac:dyDescent="0.2">
      <c r="A3073" t="s">
        <v>3187</v>
      </c>
      <c r="B3073" t="s">
        <v>3576</v>
      </c>
      <c r="C3073" t="s">
        <v>3578</v>
      </c>
      <c r="D3073" t="s">
        <v>22</v>
      </c>
      <c r="E3073">
        <v>58</v>
      </c>
      <c r="F3073" t="s">
        <v>49</v>
      </c>
      <c r="G3073" t="s">
        <v>32</v>
      </c>
      <c r="H3073" t="s">
        <v>33</v>
      </c>
      <c r="I3073" s="2">
        <v>822225</v>
      </c>
      <c r="J3073" s="2">
        <v>1599</v>
      </c>
      <c r="K3073" s="2">
        <v>823824</v>
      </c>
      <c r="L3073" s="3">
        <v>48.622434013700996</v>
      </c>
      <c r="M3073" s="3">
        <v>65.334633960648091</v>
      </c>
      <c r="N3073" s="2">
        <v>1694329</v>
      </c>
      <c r="O3073">
        <f t="shared" si="47"/>
        <v>1</v>
      </c>
    </row>
    <row r="3074" spans="1:15" hidden="1" x14ac:dyDescent="0.2">
      <c r="A3074" t="s">
        <v>3187</v>
      </c>
      <c r="B3074" t="s">
        <v>3576</v>
      </c>
      <c r="C3074" t="s">
        <v>3579</v>
      </c>
      <c r="D3074" t="s">
        <v>22</v>
      </c>
      <c r="E3074">
        <v>34</v>
      </c>
      <c r="F3074" t="s">
        <v>49</v>
      </c>
      <c r="G3074" t="s">
        <v>38</v>
      </c>
      <c r="H3074" t="s">
        <v>556</v>
      </c>
      <c r="I3074" s="2">
        <v>4153</v>
      </c>
      <c r="J3074" s="2">
        <v>2</v>
      </c>
      <c r="K3074" s="2">
        <v>4155</v>
      </c>
      <c r="L3074" s="3">
        <v>0.24522982254331949</v>
      </c>
      <c r="M3074" s="3">
        <v>0.32951868858699535</v>
      </c>
      <c r="N3074" s="2">
        <v>1694329</v>
      </c>
      <c r="O3074">
        <f t="shared" si="47"/>
        <v>6</v>
      </c>
    </row>
    <row r="3075" spans="1:15" hidden="1" x14ac:dyDescent="0.2">
      <c r="A3075" t="s">
        <v>3187</v>
      </c>
      <c r="B3075" t="s">
        <v>3576</v>
      </c>
      <c r="C3075" t="s">
        <v>3580</v>
      </c>
      <c r="D3075" t="s">
        <v>22</v>
      </c>
      <c r="E3075">
        <v>59</v>
      </c>
      <c r="F3075" t="s">
        <v>49</v>
      </c>
      <c r="G3075" t="s">
        <v>3581</v>
      </c>
      <c r="H3075" t="s">
        <v>61</v>
      </c>
      <c r="I3075" s="2">
        <v>9393</v>
      </c>
      <c r="J3075" s="2">
        <v>3</v>
      </c>
      <c r="K3075" s="2">
        <v>9396</v>
      </c>
      <c r="L3075" s="3">
        <v>0.55455581531095788</v>
      </c>
      <c r="M3075" s="3">
        <v>0.74516428350503205</v>
      </c>
      <c r="N3075" s="2">
        <v>1694329</v>
      </c>
      <c r="O3075">
        <f t="shared" ref="O3075:O3138" si="48">COUNTIFS($A$2:$A$8569,A3075,$B$2:$B$8569,B3075,$K$2:$K$8569,"&gt;"&amp;K3075)+1</f>
        <v>4</v>
      </c>
    </row>
    <row r="3076" spans="1:15" hidden="1" x14ac:dyDescent="0.2">
      <c r="A3076" t="s">
        <v>3187</v>
      </c>
      <c r="B3076" t="s">
        <v>3576</v>
      </c>
      <c r="C3076" t="s">
        <v>3582</v>
      </c>
      <c r="D3076" t="s">
        <v>22</v>
      </c>
      <c r="E3076">
        <v>60</v>
      </c>
      <c r="F3076" t="s">
        <v>49</v>
      </c>
      <c r="G3076" t="s">
        <v>3583</v>
      </c>
      <c r="H3076" t="s">
        <v>370</v>
      </c>
      <c r="I3076" s="2">
        <v>1248</v>
      </c>
      <c r="J3076" s="2">
        <f>(0)</f>
        <v>0</v>
      </c>
      <c r="K3076" s="2">
        <v>1248</v>
      </c>
      <c r="L3076" s="3">
        <v>7.3657477384852649E-2</v>
      </c>
      <c r="M3076" s="3">
        <v>9.8974566391472965E-2</v>
      </c>
      <c r="N3076" s="2">
        <v>1694329</v>
      </c>
      <c r="O3076">
        <f t="shared" si="48"/>
        <v>12</v>
      </c>
    </row>
    <row r="3077" spans="1:15" hidden="1" x14ac:dyDescent="0.2">
      <c r="A3077" t="s">
        <v>3187</v>
      </c>
      <c r="B3077" t="s">
        <v>3576</v>
      </c>
      <c r="C3077" t="s">
        <v>3584</v>
      </c>
      <c r="D3077" t="s">
        <v>22</v>
      </c>
      <c r="E3077">
        <v>39</v>
      </c>
      <c r="F3077" t="s">
        <v>49</v>
      </c>
      <c r="G3077" t="s">
        <v>38</v>
      </c>
      <c r="H3077" t="s">
        <v>738</v>
      </c>
      <c r="I3077" s="2">
        <v>4768</v>
      </c>
      <c r="J3077" s="2">
        <v>2</v>
      </c>
      <c r="K3077" s="2">
        <v>4770</v>
      </c>
      <c r="L3077" s="3">
        <v>0.2815273775046051</v>
      </c>
      <c r="M3077" s="3">
        <v>0.37829221289048559</v>
      </c>
      <c r="N3077" s="2">
        <v>1694329</v>
      </c>
      <c r="O3077">
        <f t="shared" si="48"/>
        <v>5</v>
      </c>
    </row>
    <row r="3078" spans="1:15" hidden="1" x14ac:dyDescent="0.2">
      <c r="A3078" t="s">
        <v>3187</v>
      </c>
      <c r="B3078" t="s">
        <v>3576</v>
      </c>
      <c r="C3078" t="s">
        <v>3585</v>
      </c>
      <c r="D3078" t="s">
        <v>22</v>
      </c>
      <c r="E3078">
        <v>30</v>
      </c>
      <c r="F3078" t="s">
        <v>49</v>
      </c>
      <c r="G3078" t="s">
        <v>38</v>
      </c>
      <c r="H3078" t="s">
        <v>1785</v>
      </c>
      <c r="I3078" s="2">
        <v>2577</v>
      </c>
      <c r="J3078" s="2">
        <f>(0)</f>
        <v>0</v>
      </c>
      <c r="K3078" s="2">
        <v>2577</v>
      </c>
      <c r="L3078" s="3">
        <v>0.15209560834997216</v>
      </c>
      <c r="M3078" s="3">
        <v>0.20437296281316172</v>
      </c>
      <c r="N3078" s="2">
        <v>1694329</v>
      </c>
      <c r="O3078">
        <f t="shared" si="48"/>
        <v>9</v>
      </c>
    </row>
    <row r="3079" spans="1:15" hidden="1" x14ac:dyDescent="0.2">
      <c r="A3079" t="s">
        <v>3187</v>
      </c>
      <c r="B3079" t="s">
        <v>3576</v>
      </c>
      <c r="C3079" t="s">
        <v>3586</v>
      </c>
      <c r="D3079" t="s">
        <v>17</v>
      </c>
      <c r="E3079">
        <v>50</v>
      </c>
      <c r="F3079" t="s">
        <v>49</v>
      </c>
      <c r="G3079" t="s">
        <v>19</v>
      </c>
      <c r="H3079" t="s">
        <v>20</v>
      </c>
      <c r="I3079" s="2">
        <v>392160</v>
      </c>
      <c r="J3079" s="2">
        <v>645</v>
      </c>
      <c r="K3079" s="2">
        <v>392805</v>
      </c>
      <c r="L3079" s="3">
        <v>23.183513945638655</v>
      </c>
      <c r="M3079" s="3">
        <v>31.152006852085368</v>
      </c>
      <c r="N3079" s="2">
        <v>1694329</v>
      </c>
      <c r="O3079">
        <f t="shared" si="48"/>
        <v>2</v>
      </c>
    </row>
    <row r="3080" spans="1:15" hidden="1" x14ac:dyDescent="0.2">
      <c r="A3080" t="s">
        <v>3187</v>
      </c>
      <c r="B3080" t="s">
        <v>3576</v>
      </c>
      <c r="C3080" t="s">
        <v>3587</v>
      </c>
      <c r="D3080" t="s">
        <v>22</v>
      </c>
      <c r="E3080">
        <v>64</v>
      </c>
      <c r="F3080" t="s">
        <v>49</v>
      </c>
      <c r="G3080" t="s">
        <v>38</v>
      </c>
      <c r="H3080" t="s">
        <v>106</v>
      </c>
      <c r="I3080" s="2">
        <v>3706</v>
      </c>
      <c r="J3080" s="2">
        <v>1</v>
      </c>
      <c r="K3080" s="2">
        <v>3707</v>
      </c>
      <c r="L3080" s="3">
        <v>0.21878867681542369</v>
      </c>
      <c r="M3080" s="3">
        <v>0.2939893570618512</v>
      </c>
      <c r="N3080" s="2">
        <v>1694329</v>
      </c>
      <c r="O3080">
        <f t="shared" si="48"/>
        <v>8</v>
      </c>
    </row>
    <row r="3081" spans="1:15" hidden="1" x14ac:dyDescent="0.2">
      <c r="A3081" t="s">
        <v>3187</v>
      </c>
      <c r="B3081" t="s">
        <v>3576</v>
      </c>
      <c r="C3081" t="s">
        <v>3588</v>
      </c>
      <c r="D3081" t="s">
        <v>22</v>
      </c>
      <c r="E3081">
        <v>46</v>
      </c>
      <c r="F3081" t="s">
        <v>49</v>
      </c>
      <c r="G3081" t="s">
        <v>1058</v>
      </c>
      <c r="H3081" t="s">
        <v>389</v>
      </c>
      <c r="I3081" s="2">
        <v>1407</v>
      </c>
      <c r="J3081" s="2">
        <v>1</v>
      </c>
      <c r="K3081" s="2">
        <v>1408</v>
      </c>
      <c r="L3081" s="3">
        <v>8.3100743716244013E-2</v>
      </c>
      <c r="M3081" s="3">
        <v>0.11166361336473873</v>
      </c>
      <c r="N3081" s="2">
        <v>1694329</v>
      </c>
      <c r="O3081">
        <f t="shared" si="48"/>
        <v>11</v>
      </c>
    </row>
    <row r="3082" spans="1:15" hidden="1" x14ac:dyDescent="0.2">
      <c r="A3082" t="s">
        <v>3187</v>
      </c>
      <c r="B3082" t="s">
        <v>3576</v>
      </c>
      <c r="C3082" t="s">
        <v>3589</v>
      </c>
      <c r="D3082" t="s">
        <v>22</v>
      </c>
      <c r="E3082">
        <v>26</v>
      </c>
      <c r="F3082" t="s">
        <v>69</v>
      </c>
      <c r="G3082" t="s">
        <v>174</v>
      </c>
      <c r="H3082" t="s">
        <v>84</v>
      </c>
      <c r="I3082" s="2">
        <v>4080</v>
      </c>
      <c r="J3082" s="2">
        <v>6</v>
      </c>
      <c r="K3082" s="2">
        <v>4086</v>
      </c>
      <c r="L3082" s="3">
        <v>0.24115741393790699</v>
      </c>
      <c r="M3082" s="3">
        <v>0.32404653707977449</v>
      </c>
      <c r="N3082" s="2">
        <v>1694329</v>
      </c>
      <c r="O3082">
        <f t="shared" si="48"/>
        <v>7</v>
      </c>
    </row>
    <row r="3083" spans="1:15" hidden="1" x14ac:dyDescent="0.2">
      <c r="A3083" t="s">
        <v>3187</v>
      </c>
      <c r="B3083" t="s">
        <v>3590</v>
      </c>
      <c r="C3083" t="s">
        <v>46</v>
      </c>
      <c r="G3083" t="s">
        <v>46</v>
      </c>
      <c r="I3083" s="2">
        <v>9025</v>
      </c>
      <c r="J3083" s="2">
        <v>9</v>
      </c>
      <c r="K3083" s="2">
        <v>9034</v>
      </c>
      <c r="L3083" s="3">
        <v>0.5131487989512088</v>
      </c>
      <c r="M3083" s="3">
        <v>0.64542586390187584</v>
      </c>
      <c r="N3083" s="2">
        <v>1760503</v>
      </c>
      <c r="O3083">
        <f t="shared" si="48"/>
        <v>5</v>
      </c>
    </row>
    <row r="3084" spans="1:15" hidden="1" x14ac:dyDescent="0.2">
      <c r="A3084" t="s">
        <v>3187</v>
      </c>
      <c r="B3084" t="s">
        <v>3590</v>
      </c>
      <c r="C3084" t="s">
        <v>3591</v>
      </c>
      <c r="D3084" t="s">
        <v>22</v>
      </c>
      <c r="E3084">
        <v>35</v>
      </c>
      <c r="F3084" t="s">
        <v>69</v>
      </c>
      <c r="G3084" t="s">
        <v>32</v>
      </c>
      <c r="H3084" t="s">
        <v>33</v>
      </c>
      <c r="I3084" s="2">
        <v>860708</v>
      </c>
      <c r="J3084" s="2">
        <v>1721</v>
      </c>
      <c r="K3084" s="2">
        <v>862429</v>
      </c>
      <c r="L3084" s="3">
        <v>48.987647280351126</v>
      </c>
      <c r="M3084" s="3">
        <v>61.615450783598725</v>
      </c>
      <c r="N3084" s="2">
        <v>1760503</v>
      </c>
      <c r="O3084">
        <f t="shared" si="48"/>
        <v>1</v>
      </c>
    </row>
    <row r="3085" spans="1:15" hidden="1" x14ac:dyDescent="0.2">
      <c r="A3085" t="s">
        <v>3187</v>
      </c>
      <c r="B3085" t="s">
        <v>3590</v>
      </c>
      <c r="C3085" t="s">
        <v>3592</v>
      </c>
      <c r="D3085" t="s">
        <v>22</v>
      </c>
      <c r="E3085">
        <v>43</v>
      </c>
      <c r="F3085" t="s">
        <v>69</v>
      </c>
      <c r="G3085" t="s">
        <v>303</v>
      </c>
      <c r="H3085" t="s">
        <v>304</v>
      </c>
      <c r="I3085" s="2">
        <v>18307</v>
      </c>
      <c r="J3085" s="2">
        <v>31</v>
      </c>
      <c r="K3085" s="2">
        <v>18338</v>
      </c>
      <c r="L3085" s="3">
        <v>1.0416341238839126</v>
      </c>
      <c r="M3085" s="3">
        <v>1.3101416307541067</v>
      </c>
      <c r="N3085" s="2">
        <v>1760503</v>
      </c>
      <c r="O3085">
        <f t="shared" si="48"/>
        <v>3</v>
      </c>
    </row>
    <row r="3086" spans="1:15" hidden="1" x14ac:dyDescent="0.2">
      <c r="A3086" t="s">
        <v>3187</v>
      </c>
      <c r="B3086" t="s">
        <v>3590</v>
      </c>
      <c r="C3086" t="s">
        <v>3593</v>
      </c>
      <c r="D3086" t="s">
        <v>22</v>
      </c>
      <c r="E3086">
        <v>65</v>
      </c>
      <c r="F3086" t="s">
        <v>69</v>
      </c>
      <c r="G3086" t="s">
        <v>19</v>
      </c>
      <c r="H3086" t="s">
        <v>20</v>
      </c>
      <c r="I3086" s="2">
        <v>489757</v>
      </c>
      <c r="J3086" s="2">
        <v>423</v>
      </c>
      <c r="K3086" s="2">
        <v>490180</v>
      </c>
      <c r="L3086" s="3">
        <v>27.843178909663884</v>
      </c>
      <c r="M3086" s="3">
        <v>35.020461585944382</v>
      </c>
      <c r="N3086" s="2">
        <v>1760503</v>
      </c>
      <c r="O3086">
        <f t="shared" si="48"/>
        <v>2</v>
      </c>
    </row>
    <row r="3087" spans="1:15" hidden="1" x14ac:dyDescent="0.2">
      <c r="A3087" t="s">
        <v>3187</v>
      </c>
      <c r="B3087" t="s">
        <v>3590</v>
      </c>
      <c r="C3087" t="s">
        <v>3594</v>
      </c>
      <c r="D3087" t="s">
        <v>22</v>
      </c>
      <c r="E3087">
        <v>30</v>
      </c>
      <c r="F3087" t="s">
        <v>69</v>
      </c>
      <c r="G3087" t="s">
        <v>38</v>
      </c>
      <c r="H3087" t="s">
        <v>556</v>
      </c>
      <c r="I3087" s="2">
        <v>4505</v>
      </c>
      <c r="J3087" s="2">
        <v>3</v>
      </c>
      <c r="K3087" s="2">
        <v>4508</v>
      </c>
      <c r="L3087" s="3">
        <v>0.25606318194288791</v>
      </c>
      <c r="M3087" s="3">
        <v>0.32206993518592608</v>
      </c>
      <c r="N3087" s="2">
        <v>1760503</v>
      </c>
      <c r="O3087">
        <f t="shared" si="48"/>
        <v>7</v>
      </c>
    </row>
    <row r="3088" spans="1:15" hidden="1" x14ac:dyDescent="0.2">
      <c r="A3088" t="s">
        <v>3187</v>
      </c>
      <c r="B3088" t="s">
        <v>3590</v>
      </c>
      <c r="C3088" t="s">
        <v>3595</v>
      </c>
      <c r="D3088" t="s">
        <v>22</v>
      </c>
      <c r="E3088">
        <v>37</v>
      </c>
      <c r="F3088" t="s">
        <v>69</v>
      </c>
      <c r="G3088" t="s">
        <v>38</v>
      </c>
      <c r="H3088" t="s">
        <v>294</v>
      </c>
      <c r="I3088" s="2">
        <v>4636</v>
      </c>
      <c r="J3088" s="2">
        <v>3</v>
      </c>
      <c r="K3088" s="2">
        <v>4639</v>
      </c>
      <c r="L3088" s="3">
        <v>0.26350423714131699</v>
      </c>
      <c r="M3088" s="3">
        <v>0.33142911032109829</v>
      </c>
      <c r="N3088" s="2">
        <v>1760503</v>
      </c>
      <c r="O3088">
        <f t="shared" si="48"/>
        <v>6</v>
      </c>
    </row>
    <row r="3089" spans="1:15" hidden="1" x14ac:dyDescent="0.2">
      <c r="A3089" t="s">
        <v>3187</v>
      </c>
      <c r="B3089" t="s">
        <v>3590</v>
      </c>
      <c r="C3089" t="s">
        <v>3596</v>
      </c>
      <c r="D3089" t="s">
        <v>22</v>
      </c>
      <c r="E3089">
        <v>47</v>
      </c>
      <c r="F3089" t="s">
        <v>69</v>
      </c>
      <c r="G3089" t="s">
        <v>815</v>
      </c>
      <c r="H3089" t="s">
        <v>816</v>
      </c>
      <c r="I3089" s="2">
        <v>9806</v>
      </c>
      <c r="J3089" s="2">
        <v>12</v>
      </c>
      <c r="K3089" s="2">
        <v>9818</v>
      </c>
      <c r="L3089" s="3">
        <v>0.55768152624562417</v>
      </c>
      <c r="M3089" s="3">
        <v>0.70143802654290643</v>
      </c>
      <c r="N3089" s="2">
        <v>1760503</v>
      </c>
      <c r="O3089">
        <f t="shared" si="48"/>
        <v>4</v>
      </c>
    </row>
    <row r="3090" spans="1:15" hidden="1" x14ac:dyDescent="0.2">
      <c r="A3090" t="s">
        <v>3187</v>
      </c>
      <c r="B3090" t="s">
        <v>3597</v>
      </c>
      <c r="C3090" t="s">
        <v>46</v>
      </c>
      <c r="G3090" t="s">
        <v>46</v>
      </c>
      <c r="I3090" s="2">
        <v>10188</v>
      </c>
      <c r="J3090" s="2">
        <v>9</v>
      </c>
      <c r="K3090" s="2">
        <v>10197</v>
      </c>
      <c r="L3090" s="3">
        <v>0.61382265780334921</v>
      </c>
      <c r="M3090" s="3">
        <v>0.81376594792121393</v>
      </c>
      <c r="N3090" s="2">
        <v>1661229</v>
      </c>
      <c r="O3090">
        <f t="shared" si="48"/>
        <v>4</v>
      </c>
    </row>
    <row r="3091" spans="1:15" hidden="1" x14ac:dyDescent="0.2">
      <c r="A3091" t="s">
        <v>3187</v>
      </c>
      <c r="B3091" t="s">
        <v>3597</v>
      </c>
      <c r="C3091" t="s">
        <v>3598</v>
      </c>
      <c r="D3091" t="s">
        <v>22</v>
      </c>
      <c r="E3091">
        <v>56</v>
      </c>
      <c r="F3091" t="s">
        <v>69</v>
      </c>
      <c r="G3091" t="s">
        <v>19</v>
      </c>
      <c r="H3091" t="s">
        <v>20</v>
      </c>
      <c r="I3091" s="2">
        <v>425509</v>
      </c>
      <c r="J3091" s="2">
        <v>517</v>
      </c>
      <c r="K3091" s="2">
        <v>426026</v>
      </c>
      <c r="L3091" s="3">
        <v>25.645230127815012</v>
      </c>
      <c r="M3091" s="3">
        <v>33.998769415424448</v>
      </c>
      <c r="N3091" s="2">
        <v>1661229</v>
      </c>
      <c r="O3091">
        <f t="shared" si="48"/>
        <v>2</v>
      </c>
    </row>
    <row r="3092" spans="1:15" hidden="1" x14ac:dyDescent="0.2">
      <c r="A3092" t="s">
        <v>3187</v>
      </c>
      <c r="B3092" t="s">
        <v>3597</v>
      </c>
      <c r="C3092" t="s">
        <v>3599</v>
      </c>
      <c r="D3092" t="s">
        <v>22</v>
      </c>
      <c r="E3092">
        <v>45</v>
      </c>
      <c r="F3092" t="s">
        <v>69</v>
      </c>
      <c r="G3092" t="s">
        <v>303</v>
      </c>
      <c r="H3092" t="s">
        <v>304</v>
      </c>
      <c r="I3092" s="2">
        <v>10652</v>
      </c>
      <c r="J3092" s="2">
        <v>46</v>
      </c>
      <c r="K3092" s="2">
        <v>10698</v>
      </c>
      <c r="L3092" s="3">
        <v>0.64398105258215455</v>
      </c>
      <c r="M3092" s="3">
        <v>0.85374797595970842</v>
      </c>
      <c r="N3092" s="2">
        <v>1661229</v>
      </c>
      <c r="O3092">
        <f t="shared" si="48"/>
        <v>3</v>
      </c>
    </row>
    <row r="3093" spans="1:15" hidden="1" x14ac:dyDescent="0.2">
      <c r="A3093" t="s">
        <v>3187</v>
      </c>
      <c r="B3093" t="s">
        <v>3597</v>
      </c>
      <c r="C3093" t="s">
        <v>3600</v>
      </c>
      <c r="D3093" t="s">
        <v>22</v>
      </c>
      <c r="E3093">
        <v>47</v>
      </c>
      <c r="F3093" t="s">
        <v>69</v>
      </c>
      <c r="G3093" t="s">
        <v>32</v>
      </c>
      <c r="H3093" t="s">
        <v>33</v>
      </c>
      <c r="I3093" s="2">
        <v>790207</v>
      </c>
      <c r="J3093" s="2">
        <v>1456</v>
      </c>
      <c r="K3093" s="2">
        <v>791663</v>
      </c>
      <c r="L3093" s="3">
        <v>47.65526005144384</v>
      </c>
      <c r="M3093" s="3">
        <v>63.178228069937425</v>
      </c>
      <c r="N3093" s="2">
        <v>1661229</v>
      </c>
      <c r="O3093">
        <f t="shared" si="48"/>
        <v>1</v>
      </c>
    </row>
    <row r="3094" spans="1:15" hidden="1" x14ac:dyDescent="0.2">
      <c r="A3094" t="s">
        <v>3187</v>
      </c>
      <c r="B3094" t="s">
        <v>3597</v>
      </c>
      <c r="C3094" t="s">
        <v>3601</v>
      </c>
      <c r="D3094" t="s">
        <v>22</v>
      </c>
      <c r="E3094">
        <v>38</v>
      </c>
      <c r="F3094" t="s">
        <v>69</v>
      </c>
      <c r="G3094" t="s">
        <v>38</v>
      </c>
      <c r="H3094" t="s">
        <v>1475</v>
      </c>
      <c r="I3094" s="2">
        <v>3337</v>
      </c>
      <c r="J3094" s="2">
        <v>3</v>
      </c>
      <c r="K3094" s="2">
        <v>3340</v>
      </c>
      <c r="L3094" s="3">
        <v>0.20105596519203553</v>
      </c>
      <c r="M3094" s="3">
        <v>0.26654685358996316</v>
      </c>
      <c r="N3094" s="2">
        <v>1661229</v>
      </c>
      <c r="O3094">
        <f t="shared" si="48"/>
        <v>6</v>
      </c>
    </row>
    <row r="3095" spans="1:15" hidden="1" x14ac:dyDescent="0.2">
      <c r="A3095" t="s">
        <v>3187</v>
      </c>
      <c r="B3095" t="s">
        <v>3597</v>
      </c>
      <c r="C3095" t="s">
        <v>3602</v>
      </c>
      <c r="D3095" t="s">
        <v>22</v>
      </c>
      <c r="E3095">
        <v>61</v>
      </c>
      <c r="F3095" t="s">
        <v>69</v>
      </c>
      <c r="G3095" t="s">
        <v>694</v>
      </c>
      <c r="H3095" t="s">
        <v>315</v>
      </c>
      <c r="I3095" s="2">
        <v>937</v>
      </c>
      <c r="J3095" s="2">
        <v>3</v>
      </c>
      <c r="K3095" s="2">
        <v>940</v>
      </c>
      <c r="L3095" s="3">
        <v>5.6584612958237551E-2</v>
      </c>
      <c r="M3095" s="3">
        <v>7.5016180351666281E-2</v>
      </c>
      <c r="N3095" s="2">
        <v>1661229</v>
      </c>
      <c r="O3095">
        <f t="shared" si="48"/>
        <v>10</v>
      </c>
    </row>
    <row r="3096" spans="1:15" hidden="1" x14ac:dyDescent="0.2">
      <c r="A3096" t="s">
        <v>3187</v>
      </c>
      <c r="B3096" t="s">
        <v>3597</v>
      </c>
      <c r="C3096" t="s">
        <v>3603</v>
      </c>
      <c r="D3096" t="s">
        <v>22</v>
      </c>
      <c r="E3096">
        <v>43</v>
      </c>
      <c r="F3096" t="s">
        <v>69</v>
      </c>
      <c r="G3096" t="s">
        <v>38</v>
      </c>
      <c r="H3096" t="s">
        <v>198</v>
      </c>
      <c r="I3096" s="2">
        <v>1437</v>
      </c>
      <c r="J3096" s="2">
        <v>1</v>
      </c>
      <c r="K3096" s="2">
        <v>1438</v>
      </c>
      <c r="L3096" s="3">
        <v>8.6562418546750633E-2</v>
      </c>
      <c r="M3096" s="3">
        <v>0.11475879504861289</v>
      </c>
      <c r="N3096" s="2">
        <v>1661229</v>
      </c>
      <c r="O3096">
        <f t="shared" si="48"/>
        <v>9</v>
      </c>
    </row>
    <row r="3097" spans="1:15" hidden="1" x14ac:dyDescent="0.2">
      <c r="A3097" t="s">
        <v>3187</v>
      </c>
      <c r="B3097" t="s">
        <v>3597</v>
      </c>
      <c r="C3097" t="s">
        <v>3604</v>
      </c>
      <c r="D3097" t="s">
        <v>22</v>
      </c>
      <c r="E3097">
        <v>38</v>
      </c>
      <c r="F3097" t="s">
        <v>69</v>
      </c>
      <c r="G3097" t="s">
        <v>736</v>
      </c>
      <c r="H3097" t="s">
        <v>1521</v>
      </c>
      <c r="I3097" s="2">
        <v>1527</v>
      </c>
      <c r="J3097" s="2">
        <v>6</v>
      </c>
      <c r="K3097" s="2">
        <v>1533</v>
      </c>
      <c r="L3097" s="3">
        <v>9.2281076239338469E-2</v>
      </c>
      <c r="M3097" s="3">
        <v>0.12234021753096214</v>
      </c>
      <c r="N3097" s="2">
        <v>1661229</v>
      </c>
      <c r="O3097">
        <f t="shared" si="48"/>
        <v>8</v>
      </c>
    </row>
    <row r="3098" spans="1:15" hidden="1" x14ac:dyDescent="0.2">
      <c r="A3098" t="s">
        <v>3187</v>
      </c>
      <c r="B3098" t="s">
        <v>3597</v>
      </c>
      <c r="C3098" t="s">
        <v>3605</v>
      </c>
      <c r="D3098" t="s">
        <v>22</v>
      </c>
      <c r="E3098">
        <v>72</v>
      </c>
      <c r="F3098" t="s">
        <v>69</v>
      </c>
      <c r="G3098" t="s">
        <v>38</v>
      </c>
      <c r="H3098" t="s">
        <v>101</v>
      </c>
      <c r="I3098" s="2">
        <v>4873</v>
      </c>
      <c r="J3098" s="2">
        <v>4</v>
      </c>
      <c r="K3098" s="2">
        <v>4877</v>
      </c>
      <c r="L3098" s="3">
        <v>0.29357782701843033</v>
      </c>
      <c r="M3098" s="3">
        <v>0.38920628890965575</v>
      </c>
      <c r="N3098" s="2">
        <v>1661229</v>
      </c>
      <c r="O3098">
        <f t="shared" si="48"/>
        <v>5</v>
      </c>
    </row>
    <row r="3099" spans="1:15" hidden="1" x14ac:dyDescent="0.2">
      <c r="A3099" t="s">
        <v>3187</v>
      </c>
      <c r="B3099" t="s">
        <v>3597</v>
      </c>
      <c r="C3099" t="s">
        <v>3606</v>
      </c>
      <c r="D3099" t="s">
        <v>22</v>
      </c>
      <c r="E3099">
        <v>39</v>
      </c>
      <c r="F3099" t="s">
        <v>69</v>
      </c>
      <c r="G3099" t="s">
        <v>38</v>
      </c>
      <c r="H3099" t="s">
        <v>219</v>
      </c>
      <c r="I3099" s="2">
        <v>1798</v>
      </c>
      <c r="J3099" s="2">
        <v>1</v>
      </c>
      <c r="K3099" s="2">
        <v>1799</v>
      </c>
      <c r="L3099" s="3">
        <v>0.10829331777858441</v>
      </c>
      <c r="M3099" s="3">
        <v>0.14356820048154004</v>
      </c>
      <c r="N3099" s="2">
        <v>1661229</v>
      </c>
      <c r="O3099">
        <f t="shared" si="48"/>
        <v>7</v>
      </c>
    </row>
    <row r="3100" spans="1:15" hidden="1" x14ac:dyDescent="0.2">
      <c r="A3100" t="s">
        <v>3187</v>
      </c>
      <c r="B3100" t="s">
        <v>3607</v>
      </c>
      <c r="C3100" t="s">
        <v>46</v>
      </c>
      <c r="G3100" t="s">
        <v>46</v>
      </c>
      <c r="I3100" s="2">
        <v>9416</v>
      </c>
      <c r="J3100" s="2">
        <v>15</v>
      </c>
      <c r="K3100" s="2">
        <v>9431</v>
      </c>
      <c r="L3100" s="3">
        <v>0.53558600127777389</v>
      </c>
      <c r="M3100" s="3">
        <v>0.68762372086749513</v>
      </c>
      <c r="N3100" s="2">
        <v>1760875</v>
      </c>
      <c r="O3100">
        <f t="shared" si="48"/>
        <v>4</v>
      </c>
    </row>
    <row r="3101" spans="1:15" hidden="1" x14ac:dyDescent="0.2">
      <c r="A3101" t="s">
        <v>3187</v>
      </c>
      <c r="B3101" t="s">
        <v>3607</v>
      </c>
      <c r="C3101" t="s">
        <v>3608</v>
      </c>
      <c r="D3101" t="s">
        <v>22</v>
      </c>
      <c r="E3101">
        <v>59</v>
      </c>
      <c r="F3101" t="s">
        <v>49</v>
      </c>
      <c r="G3101" t="s">
        <v>32</v>
      </c>
      <c r="H3101" t="s">
        <v>33</v>
      </c>
      <c r="I3101" s="2">
        <v>845944</v>
      </c>
      <c r="J3101" s="2">
        <v>1842</v>
      </c>
      <c r="K3101" s="2">
        <v>847786</v>
      </c>
      <c r="L3101" s="3">
        <v>48.145723007027755</v>
      </c>
      <c r="M3101" s="3">
        <v>61.812932225572084</v>
      </c>
      <c r="N3101" s="2">
        <v>1760875</v>
      </c>
      <c r="O3101">
        <f t="shared" si="48"/>
        <v>1</v>
      </c>
    </row>
    <row r="3102" spans="1:15" hidden="1" x14ac:dyDescent="0.2">
      <c r="A3102" t="s">
        <v>3187</v>
      </c>
      <c r="B3102" t="s">
        <v>3607</v>
      </c>
      <c r="C3102" t="s">
        <v>3609</v>
      </c>
      <c r="D3102" t="s">
        <v>22</v>
      </c>
      <c r="E3102">
        <v>65</v>
      </c>
      <c r="F3102" t="s">
        <v>49</v>
      </c>
      <c r="G3102" t="s">
        <v>38</v>
      </c>
      <c r="H3102" t="s">
        <v>219</v>
      </c>
      <c r="I3102" s="2">
        <v>4896</v>
      </c>
      <c r="J3102" s="2">
        <f>(0)</f>
        <v>0</v>
      </c>
      <c r="K3102" s="2">
        <v>4896</v>
      </c>
      <c r="L3102" s="3">
        <v>0.27804358628522752</v>
      </c>
      <c r="M3102" s="3">
        <v>0.35697229746233233</v>
      </c>
      <c r="N3102" s="2">
        <v>1760875</v>
      </c>
      <c r="O3102">
        <f t="shared" si="48"/>
        <v>7</v>
      </c>
    </row>
    <row r="3103" spans="1:15" hidden="1" x14ac:dyDescent="0.2">
      <c r="A3103" t="s">
        <v>3187</v>
      </c>
      <c r="B3103" t="s">
        <v>3607</v>
      </c>
      <c r="C3103" t="s">
        <v>3610</v>
      </c>
      <c r="D3103" t="s">
        <v>22</v>
      </c>
      <c r="E3103">
        <v>54</v>
      </c>
      <c r="F3103" t="s">
        <v>69</v>
      </c>
      <c r="G3103" t="s">
        <v>303</v>
      </c>
      <c r="H3103" t="s">
        <v>304</v>
      </c>
      <c r="I3103" s="2">
        <v>9664</v>
      </c>
      <c r="J3103" s="2">
        <v>39</v>
      </c>
      <c r="K3103" s="2">
        <v>9703</v>
      </c>
      <c r="L3103" s="3">
        <v>0.55103286718250866</v>
      </c>
      <c r="M3103" s="3">
        <v>0.70745551517095817</v>
      </c>
      <c r="N3103" s="2">
        <v>1760875</v>
      </c>
      <c r="O3103">
        <f t="shared" si="48"/>
        <v>3</v>
      </c>
    </row>
    <row r="3104" spans="1:15" hidden="1" x14ac:dyDescent="0.2">
      <c r="A3104" t="s">
        <v>3187</v>
      </c>
      <c r="B3104" t="s">
        <v>3607</v>
      </c>
      <c r="C3104" t="s">
        <v>3611</v>
      </c>
      <c r="D3104" t="s">
        <v>17</v>
      </c>
      <c r="E3104">
        <v>45</v>
      </c>
      <c r="F3104" t="s">
        <v>49</v>
      </c>
      <c r="G3104" t="s">
        <v>19</v>
      </c>
      <c r="H3104" t="s">
        <v>20</v>
      </c>
      <c r="I3104" s="2">
        <v>470528</v>
      </c>
      <c r="J3104" s="2">
        <v>524</v>
      </c>
      <c r="K3104" s="2">
        <v>471052</v>
      </c>
      <c r="L3104" s="3">
        <v>26.751018669695465</v>
      </c>
      <c r="M3104" s="3">
        <v>34.34487636115739</v>
      </c>
      <c r="N3104" s="2">
        <v>1760875</v>
      </c>
      <c r="O3104">
        <f t="shared" si="48"/>
        <v>2</v>
      </c>
    </row>
    <row r="3105" spans="1:15" hidden="1" x14ac:dyDescent="0.2">
      <c r="A3105" t="s">
        <v>3187</v>
      </c>
      <c r="B3105" t="s">
        <v>3607</v>
      </c>
      <c r="C3105" t="s">
        <v>3612</v>
      </c>
      <c r="D3105" t="s">
        <v>22</v>
      </c>
      <c r="E3105">
        <v>37</v>
      </c>
      <c r="F3105" t="s">
        <v>49</v>
      </c>
      <c r="G3105" t="s">
        <v>38</v>
      </c>
      <c r="H3105" t="s">
        <v>99</v>
      </c>
      <c r="I3105" s="2">
        <v>2682</v>
      </c>
      <c r="J3105" s="2">
        <v>3</v>
      </c>
      <c r="K3105" s="2">
        <v>2685</v>
      </c>
      <c r="L3105" s="3">
        <v>0.1524810108610776</v>
      </c>
      <c r="M3105" s="3">
        <v>0.19576605773822761</v>
      </c>
      <c r="N3105" s="2">
        <v>1760875</v>
      </c>
      <c r="O3105">
        <f t="shared" si="48"/>
        <v>9</v>
      </c>
    </row>
    <row r="3106" spans="1:15" hidden="1" x14ac:dyDescent="0.2">
      <c r="A3106" t="s">
        <v>3187</v>
      </c>
      <c r="B3106" t="s">
        <v>3607</v>
      </c>
      <c r="C3106" t="s">
        <v>3613</v>
      </c>
      <c r="D3106" t="s">
        <v>22</v>
      </c>
      <c r="E3106">
        <v>47</v>
      </c>
      <c r="F3106" t="s">
        <v>49</v>
      </c>
      <c r="G3106" t="s">
        <v>38</v>
      </c>
      <c r="H3106" t="s">
        <v>193</v>
      </c>
      <c r="I3106" s="2">
        <v>1612</v>
      </c>
      <c r="J3106" s="2">
        <v>1</v>
      </c>
      <c r="K3106" s="2">
        <v>1613</v>
      </c>
      <c r="L3106" s="3">
        <v>9.1602186413004896E-2</v>
      </c>
      <c r="M3106" s="3">
        <v>0.11760545665987379</v>
      </c>
      <c r="N3106" s="2">
        <v>1760875</v>
      </c>
      <c r="O3106">
        <f t="shared" si="48"/>
        <v>11</v>
      </c>
    </row>
    <row r="3107" spans="1:15" hidden="1" x14ac:dyDescent="0.2">
      <c r="A3107" t="s">
        <v>3187</v>
      </c>
      <c r="B3107" t="s">
        <v>3607</v>
      </c>
      <c r="C3107" t="s">
        <v>3614</v>
      </c>
      <c r="D3107" t="s">
        <v>22</v>
      </c>
      <c r="E3107">
        <v>38</v>
      </c>
      <c r="F3107" t="s">
        <v>49</v>
      </c>
      <c r="G3107" t="s">
        <v>38</v>
      </c>
      <c r="H3107" t="s">
        <v>738</v>
      </c>
      <c r="I3107" s="2">
        <v>1490</v>
      </c>
      <c r="J3107" s="2">
        <v>1</v>
      </c>
      <c r="K3107" s="2">
        <v>1491</v>
      </c>
      <c r="L3107" s="3">
        <v>8.4673812735145876E-2</v>
      </c>
      <c r="M3107" s="3">
        <v>0.10871031362670291</v>
      </c>
      <c r="N3107" s="2">
        <v>1760875</v>
      </c>
      <c r="O3107">
        <f t="shared" si="48"/>
        <v>12</v>
      </c>
    </row>
    <row r="3108" spans="1:15" hidden="1" x14ac:dyDescent="0.2">
      <c r="A3108" t="s">
        <v>3187</v>
      </c>
      <c r="B3108" t="s">
        <v>3607</v>
      </c>
      <c r="C3108" t="s">
        <v>3615</v>
      </c>
      <c r="D3108" t="s">
        <v>22</v>
      </c>
      <c r="E3108">
        <v>40</v>
      </c>
      <c r="F3108" t="s">
        <v>49</v>
      </c>
      <c r="G3108" t="s">
        <v>534</v>
      </c>
      <c r="H3108" t="s">
        <v>535</v>
      </c>
      <c r="I3108" s="2">
        <v>1308</v>
      </c>
      <c r="J3108" s="2">
        <v>1</v>
      </c>
      <c r="K3108" s="2">
        <v>1309</v>
      </c>
      <c r="L3108" s="3">
        <v>7.4338042166536528E-2</v>
      </c>
      <c r="M3108" s="3">
        <v>9.544051008541525E-2</v>
      </c>
      <c r="N3108" s="2">
        <v>1760875</v>
      </c>
      <c r="O3108">
        <f t="shared" si="48"/>
        <v>14</v>
      </c>
    </row>
    <row r="3109" spans="1:15" hidden="1" x14ac:dyDescent="0.2">
      <c r="A3109" t="s">
        <v>3187</v>
      </c>
      <c r="B3109" t="s">
        <v>3607</v>
      </c>
      <c r="C3109" t="s">
        <v>3616</v>
      </c>
      <c r="D3109" t="s">
        <v>22</v>
      </c>
      <c r="E3109">
        <v>43</v>
      </c>
      <c r="F3109" t="s">
        <v>49</v>
      </c>
      <c r="G3109" t="s">
        <v>38</v>
      </c>
      <c r="H3109" t="s">
        <v>106</v>
      </c>
      <c r="I3109" s="2">
        <v>3125</v>
      </c>
      <c r="J3109" s="2">
        <v>2</v>
      </c>
      <c r="K3109" s="2">
        <v>3127</v>
      </c>
      <c r="L3109" s="3">
        <v>0.17758216795627174</v>
      </c>
      <c r="M3109" s="3">
        <v>0.2279927234813548</v>
      </c>
      <c r="N3109" s="2">
        <v>1760875</v>
      </c>
      <c r="O3109">
        <f t="shared" si="48"/>
        <v>8</v>
      </c>
    </row>
    <row r="3110" spans="1:15" hidden="1" x14ac:dyDescent="0.2">
      <c r="A3110" t="s">
        <v>3187</v>
      </c>
      <c r="B3110" t="s">
        <v>3607</v>
      </c>
      <c r="C3110" t="s">
        <v>3617</v>
      </c>
      <c r="D3110" t="s">
        <v>17</v>
      </c>
      <c r="E3110">
        <v>44</v>
      </c>
      <c r="F3110" t="s">
        <v>49</v>
      </c>
      <c r="G3110" t="s">
        <v>3618</v>
      </c>
      <c r="H3110" t="s">
        <v>148</v>
      </c>
      <c r="I3110" s="2">
        <v>1747</v>
      </c>
      <c r="J3110" s="2">
        <v>1</v>
      </c>
      <c r="K3110" s="2">
        <v>1748</v>
      </c>
      <c r="L3110" s="3">
        <v>9.9268829417193158E-2</v>
      </c>
      <c r="M3110" s="3">
        <v>0.12744844280313664</v>
      </c>
      <c r="N3110" s="2">
        <v>1760875</v>
      </c>
      <c r="O3110">
        <f t="shared" si="48"/>
        <v>10</v>
      </c>
    </row>
    <row r="3111" spans="1:15" hidden="1" x14ac:dyDescent="0.2">
      <c r="A3111" t="s">
        <v>3187</v>
      </c>
      <c r="B3111" t="s">
        <v>3607</v>
      </c>
      <c r="C3111" t="s">
        <v>3619</v>
      </c>
      <c r="D3111" t="s">
        <v>22</v>
      </c>
      <c r="E3111">
        <v>38</v>
      </c>
      <c r="F3111" t="s">
        <v>49</v>
      </c>
      <c r="G3111" t="s">
        <v>736</v>
      </c>
      <c r="H3111" t="s">
        <v>1521</v>
      </c>
      <c r="I3111" s="2">
        <v>1432</v>
      </c>
      <c r="J3111" s="2">
        <v>1</v>
      </c>
      <c r="K3111" s="2">
        <v>1433</v>
      </c>
      <c r="L3111" s="3">
        <v>8.1379995740753885E-2</v>
      </c>
      <c r="M3111" s="3">
        <v>0.10448147513552333</v>
      </c>
      <c r="N3111" s="2">
        <v>1760875</v>
      </c>
      <c r="O3111">
        <f t="shared" si="48"/>
        <v>13</v>
      </c>
    </row>
    <row r="3112" spans="1:15" hidden="1" x14ac:dyDescent="0.2">
      <c r="A3112" t="s">
        <v>3187</v>
      </c>
      <c r="B3112" t="s">
        <v>3607</v>
      </c>
      <c r="C3112" t="s">
        <v>3620</v>
      </c>
      <c r="D3112" t="s">
        <v>22</v>
      </c>
      <c r="E3112">
        <v>53</v>
      </c>
      <c r="F3112" t="s">
        <v>49</v>
      </c>
      <c r="G3112" t="s">
        <v>229</v>
      </c>
      <c r="H3112" t="s">
        <v>230</v>
      </c>
      <c r="I3112" s="2">
        <v>7760</v>
      </c>
      <c r="J3112" s="2">
        <f>(0)</f>
        <v>0</v>
      </c>
      <c r="K3112" s="2">
        <v>7760</v>
      </c>
      <c r="L3112" s="3">
        <v>0.44068999787037699</v>
      </c>
      <c r="M3112" s="3">
        <v>0.56578942571644186</v>
      </c>
      <c r="N3112" s="2">
        <v>1760875</v>
      </c>
      <c r="O3112">
        <f t="shared" si="48"/>
        <v>5</v>
      </c>
    </row>
    <row r="3113" spans="1:15" hidden="1" x14ac:dyDescent="0.2">
      <c r="A3113" t="s">
        <v>3187</v>
      </c>
      <c r="B3113" t="s">
        <v>3607</v>
      </c>
      <c r="C3113" t="s">
        <v>3621</v>
      </c>
      <c r="D3113" t="s">
        <v>22</v>
      </c>
      <c r="E3113">
        <v>54</v>
      </c>
      <c r="F3113" t="s">
        <v>49</v>
      </c>
      <c r="G3113" t="s">
        <v>38</v>
      </c>
      <c r="H3113" t="s">
        <v>3022</v>
      </c>
      <c r="I3113" s="2">
        <v>6632</v>
      </c>
      <c r="J3113" s="2">
        <v>1</v>
      </c>
      <c r="K3113" s="2">
        <v>6633</v>
      </c>
      <c r="L3113" s="3">
        <v>0.37668772627244979</v>
      </c>
      <c r="M3113" s="3">
        <v>0.48361871917231419</v>
      </c>
      <c r="N3113" s="2">
        <v>1760875</v>
      </c>
      <c r="O3113">
        <f t="shared" si="48"/>
        <v>6</v>
      </c>
    </row>
    <row r="3114" spans="1:15" hidden="1" x14ac:dyDescent="0.2">
      <c r="A3114" t="s">
        <v>3187</v>
      </c>
      <c r="B3114" t="s">
        <v>3622</v>
      </c>
      <c r="C3114" t="s">
        <v>46</v>
      </c>
      <c r="G3114" t="s">
        <v>46</v>
      </c>
      <c r="I3114" s="2">
        <v>35410</v>
      </c>
      <c r="J3114" s="2">
        <v>21</v>
      </c>
      <c r="K3114" s="2">
        <v>35431</v>
      </c>
      <c r="L3114" s="3">
        <v>1.9140386967401217</v>
      </c>
      <c r="M3114" s="3">
        <v>2.528374728384005</v>
      </c>
      <c r="N3114" s="2">
        <v>1851112</v>
      </c>
      <c r="O3114">
        <f t="shared" si="48"/>
        <v>3</v>
      </c>
    </row>
    <row r="3115" spans="1:15" hidden="1" x14ac:dyDescent="0.2">
      <c r="A3115" t="s">
        <v>3187</v>
      </c>
      <c r="B3115" t="s">
        <v>3622</v>
      </c>
      <c r="C3115" t="s">
        <v>3623</v>
      </c>
      <c r="D3115" t="s">
        <v>22</v>
      </c>
      <c r="E3115">
        <v>68</v>
      </c>
      <c r="F3115" t="s">
        <v>18</v>
      </c>
      <c r="G3115" t="s">
        <v>19</v>
      </c>
      <c r="H3115" t="s">
        <v>20</v>
      </c>
      <c r="I3115" s="2">
        <v>604409</v>
      </c>
      <c r="J3115" s="2">
        <v>1058</v>
      </c>
      <c r="K3115" s="2">
        <v>605467</v>
      </c>
      <c r="L3115" s="3">
        <v>32.708285614268611</v>
      </c>
      <c r="M3115" s="3">
        <v>43.206442428113192</v>
      </c>
      <c r="N3115" s="2">
        <v>1851112</v>
      </c>
      <c r="O3115">
        <f t="shared" si="48"/>
        <v>2</v>
      </c>
    </row>
    <row r="3116" spans="1:15" hidden="1" x14ac:dyDescent="0.2">
      <c r="A3116" t="s">
        <v>3187</v>
      </c>
      <c r="B3116" t="s">
        <v>3622</v>
      </c>
      <c r="C3116" t="s">
        <v>3624</v>
      </c>
      <c r="D3116" t="s">
        <v>22</v>
      </c>
      <c r="E3116">
        <v>62</v>
      </c>
      <c r="F3116" t="s">
        <v>18</v>
      </c>
      <c r="G3116" t="s">
        <v>32</v>
      </c>
      <c r="H3116" t="s">
        <v>33</v>
      </c>
      <c r="I3116" s="2">
        <v>694243</v>
      </c>
      <c r="J3116" s="2">
        <v>1860</v>
      </c>
      <c r="K3116" s="2">
        <v>696103</v>
      </c>
      <c r="L3116" s="3">
        <v>37.604585784112473</v>
      </c>
      <c r="M3116" s="3">
        <v>49.674274887874773</v>
      </c>
      <c r="N3116" s="2">
        <v>1851112</v>
      </c>
      <c r="O3116">
        <f t="shared" si="48"/>
        <v>1</v>
      </c>
    </row>
    <row r="3117" spans="1:15" hidden="1" x14ac:dyDescent="0.2">
      <c r="A3117" t="s">
        <v>3187</v>
      </c>
      <c r="B3117" t="s">
        <v>3622</v>
      </c>
      <c r="C3117" t="s">
        <v>3625</v>
      </c>
      <c r="D3117" t="s">
        <v>22</v>
      </c>
      <c r="E3117">
        <v>39</v>
      </c>
      <c r="F3117" t="s">
        <v>18</v>
      </c>
      <c r="G3117" t="s">
        <v>303</v>
      </c>
      <c r="H3117" t="s">
        <v>304</v>
      </c>
      <c r="I3117" s="2">
        <v>13730</v>
      </c>
      <c r="J3117" s="2">
        <v>23</v>
      </c>
      <c r="K3117" s="2">
        <v>13753</v>
      </c>
      <c r="L3117" s="3">
        <v>0.74295882691052728</v>
      </c>
      <c r="M3117" s="3">
        <v>0.98142128755793578</v>
      </c>
      <c r="N3117" s="2">
        <v>1851112</v>
      </c>
      <c r="O3117">
        <f t="shared" si="48"/>
        <v>5</v>
      </c>
    </row>
    <row r="3118" spans="1:15" hidden="1" x14ac:dyDescent="0.2">
      <c r="A3118" t="s">
        <v>3187</v>
      </c>
      <c r="B3118" t="s">
        <v>3622</v>
      </c>
      <c r="C3118" t="s">
        <v>3626</v>
      </c>
      <c r="D3118" t="s">
        <v>22</v>
      </c>
      <c r="E3118">
        <v>25</v>
      </c>
      <c r="F3118" t="s">
        <v>18</v>
      </c>
      <c r="G3118" t="s">
        <v>38</v>
      </c>
      <c r="H3118" t="s">
        <v>738</v>
      </c>
      <c r="I3118" s="2">
        <v>6378</v>
      </c>
      <c r="J3118" s="2">
        <f>(0)</f>
        <v>0</v>
      </c>
      <c r="K3118" s="2">
        <v>6378</v>
      </c>
      <c r="L3118" s="3">
        <v>0.34454965447795699</v>
      </c>
      <c r="M3118" s="3">
        <v>0.45513742252923106</v>
      </c>
      <c r="N3118" s="2">
        <v>1851112</v>
      </c>
      <c r="O3118">
        <f t="shared" si="48"/>
        <v>7</v>
      </c>
    </row>
    <row r="3119" spans="1:15" hidden="1" x14ac:dyDescent="0.2">
      <c r="A3119" t="s">
        <v>3187</v>
      </c>
      <c r="B3119" t="s">
        <v>3622</v>
      </c>
      <c r="C3119" t="s">
        <v>3627</v>
      </c>
      <c r="D3119" t="s">
        <v>22</v>
      </c>
      <c r="E3119">
        <v>26</v>
      </c>
      <c r="F3119" t="s">
        <v>18</v>
      </c>
      <c r="G3119" t="s">
        <v>1865</v>
      </c>
      <c r="H3119" t="s">
        <v>142</v>
      </c>
      <c r="I3119" s="2">
        <v>5583</v>
      </c>
      <c r="J3119" s="2">
        <v>1</v>
      </c>
      <c r="K3119" s="2">
        <v>5584</v>
      </c>
      <c r="L3119" s="3">
        <v>0.30165651781199626</v>
      </c>
      <c r="M3119" s="3">
        <v>0.3984771664163102</v>
      </c>
      <c r="N3119" s="2">
        <v>1851112</v>
      </c>
      <c r="O3119">
        <f t="shared" si="48"/>
        <v>9</v>
      </c>
    </row>
    <row r="3120" spans="1:15" hidden="1" x14ac:dyDescent="0.2">
      <c r="A3120" t="s">
        <v>3187</v>
      </c>
      <c r="B3120" t="s">
        <v>3622</v>
      </c>
      <c r="C3120" t="s">
        <v>3628</v>
      </c>
      <c r="D3120" t="s">
        <v>22</v>
      </c>
      <c r="E3120">
        <v>34</v>
      </c>
      <c r="F3120" t="s">
        <v>18</v>
      </c>
      <c r="G3120" t="s">
        <v>694</v>
      </c>
      <c r="H3120" t="s">
        <v>315</v>
      </c>
      <c r="I3120" s="2">
        <v>3846</v>
      </c>
      <c r="J3120" s="2">
        <v>4</v>
      </c>
      <c r="K3120" s="2">
        <v>3850</v>
      </c>
      <c r="L3120" s="3">
        <v>0.20798309340547735</v>
      </c>
      <c r="M3120" s="3">
        <v>0.27473801767600181</v>
      </c>
      <c r="N3120" s="2">
        <v>1851112</v>
      </c>
      <c r="O3120">
        <f t="shared" si="48"/>
        <v>10</v>
      </c>
    </row>
    <row r="3121" spans="1:15" hidden="1" x14ac:dyDescent="0.2">
      <c r="A3121" t="s">
        <v>3187</v>
      </c>
      <c r="B3121" t="s">
        <v>3622</v>
      </c>
      <c r="C3121" t="s">
        <v>3629</v>
      </c>
      <c r="D3121" t="s">
        <v>22</v>
      </c>
      <c r="E3121">
        <v>28</v>
      </c>
      <c r="F3121" t="s">
        <v>18</v>
      </c>
      <c r="G3121" t="s">
        <v>1605</v>
      </c>
      <c r="H3121" t="s">
        <v>540</v>
      </c>
      <c r="I3121" s="2">
        <v>14704</v>
      </c>
      <c r="J3121" s="2">
        <v>80</v>
      </c>
      <c r="K3121" s="2">
        <v>14784</v>
      </c>
      <c r="L3121" s="3">
        <v>0.798655078677033</v>
      </c>
      <c r="M3121" s="3">
        <v>1.054993987875847</v>
      </c>
      <c r="N3121" s="2">
        <v>1851112</v>
      </c>
      <c r="O3121">
        <f t="shared" si="48"/>
        <v>4</v>
      </c>
    </row>
    <row r="3122" spans="1:15" hidden="1" x14ac:dyDescent="0.2">
      <c r="A3122" t="s">
        <v>3187</v>
      </c>
      <c r="B3122" t="s">
        <v>3622</v>
      </c>
      <c r="C3122" t="s">
        <v>3630</v>
      </c>
      <c r="D3122" t="s">
        <v>22</v>
      </c>
      <c r="E3122">
        <v>86</v>
      </c>
      <c r="F3122" t="s">
        <v>18</v>
      </c>
      <c r="G3122" t="s">
        <v>715</v>
      </c>
      <c r="H3122" t="s">
        <v>168</v>
      </c>
      <c r="I3122" s="2">
        <v>6315</v>
      </c>
      <c r="J3122" s="2">
        <v>5</v>
      </c>
      <c r="K3122" s="2">
        <v>6320</v>
      </c>
      <c r="L3122" s="3">
        <v>0.34141640268119916</v>
      </c>
      <c r="M3122" s="3">
        <v>0.45099851213307313</v>
      </c>
      <c r="N3122" s="2">
        <v>1851112</v>
      </c>
      <c r="O3122">
        <f t="shared" si="48"/>
        <v>8</v>
      </c>
    </row>
    <row r="3123" spans="1:15" hidden="1" x14ac:dyDescent="0.2">
      <c r="A3123" t="s">
        <v>3187</v>
      </c>
      <c r="B3123" t="s">
        <v>3622</v>
      </c>
      <c r="C3123" t="s">
        <v>3631</v>
      </c>
      <c r="D3123" t="s">
        <v>22</v>
      </c>
      <c r="E3123">
        <v>28</v>
      </c>
      <c r="F3123" t="s">
        <v>18</v>
      </c>
      <c r="G3123" t="s">
        <v>38</v>
      </c>
      <c r="H3123" t="s">
        <v>1546</v>
      </c>
      <c r="I3123" s="2">
        <v>12837</v>
      </c>
      <c r="J3123" s="2">
        <v>2</v>
      </c>
      <c r="K3123" s="2">
        <v>12839</v>
      </c>
      <c r="L3123" s="3">
        <v>0.69358310032023995</v>
      </c>
      <c r="M3123" s="3">
        <v>0.91619776855641233</v>
      </c>
      <c r="N3123" s="2">
        <v>1851112</v>
      </c>
      <c r="O3123">
        <f t="shared" si="48"/>
        <v>6</v>
      </c>
    </row>
    <row r="3124" spans="1:15" hidden="1" x14ac:dyDescent="0.2">
      <c r="A3124" t="s">
        <v>3187</v>
      </c>
      <c r="B3124" t="s">
        <v>3632</v>
      </c>
      <c r="C3124" t="s">
        <v>46</v>
      </c>
      <c r="G3124" t="s">
        <v>46</v>
      </c>
      <c r="I3124" s="2">
        <v>17923</v>
      </c>
      <c r="J3124" s="2">
        <v>6</v>
      </c>
      <c r="K3124" s="2">
        <v>17929</v>
      </c>
      <c r="L3124" s="3">
        <v>1.0037785159261452</v>
      </c>
      <c r="M3124" s="3">
        <v>1.3338302928043542</v>
      </c>
      <c r="N3124" s="2">
        <v>1786151</v>
      </c>
      <c r="O3124">
        <f t="shared" si="48"/>
        <v>3</v>
      </c>
    </row>
    <row r="3125" spans="1:15" hidden="1" x14ac:dyDescent="0.2">
      <c r="A3125" t="s">
        <v>3187</v>
      </c>
      <c r="B3125" t="s">
        <v>3632</v>
      </c>
      <c r="C3125" t="s">
        <v>3633</v>
      </c>
      <c r="D3125" t="s">
        <v>22</v>
      </c>
      <c r="E3125">
        <v>41</v>
      </c>
      <c r="F3125" t="s">
        <v>18</v>
      </c>
      <c r="G3125" t="s">
        <v>694</v>
      </c>
      <c r="H3125" t="s">
        <v>315</v>
      </c>
      <c r="I3125" s="2">
        <v>9157</v>
      </c>
      <c r="J3125" s="2">
        <v>2</v>
      </c>
      <c r="K3125" s="2">
        <v>9159</v>
      </c>
      <c r="L3125" s="3">
        <v>0.51277859486683941</v>
      </c>
      <c r="M3125" s="3">
        <v>0.68138499926348817</v>
      </c>
      <c r="N3125" s="2">
        <v>1786151</v>
      </c>
      <c r="O3125">
        <f t="shared" si="48"/>
        <v>5</v>
      </c>
    </row>
    <row r="3126" spans="1:15" hidden="1" x14ac:dyDescent="0.2">
      <c r="A3126" t="s">
        <v>3187</v>
      </c>
      <c r="B3126" t="s">
        <v>3632</v>
      </c>
      <c r="C3126" t="s">
        <v>3634</v>
      </c>
      <c r="D3126" t="s">
        <v>22</v>
      </c>
      <c r="E3126">
        <v>61</v>
      </c>
      <c r="F3126" t="s">
        <v>18</v>
      </c>
      <c r="G3126" t="s">
        <v>303</v>
      </c>
      <c r="H3126" t="s">
        <v>304</v>
      </c>
      <c r="I3126" s="2">
        <v>13805</v>
      </c>
      <c r="J3126" s="2">
        <v>22</v>
      </c>
      <c r="K3126" s="2">
        <v>13827</v>
      </c>
      <c r="L3126" s="3">
        <v>0.77412268055724298</v>
      </c>
      <c r="M3126" s="3">
        <v>1.0286614679349548</v>
      </c>
      <c r="N3126" s="2">
        <v>1786151</v>
      </c>
      <c r="O3126">
        <f t="shared" si="48"/>
        <v>4</v>
      </c>
    </row>
    <row r="3127" spans="1:15" hidden="1" x14ac:dyDescent="0.2">
      <c r="A3127" t="s">
        <v>3187</v>
      </c>
      <c r="B3127" t="s">
        <v>3632</v>
      </c>
      <c r="C3127" t="s">
        <v>3635</v>
      </c>
      <c r="D3127" t="s">
        <v>22</v>
      </c>
      <c r="E3127">
        <v>65</v>
      </c>
      <c r="F3127" t="s">
        <v>18</v>
      </c>
      <c r="G3127" t="s">
        <v>32</v>
      </c>
      <c r="H3127" t="s">
        <v>33</v>
      </c>
      <c r="I3127" s="2">
        <v>721025</v>
      </c>
      <c r="J3127" s="2">
        <v>1122</v>
      </c>
      <c r="K3127" s="2">
        <v>722147</v>
      </c>
      <c r="L3127" s="3">
        <v>40.430344354984541</v>
      </c>
      <c r="M3127" s="3">
        <v>53.724220227440789</v>
      </c>
      <c r="N3127" s="2">
        <v>1786151</v>
      </c>
      <c r="O3127">
        <f t="shared" si="48"/>
        <v>1</v>
      </c>
    </row>
    <row r="3128" spans="1:15" hidden="1" x14ac:dyDescent="0.2">
      <c r="A3128" t="s">
        <v>3187</v>
      </c>
      <c r="B3128" t="s">
        <v>3632</v>
      </c>
      <c r="C3128" t="s">
        <v>3636</v>
      </c>
      <c r="D3128" t="s">
        <v>22</v>
      </c>
      <c r="E3128">
        <v>38</v>
      </c>
      <c r="F3128" t="s">
        <v>18</v>
      </c>
      <c r="G3128" t="s">
        <v>19</v>
      </c>
      <c r="H3128" t="s">
        <v>20</v>
      </c>
      <c r="I3128" s="2">
        <v>565687</v>
      </c>
      <c r="J3128" s="2">
        <v>431</v>
      </c>
      <c r="K3128" s="2">
        <v>566118</v>
      </c>
      <c r="L3128" s="3">
        <v>31.694856705844021</v>
      </c>
      <c r="M3128" s="3">
        <v>42.116422427453585</v>
      </c>
      <c r="N3128" s="2">
        <v>1786151</v>
      </c>
      <c r="O3128">
        <f t="shared" si="48"/>
        <v>2</v>
      </c>
    </row>
    <row r="3129" spans="1:15" hidden="1" x14ac:dyDescent="0.2">
      <c r="A3129" t="s">
        <v>3187</v>
      </c>
      <c r="B3129" t="s">
        <v>3632</v>
      </c>
      <c r="C3129" t="s">
        <v>3637</v>
      </c>
      <c r="D3129" t="s">
        <v>22</v>
      </c>
      <c r="E3129">
        <v>31</v>
      </c>
      <c r="F3129" t="s">
        <v>18</v>
      </c>
      <c r="G3129" t="s">
        <v>3583</v>
      </c>
      <c r="H3129" t="s">
        <v>370</v>
      </c>
      <c r="I3129" s="2">
        <v>3382</v>
      </c>
      <c r="J3129" s="2">
        <v>2</v>
      </c>
      <c r="K3129" s="2">
        <v>3384</v>
      </c>
      <c r="L3129" s="3">
        <v>0.18945766623314603</v>
      </c>
      <c r="M3129" s="3">
        <v>0.25175312124769561</v>
      </c>
      <c r="N3129" s="2">
        <v>1786151</v>
      </c>
      <c r="O3129">
        <f t="shared" si="48"/>
        <v>8</v>
      </c>
    </row>
    <row r="3130" spans="1:15" hidden="1" x14ac:dyDescent="0.2">
      <c r="A3130" t="s">
        <v>3187</v>
      </c>
      <c r="B3130" t="s">
        <v>3632</v>
      </c>
      <c r="C3130" t="s">
        <v>3638</v>
      </c>
      <c r="D3130" t="s">
        <v>22</v>
      </c>
      <c r="E3130">
        <v>41</v>
      </c>
      <c r="F3130" t="s">
        <v>18</v>
      </c>
      <c r="G3130" t="s">
        <v>3363</v>
      </c>
      <c r="H3130" t="s">
        <v>104</v>
      </c>
      <c r="I3130" s="2">
        <v>5946</v>
      </c>
      <c r="J3130" s="2">
        <v>1</v>
      </c>
      <c r="K3130" s="2">
        <v>5947</v>
      </c>
      <c r="L3130" s="3">
        <v>0.33295057360771846</v>
      </c>
      <c r="M3130" s="3">
        <v>0.44242784044327593</v>
      </c>
      <c r="N3130" s="2">
        <v>1786151</v>
      </c>
      <c r="O3130">
        <f t="shared" si="48"/>
        <v>6</v>
      </c>
    </row>
    <row r="3131" spans="1:15" hidden="1" x14ac:dyDescent="0.2">
      <c r="A3131" t="s">
        <v>3187</v>
      </c>
      <c r="B3131" t="s">
        <v>3632</v>
      </c>
      <c r="C3131" t="s">
        <v>3639</v>
      </c>
      <c r="D3131" t="s">
        <v>22</v>
      </c>
      <c r="E3131">
        <v>62</v>
      </c>
      <c r="F3131" t="s">
        <v>18</v>
      </c>
      <c r="G3131" t="s">
        <v>38</v>
      </c>
      <c r="H3131" t="s">
        <v>168</v>
      </c>
      <c r="I3131" s="2">
        <v>5620</v>
      </c>
      <c r="J3131" s="2">
        <v>1</v>
      </c>
      <c r="K3131" s="2">
        <v>5621</v>
      </c>
      <c r="L3131" s="3">
        <v>0.31469903720346148</v>
      </c>
      <c r="M3131" s="3">
        <v>0.41817502793537142</v>
      </c>
      <c r="N3131" s="2">
        <v>1786151</v>
      </c>
      <c r="O3131">
        <f t="shared" si="48"/>
        <v>7</v>
      </c>
    </row>
    <row r="3132" spans="1:15" hidden="1" x14ac:dyDescent="0.2">
      <c r="A3132" t="s">
        <v>3187</v>
      </c>
      <c r="B3132" t="s">
        <v>3640</v>
      </c>
      <c r="C3132" t="s">
        <v>46</v>
      </c>
      <c r="G3132" t="s">
        <v>46</v>
      </c>
      <c r="I3132" s="2">
        <v>5021</v>
      </c>
      <c r="J3132" s="2">
        <v>24</v>
      </c>
      <c r="K3132" s="2">
        <v>5045</v>
      </c>
      <c r="L3132" s="3">
        <v>0.2146278790766534</v>
      </c>
      <c r="M3132" s="3">
        <v>0.30958612415968384</v>
      </c>
      <c r="N3132" s="2">
        <v>2350580</v>
      </c>
      <c r="O3132">
        <f t="shared" si="48"/>
        <v>4</v>
      </c>
    </row>
    <row r="3133" spans="1:15" hidden="1" x14ac:dyDescent="0.2">
      <c r="A3133" t="s">
        <v>3187</v>
      </c>
      <c r="B3133" t="s">
        <v>3640</v>
      </c>
      <c r="C3133" t="s">
        <v>3641</v>
      </c>
      <c r="D3133" t="s">
        <v>22</v>
      </c>
      <c r="E3133">
        <v>40</v>
      </c>
      <c r="F3133" t="s">
        <v>49</v>
      </c>
      <c r="G3133" t="s">
        <v>38</v>
      </c>
      <c r="H3133" t="s">
        <v>106</v>
      </c>
      <c r="I3133" s="2">
        <v>3364</v>
      </c>
      <c r="J3133" s="2">
        <f>(0)</f>
        <v>0</v>
      </c>
      <c r="K3133" s="2">
        <v>3364</v>
      </c>
      <c r="L3133" s="3">
        <v>0.14311361451216295</v>
      </c>
      <c r="M3133" s="3">
        <v>0.20643165940003499</v>
      </c>
      <c r="N3133" s="2">
        <v>2350580</v>
      </c>
      <c r="O3133">
        <f t="shared" si="48"/>
        <v>6</v>
      </c>
    </row>
    <row r="3134" spans="1:15" hidden="1" x14ac:dyDescent="0.2">
      <c r="A3134" t="s">
        <v>3187</v>
      </c>
      <c r="B3134" t="s">
        <v>3640</v>
      </c>
      <c r="C3134" t="s">
        <v>3642</v>
      </c>
      <c r="D3134" t="s">
        <v>22</v>
      </c>
      <c r="E3134">
        <v>59</v>
      </c>
      <c r="F3134" t="s">
        <v>49</v>
      </c>
      <c r="G3134" t="s">
        <v>38</v>
      </c>
      <c r="H3134" t="s">
        <v>556</v>
      </c>
      <c r="I3134" s="2">
        <v>1233</v>
      </c>
      <c r="J3134" s="2">
        <f>(0)</f>
        <v>0</v>
      </c>
      <c r="K3134" s="2">
        <v>1233</v>
      </c>
      <c r="L3134" s="3">
        <v>5.2455138731717275E-2</v>
      </c>
      <c r="M3134" s="3">
        <v>7.5662971474507471E-2</v>
      </c>
      <c r="N3134" s="2">
        <v>2350580</v>
      </c>
      <c r="O3134">
        <f t="shared" si="48"/>
        <v>12</v>
      </c>
    </row>
    <row r="3135" spans="1:15" hidden="1" x14ac:dyDescent="0.2">
      <c r="A3135" t="s">
        <v>3187</v>
      </c>
      <c r="B3135" t="s">
        <v>3640</v>
      </c>
      <c r="C3135" t="s">
        <v>3643</v>
      </c>
      <c r="D3135" t="s">
        <v>22</v>
      </c>
      <c r="E3135">
        <v>39</v>
      </c>
      <c r="F3135" t="s">
        <v>69</v>
      </c>
      <c r="G3135" t="s">
        <v>38</v>
      </c>
      <c r="H3135" t="s">
        <v>788</v>
      </c>
      <c r="I3135" s="2">
        <v>2596</v>
      </c>
      <c r="J3135" s="2">
        <f>(0)</f>
        <v>0</v>
      </c>
      <c r="K3135" s="2">
        <v>2596</v>
      </c>
      <c r="L3135" s="3">
        <v>0.11044082737026606</v>
      </c>
      <c r="M3135" s="3">
        <v>0.15930338519693543</v>
      </c>
      <c r="N3135" s="2">
        <v>2350580</v>
      </c>
      <c r="O3135">
        <f t="shared" si="48"/>
        <v>8</v>
      </c>
    </row>
    <row r="3136" spans="1:15" hidden="1" x14ac:dyDescent="0.2">
      <c r="A3136" t="s">
        <v>3187</v>
      </c>
      <c r="B3136" t="s">
        <v>3640</v>
      </c>
      <c r="C3136" t="s">
        <v>3644</v>
      </c>
      <c r="D3136" t="s">
        <v>22</v>
      </c>
      <c r="E3136">
        <v>53</v>
      </c>
      <c r="F3136" t="s">
        <v>69</v>
      </c>
      <c r="G3136" t="s">
        <v>303</v>
      </c>
      <c r="H3136" t="s">
        <v>304</v>
      </c>
      <c r="I3136" s="2">
        <v>8622</v>
      </c>
      <c r="J3136" s="2">
        <v>44</v>
      </c>
      <c r="K3136" s="2">
        <v>8666</v>
      </c>
      <c r="L3136" s="3">
        <v>0.36867496532770633</v>
      </c>
      <c r="M3136" s="3">
        <v>0.53178857323445394</v>
      </c>
      <c r="N3136" s="2">
        <v>2350580</v>
      </c>
      <c r="O3136">
        <f t="shared" si="48"/>
        <v>3</v>
      </c>
    </row>
    <row r="3137" spans="1:15" hidden="1" x14ac:dyDescent="0.2">
      <c r="A3137" t="s">
        <v>3187</v>
      </c>
      <c r="B3137" t="s">
        <v>3640</v>
      </c>
      <c r="C3137" t="s">
        <v>3645</v>
      </c>
      <c r="D3137" t="s">
        <v>22</v>
      </c>
      <c r="E3137">
        <v>46</v>
      </c>
      <c r="F3137" t="s">
        <v>49</v>
      </c>
      <c r="G3137" t="s">
        <v>38</v>
      </c>
      <c r="H3137" t="s">
        <v>193</v>
      </c>
      <c r="I3137" s="2">
        <v>1374</v>
      </c>
      <c r="J3137" s="2">
        <f>(0)</f>
        <v>0</v>
      </c>
      <c r="K3137" s="2">
        <v>1374</v>
      </c>
      <c r="L3137" s="3">
        <v>5.8453658246049908E-2</v>
      </c>
      <c r="M3137" s="3">
        <v>8.4315428066482775E-2</v>
      </c>
      <c r="N3137" s="2">
        <v>2350580</v>
      </c>
      <c r="O3137">
        <f t="shared" si="48"/>
        <v>11</v>
      </c>
    </row>
    <row r="3138" spans="1:15" hidden="1" x14ac:dyDescent="0.2">
      <c r="A3138" t="s">
        <v>3187</v>
      </c>
      <c r="B3138" t="s">
        <v>3640</v>
      </c>
      <c r="C3138" t="s">
        <v>3646</v>
      </c>
      <c r="D3138" t="s">
        <v>22</v>
      </c>
      <c r="E3138">
        <v>50</v>
      </c>
      <c r="F3138" t="s">
        <v>49</v>
      </c>
      <c r="G3138" t="s">
        <v>38</v>
      </c>
      <c r="H3138" t="s">
        <v>230</v>
      </c>
      <c r="I3138" s="2">
        <v>629</v>
      </c>
      <c r="J3138" s="2">
        <v>2</v>
      </c>
      <c r="K3138" s="2">
        <v>631</v>
      </c>
      <c r="L3138" s="3">
        <v>2.6844438393928308E-2</v>
      </c>
      <c r="M3138" s="3">
        <v>3.8721277372598714E-2</v>
      </c>
      <c r="N3138" s="2">
        <v>2350580</v>
      </c>
      <c r="O3138">
        <f t="shared" si="48"/>
        <v>16</v>
      </c>
    </row>
    <row r="3139" spans="1:15" hidden="1" x14ac:dyDescent="0.2">
      <c r="A3139" t="s">
        <v>3187</v>
      </c>
      <c r="B3139" t="s">
        <v>3640</v>
      </c>
      <c r="C3139" t="s">
        <v>3647</v>
      </c>
      <c r="D3139" t="s">
        <v>22</v>
      </c>
      <c r="E3139">
        <v>57</v>
      </c>
      <c r="F3139" t="s">
        <v>49</v>
      </c>
      <c r="G3139" t="s">
        <v>32</v>
      </c>
      <c r="H3139" t="s">
        <v>33</v>
      </c>
      <c r="I3139" s="2">
        <v>1066824</v>
      </c>
      <c r="J3139" s="2">
        <v>1745</v>
      </c>
      <c r="K3139" s="2">
        <v>1068569</v>
      </c>
      <c r="L3139" s="3">
        <v>45.459801410715656</v>
      </c>
      <c r="M3139" s="3">
        <v>65.572672964755043</v>
      </c>
      <c r="N3139" s="2">
        <v>2350580</v>
      </c>
      <c r="O3139">
        <f t="shared" ref="O3139:O3202" si="49">COUNTIFS($A$2:$A$8569,A3139,$B$2:$B$8569,B3139,$K$2:$K$8569,"&gt;"&amp;K3139)+1</f>
        <v>1</v>
      </c>
    </row>
    <row r="3140" spans="1:15" hidden="1" x14ac:dyDescent="0.2">
      <c r="A3140" t="s">
        <v>3187</v>
      </c>
      <c r="B3140" t="s">
        <v>3640</v>
      </c>
      <c r="C3140" t="s">
        <v>3648</v>
      </c>
      <c r="D3140" t="s">
        <v>22</v>
      </c>
      <c r="E3140">
        <v>61</v>
      </c>
      <c r="F3140" t="s">
        <v>49</v>
      </c>
      <c r="G3140" t="s">
        <v>3649</v>
      </c>
      <c r="H3140" t="s">
        <v>540</v>
      </c>
      <c r="I3140" s="2">
        <v>527</v>
      </c>
      <c r="J3140" s="2">
        <v>1</v>
      </c>
      <c r="K3140" s="2">
        <v>528</v>
      </c>
      <c r="L3140" s="3">
        <v>2.2462541160054115E-2</v>
      </c>
      <c r="M3140" s="3">
        <v>3.2400688514630939E-2</v>
      </c>
      <c r="N3140" s="2">
        <v>2350580</v>
      </c>
      <c r="O3140">
        <f t="shared" si="49"/>
        <v>18</v>
      </c>
    </row>
    <row r="3141" spans="1:15" hidden="1" x14ac:dyDescent="0.2">
      <c r="A3141" t="s">
        <v>3187</v>
      </c>
      <c r="B3141" t="s">
        <v>3640</v>
      </c>
      <c r="C3141" t="s">
        <v>3650</v>
      </c>
      <c r="D3141" t="s">
        <v>22</v>
      </c>
      <c r="E3141">
        <v>34</v>
      </c>
      <c r="F3141" t="s">
        <v>49</v>
      </c>
      <c r="G3141" t="s">
        <v>38</v>
      </c>
      <c r="H3141" t="s">
        <v>1403</v>
      </c>
      <c r="I3141" s="2">
        <v>422</v>
      </c>
      <c r="J3141" s="2">
        <v>1</v>
      </c>
      <c r="K3141" s="2">
        <v>423</v>
      </c>
      <c r="L3141" s="3">
        <v>1.7995558542997898E-2</v>
      </c>
      <c r="M3141" s="3">
        <v>2.5957369775925922E-2</v>
      </c>
      <c r="N3141" s="2">
        <v>2350580</v>
      </c>
      <c r="O3141">
        <f t="shared" si="49"/>
        <v>21</v>
      </c>
    </row>
    <row r="3142" spans="1:15" hidden="1" x14ac:dyDescent="0.2">
      <c r="A3142" t="s">
        <v>3187</v>
      </c>
      <c r="B3142" t="s">
        <v>3640</v>
      </c>
      <c r="C3142" t="s">
        <v>3651</v>
      </c>
      <c r="D3142" t="s">
        <v>22</v>
      </c>
      <c r="E3142">
        <v>58</v>
      </c>
      <c r="F3142" t="s">
        <v>49</v>
      </c>
      <c r="G3142" t="s">
        <v>19</v>
      </c>
      <c r="H3142" t="s">
        <v>20</v>
      </c>
      <c r="I3142" s="2">
        <v>520268</v>
      </c>
      <c r="J3142" s="2">
        <v>547</v>
      </c>
      <c r="K3142" s="2">
        <v>520815</v>
      </c>
      <c r="L3142" s="3">
        <v>22.156871920972694</v>
      </c>
      <c r="M3142" s="3">
        <v>31.959781418082407</v>
      </c>
      <c r="N3142" s="2">
        <v>2350580</v>
      </c>
      <c r="O3142">
        <f t="shared" si="49"/>
        <v>2</v>
      </c>
    </row>
    <row r="3143" spans="1:15" hidden="1" x14ac:dyDescent="0.2">
      <c r="A3143" t="s">
        <v>3187</v>
      </c>
      <c r="B3143" t="s">
        <v>3640</v>
      </c>
      <c r="C3143" t="s">
        <v>3652</v>
      </c>
      <c r="D3143" t="s">
        <v>17</v>
      </c>
      <c r="E3143">
        <v>34</v>
      </c>
      <c r="F3143" t="s">
        <v>69</v>
      </c>
      <c r="G3143" t="s">
        <v>3363</v>
      </c>
      <c r="H3143" t="s">
        <v>104</v>
      </c>
      <c r="I3143" s="2">
        <v>459</v>
      </c>
      <c r="J3143" s="2">
        <f>(0)</f>
        <v>0</v>
      </c>
      <c r="K3143" s="2">
        <v>459</v>
      </c>
      <c r="L3143" s="3">
        <v>1.9527095440274315E-2</v>
      </c>
      <c r="M3143" s="3">
        <v>2.8166507629196213E-2</v>
      </c>
      <c r="N3143" s="2">
        <v>2350580</v>
      </c>
      <c r="O3143">
        <f t="shared" si="49"/>
        <v>20</v>
      </c>
    </row>
    <row r="3144" spans="1:15" hidden="1" x14ac:dyDescent="0.2">
      <c r="A3144" t="s">
        <v>3187</v>
      </c>
      <c r="B3144" t="s">
        <v>3640</v>
      </c>
      <c r="C3144" t="s">
        <v>3653</v>
      </c>
      <c r="D3144" t="s">
        <v>22</v>
      </c>
      <c r="E3144">
        <v>40</v>
      </c>
      <c r="F3144" t="s">
        <v>69</v>
      </c>
      <c r="G3144" t="s">
        <v>38</v>
      </c>
      <c r="H3144" t="s">
        <v>1349</v>
      </c>
      <c r="I3144" s="2">
        <v>2405</v>
      </c>
      <c r="J3144" s="2">
        <f>(0)</f>
        <v>0</v>
      </c>
      <c r="K3144" s="2">
        <v>2405</v>
      </c>
      <c r="L3144" s="3">
        <v>0.10231517327638284</v>
      </c>
      <c r="M3144" s="3">
        <v>0.14758268158652918</v>
      </c>
      <c r="N3144" s="2">
        <v>2350580</v>
      </c>
      <c r="O3144">
        <f t="shared" si="49"/>
        <v>9</v>
      </c>
    </row>
    <row r="3145" spans="1:15" hidden="1" x14ac:dyDescent="0.2">
      <c r="A3145" t="s">
        <v>3187</v>
      </c>
      <c r="B3145" t="s">
        <v>3640</v>
      </c>
      <c r="C3145" t="s">
        <v>3654</v>
      </c>
      <c r="D3145" t="s">
        <v>22</v>
      </c>
      <c r="E3145">
        <v>31</v>
      </c>
      <c r="F3145" t="s">
        <v>69</v>
      </c>
      <c r="G3145" t="s">
        <v>38</v>
      </c>
      <c r="H3145" t="s">
        <v>70</v>
      </c>
      <c r="I3145" s="2">
        <v>838</v>
      </c>
      <c r="J3145" s="2">
        <f>(0)</f>
        <v>0</v>
      </c>
      <c r="K3145" s="2">
        <v>838</v>
      </c>
      <c r="L3145" s="3">
        <v>3.5650775553267705E-2</v>
      </c>
      <c r="M3145" s="3">
        <v>5.1423820028902882E-2</v>
      </c>
      <c r="N3145" s="2">
        <v>2350580</v>
      </c>
      <c r="O3145">
        <f t="shared" si="49"/>
        <v>13</v>
      </c>
    </row>
    <row r="3146" spans="1:15" hidden="1" x14ac:dyDescent="0.2">
      <c r="A3146" t="s">
        <v>3187</v>
      </c>
      <c r="B3146" t="s">
        <v>3640</v>
      </c>
      <c r="C3146" t="s">
        <v>3655</v>
      </c>
      <c r="D3146" t="s">
        <v>22</v>
      </c>
      <c r="E3146">
        <v>49</v>
      </c>
      <c r="F3146" t="s">
        <v>49</v>
      </c>
      <c r="G3146" t="s">
        <v>38</v>
      </c>
      <c r="H3146" t="s">
        <v>41</v>
      </c>
      <c r="I3146" s="2">
        <v>3184</v>
      </c>
      <c r="J3146" s="2">
        <f>(0)</f>
        <v>0</v>
      </c>
      <c r="K3146" s="2">
        <v>3184</v>
      </c>
      <c r="L3146" s="3">
        <v>0.13545593002578085</v>
      </c>
      <c r="M3146" s="3">
        <v>0.1953859701336835</v>
      </c>
      <c r="N3146" s="2">
        <v>2350580</v>
      </c>
      <c r="O3146">
        <f t="shared" si="49"/>
        <v>7</v>
      </c>
    </row>
    <row r="3147" spans="1:15" hidden="1" x14ac:dyDescent="0.2">
      <c r="A3147" t="s">
        <v>3187</v>
      </c>
      <c r="B3147" t="s">
        <v>3640</v>
      </c>
      <c r="C3147" t="s">
        <v>3656</v>
      </c>
      <c r="D3147" t="s">
        <v>22</v>
      </c>
      <c r="E3147">
        <v>37</v>
      </c>
      <c r="F3147" t="s">
        <v>49</v>
      </c>
      <c r="G3147" t="s">
        <v>534</v>
      </c>
      <c r="H3147" t="s">
        <v>535</v>
      </c>
      <c r="I3147" s="2">
        <v>698</v>
      </c>
      <c r="J3147" s="2">
        <v>1</v>
      </c>
      <c r="K3147" s="2">
        <v>699</v>
      </c>
      <c r="L3147" s="3">
        <v>2.9737341422117095E-2</v>
      </c>
      <c r="M3147" s="3">
        <v>4.2894093317664819E-2</v>
      </c>
      <c r="N3147" s="2">
        <v>2350580</v>
      </c>
      <c r="O3147">
        <f t="shared" si="49"/>
        <v>14</v>
      </c>
    </row>
    <row r="3148" spans="1:15" hidden="1" x14ac:dyDescent="0.2">
      <c r="A3148" t="s">
        <v>3187</v>
      </c>
      <c r="B3148" t="s">
        <v>3640</v>
      </c>
      <c r="C3148" t="s">
        <v>3657</v>
      </c>
      <c r="D3148" t="s">
        <v>22</v>
      </c>
      <c r="E3148">
        <v>43</v>
      </c>
      <c r="F3148" t="s">
        <v>69</v>
      </c>
      <c r="G3148" t="s">
        <v>38</v>
      </c>
      <c r="H3148" t="s">
        <v>813</v>
      </c>
      <c r="I3148" s="2">
        <v>495</v>
      </c>
      <c r="J3148" s="2">
        <v>3</v>
      </c>
      <c r="K3148" s="2">
        <v>498</v>
      </c>
      <c r="L3148" s="3">
        <v>2.1186260412323767E-2</v>
      </c>
      <c r="M3148" s="3">
        <v>3.0559740303572364E-2</v>
      </c>
      <c r="N3148" s="2">
        <v>2350580</v>
      </c>
      <c r="O3148">
        <f t="shared" si="49"/>
        <v>19</v>
      </c>
    </row>
    <row r="3149" spans="1:15" hidden="1" x14ac:dyDescent="0.2">
      <c r="A3149" t="s">
        <v>3187</v>
      </c>
      <c r="B3149" t="s">
        <v>3640</v>
      </c>
      <c r="C3149" t="s">
        <v>3658</v>
      </c>
      <c r="D3149" t="s">
        <v>22</v>
      </c>
      <c r="E3149">
        <v>59</v>
      </c>
      <c r="F3149" t="s">
        <v>18</v>
      </c>
      <c r="G3149" t="s">
        <v>38</v>
      </c>
      <c r="H3149" t="s">
        <v>198</v>
      </c>
      <c r="I3149" s="2">
        <v>693</v>
      </c>
      <c r="J3149" s="2">
        <f>(0)</f>
        <v>0</v>
      </c>
      <c r="K3149" s="2">
        <v>693</v>
      </c>
      <c r="L3149" s="3">
        <v>2.9482085272571026E-2</v>
      </c>
      <c r="M3149" s="3">
        <v>4.2525903675453107E-2</v>
      </c>
      <c r="N3149" s="2">
        <v>2350580</v>
      </c>
      <c r="O3149">
        <f t="shared" si="49"/>
        <v>15</v>
      </c>
    </row>
    <row r="3150" spans="1:15" hidden="1" x14ac:dyDescent="0.2">
      <c r="A3150" t="s">
        <v>3187</v>
      </c>
      <c r="B3150" t="s">
        <v>3640</v>
      </c>
      <c r="C3150" t="s">
        <v>3659</v>
      </c>
      <c r="D3150" t="s">
        <v>22</v>
      </c>
      <c r="E3150">
        <v>32</v>
      </c>
      <c r="F3150" t="s">
        <v>49</v>
      </c>
      <c r="G3150" t="s">
        <v>3660</v>
      </c>
      <c r="H3150" t="s">
        <v>370</v>
      </c>
      <c r="I3150" s="2">
        <v>4453</v>
      </c>
      <c r="J3150" s="2">
        <v>2</v>
      </c>
      <c r="K3150" s="2">
        <v>4455</v>
      </c>
      <c r="L3150" s="3">
        <v>0.18952769103795661</v>
      </c>
      <c r="M3150" s="3">
        <v>0.27338080934219855</v>
      </c>
      <c r="N3150" s="2">
        <v>2350580</v>
      </c>
      <c r="O3150">
        <f t="shared" si="49"/>
        <v>5</v>
      </c>
    </row>
    <row r="3151" spans="1:15" hidden="1" x14ac:dyDescent="0.2">
      <c r="A3151" t="s">
        <v>3187</v>
      </c>
      <c r="B3151" t="s">
        <v>3640</v>
      </c>
      <c r="C3151" t="s">
        <v>3661</v>
      </c>
      <c r="D3151" t="s">
        <v>22</v>
      </c>
      <c r="E3151">
        <v>65</v>
      </c>
      <c r="F3151" t="s">
        <v>49</v>
      </c>
      <c r="G3151" t="s">
        <v>38</v>
      </c>
      <c r="H3151" t="s">
        <v>99</v>
      </c>
      <c r="I3151" s="2">
        <v>2019</v>
      </c>
      <c r="J3151" s="2">
        <f>(0)</f>
        <v>0</v>
      </c>
      <c r="K3151" s="2">
        <v>2019</v>
      </c>
      <c r="L3151" s="3">
        <v>8.5893694322252384E-2</v>
      </c>
      <c r="M3151" s="3">
        <v>0.12389581460424215</v>
      </c>
      <c r="N3151" s="2">
        <v>2350580</v>
      </c>
      <c r="O3151">
        <f t="shared" si="49"/>
        <v>10</v>
      </c>
    </row>
    <row r="3152" spans="1:15" hidden="1" x14ac:dyDescent="0.2">
      <c r="A3152" t="s">
        <v>3187</v>
      </c>
      <c r="B3152" t="s">
        <v>3640</v>
      </c>
      <c r="C3152" t="s">
        <v>3662</v>
      </c>
      <c r="D3152" t="s">
        <v>22</v>
      </c>
      <c r="E3152">
        <v>50</v>
      </c>
      <c r="F3152" t="s">
        <v>49</v>
      </c>
      <c r="G3152" t="s">
        <v>1058</v>
      </c>
      <c r="H3152" t="s">
        <v>389</v>
      </c>
      <c r="I3152" s="2">
        <v>612</v>
      </c>
      <c r="J3152" s="2">
        <v>2</v>
      </c>
      <c r="K3152" s="2">
        <v>614</v>
      </c>
      <c r="L3152" s="3">
        <v>2.6121212636881112E-2</v>
      </c>
      <c r="M3152" s="3">
        <v>3.7678073386332181E-2</v>
      </c>
      <c r="N3152" s="2">
        <v>2350580</v>
      </c>
      <c r="O3152">
        <f t="shared" si="49"/>
        <v>17</v>
      </c>
    </row>
    <row r="3153" spans="1:15" hidden="1" x14ac:dyDescent="0.2">
      <c r="A3153" t="s">
        <v>3187</v>
      </c>
      <c r="B3153" t="s">
        <v>3663</v>
      </c>
      <c r="C3153" t="s">
        <v>46</v>
      </c>
      <c r="G3153" t="s">
        <v>46</v>
      </c>
      <c r="I3153" s="2">
        <v>18408</v>
      </c>
      <c r="J3153" s="2">
        <v>15</v>
      </c>
      <c r="K3153" s="2">
        <v>18423</v>
      </c>
      <c r="L3153" s="3">
        <v>1.0043147976024662</v>
      </c>
      <c r="M3153" s="3">
        <v>1.2901242435234686</v>
      </c>
      <c r="N3153" s="2">
        <v>1834385</v>
      </c>
      <c r="O3153">
        <f t="shared" si="49"/>
        <v>5</v>
      </c>
    </row>
    <row r="3154" spans="1:15" hidden="1" x14ac:dyDescent="0.2">
      <c r="A3154" t="s">
        <v>3187</v>
      </c>
      <c r="B3154" t="s">
        <v>3663</v>
      </c>
      <c r="C3154" t="s">
        <v>3664</v>
      </c>
      <c r="D3154" t="s">
        <v>22</v>
      </c>
      <c r="E3154">
        <v>55</v>
      </c>
      <c r="F3154" t="s">
        <v>18</v>
      </c>
      <c r="G3154" t="s">
        <v>19</v>
      </c>
      <c r="H3154" t="s">
        <v>20</v>
      </c>
      <c r="I3154" s="2">
        <v>570106</v>
      </c>
      <c r="J3154" s="2">
        <v>934</v>
      </c>
      <c r="K3154" s="2">
        <v>571040</v>
      </c>
      <c r="L3154" s="3">
        <v>31.129779190300837</v>
      </c>
      <c r="M3154" s="3">
        <v>39.988739511569307</v>
      </c>
      <c r="N3154" s="2">
        <v>1834385</v>
      </c>
      <c r="O3154">
        <f t="shared" si="49"/>
        <v>2</v>
      </c>
    </row>
    <row r="3155" spans="1:15" hidden="1" x14ac:dyDescent="0.2">
      <c r="A3155" t="s">
        <v>3187</v>
      </c>
      <c r="B3155" t="s">
        <v>3663</v>
      </c>
      <c r="C3155" t="s">
        <v>3665</v>
      </c>
      <c r="D3155" t="s">
        <v>22</v>
      </c>
      <c r="E3155">
        <v>33</v>
      </c>
      <c r="F3155" t="s">
        <v>18</v>
      </c>
      <c r="G3155" t="s">
        <v>303</v>
      </c>
      <c r="H3155" t="s">
        <v>304</v>
      </c>
      <c r="I3155" s="2">
        <v>18554</v>
      </c>
      <c r="J3155" s="2">
        <v>19</v>
      </c>
      <c r="K3155" s="2">
        <v>18573</v>
      </c>
      <c r="L3155" s="3">
        <v>1.0124919250866096</v>
      </c>
      <c r="M3155" s="3">
        <v>1.3006284304923943</v>
      </c>
      <c r="N3155" s="2">
        <v>1834385</v>
      </c>
      <c r="O3155">
        <f t="shared" si="49"/>
        <v>4</v>
      </c>
    </row>
    <row r="3156" spans="1:15" hidden="1" x14ac:dyDescent="0.2">
      <c r="A3156" t="s">
        <v>3187</v>
      </c>
      <c r="B3156" t="s">
        <v>3663</v>
      </c>
      <c r="C3156" t="s">
        <v>3666</v>
      </c>
      <c r="D3156" t="s">
        <v>22</v>
      </c>
      <c r="E3156">
        <v>43</v>
      </c>
      <c r="F3156" t="s">
        <v>18</v>
      </c>
      <c r="G3156" t="s">
        <v>32</v>
      </c>
      <c r="H3156" t="s">
        <v>33</v>
      </c>
      <c r="I3156" s="2">
        <v>772221</v>
      </c>
      <c r="J3156" s="2">
        <v>1329</v>
      </c>
      <c r="K3156" s="2">
        <v>773550</v>
      </c>
      <c r="L3156" s="3">
        <v>42.169446435726414</v>
      </c>
      <c r="M3156" s="3">
        <v>54.170092198750417</v>
      </c>
      <c r="N3156" s="2">
        <v>1834385</v>
      </c>
      <c r="O3156">
        <f t="shared" si="49"/>
        <v>1</v>
      </c>
    </row>
    <row r="3157" spans="1:15" hidden="1" x14ac:dyDescent="0.2">
      <c r="A3157" t="s">
        <v>3187</v>
      </c>
      <c r="B3157" t="s">
        <v>3663</v>
      </c>
      <c r="C3157" t="s">
        <v>3667</v>
      </c>
      <c r="D3157" t="s">
        <v>17</v>
      </c>
      <c r="E3157">
        <v>39</v>
      </c>
      <c r="F3157" t="s">
        <v>18</v>
      </c>
      <c r="G3157" t="s">
        <v>401</v>
      </c>
      <c r="H3157" t="s">
        <v>402</v>
      </c>
      <c r="I3157" s="2">
        <v>20669</v>
      </c>
      <c r="J3157" s="2">
        <v>4</v>
      </c>
      <c r="K3157" s="2">
        <v>20673</v>
      </c>
      <c r="L3157" s="3">
        <v>1.1269717098646139</v>
      </c>
      <c r="M3157" s="3">
        <v>1.4476870480573556</v>
      </c>
      <c r="N3157" s="2">
        <v>1834385</v>
      </c>
      <c r="O3157">
        <f t="shared" si="49"/>
        <v>3</v>
      </c>
    </row>
    <row r="3158" spans="1:15" hidden="1" x14ac:dyDescent="0.2">
      <c r="A3158" t="s">
        <v>3187</v>
      </c>
      <c r="B3158" t="s">
        <v>3663</v>
      </c>
      <c r="C3158" t="s">
        <v>3668</v>
      </c>
      <c r="D3158" t="s">
        <v>17</v>
      </c>
      <c r="E3158">
        <v>41</v>
      </c>
      <c r="F3158" t="s">
        <v>18</v>
      </c>
      <c r="G3158" t="s">
        <v>38</v>
      </c>
      <c r="H3158" t="s">
        <v>738</v>
      </c>
      <c r="I3158" s="2">
        <v>9749</v>
      </c>
      <c r="J3158" s="2">
        <v>4</v>
      </c>
      <c r="K3158" s="2">
        <v>9753</v>
      </c>
      <c r="L3158" s="3">
        <v>0.53167682901899005</v>
      </c>
      <c r="M3158" s="3">
        <v>0.68298223671955638</v>
      </c>
      <c r="N3158" s="2">
        <v>1834385</v>
      </c>
      <c r="O3158">
        <f t="shared" si="49"/>
        <v>7</v>
      </c>
    </row>
    <row r="3159" spans="1:15" hidden="1" x14ac:dyDescent="0.2">
      <c r="A3159" t="s">
        <v>3187</v>
      </c>
      <c r="B3159" t="s">
        <v>3663</v>
      </c>
      <c r="C3159" t="s">
        <v>3669</v>
      </c>
      <c r="D3159" t="s">
        <v>22</v>
      </c>
      <c r="E3159">
        <v>41</v>
      </c>
      <c r="F3159" t="s">
        <v>18</v>
      </c>
      <c r="G3159" t="s">
        <v>38</v>
      </c>
      <c r="H3159" t="s">
        <v>59</v>
      </c>
      <c r="I3159" s="2">
        <v>5329</v>
      </c>
      <c r="J3159" s="2">
        <v>1</v>
      </c>
      <c r="K3159" s="2">
        <v>5330</v>
      </c>
      <c r="L3159" s="3">
        <v>0.29056059660322126</v>
      </c>
      <c r="M3159" s="3">
        <v>0.37324877696249725</v>
      </c>
      <c r="N3159" s="2">
        <v>1834385</v>
      </c>
      <c r="O3159">
        <f t="shared" si="49"/>
        <v>8</v>
      </c>
    </row>
    <row r="3160" spans="1:15" hidden="1" x14ac:dyDescent="0.2">
      <c r="A3160" t="s">
        <v>3187</v>
      </c>
      <c r="B3160" t="s">
        <v>3663</v>
      </c>
      <c r="C3160" t="s">
        <v>3670</v>
      </c>
      <c r="D3160" t="s">
        <v>22</v>
      </c>
      <c r="E3160">
        <v>42</v>
      </c>
      <c r="F3160" t="s">
        <v>18</v>
      </c>
      <c r="G3160" t="s">
        <v>38</v>
      </c>
      <c r="H3160" t="s">
        <v>780</v>
      </c>
      <c r="I3160" s="2">
        <v>10262</v>
      </c>
      <c r="J3160" s="2">
        <v>3</v>
      </c>
      <c r="K3160" s="2">
        <v>10265</v>
      </c>
      <c r="L3160" s="3">
        <v>0.55958809083153205</v>
      </c>
      <c r="M3160" s="3">
        <v>0.71883652824015654</v>
      </c>
      <c r="N3160" s="2">
        <v>1834385</v>
      </c>
      <c r="O3160">
        <f t="shared" si="49"/>
        <v>6</v>
      </c>
    </row>
    <row r="3161" spans="1:15" hidden="1" x14ac:dyDescent="0.2">
      <c r="A3161" t="s">
        <v>3187</v>
      </c>
      <c r="B3161" t="s">
        <v>3671</v>
      </c>
      <c r="C3161" t="s">
        <v>46</v>
      </c>
      <c r="G3161" t="s">
        <v>46</v>
      </c>
      <c r="I3161" s="2">
        <v>15993</v>
      </c>
      <c r="J3161" s="2">
        <v>12</v>
      </c>
      <c r="K3161" s="2">
        <v>16005</v>
      </c>
      <c r="L3161" s="3">
        <v>0.83837291225239718</v>
      </c>
      <c r="M3161" s="3">
        <v>1.0901430093259845</v>
      </c>
      <c r="N3161" s="2">
        <v>1909055</v>
      </c>
      <c r="O3161">
        <f t="shared" si="49"/>
        <v>3</v>
      </c>
    </row>
    <row r="3162" spans="1:15" hidden="1" x14ac:dyDescent="0.2">
      <c r="A3162" t="s">
        <v>3187</v>
      </c>
      <c r="B3162" t="s">
        <v>3671</v>
      </c>
      <c r="C3162" t="s">
        <v>3672</v>
      </c>
      <c r="D3162" t="s">
        <v>22</v>
      </c>
      <c r="E3162">
        <v>45</v>
      </c>
      <c r="F3162" t="s">
        <v>49</v>
      </c>
      <c r="G3162" t="s">
        <v>19</v>
      </c>
      <c r="H3162" t="s">
        <v>20</v>
      </c>
      <c r="I3162" s="2">
        <v>564761</v>
      </c>
      <c r="J3162" s="2">
        <v>805</v>
      </c>
      <c r="K3162" s="2">
        <v>565566</v>
      </c>
      <c r="L3162" s="3">
        <v>29.625442954760338</v>
      </c>
      <c r="M3162" s="3">
        <v>38.522200638079333</v>
      </c>
      <c r="N3162" s="2">
        <v>1909055</v>
      </c>
      <c r="O3162">
        <f t="shared" si="49"/>
        <v>2</v>
      </c>
    </row>
    <row r="3163" spans="1:15" hidden="1" x14ac:dyDescent="0.2">
      <c r="A3163" t="s">
        <v>3187</v>
      </c>
      <c r="B3163" t="s">
        <v>3671</v>
      </c>
      <c r="C3163" t="s">
        <v>3673</v>
      </c>
      <c r="D3163" t="s">
        <v>22</v>
      </c>
      <c r="E3163">
        <v>66</v>
      </c>
      <c r="F3163" t="s">
        <v>49</v>
      </c>
      <c r="G3163" t="s">
        <v>32</v>
      </c>
      <c r="H3163" t="s">
        <v>33</v>
      </c>
      <c r="I3163" s="2">
        <v>837969</v>
      </c>
      <c r="J3163" s="2">
        <v>940</v>
      </c>
      <c r="K3163" s="2">
        <v>838909</v>
      </c>
      <c r="L3163" s="3">
        <v>43.943678940627692</v>
      </c>
      <c r="M3163" s="3">
        <v>57.140317513942662</v>
      </c>
      <c r="N3163" s="2">
        <v>1909055</v>
      </c>
      <c r="O3163">
        <f t="shared" si="49"/>
        <v>1</v>
      </c>
    </row>
    <row r="3164" spans="1:15" hidden="1" x14ac:dyDescent="0.2">
      <c r="A3164" t="s">
        <v>3187</v>
      </c>
      <c r="B3164" t="s">
        <v>3671</v>
      </c>
      <c r="C3164" t="s">
        <v>3674</v>
      </c>
      <c r="D3164" t="s">
        <v>22</v>
      </c>
      <c r="E3164">
        <v>25</v>
      </c>
      <c r="F3164" t="s">
        <v>49</v>
      </c>
      <c r="G3164" t="s">
        <v>3296</v>
      </c>
      <c r="H3164" t="s">
        <v>654</v>
      </c>
      <c r="I3164" s="2">
        <v>7756</v>
      </c>
      <c r="J3164" s="2">
        <v>3</v>
      </c>
      <c r="K3164" s="2">
        <v>7759</v>
      </c>
      <c r="L3164" s="3">
        <v>0.4064314543059262</v>
      </c>
      <c r="M3164" s="3">
        <v>0.52848607368699241</v>
      </c>
      <c r="N3164" s="2">
        <v>1909055</v>
      </c>
      <c r="O3164">
        <f t="shared" si="49"/>
        <v>5</v>
      </c>
    </row>
    <row r="3165" spans="1:15" hidden="1" x14ac:dyDescent="0.2">
      <c r="A3165" t="s">
        <v>3187</v>
      </c>
      <c r="B3165" t="s">
        <v>3671</v>
      </c>
      <c r="C3165" t="s">
        <v>3675</v>
      </c>
      <c r="D3165" t="s">
        <v>22</v>
      </c>
      <c r="E3165">
        <v>44</v>
      </c>
      <c r="F3165" t="s">
        <v>18</v>
      </c>
      <c r="G3165" t="s">
        <v>3403</v>
      </c>
      <c r="H3165" t="s">
        <v>767</v>
      </c>
      <c r="I3165" s="2">
        <v>1269</v>
      </c>
      <c r="J3165" s="2">
        <v>1</v>
      </c>
      <c r="K3165" s="2">
        <v>1270</v>
      </c>
      <c r="L3165" s="3">
        <v>6.6525060828525107E-2</v>
      </c>
      <c r="M3165" s="3">
        <v>8.6503069156138715E-2</v>
      </c>
      <c r="N3165" s="2">
        <v>1909055</v>
      </c>
      <c r="O3165">
        <f t="shared" si="49"/>
        <v>12</v>
      </c>
    </row>
    <row r="3166" spans="1:15" hidden="1" x14ac:dyDescent="0.2">
      <c r="A3166" t="s">
        <v>3187</v>
      </c>
      <c r="B3166" t="s">
        <v>3671</v>
      </c>
      <c r="C3166" t="s">
        <v>3676</v>
      </c>
      <c r="D3166" t="s">
        <v>22</v>
      </c>
      <c r="E3166">
        <v>60</v>
      </c>
      <c r="F3166" t="s">
        <v>18</v>
      </c>
      <c r="G3166" t="s">
        <v>303</v>
      </c>
      <c r="H3166" t="s">
        <v>304</v>
      </c>
      <c r="I3166" s="2">
        <v>14852</v>
      </c>
      <c r="J3166" s="2">
        <v>36</v>
      </c>
      <c r="K3166" s="2">
        <v>14888</v>
      </c>
      <c r="L3166" s="3">
        <v>0.77986228788589118</v>
      </c>
      <c r="M3166" s="3">
        <v>1.0140611760603098</v>
      </c>
      <c r="N3166" s="2">
        <v>1909055</v>
      </c>
      <c r="O3166">
        <f t="shared" si="49"/>
        <v>4</v>
      </c>
    </row>
    <row r="3167" spans="1:15" hidden="1" x14ac:dyDescent="0.2">
      <c r="A3167" t="s">
        <v>3187</v>
      </c>
      <c r="B3167" t="s">
        <v>3671</v>
      </c>
      <c r="C3167" t="s">
        <v>3677</v>
      </c>
      <c r="D3167" t="s">
        <v>22</v>
      </c>
      <c r="E3167">
        <v>45</v>
      </c>
      <c r="F3167" t="s">
        <v>49</v>
      </c>
      <c r="G3167" t="s">
        <v>534</v>
      </c>
      <c r="H3167" t="s">
        <v>535</v>
      </c>
      <c r="I3167" s="2">
        <v>1721</v>
      </c>
      <c r="J3167" s="2">
        <f>(0)</f>
        <v>0</v>
      </c>
      <c r="K3167" s="2">
        <v>1721</v>
      </c>
      <c r="L3167" s="3">
        <v>9.0149314713300566E-2</v>
      </c>
      <c r="M3167" s="3">
        <v>0.11722187560449979</v>
      </c>
      <c r="N3167" s="2">
        <v>1909055</v>
      </c>
      <c r="O3167">
        <f t="shared" si="49"/>
        <v>11</v>
      </c>
    </row>
    <row r="3168" spans="1:15" hidden="1" x14ac:dyDescent="0.2">
      <c r="A3168" t="s">
        <v>3187</v>
      </c>
      <c r="B3168" t="s">
        <v>3671</v>
      </c>
      <c r="C3168" t="s">
        <v>3678</v>
      </c>
      <c r="D3168" t="s">
        <v>17</v>
      </c>
      <c r="E3168">
        <v>25</v>
      </c>
      <c r="F3168" t="s">
        <v>69</v>
      </c>
      <c r="G3168" t="s">
        <v>891</v>
      </c>
      <c r="H3168" t="s">
        <v>124</v>
      </c>
      <c r="I3168" s="2">
        <v>3293</v>
      </c>
      <c r="J3168" s="2">
        <f>(0)</f>
        <v>0</v>
      </c>
      <c r="K3168" s="2">
        <v>3293</v>
      </c>
      <c r="L3168" s="3">
        <v>0.17249372071522298</v>
      </c>
      <c r="M3168" s="3">
        <v>0.22429496593005102</v>
      </c>
      <c r="N3168" s="2">
        <v>1909055</v>
      </c>
      <c r="O3168">
        <f t="shared" si="49"/>
        <v>9</v>
      </c>
    </row>
    <row r="3169" spans="1:15" hidden="1" x14ac:dyDescent="0.2">
      <c r="A3169" t="s">
        <v>3187</v>
      </c>
      <c r="B3169" t="s">
        <v>3671</v>
      </c>
      <c r="C3169" t="s">
        <v>3679</v>
      </c>
      <c r="D3169" t="s">
        <v>22</v>
      </c>
      <c r="E3169">
        <v>74</v>
      </c>
      <c r="F3169" t="s">
        <v>49</v>
      </c>
      <c r="G3169" t="s">
        <v>38</v>
      </c>
      <c r="H3169" t="s">
        <v>198</v>
      </c>
      <c r="I3169" s="2">
        <v>7221</v>
      </c>
      <c r="J3169" s="2">
        <f>(0)</f>
        <v>0</v>
      </c>
      <c r="K3169" s="2">
        <v>7221</v>
      </c>
      <c r="L3169" s="3">
        <v>0.37824997184470854</v>
      </c>
      <c r="M3169" s="3">
        <v>0.49184146643817139</v>
      </c>
      <c r="N3169" s="2">
        <v>1909055</v>
      </c>
      <c r="O3169">
        <f t="shared" si="49"/>
        <v>6</v>
      </c>
    </row>
    <row r="3170" spans="1:15" hidden="1" x14ac:dyDescent="0.2">
      <c r="A3170" t="s">
        <v>3187</v>
      </c>
      <c r="B3170" t="s">
        <v>3671</v>
      </c>
      <c r="C3170" t="s">
        <v>3680</v>
      </c>
      <c r="D3170" t="s">
        <v>22</v>
      </c>
      <c r="E3170">
        <v>42</v>
      </c>
      <c r="F3170" t="s">
        <v>49</v>
      </c>
      <c r="G3170" t="s">
        <v>38</v>
      </c>
      <c r="H3170" t="s">
        <v>738</v>
      </c>
      <c r="I3170" s="2">
        <v>4596</v>
      </c>
      <c r="J3170" s="2">
        <f>(0)</f>
        <v>0</v>
      </c>
      <c r="K3170" s="2">
        <v>4596</v>
      </c>
      <c r="L3170" s="3">
        <v>0.24074738548653654</v>
      </c>
      <c r="M3170" s="3">
        <v>0.31304575263119178</v>
      </c>
      <c r="N3170" s="2">
        <v>1909055</v>
      </c>
      <c r="O3170">
        <f t="shared" si="49"/>
        <v>7</v>
      </c>
    </row>
    <row r="3171" spans="1:15" hidden="1" x14ac:dyDescent="0.2">
      <c r="A3171" t="s">
        <v>3187</v>
      </c>
      <c r="B3171" t="s">
        <v>3671</v>
      </c>
      <c r="C3171" t="s">
        <v>3681</v>
      </c>
      <c r="D3171" t="s">
        <v>22</v>
      </c>
      <c r="E3171">
        <v>58</v>
      </c>
      <c r="F3171" t="s">
        <v>49</v>
      </c>
      <c r="G3171" t="s">
        <v>38</v>
      </c>
      <c r="H3171" t="s">
        <v>788</v>
      </c>
      <c r="I3171" s="2">
        <v>2886</v>
      </c>
      <c r="J3171" s="2">
        <f>(0)</f>
        <v>0</v>
      </c>
      <c r="K3171" s="2">
        <v>2886</v>
      </c>
      <c r="L3171" s="3">
        <v>0.15117427208749878</v>
      </c>
      <c r="M3171" s="3">
        <v>0.19657311620835932</v>
      </c>
      <c r="N3171" s="2">
        <v>1909055</v>
      </c>
      <c r="O3171">
        <f t="shared" si="49"/>
        <v>10</v>
      </c>
    </row>
    <row r="3172" spans="1:15" hidden="1" x14ac:dyDescent="0.2">
      <c r="A3172" t="s">
        <v>3187</v>
      </c>
      <c r="B3172" t="s">
        <v>3671</v>
      </c>
      <c r="C3172" t="s">
        <v>3682</v>
      </c>
      <c r="D3172" t="s">
        <v>22</v>
      </c>
      <c r="E3172">
        <v>44</v>
      </c>
      <c r="F3172" t="s">
        <v>49</v>
      </c>
      <c r="G3172" t="s">
        <v>3683</v>
      </c>
      <c r="H3172" t="s">
        <v>556</v>
      </c>
      <c r="I3172" s="2">
        <v>4024</v>
      </c>
      <c r="J3172" s="2">
        <f>(0)</f>
        <v>0</v>
      </c>
      <c r="K3172" s="2">
        <v>4024</v>
      </c>
      <c r="L3172" s="3">
        <v>0.21078491714487008</v>
      </c>
      <c r="M3172" s="3">
        <v>0.27408531518448992</v>
      </c>
      <c r="N3172" s="2">
        <v>1909055</v>
      </c>
      <c r="O3172">
        <f t="shared" si="49"/>
        <v>8</v>
      </c>
    </row>
    <row r="3173" spans="1:15" hidden="1" x14ac:dyDescent="0.2">
      <c r="A3173" t="s">
        <v>3187</v>
      </c>
      <c r="B3173" t="s">
        <v>3684</v>
      </c>
      <c r="C3173" t="s">
        <v>46</v>
      </c>
      <c r="G3173" t="s">
        <v>46</v>
      </c>
      <c r="I3173" s="2">
        <v>22781</v>
      </c>
      <c r="J3173" s="2">
        <v>6</v>
      </c>
      <c r="K3173" s="2">
        <v>22787</v>
      </c>
      <c r="L3173" s="3">
        <v>1.3115295691297009</v>
      </c>
      <c r="M3173" s="3">
        <v>1.6775672587636639</v>
      </c>
      <c r="N3173" s="2">
        <v>1737437</v>
      </c>
      <c r="O3173">
        <f t="shared" si="49"/>
        <v>4</v>
      </c>
    </row>
    <row r="3174" spans="1:15" hidden="1" x14ac:dyDescent="0.2">
      <c r="A3174" t="s">
        <v>3187</v>
      </c>
      <c r="B3174" t="s">
        <v>3684</v>
      </c>
      <c r="C3174" t="s">
        <v>3685</v>
      </c>
      <c r="D3174" t="s">
        <v>22</v>
      </c>
      <c r="E3174">
        <v>55</v>
      </c>
      <c r="F3174" t="s">
        <v>18</v>
      </c>
      <c r="G3174" t="s">
        <v>32</v>
      </c>
      <c r="H3174" t="s">
        <v>33</v>
      </c>
      <c r="I3174" s="2">
        <v>810237</v>
      </c>
      <c r="J3174" s="2">
        <v>1011</v>
      </c>
      <c r="K3174" s="2">
        <v>811248</v>
      </c>
      <c r="L3174" s="3">
        <v>46.692225387165117</v>
      </c>
      <c r="M3174" s="3">
        <v>59.723661892197512</v>
      </c>
      <c r="N3174" s="2">
        <v>1737437</v>
      </c>
      <c r="O3174">
        <f t="shared" si="49"/>
        <v>1</v>
      </c>
    </row>
    <row r="3175" spans="1:15" hidden="1" x14ac:dyDescent="0.2">
      <c r="A3175" t="s">
        <v>3187</v>
      </c>
      <c r="B3175" t="s">
        <v>3684</v>
      </c>
      <c r="C3175" t="s">
        <v>3686</v>
      </c>
      <c r="D3175" t="s">
        <v>17</v>
      </c>
      <c r="E3175">
        <v>42</v>
      </c>
      <c r="F3175" t="s">
        <v>18</v>
      </c>
      <c r="G3175" t="s">
        <v>3403</v>
      </c>
      <c r="H3175" t="s">
        <v>1042</v>
      </c>
      <c r="I3175" s="2">
        <v>3761</v>
      </c>
      <c r="J3175" s="2">
        <v>7</v>
      </c>
      <c r="K3175" s="2">
        <v>3768</v>
      </c>
      <c r="L3175" s="3">
        <v>0.21687117288281529</v>
      </c>
      <c r="M3175" s="3">
        <v>0.27739822842065587</v>
      </c>
      <c r="N3175" s="2">
        <v>1737437</v>
      </c>
      <c r="O3175">
        <f t="shared" si="49"/>
        <v>10</v>
      </c>
    </row>
    <row r="3176" spans="1:15" hidden="1" x14ac:dyDescent="0.2">
      <c r="A3176" t="s">
        <v>3187</v>
      </c>
      <c r="B3176" t="s">
        <v>3684</v>
      </c>
      <c r="C3176" t="s">
        <v>3687</v>
      </c>
      <c r="D3176" t="s">
        <v>22</v>
      </c>
      <c r="E3176">
        <v>39</v>
      </c>
      <c r="F3176" t="s">
        <v>18</v>
      </c>
      <c r="G3176" t="s">
        <v>38</v>
      </c>
      <c r="H3176" t="s">
        <v>354</v>
      </c>
      <c r="I3176" s="2">
        <v>9428</v>
      </c>
      <c r="J3176" s="2">
        <v>3</v>
      </c>
      <c r="K3176" s="2">
        <v>9431</v>
      </c>
      <c r="L3176" s="3">
        <v>0.54281104868838415</v>
      </c>
      <c r="M3176" s="3">
        <v>0.69430538541274023</v>
      </c>
      <c r="N3176" s="2">
        <v>1737437</v>
      </c>
      <c r="O3176">
        <f t="shared" si="49"/>
        <v>8</v>
      </c>
    </row>
    <row r="3177" spans="1:15" hidden="1" x14ac:dyDescent="0.2">
      <c r="A3177" t="s">
        <v>3187</v>
      </c>
      <c r="B3177" t="s">
        <v>3684</v>
      </c>
      <c r="C3177" t="s">
        <v>3688</v>
      </c>
      <c r="D3177" t="s">
        <v>22</v>
      </c>
      <c r="E3177">
        <v>44</v>
      </c>
      <c r="F3177" t="s">
        <v>18</v>
      </c>
      <c r="G3177" t="s">
        <v>303</v>
      </c>
      <c r="H3177" t="s">
        <v>304</v>
      </c>
      <c r="I3177" s="2">
        <v>23545</v>
      </c>
      <c r="J3177" s="2">
        <v>28</v>
      </c>
      <c r="K3177" s="2">
        <v>23573</v>
      </c>
      <c r="L3177" s="3">
        <v>1.356768619524046</v>
      </c>
      <c r="M3177" s="3">
        <v>1.735432175838673</v>
      </c>
      <c r="N3177" s="2">
        <v>1737437</v>
      </c>
      <c r="O3177">
        <f t="shared" si="49"/>
        <v>3</v>
      </c>
    </row>
    <row r="3178" spans="1:15" hidden="1" x14ac:dyDescent="0.2">
      <c r="A3178" t="s">
        <v>3187</v>
      </c>
      <c r="B3178" t="s">
        <v>3684</v>
      </c>
      <c r="C3178" t="s">
        <v>3689</v>
      </c>
      <c r="D3178" t="s">
        <v>22</v>
      </c>
      <c r="E3178">
        <v>31</v>
      </c>
      <c r="F3178" t="s">
        <v>18</v>
      </c>
      <c r="G3178" t="s">
        <v>19</v>
      </c>
      <c r="H3178" t="s">
        <v>20</v>
      </c>
      <c r="I3178" s="2">
        <v>450802</v>
      </c>
      <c r="J3178" s="2">
        <v>205</v>
      </c>
      <c r="K3178" s="2">
        <v>451007</v>
      </c>
      <c r="L3178" s="3">
        <v>25.958178627484045</v>
      </c>
      <c r="M3178" s="3">
        <v>33.202904141537879</v>
      </c>
      <c r="N3178" s="2">
        <v>1737437</v>
      </c>
      <c r="O3178">
        <f t="shared" si="49"/>
        <v>2</v>
      </c>
    </row>
    <row r="3179" spans="1:15" hidden="1" x14ac:dyDescent="0.2">
      <c r="A3179" t="s">
        <v>3187</v>
      </c>
      <c r="B3179" t="s">
        <v>3684</v>
      </c>
      <c r="C3179" t="s">
        <v>3690</v>
      </c>
      <c r="D3179" t="s">
        <v>22</v>
      </c>
      <c r="E3179">
        <v>44</v>
      </c>
      <c r="F3179" t="s">
        <v>18</v>
      </c>
      <c r="G3179" t="s">
        <v>3312</v>
      </c>
      <c r="H3179" t="s">
        <v>767</v>
      </c>
      <c r="I3179" s="2">
        <v>4949</v>
      </c>
      <c r="J3179" s="2">
        <v>8</v>
      </c>
      <c r="K3179" s="2">
        <v>4957</v>
      </c>
      <c r="L3179" s="3">
        <v>0.28530530891192024</v>
      </c>
      <c r="M3179" s="3">
        <v>0.36493179890689786</v>
      </c>
      <c r="N3179" s="2">
        <v>1737437</v>
      </c>
      <c r="O3179">
        <f t="shared" si="49"/>
        <v>9</v>
      </c>
    </row>
    <row r="3180" spans="1:15" hidden="1" x14ac:dyDescent="0.2">
      <c r="A3180" t="s">
        <v>3187</v>
      </c>
      <c r="B3180" t="s">
        <v>3684</v>
      </c>
      <c r="C3180" t="s">
        <v>3691</v>
      </c>
      <c r="D3180" t="s">
        <v>22</v>
      </c>
      <c r="E3180">
        <v>37</v>
      </c>
      <c r="F3180" t="s">
        <v>18</v>
      </c>
      <c r="G3180" t="s">
        <v>38</v>
      </c>
      <c r="H3180" t="s">
        <v>540</v>
      </c>
      <c r="I3180" s="2">
        <v>10937</v>
      </c>
      <c r="J3180" s="2">
        <v>3</v>
      </c>
      <c r="K3180" s="2">
        <v>10940</v>
      </c>
      <c r="L3180" s="3">
        <v>0.62966311872027592</v>
      </c>
      <c r="M3180" s="3">
        <v>0.80539719185827363</v>
      </c>
      <c r="N3180" s="2">
        <v>1737437</v>
      </c>
      <c r="O3180">
        <f t="shared" si="49"/>
        <v>5</v>
      </c>
    </row>
    <row r="3181" spans="1:15" hidden="1" x14ac:dyDescent="0.2">
      <c r="A3181" t="s">
        <v>3187</v>
      </c>
      <c r="B3181" t="s">
        <v>3684</v>
      </c>
      <c r="C3181" t="s">
        <v>3692</v>
      </c>
      <c r="D3181" t="s">
        <v>17</v>
      </c>
      <c r="E3181">
        <v>57</v>
      </c>
      <c r="F3181" t="s">
        <v>18</v>
      </c>
      <c r="G3181" t="s">
        <v>694</v>
      </c>
      <c r="H3181" t="s">
        <v>315</v>
      </c>
      <c r="I3181" s="2">
        <v>10337</v>
      </c>
      <c r="J3181" s="2">
        <v>5</v>
      </c>
      <c r="K3181" s="2">
        <v>10342</v>
      </c>
      <c r="L3181" s="3">
        <v>0.595244604552568</v>
      </c>
      <c r="M3181" s="3">
        <v>0.76137273840934794</v>
      </c>
      <c r="N3181" s="2">
        <v>1737437</v>
      </c>
      <c r="O3181">
        <f t="shared" si="49"/>
        <v>6</v>
      </c>
    </row>
    <row r="3182" spans="1:15" hidden="1" x14ac:dyDescent="0.2">
      <c r="A3182" t="s">
        <v>3187</v>
      </c>
      <c r="B3182" t="s">
        <v>3684</v>
      </c>
      <c r="C3182" t="s">
        <v>3693</v>
      </c>
      <c r="D3182" t="s">
        <v>22</v>
      </c>
      <c r="E3182">
        <v>33</v>
      </c>
      <c r="F3182" t="s">
        <v>18</v>
      </c>
      <c r="G3182" t="s">
        <v>38</v>
      </c>
      <c r="H3182" t="s">
        <v>106</v>
      </c>
      <c r="I3182" s="2">
        <v>9803</v>
      </c>
      <c r="J3182" s="2">
        <v>1</v>
      </c>
      <c r="K3182" s="2">
        <v>9804</v>
      </c>
      <c r="L3182" s="3">
        <v>0.56427945301038251</v>
      </c>
      <c r="M3182" s="3">
        <v>0.72176545420278926</v>
      </c>
      <c r="N3182" s="2">
        <v>1737437</v>
      </c>
      <c r="O3182">
        <f t="shared" si="49"/>
        <v>7</v>
      </c>
    </row>
    <row r="3183" spans="1:15" hidden="1" x14ac:dyDescent="0.2">
      <c r="A3183" t="s">
        <v>3694</v>
      </c>
      <c r="B3183" t="s">
        <v>3695</v>
      </c>
      <c r="C3183" t="s">
        <v>46</v>
      </c>
      <c r="G3183" t="s">
        <v>46</v>
      </c>
      <c r="I3183" s="2">
        <v>21902</v>
      </c>
      <c r="J3183" s="2">
        <v>23</v>
      </c>
      <c r="K3183" s="2">
        <v>21925</v>
      </c>
      <c r="L3183" s="3">
        <v>1.1717712424623177</v>
      </c>
      <c r="M3183" s="3">
        <v>1.7068287161378415</v>
      </c>
      <c r="N3183" s="2">
        <v>1871099</v>
      </c>
      <c r="O3183">
        <f t="shared" si="49"/>
        <v>4</v>
      </c>
    </row>
    <row r="3184" spans="1:15" hidden="1" x14ac:dyDescent="0.2">
      <c r="A3184" t="s">
        <v>3694</v>
      </c>
      <c r="B3184" t="s">
        <v>3695</v>
      </c>
      <c r="C3184" t="s">
        <v>3696</v>
      </c>
      <c r="D3184" t="s">
        <v>22</v>
      </c>
      <c r="E3184">
        <v>54</v>
      </c>
      <c r="F3184" t="s">
        <v>18</v>
      </c>
      <c r="G3184" t="s">
        <v>38</v>
      </c>
      <c r="H3184" t="s">
        <v>230</v>
      </c>
      <c r="I3184" s="2">
        <v>2935</v>
      </c>
      <c r="J3184" s="2">
        <v>1</v>
      </c>
      <c r="K3184" s="2">
        <v>2936</v>
      </c>
      <c r="L3184" s="3">
        <v>0.15691312966336898</v>
      </c>
      <c r="M3184" s="3">
        <v>0.22856324335601841</v>
      </c>
      <c r="N3184" s="2">
        <v>1871099</v>
      </c>
      <c r="O3184">
        <f t="shared" si="49"/>
        <v>11</v>
      </c>
    </row>
    <row r="3185" spans="1:15" hidden="1" x14ac:dyDescent="0.2">
      <c r="A3185" t="s">
        <v>3694</v>
      </c>
      <c r="B3185" t="s">
        <v>3695</v>
      </c>
      <c r="C3185" t="s">
        <v>3697</v>
      </c>
      <c r="D3185" t="s">
        <v>22</v>
      </c>
      <c r="E3185">
        <v>25</v>
      </c>
      <c r="F3185" t="s">
        <v>18</v>
      </c>
      <c r="G3185" t="s">
        <v>38</v>
      </c>
      <c r="H3185" t="s">
        <v>618</v>
      </c>
      <c r="I3185" s="2">
        <v>4492</v>
      </c>
      <c r="J3185" s="2">
        <v>5</v>
      </c>
      <c r="K3185" s="2">
        <v>4497</v>
      </c>
      <c r="L3185" s="3">
        <v>0.24034003545509883</v>
      </c>
      <c r="M3185" s="3">
        <v>0.35008477703406493</v>
      </c>
      <c r="N3185" s="2">
        <v>1871099</v>
      </c>
      <c r="O3185">
        <f t="shared" si="49"/>
        <v>9</v>
      </c>
    </row>
    <row r="3186" spans="1:15" hidden="1" x14ac:dyDescent="0.2">
      <c r="A3186" t="s">
        <v>3694</v>
      </c>
      <c r="B3186" t="s">
        <v>3695</v>
      </c>
      <c r="C3186" t="s">
        <v>3698</v>
      </c>
      <c r="D3186" t="s">
        <v>17</v>
      </c>
      <c r="E3186">
        <v>31</v>
      </c>
      <c r="F3186" t="s">
        <v>18</v>
      </c>
      <c r="G3186" t="s">
        <v>32</v>
      </c>
      <c r="H3186" t="s">
        <v>33</v>
      </c>
      <c r="I3186" s="2">
        <v>637226</v>
      </c>
      <c r="J3186" s="2">
        <v>1910</v>
      </c>
      <c r="K3186" s="2">
        <v>639136</v>
      </c>
      <c r="L3186" s="3">
        <v>34.158320858490114</v>
      </c>
      <c r="M3186" s="3">
        <v>49.755789204901966</v>
      </c>
      <c r="N3186" s="2">
        <v>1871099</v>
      </c>
      <c r="O3186">
        <f t="shared" si="49"/>
        <v>1</v>
      </c>
    </row>
    <row r="3187" spans="1:15" hidden="1" x14ac:dyDescent="0.2">
      <c r="A3187" t="s">
        <v>3694</v>
      </c>
      <c r="B3187" t="s">
        <v>3695</v>
      </c>
      <c r="C3187" t="s">
        <v>3699</v>
      </c>
      <c r="D3187" t="s">
        <v>22</v>
      </c>
      <c r="E3187">
        <v>61</v>
      </c>
      <c r="F3187" t="s">
        <v>18</v>
      </c>
      <c r="G3187" t="s">
        <v>19</v>
      </c>
      <c r="H3187" t="s">
        <v>20</v>
      </c>
      <c r="I3187" s="2">
        <v>541930</v>
      </c>
      <c r="J3187" s="2">
        <v>1577</v>
      </c>
      <c r="K3187" s="2">
        <v>543507</v>
      </c>
      <c r="L3187" s="3">
        <v>29.047474238402138</v>
      </c>
      <c r="M3187" s="3">
        <v>42.311213455960313</v>
      </c>
      <c r="N3187" s="2">
        <v>1871099</v>
      </c>
      <c r="O3187">
        <f t="shared" si="49"/>
        <v>2</v>
      </c>
    </row>
    <row r="3188" spans="1:15" hidden="1" x14ac:dyDescent="0.2">
      <c r="A3188" t="s">
        <v>3694</v>
      </c>
      <c r="B3188" t="s">
        <v>3695</v>
      </c>
      <c r="C3188" t="s">
        <v>3700</v>
      </c>
      <c r="D3188" t="s">
        <v>22</v>
      </c>
      <c r="E3188">
        <v>58</v>
      </c>
      <c r="F3188" t="s">
        <v>18</v>
      </c>
      <c r="G3188" t="s">
        <v>38</v>
      </c>
      <c r="H3188" t="s">
        <v>99</v>
      </c>
      <c r="I3188" s="2">
        <v>13722</v>
      </c>
      <c r="J3188" s="2">
        <v>98</v>
      </c>
      <c r="K3188" s="2">
        <v>13820</v>
      </c>
      <c r="L3188" s="3">
        <v>0.73860335556803791</v>
      </c>
      <c r="M3188" s="3">
        <v>1.0758664929087787</v>
      </c>
      <c r="N3188" s="2">
        <v>1871099</v>
      </c>
      <c r="O3188">
        <f t="shared" si="49"/>
        <v>5</v>
      </c>
    </row>
    <row r="3189" spans="1:15" hidden="1" x14ac:dyDescent="0.2">
      <c r="A3189" t="s">
        <v>3694</v>
      </c>
      <c r="B3189" t="s">
        <v>3695</v>
      </c>
      <c r="C3189" t="s">
        <v>3701</v>
      </c>
      <c r="D3189" t="s">
        <v>22</v>
      </c>
      <c r="E3189">
        <v>42</v>
      </c>
      <c r="F3189" t="s">
        <v>18</v>
      </c>
      <c r="G3189" t="s">
        <v>38</v>
      </c>
      <c r="H3189" t="s">
        <v>198</v>
      </c>
      <c r="I3189" s="2">
        <v>4929</v>
      </c>
      <c r="J3189" s="2">
        <v>1</v>
      </c>
      <c r="K3189" s="2">
        <v>4930</v>
      </c>
      <c r="L3189" s="3">
        <v>0.26348151540885867</v>
      </c>
      <c r="M3189" s="3">
        <v>0.3837931845181099</v>
      </c>
      <c r="N3189" s="2">
        <v>1871099</v>
      </c>
      <c r="O3189">
        <f t="shared" si="49"/>
        <v>8</v>
      </c>
    </row>
    <row r="3190" spans="1:15" hidden="1" x14ac:dyDescent="0.2">
      <c r="A3190" t="s">
        <v>3694</v>
      </c>
      <c r="B3190" t="s">
        <v>3695</v>
      </c>
      <c r="C3190" t="s">
        <v>3702</v>
      </c>
      <c r="D3190" t="s">
        <v>17</v>
      </c>
      <c r="E3190">
        <v>29</v>
      </c>
      <c r="F3190" t="s">
        <v>18</v>
      </c>
      <c r="G3190" t="s">
        <v>303</v>
      </c>
      <c r="H3190" t="s">
        <v>304</v>
      </c>
      <c r="I3190" s="2">
        <v>11452</v>
      </c>
      <c r="J3190" s="2">
        <v>14</v>
      </c>
      <c r="K3190" s="2">
        <v>11466</v>
      </c>
      <c r="L3190" s="3">
        <v>0.61279494029979165</v>
      </c>
      <c r="M3190" s="3">
        <v>0.89261108594009086</v>
      </c>
      <c r="N3190" s="2">
        <v>1871099</v>
      </c>
      <c r="O3190">
        <f t="shared" si="49"/>
        <v>6</v>
      </c>
    </row>
    <row r="3191" spans="1:15" hidden="1" x14ac:dyDescent="0.2">
      <c r="A3191" t="s">
        <v>3694</v>
      </c>
      <c r="B3191" t="s">
        <v>3695</v>
      </c>
      <c r="C3191" t="s">
        <v>3703</v>
      </c>
      <c r="D3191" t="s">
        <v>22</v>
      </c>
      <c r="E3191">
        <v>52</v>
      </c>
      <c r="F3191" t="s">
        <v>18</v>
      </c>
      <c r="G3191" t="s">
        <v>38</v>
      </c>
      <c r="H3191" t="s">
        <v>70</v>
      </c>
      <c r="I3191" s="2">
        <v>7183</v>
      </c>
      <c r="J3191" s="2">
        <v>2</v>
      </c>
      <c r="K3191" s="2">
        <v>7185</v>
      </c>
      <c r="L3191" s="3">
        <v>0.38399892255834672</v>
      </c>
      <c r="M3191" s="3">
        <v>0.55934158838998371</v>
      </c>
      <c r="N3191" s="2">
        <v>1871099</v>
      </c>
      <c r="O3191">
        <f t="shared" si="49"/>
        <v>7</v>
      </c>
    </row>
    <row r="3192" spans="1:15" hidden="1" x14ac:dyDescent="0.2">
      <c r="A3192" t="s">
        <v>3694</v>
      </c>
      <c r="B3192" t="s">
        <v>3695</v>
      </c>
      <c r="C3192" t="s">
        <v>3704</v>
      </c>
      <c r="D3192" t="s">
        <v>22</v>
      </c>
      <c r="E3192">
        <v>33</v>
      </c>
      <c r="F3192" t="s">
        <v>18</v>
      </c>
      <c r="G3192" t="s">
        <v>3705</v>
      </c>
      <c r="H3192" t="s">
        <v>41</v>
      </c>
      <c r="I3192" s="2">
        <v>25594</v>
      </c>
      <c r="J3192" s="2">
        <v>108</v>
      </c>
      <c r="K3192" s="2">
        <v>25702</v>
      </c>
      <c r="L3192" s="3">
        <v>1.3736312188719035</v>
      </c>
      <c r="M3192" s="3">
        <v>2.0008625615587143</v>
      </c>
      <c r="N3192" s="2">
        <v>1871099</v>
      </c>
      <c r="O3192">
        <f t="shared" si="49"/>
        <v>3</v>
      </c>
    </row>
    <row r="3193" spans="1:15" hidden="1" x14ac:dyDescent="0.2">
      <c r="A3193" t="s">
        <v>3694</v>
      </c>
      <c r="B3193" t="s">
        <v>3695</v>
      </c>
      <c r="C3193" t="s">
        <v>3706</v>
      </c>
      <c r="D3193" t="s">
        <v>22</v>
      </c>
      <c r="E3193">
        <v>57</v>
      </c>
      <c r="F3193" t="s">
        <v>18</v>
      </c>
      <c r="G3193" t="s">
        <v>1605</v>
      </c>
      <c r="H3193" t="s">
        <v>540</v>
      </c>
      <c r="I3193" s="2">
        <v>4433</v>
      </c>
      <c r="J3193" s="2">
        <v>5</v>
      </c>
      <c r="K3193" s="2">
        <v>4438</v>
      </c>
      <c r="L3193" s="3">
        <v>0.23718680839442488</v>
      </c>
      <c r="M3193" s="3">
        <v>0.34549171458242833</v>
      </c>
      <c r="N3193" s="2">
        <v>1871099</v>
      </c>
      <c r="O3193">
        <f t="shared" si="49"/>
        <v>10</v>
      </c>
    </row>
    <row r="3194" spans="1:15" hidden="1" x14ac:dyDescent="0.2">
      <c r="A3194" t="s">
        <v>3694</v>
      </c>
      <c r="B3194" t="s">
        <v>3695</v>
      </c>
      <c r="C3194" t="s">
        <v>3707</v>
      </c>
      <c r="D3194" t="s">
        <v>22</v>
      </c>
      <c r="E3194">
        <v>42</v>
      </c>
      <c r="F3194" t="s">
        <v>18</v>
      </c>
      <c r="G3194" t="s">
        <v>694</v>
      </c>
      <c r="H3194" t="s">
        <v>738</v>
      </c>
      <c r="I3194" s="2">
        <v>2193</v>
      </c>
      <c r="J3194" s="2">
        <v>3</v>
      </c>
      <c r="K3194" s="2">
        <v>2196</v>
      </c>
      <c r="L3194" s="3">
        <v>0.11736418008881412</v>
      </c>
      <c r="M3194" s="3">
        <v>0.17095534142023719</v>
      </c>
      <c r="N3194" s="2">
        <v>1871099</v>
      </c>
      <c r="O3194">
        <f t="shared" si="49"/>
        <v>12</v>
      </c>
    </row>
    <row r="3195" spans="1:15" hidden="1" x14ac:dyDescent="0.2">
      <c r="A3195" t="s">
        <v>3694</v>
      </c>
      <c r="B3195" t="s">
        <v>3708</v>
      </c>
      <c r="C3195" t="s">
        <v>46</v>
      </c>
      <c r="G3195" t="s">
        <v>46</v>
      </c>
      <c r="I3195" s="2">
        <v>2450</v>
      </c>
      <c r="J3195" s="2">
        <v>25</v>
      </c>
      <c r="K3195" s="2">
        <v>2475</v>
      </c>
      <c r="L3195" s="3">
        <v>0.12970522064823264</v>
      </c>
      <c r="M3195" s="3">
        <v>0.22736083220494993</v>
      </c>
      <c r="N3195" s="2">
        <v>1908173</v>
      </c>
      <c r="O3195">
        <f t="shared" si="49"/>
        <v>9</v>
      </c>
    </row>
    <row r="3196" spans="1:15" hidden="1" x14ac:dyDescent="0.2">
      <c r="A3196" t="s">
        <v>3694</v>
      </c>
      <c r="B3196" t="s">
        <v>3708</v>
      </c>
      <c r="C3196" t="s">
        <v>3709</v>
      </c>
      <c r="D3196" t="s">
        <v>22</v>
      </c>
      <c r="E3196">
        <v>36</v>
      </c>
      <c r="F3196" t="s">
        <v>18</v>
      </c>
      <c r="G3196" t="s">
        <v>1605</v>
      </c>
      <c r="H3196" t="s">
        <v>540</v>
      </c>
      <c r="I3196" s="2">
        <v>3277</v>
      </c>
      <c r="J3196" s="2">
        <v>6</v>
      </c>
      <c r="K3196" s="2">
        <v>3283</v>
      </c>
      <c r="L3196" s="3">
        <v>0.17204938965177685</v>
      </c>
      <c r="M3196" s="3">
        <v>0.30158610591064672</v>
      </c>
      <c r="N3196" s="2">
        <v>1908173</v>
      </c>
      <c r="O3196">
        <f t="shared" si="49"/>
        <v>8</v>
      </c>
    </row>
    <row r="3197" spans="1:15" hidden="1" x14ac:dyDescent="0.2">
      <c r="A3197" t="s">
        <v>3694</v>
      </c>
      <c r="B3197" t="s">
        <v>3708</v>
      </c>
      <c r="C3197" t="s">
        <v>3710</v>
      </c>
      <c r="D3197" t="s">
        <v>22</v>
      </c>
      <c r="E3197">
        <v>42</v>
      </c>
      <c r="F3197" t="s">
        <v>49</v>
      </c>
      <c r="G3197" t="s">
        <v>38</v>
      </c>
      <c r="H3197" t="s">
        <v>349</v>
      </c>
      <c r="I3197" s="2">
        <v>1034</v>
      </c>
      <c r="J3197" s="2">
        <v>2</v>
      </c>
      <c r="K3197" s="2">
        <v>1036</v>
      </c>
      <c r="L3197" s="3">
        <v>5.4292771148108682E-2</v>
      </c>
      <c r="M3197" s="3">
        <v>9.5170029157304298E-2</v>
      </c>
      <c r="N3197" s="2">
        <v>1908173</v>
      </c>
      <c r="O3197">
        <f t="shared" si="49"/>
        <v>18</v>
      </c>
    </row>
    <row r="3198" spans="1:15" hidden="1" x14ac:dyDescent="0.2">
      <c r="A3198" t="s">
        <v>3694</v>
      </c>
      <c r="B3198" t="s">
        <v>3708</v>
      </c>
      <c r="C3198" t="s">
        <v>3711</v>
      </c>
      <c r="D3198" t="s">
        <v>22</v>
      </c>
      <c r="E3198">
        <v>33</v>
      </c>
      <c r="F3198" t="s">
        <v>69</v>
      </c>
      <c r="G3198" t="s">
        <v>38</v>
      </c>
      <c r="H3198" t="s">
        <v>542</v>
      </c>
      <c r="I3198" s="2">
        <v>506</v>
      </c>
      <c r="J3198" s="2">
        <v>1</v>
      </c>
      <c r="K3198" s="2">
        <v>507</v>
      </c>
      <c r="L3198" s="3">
        <v>2.6569917926728866E-2</v>
      </c>
      <c r="M3198" s="3">
        <v>4.6574521991074598E-2</v>
      </c>
      <c r="N3198" s="2">
        <v>1908173</v>
      </c>
      <c r="O3198">
        <f t="shared" si="49"/>
        <v>27</v>
      </c>
    </row>
    <row r="3199" spans="1:15" hidden="1" x14ac:dyDescent="0.2">
      <c r="A3199" t="s">
        <v>3694</v>
      </c>
      <c r="B3199" t="s">
        <v>3708</v>
      </c>
      <c r="C3199" t="s">
        <v>3712</v>
      </c>
      <c r="D3199" t="s">
        <v>22</v>
      </c>
      <c r="E3199">
        <v>25</v>
      </c>
      <c r="F3199" t="s">
        <v>69</v>
      </c>
      <c r="G3199" t="s">
        <v>994</v>
      </c>
      <c r="H3199" t="s">
        <v>846</v>
      </c>
      <c r="I3199" s="2">
        <v>1271</v>
      </c>
      <c r="J3199" s="2">
        <f>(0)</f>
        <v>0</v>
      </c>
      <c r="K3199" s="2">
        <v>1271</v>
      </c>
      <c r="L3199" s="3">
        <v>6.660821634097118E-2</v>
      </c>
      <c r="M3199" s="3">
        <v>0.11675782534646116</v>
      </c>
      <c r="N3199" s="2">
        <v>1908173</v>
      </c>
      <c r="O3199">
        <f t="shared" si="49"/>
        <v>16</v>
      </c>
    </row>
    <row r="3200" spans="1:15" hidden="1" x14ac:dyDescent="0.2">
      <c r="A3200" t="s">
        <v>3694</v>
      </c>
      <c r="B3200" t="s">
        <v>3708</v>
      </c>
      <c r="C3200" t="s">
        <v>3713</v>
      </c>
      <c r="D3200" t="s">
        <v>22</v>
      </c>
      <c r="E3200">
        <v>45</v>
      </c>
      <c r="F3200" t="s">
        <v>49</v>
      </c>
      <c r="G3200" t="s">
        <v>19</v>
      </c>
      <c r="H3200" t="s">
        <v>20</v>
      </c>
      <c r="I3200" s="2">
        <v>382636</v>
      </c>
      <c r="J3200" s="2">
        <v>1654</v>
      </c>
      <c r="K3200" s="2">
        <v>384290</v>
      </c>
      <c r="L3200" s="3">
        <v>20.13915929006437</v>
      </c>
      <c r="M3200" s="3">
        <v>35.302017861834429</v>
      </c>
      <c r="N3200" s="2">
        <v>1908173</v>
      </c>
      <c r="O3200">
        <f t="shared" si="49"/>
        <v>2</v>
      </c>
    </row>
    <row r="3201" spans="1:15" hidden="1" x14ac:dyDescent="0.2">
      <c r="A3201" t="s">
        <v>3694</v>
      </c>
      <c r="B3201" t="s">
        <v>3708</v>
      </c>
      <c r="C3201" t="s">
        <v>3714</v>
      </c>
      <c r="D3201" t="s">
        <v>17</v>
      </c>
      <c r="E3201">
        <v>49</v>
      </c>
      <c r="F3201" t="s">
        <v>49</v>
      </c>
      <c r="G3201" t="s">
        <v>38</v>
      </c>
      <c r="H3201" t="s">
        <v>219</v>
      </c>
      <c r="I3201" s="2">
        <v>533</v>
      </c>
      <c r="J3201" s="2">
        <f>(0)</f>
        <v>0</v>
      </c>
      <c r="K3201" s="2">
        <v>533</v>
      </c>
      <c r="L3201" s="3">
        <v>2.7932477820407271E-2</v>
      </c>
      <c r="M3201" s="3">
        <v>4.8962959016257905E-2</v>
      </c>
      <c r="N3201" s="2">
        <v>1908173</v>
      </c>
      <c r="O3201">
        <f t="shared" si="49"/>
        <v>26</v>
      </c>
    </row>
    <row r="3202" spans="1:15" hidden="1" x14ac:dyDescent="0.2">
      <c r="A3202" t="s">
        <v>3694</v>
      </c>
      <c r="B3202" t="s">
        <v>3708</v>
      </c>
      <c r="C3202" t="s">
        <v>3715</v>
      </c>
      <c r="D3202" t="s">
        <v>22</v>
      </c>
      <c r="E3202">
        <v>50</v>
      </c>
      <c r="F3202" t="s">
        <v>49</v>
      </c>
      <c r="G3202" t="s">
        <v>38</v>
      </c>
      <c r="H3202" t="s">
        <v>738</v>
      </c>
      <c r="I3202" s="2">
        <v>1191</v>
      </c>
      <c r="J3202" s="2">
        <f>(0)</f>
        <v>0</v>
      </c>
      <c r="K3202" s="2">
        <v>1191</v>
      </c>
      <c r="L3202" s="3">
        <v>6.2415724360422246E-2</v>
      </c>
      <c r="M3202" s="3">
        <v>0.10940878834589712</v>
      </c>
      <c r="N3202" s="2">
        <v>1908173</v>
      </c>
      <c r="O3202">
        <f t="shared" si="49"/>
        <v>17</v>
      </c>
    </row>
    <row r="3203" spans="1:15" hidden="1" x14ac:dyDescent="0.2">
      <c r="A3203" t="s">
        <v>3694</v>
      </c>
      <c r="B3203" t="s">
        <v>3708</v>
      </c>
      <c r="C3203" t="s">
        <v>3716</v>
      </c>
      <c r="D3203" t="s">
        <v>22</v>
      </c>
      <c r="E3203">
        <v>44</v>
      </c>
      <c r="F3203" t="s">
        <v>49</v>
      </c>
      <c r="G3203" t="s">
        <v>38</v>
      </c>
      <c r="H3203" t="s">
        <v>165</v>
      </c>
      <c r="I3203" s="2">
        <v>593</v>
      </c>
      <c r="J3203" s="2">
        <f>(0)</f>
        <v>0</v>
      </c>
      <c r="K3203" s="2">
        <v>593</v>
      </c>
      <c r="L3203" s="3">
        <v>3.1076846805818969E-2</v>
      </c>
      <c r="M3203" s="3">
        <v>5.4474736766680937E-2</v>
      </c>
      <c r="N3203" s="2">
        <v>1908173</v>
      </c>
      <c r="O3203">
        <f t="shared" ref="O3203:O3266" si="50">COUNTIFS($A$2:$A$8569,A3203,$B$2:$B$8569,B3203,$K$2:$K$8569,"&gt;"&amp;K3203)+1</f>
        <v>25</v>
      </c>
    </row>
    <row r="3204" spans="1:15" hidden="1" x14ac:dyDescent="0.2">
      <c r="A3204" t="s">
        <v>3694</v>
      </c>
      <c r="B3204" t="s">
        <v>3708</v>
      </c>
      <c r="C3204" t="s">
        <v>3717</v>
      </c>
      <c r="D3204" t="s">
        <v>22</v>
      </c>
      <c r="E3204">
        <v>56</v>
      </c>
      <c r="F3204" t="s">
        <v>49</v>
      </c>
      <c r="G3204" t="s">
        <v>38</v>
      </c>
      <c r="H3204" t="s">
        <v>456</v>
      </c>
      <c r="I3204" s="2">
        <v>1784</v>
      </c>
      <c r="J3204" s="2">
        <v>2</v>
      </c>
      <c r="K3204" s="2">
        <v>1786</v>
      </c>
      <c r="L3204" s="3">
        <v>9.3597383465754941E-2</v>
      </c>
      <c r="M3204" s="3">
        <v>0.16406725103759215</v>
      </c>
      <c r="N3204" s="2">
        <v>1908173</v>
      </c>
      <c r="O3204">
        <f t="shared" si="50"/>
        <v>14</v>
      </c>
    </row>
    <row r="3205" spans="1:15" hidden="1" x14ac:dyDescent="0.2">
      <c r="A3205" t="s">
        <v>3694</v>
      </c>
      <c r="B3205" t="s">
        <v>3708</v>
      </c>
      <c r="C3205" t="s">
        <v>3718</v>
      </c>
      <c r="D3205" t="s">
        <v>22</v>
      </c>
      <c r="E3205">
        <v>66</v>
      </c>
      <c r="F3205" t="s">
        <v>49</v>
      </c>
      <c r="G3205" t="s">
        <v>32</v>
      </c>
      <c r="H3205" t="s">
        <v>33</v>
      </c>
      <c r="I3205" s="2">
        <v>610268</v>
      </c>
      <c r="J3205" s="2">
        <v>3265</v>
      </c>
      <c r="K3205" s="2">
        <v>613533</v>
      </c>
      <c r="L3205" s="3">
        <v>32.152902278776608</v>
      </c>
      <c r="M3205" s="3">
        <v>56.360958975838201</v>
      </c>
      <c r="N3205" s="2">
        <v>1908173</v>
      </c>
      <c r="O3205">
        <f t="shared" si="50"/>
        <v>1</v>
      </c>
    </row>
    <row r="3206" spans="1:15" hidden="1" x14ac:dyDescent="0.2">
      <c r="A3206" t="s">
        <v>3694</v>
      </c>
      <c r="B3206" t="s">
        <v>3708</v>
      </c>
      <c r="C3206" t="s">
        <v>3719</v>
      </c>
      <c r="D3206" t="s">
        <v>22</v>
      </c>
      <c r="E3206">
        <v>57</v>
      </c>
      <c r="F3206" t="s">
        <v>49</v>
      </c>
      <c r="G3206" t="s">
        <v>3720</v>
      </c>
      <c r="H3206" t="s">
        <v>70</v>
      </c>
      <c r="I3206" s="2">
        <v>619</v>
      </c>
      <c r="J3206" s="2">
        <v>1</v>
      </c>
      <c r="K3206" s="2">
        <v>620</v>
      </c>
      <c r="L3206" s="3">
        <v>3.2491812849254231E-2</v>
      </c>
      <c r="M3206" s="3">
        <v>5.6955036754371295E-2</v>
      </c>
      <c r="N3206" s="2">
        <v>1908173</v>
      </c>
      <c r="O3206">
        <f t="shared" si="50"/>
        <v>24</v>
      </c>
    </row>
    <row r="3207" spans="1:15" hidden="1" x14ac:dyDescent="0.2">
      <c r="A3207" t="s">
        <v>3694</v>
      </c>
      <c r="B3207" t="s">
        <v>3708</v>
      </c>
      <c r="C3207" t="s">
        <v>3721</v>
      </c>
      <c r="D3207" t="s">
        <v>22</v>
      </c>
      <c r="E3207">
        <v>41</v>
      </c>
      <c r="F3207" t="s">
        <v>49</v>
      </c>
      <c r="G3207" t="s">
        <v>38</v>
      </c>
      <c r="H3207" t="s">
        <v>43</v>
      </c>
      <c r="I3207" s="2">
        <v>3442</v>
      </c>
      <c r="J3207" s="2">
        <v>2</v>
      </c>
      <c r="K3207" s="2">
        <v>3444</v>
      </c>
      <c r="L3207" s="3">
        <v>0.18048677976263158</v>
      </c>
      <c r="M3207" s="3">
        <v>0.31637604287428184</v>
      </c>
      <c r="N3207" s="2">
        <v>1908173</v>
      </c>
      <c r="O3207">
        <f t="shared" si="50"/>
        <v>7</v>
      </c>
    </row>
    <row r="3208" spans="1:15" hidden="1" x14ac:dyDescent="0.2">
      <c r="A3208" t="s">
        <v>3694</v>
      </c>
      <c r="B3208" t="s">
        <v>3708</v>
      </c>
      <c r="C3208" t="s">
        <v>3722</v>
      </c>
      <c r="D3208" t="s">
        <v>22</v>
      </c>
      <c r="E3208">
        <v>46</v>
      </c>
      <c r="F3208" t="s">
        <v>49</v>
      </c>
      <c r="G3208" t="s">
        <v>3705</v>
      </c>
      <c r="H3208" t="s">
        <v>41</v>
      </c>
      <c r="I3208" s="2">
        <v>39336</v>
      </c>
      <c r="J3208" s="2">
        <v>113</v>
      </c>
      <c r="K3208" s="2">
        <v>39449</v>
      </c>
      <c r="L3208" s="3">
        <v>2.0673702017584361</v>
      </c>
      <c r="M3208" s="3">
        <v>3.6239020079406346</v>
      </c>
      <c r="N3208" s="2">
        <v>1908173</v>
      </c>
      <c r="O3208">
        <f t="shared" si="50"/>
        <v>3</v>
      </c>
    </row>
    <row r="3209" spans="1:15" hidden="1" x14ac:dyDescent="0.2">
      <c r="A3209" t="s">
        <v>3694</v>
      </c>
      <c r="B3209" t="s">
        <v>3708</v>
      </c>
      <c r="C3209" t="s">
        <v>3723</v>
      </c>
      <c r="D3209" t="s">
        <v>22</v>
      </c>
      <c r="E3209">
        <v>59</v>
      </c>
      <c r="F3209" t="s">
        <v>49</v>
      </c>
      <c r="G3209" t="s">
        <v>303</v>
      </c>
      <c r="H3209" t="s">
        <v>304</v>
      </c>
      <c r="I3209" s="2">
        <v>4609</v>
      </c>
      <c r="J3209" s="2">
        <v>36</v>
      </c>
      <c r="K3209" s="2">
        <v>4645</v>
      </c>
      <c r="L3209" s="3">
        <v>0.24342656562062245</v>
      </c>
      <c r="M3209" s="3">
        <v>0.42670346084524952</v>
      </c>
      <c r="N3209" s="2">
        <v>1908173</v>
      </c>
      <c r="O3209">
        <f t="shared" si="50"/>
        <v>5</v>
      </c>
    </row>
    <row r="3210" spans="1:15" hidden="1" x14ac:dyDescent="0.2">
      <c r="A3210" t="s">
        <v>3694</v>
      </c>
      <c r="B3210" t="s">
        <v>3708</v>
      </c>
      <c r="C3210" t="s">
        <v>3724</v>
      </c>
      <c r="D3210" t="s">
        <v>22</v>
      </c>
      <c r="E3210">
        <v>47</v>
      </c>
      <c r="F3210" t="s">
        <v>49</v>
      </c>
      <c r="G3210" t="s">
        <v>1907</v>
      </c>
      <c r="H3210" t="s">
        <v>168</v>
      </c>
      <c r="I3210" s="2">
        <v>2033</v>
      </c>
      <c r="J3210" s="2">
        <v>2</v>
      </c>
      <c r="K3210" s="2">
        <v>2035</v>
      </c>
      <c r="L3210" s="3">
        <v>0.1066465147552135</v>
      </c>
      <c r="M3210" s="3">
        <v>0.18694112870184773</v>
      </c>
      <c r="N3210" s="2">
        <v>1908173</v>
      </c>
      <c r="O3210">
        <f t="shared" si="50"/>
        <v>10</v>
      </c>
    </row>
    <row r="3211" spans="1:15" hidden="1" x14ac:dyDescent="0.2">
      <c r="A3211" t="s">
        <v>3694</v>
      </c>
      <c r="B3211" t="s">
        <v>3708</v>
      </c>
      <c r="C3211" t="s">
        <v>3725</v>
      </c>
      <c r="D3211" t="s">
        <v>22</v>
      </c>
      <c r="E3211">
        <v>37</v>
      </c>
      <c r="F3211" t="s">
        <v>49</v>
      </c>
      <c r="G3211" t="s">
        <v>229</v>
      </c>
      <c r="H3211" t="s">
        <v>230</v>
      </c>
      <c r="I3211" s="2">
        <v>788</v>
      </c>
      <c r="J3211" s="2">
        <v>1</v>
      </c>
      <c r="K3211" s="2">
        <v>789</v>
      </c>
      <c r="L3211" s="3">
        <v>4.1348452158163851E-2</v>
      </c>
      <c r="M3211" s="3">
        <v>7.2479877418062832E-2</v>
      </c>
      <c r="N3211" s="2">
        <v>1908173</v>
      </c>
      <c r="O3211">
        <f t="shared" si="50"/>
        <v>21</v>
      </c>
    </row>
    <row r="3212" spans="1:15" hidden="1" x14ac:dyDescent="0.2">
      <c r="A3212" t="s">
        <v>3694</v>
      </c>
      <c r="B3212" t="s">
        <v>3708</v>
      </c>
      <c r="C3212" t="s">
        <v>3726</v>
      </c>
      <c r="D3212" t="s">
        <v>22</v>
      </c>
      <c r="E3212">
        <v>48</v>
      </c>
      <c r="F3212" t="s">
        <v>49</v>
      </c>
      <c r="G3212" t="s">
        <v>3727</v>
      </c>
      <c r="H3212" t="s">
        <v>214</v>
      </c>
      <c r="I3212" s="2">
        <v>697</v>
      </c>
      <c r="J3212" s="2">
        <v>2</v>
      </c>
      <c r="K3212" s="2">
        <v>699</v>
      </c>
      <c r="L3212" s="3">
        <v>3.6631898680046307E-2</v>
      </c>
      <c r="M3212" s="3">
        <v>6.4212210792428281E-2</v>
      </c>
      <c r="N3212" s="2">
        <v>1908173</v>
      </c>
      <c r="O3212">
        <f t="shared" si="50"/>
        <v>23</v>
      </c>
    </row>
    <row r="3213" spans="1:15" hidden="1" x14ac:dyDescent="0.2">
      <c r="A3213" t="s">
        <v>3694</v>
      </c>
      <c r="B3213" t="s">
        <v>3708</v>
      </c>
      <c r="C3213" t="s">
        <v>3728</v>
      </c>
      <c r="D3213" t="s">
        <v>22</v>
      </c>
      <c r="E3213">
        <v>70</v>
      </c>
      <c r="F3213" t="s">
        <v>49</v>
      </c>
      <c r="G3213" t="s">
        <v>3729</v>
      </c>
      <c r="H3213" t="s">
        <v>734</v>
      </c>
      <c r="I3213" s="2">
        <v>8373</v>
      </c>
      <c r="J3213" s="2">
        <v>45</v>
      </c>
      <c r="K3213" s="2">
        <v>8418</v>
      </c>
      <c r="L3213" s="3">
        <v>0.44115496865326154</v>
      </c>
      <c r="M3213" s="3">
        <v>0.77330241838435099</v>
      </c>
      <c r="N3213" s="2">
        <v>1908173</v>
      </c>
      <c r="O3213">
        <f t="shared" si="50"/>
        <v>4</v>
      </c>
    </row>
    <row r="3214" spans="1:15" hidden="1" x14ac:dyDescent="0.2">
      <c r="A3214" t="s">
        <v>3694</v>
      </c>
      <c r="B3214" t="s">
        <v>3708</v>
      </c>
      <c r="C3214" t="s">
        <v>3730</v>
      </c>
      <c r="D3214" t="s">
        <v>22</v>
      </c>
      <c r="E3214">
        <v>49</v>
      </c>
      <c r="F3214" t="s">
        <v>49</v>
      </c>
      <c r="G3214" t="s">
        <v>3731</v>
      </c>
      <c r="H3214" t="s">
        <v>99</v>
      </c>
      <c r="I3214" s="2">
        <v>394</v>
      </c>
      <c r="J3214" s="2">
        <f>(0)</f>
        <v>0</v>
      </c>
      <c r="K3214" s="2">
        <v>394</v>
      </c>
      <c r="L3214" s="3">
        <v>2.0648023004203497E-2</v>
      </c>
      <c r="M3214" s="3">
        <v>3.6194007227777894E-2</v>
      </c>
      <c r="N3214" s="2">
        <v>1908173</v>
      </c>
      <c r="O3214">
        <f t="shared" si="50"/>
        <v>29</v>
      </c>
    </row>
    <row r="3215" spans="1:15" hidden="1" x14ac:dyDescent="0.2">
      <c r="A3215" t="s">
        <v>3694</v>
      </c>
      <c r="B3215" t="s">
        <v>3708</v>
      </c>
      <c r="C3215" t="s">
        <v>3732</v>
      </c>
      <c r="D3215" t="s">
        <v>22</v>
      </c>
      <c r="E3215">
        <v>47</v>
      </c>
      <c r="F3215" t="s">
        <v>49</v>
      </c>
      <c r="G3215" t="s">
        <v>38</v>
      </c>
      <c r="H3215" t="s">
        <v>276</v>
      </c>
      <c r="I3215" s="2">
        <v>1911</v>
      </c>
      <c r="J3215" s="2">
        <v>1</v>
      </c>
      <c r="K3215" s="2">
        <v>1912</v>
      </c>
      <c r="L3215" s="3">
        <v>0.10020055833511951</v>
      </c>
      <c r="M3215" s="3">
        <v>0.17564198431348052</v>
      </c>
      <c r="N3215" s="2">
        <v>1908173</v>
      </c>
      <c r="O3215">
        <f t="shared" si="50"/>
        <v>12</v>
      </c>
    </row>
    <row r="3216" spans="1:15" hidden="1" x14ac:dyDescent="0.2">
      <c r="A3216" t="s">
        <v>3694</v>
      </c>
      <c r="B3216" t="s">
        <v>3708</v>
      </c>
      <c r="C3216" t="s">
        <v>3733</v>
      </c>
      <c r="D3216" t="s">
        <v>22</v>
      </c>
      <c r="E3216">
        <v>48</v>
      </c>
      <c r="F3216" t="s">
        <v>49</v>
      </c>
      <c r="G3216" t="s">
        <v>694</v>
      </c>
      <c r="H3216" t="s">
        <v>315</v>
      </c>
      <c r="I3216" s="2">
        <v>754</v>
      </c>
      <c r="J3216" s="2">
        <v>7</v>
      </c>
      <c r="K3216" s="2">
        <v>761</v>
      </c>
      <c r="L3216" s="3">
        <v>3.9881079964971727E-2</v>
      </c>
      <c r="M3216" s="3">
        <v>6.9907714467865409E-2</v>
      </c>
      <c r="N3216" s="2">
        <v>1908173</v>
      </c>
      <c r="O3216">
        <f t="shared" si="50"/>
        <v>22</v>
      </c>
    </row>
    <row r="3217" spans="1:15" hidden="1" x14ac:dyDescent="0.2">
      <c r="A3217" t="s">
        <v>3694</v>
      </c>
      <c r="B3217" t="s">
        <v>3708</v>
      </c>
      <c r="C3217" t="s">
        <v>3734</v>
      </c>
      <c r="D3217" t="s">
        <v>17</v>
      </c>
      <c r="E3217">
        <v>42</v>
      </c>
      <c r="F3217" t="s">
        <v>49</v>
      </c>
      <c r="G3217" t="s">
        <v>38</v>
      </c>
      <c r="H3217" t="s">
        <v>198</v>
      </c>
      <c r="I3217" s="2">
        <v>410</v>
      </c>
      <c r="J3217" s="2">
        <f>(0)</f>
        <v>0</v>
      </c>
      <c r="K3217" s="2">
        <v>410</v>
      </c>
      <c r="L3217" s="3">
        <v>2.1486521400313284E-2</v>
      </c>
      <c r="M3217" s="3">
        <v>3.7663814627890702E-2</v>
      </c>
      <c r="N3217" s="2">
        <v>1908173</v>
      </c>
      <c r="O3217">
        <f t="shared" si="50"/>
        <v>28</v>
      </c>
    </row>
    <row r="3218" spans="1:15" hidden="1" x14ac:dyDescent="0.2">
      <c r="A3218" t="s">
        <v>3694</v>
      </c>
      <c r="B3218" t="s">
        <v>3708</v>
      </c>
      <c r="C3218" t="s">
        <v>3735</v>
      </c>
      <c r="D3218" t="s">
        <v>22</v>
      </c>
      <c r="E3218">
        <v>49</v>
      </c>
      <c r="F3218" t="s">
        <v>49</v>
      </c>
      <c r="G3218" t="s">
        <v>38</v>
      </c>
      <c r="H3218" t="s">
        <v>101</v>
      </c>
      <c r="I3218" s="2">
        <v>1883</v>
      </c>
      <c r="J3218" s="2">
        <f>(0)</f>
        <v>0</v>
      </c>
      <c r="K3218" s="2">
        <v>1883</v>
      </c>
      <c r="L3218" s="3">
        <v>9.8680779992170523E-2</v>
      </c>
      <c r="M3218" s="3">
        <v>0.17297795840077607</v>
      </c>
      <c r="N3218" s="2">
        <v>1908173</v>
      </c>
      <c r="O3218">
        <f t="shared" si="50"/>
        <v>13</v>
      </c>
    </row>
    <row r="3219" spans="1:15" hidden="1" x14ac:dyDescent="0.2">
      <c r="A3219" t="s">
        <v>3694</v>
      </c>
      <c r="B3219" t="s">
        <v>3708</v>
      </c>
      <c r="C3219" t="s">
        <v>3736</v>
      </c>
      <c r="D3219" t="s">
        <v>22</v>
      </c>
      <c r="E3219">
        <v>48</v>
      </c>
      <c r="F3219" t="s">
        <v>49</v>
      </c>
      <c r="G3219" t="s">
        <v>38</v>
      </c>
      <c r="H3219" t="s">
        <v>2699</v>
      </c>
      <c r="I3219" s="2">
        <v>1936</v>
      </c>
      <c r="J3219" s="2">
        <v>7</v>
      </c>
      <c r="K3219" s="2">
        <v>1943</v>
      </c>
      <c r="L3219" s="3">
        <v>0.10182514897758223</v>
      </c>
      <c r="M3219" s="3">
        <v>0.17848973615119909</v>
      </c>
      <c r="N3219" s="2">
        <v>1908173</v>
      </c>
      <c r="O3219">
        <f t="shared" si="50"/>
        <v>11</v>
      </c>
    </row>
    <row r="3220" spans="1:15" hidden="1" x14ac:dyDescent="0.2">
      <c r="A3220" t="s">
        <v>3694</v>
      </c>
      <c r="B3220" t="s">
        <v>3708</v>
      </c>
      <c r="C3220" t="s">
        <v>3737</v>
      </c>
      <c r="D3220" t="s">
        <v>22</v>
      </c>
      <c r="E3220">
        <v>29</v>
      </c>
      <c r="F3220" t="s">
        <v>49</v>
      </c>
      <c r="G3220" t="s">
        <v>38</v>
      </c>
      <c r="H3220" t="s">
        <v>106</v>
      </c>
      <c r="I3220" s="2">
        <v>3690</v>
      </c>
      <c r="J3220" s="2">
        <v>7</v>
      </c>
      <c r="K3220" s="2">
        <v>3697</v>
      </c>
      <c r="L3220" s="3">
        <v>0.19374553565111757</v>
      </c>
      <c r="M3220" s="3">
        <v>0.33961737238856565</v>
      </c>
      <c r="N3220" s="2">
        <v>1908173</v>
      </c>
      <c r="O3220">
        <f t="shared" si="50"/>
        <v>6</v>
      </c>
    </row>
    <row r="3221" spans="1:15" hidden="1" x14ac:dyDescent="0.2">
      <c r="A3221" t="s">
        <v>3694</v>
      </c>
      <c r="B3221" t="s">
        <v>3708</v>
      </c>
      <c r="C3221" t="s">
        <v>3738</v>
      </c>
      <c r="D3221" t="s">
        <v>22</v>
      </c>
      <c r="E3221">
        <v>39</v>
      </c>
      <c r="F3221" t="s">
        <v>49</v>
      </c>
      <c r="G3221" t="s">
        <v>38</v>
      </c>
      <c r="H3221" t="s">
        <v>3739</v>
      </c>
      <c r="I3221" s="2">
        <v>1725</v>
      </c>
      <c r="J3221" s="2">
        <f>(0)</f>
        <v>0</v>
      </c>
      <c r="K3221" s="2">
        <v>1725</v>
      </c>
      <c r="L3221" s="3">
        <v>9.0400608330586385E-2</v>
      </c>
      <c r="M3221" s="3">
        <v>0.15846361032466208</v>
      </c>
      <c r="N3221" s="2">
        <v>1908173</v>
      </c>
      <c r="O3221">
        <f t="shared" si="50"/>
        <v>15</v>
      </c>
    </row>
    <row r="3222" spans="1:15" hidden="1" x14ac:dyDescent="0.2">
      <c r="A3222" t="s">
        <v>3694</v>
      </c>
      <c r="B3222" t="s">
        <v>3708</v>
      </c>
      <c r="C3222" t="s">
        <v>3740</v>
      </c>
      <c r="D3222" t="s">
        <v>22</v>
      </c>
      <c r="E3222">
        <v>44</v>
      </c>
      <c r="F3222" t="s">
        <v>49</v>
      </c>
      <c r="G3222" t="s">
        <v>38</v>
      </c>
      <c r="H3222" t="s">
        <v>39</v>
      </c>
      <c r="I3222" s="2">
        <v>821</v>
      </c>
      <c r="J3222" s="2">
        <f>(0)</f>
        <v>0</v>
      </c>
      <c r="K3222" s="2">
        <v>821</v>
      </c>
      <c r="L3222" s="3">
        <v>4.3025448950383433E-2</v>
      </c>
      <c r="M3222" s="3">
        <v>7.5419492218288448E-2</v>
      </c>
      <c r="N3222" s="2">
        <v>1908173</v>
      </c>
      <c r="O3222">
        <f t="shared" si="50"/>
        <v>20</v>
      </c>
    </row>
    <row r="3223" spans="1:15" hidden="1" x14ac:dyDescent="0.2">
      <c r="A3223" t="s">
        <v>3694</v>
      </c>
      <c r="B3223" t="s">
        <v>3708</v>
      </c>
      <c r="C3223" t="s">
        <v>3741</v>
      </c>
      <c r="D3223" t="s">
        <v>17</v>
      </c>
      <c r="E3223">
        <v>44</v>
      </c>
      <c r="F3223" t="s">
        <v>49</v>
      </c>
      <c r="G3223" t="s">
        <v>2204</v>
      </c>
      <c r="H3223" t="s">
        <v>723</v>
      </c>
      <c r="I3223" s="2">
        <v>892</v>
      </c>
      <c r="J3223" s="2">
        <v>3</v>
      </c>
      <c r="K3223" s="2">
        <v>895</v>
      </c>
      <c r="L3223" s="3">
        <v>4.6903504032391193E-2</v>
      </c>
      <c r="M3223" s="3">
        <v>8.2217351443810191E-2</v>
      </c>
      <c r="N3223" s="2">
        <v>1908173</v>
      </c>
      <c r="O3223">
        <f t="shared" si="50"/>
        <v>19</v>
      </c>
    </row>
    <row r="3224" spans="1:15" hidden="1" x14ac:dyDescent="0.2">
      <c r="A3224" t="s">
        <v>3694</v>
      </c>
      <c r="B3224" t="s">
        <v>3742</v>
      </c>
      <c r="C3224" t="s">
        <v>46</v>
      </c>
      <c r="G3224" t="s">
        <v>46</v>
      </c>
      <c r="I3224" s="2">
        <v>10295</v>
      </c>
      <c r="J3224" s="2">
        <v>37</v>
      </c>
      <c r="K3224" s="2">
        <v>10332</v>
      </c>
      <c r="L3224" s="3">
        <v>0.53494874184529351</v>
      </c>
      <c r="M3224" s="3">
        <v>0.94590524285283994</v>
      </c>
      <c r="N3224" s="2">
        <v>1931400</v>
      </c>
      <c r="O3224">
        <f t="shared" si="50"/>
        <v>4</v>
      </c>
    </row>
    <row r="3225" spans="1:15" hidden="1" x14ac:dyDescent="0.2">
      <c r="A3225" t="s">
        <v>3694</v>
      </c>
      <c r="B3225" t="s">
        <v>3742</v>
      </c>
      <c r="C3225" t="s">
        <v>3743</v>
      </c>
      <c r="D3225" t="s">
        <v>22</v>
      </c>
      <c r="E3225">
        <v>63</v>
      </c>
      <c r="F3225" t="s">
        <v>49</v>
      </c>
      <c r="G3225" t="s">
        <v>656</v>
      </c>
      <c r="H3225" t="s">
        <v>657</v>
      </c>
      <c r="I3225" s="2">
        <v>299240</v>
      </c>
      <c r="J3225" s="2">
        <v>3017</v>
      </c>
      <c r="K3225" s="2">
        <v>302257</v>
      </c>
      <c r="L3225" s="3">
        <v>15.6496323910117</v>
      </c>
      <c r="M3225" s="3">
        <v>27.671939700829544</v>
      </c>
      <c r="N3225" s="2">
        <v>1931400</v>
      </c>
      <c r="O3225">
        <f t="shared" si="50"/>
        <v>2</v>
      </c>
    </row>
    <row r="3226" spans="1:15" hidden="1" x14ac:dyDescent="0.2">
      <c r="A3226" t="s">
        <v>3694</v>
      </c>
      <c r="B3226" t="s">
        <v>3742</v>
      </c>
      <c r="C3226" t="s">
        <v>3744</v>
      </c>
      <c r="D3226" t="s">
        <v>22</v>
      </c>
      <c r="E3226">
        <v>53</v>
      </c>
      <c r="F3226" t="s">
        <v>69</v>
      </c>
      <c r="G3226" t="s">
        <v>1789</v>
      </c>
      <c r="H3226" t="s">
        <v>39</v>
      </c>
      <c r="I3226" s="2">
        <v>664</v>
      </c>
      <c r="J3226" s="2">
        <v>6</v>
      </c>
      <c r="K3226" s="2">
        <v>670</v>
      </c>
      <c r="L3226" s="3">
        <v>3.4689862276069169E-2</v>
      </c>
      <c r="M3226" s="3">
        <v>6.1339190157898064E-2</v>
      </c>
      <c r="N3226" s="2">
        <v>1931400</v>
      </c>
      <c r="O3226">
        <f t="shared" si="50"/>
        <v>15</v>
      </c>
    </row>
    <row r="3227" spans="1:15" hidden="1" x14ac:dyDescent="0.2">
      <c r="A3227" t="s">
        <v>3694</v>
      </c>
      <c r="B3227" t="s">
        <v>3742</v>
      </c>
      <c r="C3227" t="s">
        <v>3745</v>
      </c>
      <c r="D3227" t="s">
        <v>22</v>
      </c>
      <c r="E3227">
        <v>34</v>
      </c>
      <c r="F3227" t="s">
        <v>49</v>
      </c>
      <c r="G3227" t="s">
        <v>38</v>
      </c>
      <c r="H3227" t="s">
        <v>104</v>
      </c>
      <c r="I3227" s="2">
        <v>1108</v>
      </c>
      <c r="J3227" s="2">
        <f>(0)</f>
        <v>0</v>
      </c>
      <c r="K3227" s="2">
        <v>1108</v>
      </c>
      <c r="L3227" s="3">
        <v>5.7367712540126334E-2</v>
      </c>
      <c r="M3227" s="3">
        <v>0.10143854133574785</v>
      </c>
      <c r="N3227" s="2">
        <v>1931400</v>
      </c>
      <c r="O3227">
        <f t="shared" si="50"/>
        <v>13</v>
      </c>
    </row>
    <row r="3228" spans="1:15" hidden="1" x14ac:dyDescent="0.2">
      <c r="A3228" t="s">
        <v>3694</v>
      </c>
      <c r="B3228" t="s">
        <v>3742</v>
      </c>
      <c r="C3228" t="s">
        <v>3746</v>
      </c>
      <c r="D3228" t="s">
        <v>22</v>
      </c>
      <c r="E3228">
        <v>43</v>
      </c>
      <c r="F3228" t="s">
        <v>49</v>
      </c>
      <c r="G3228" t="s">
        <v>534</v>
      </c>
      <c r="H3228" t="s">
        <v>535</v>
      </c>
      <c r="I3228" s="2">
        <v>1288</v>
      </c>
      <c r="J3228" s="2">
        <v>7</v>
      </c>
      <c r="K3228" s="2">
        <v>1295</v>
      </c>
      <c r="L3228" s="3">
        <v>6.7049808429118771E-2</v>
      </c>
      <c r="M3228" s="3">
        <v>0.11855858396190744</v>
      </c>
      <c r="N3228" s="2">
        <v>1931400</v>
      </c>
      <c r="O3228">
        <f t="shared" si="50"/>
        <v>11</v>
      </c>
    </row>
    <row r="3229" spans="1:15" hidden="1" x14ac:dyDescent="0.2">
      <c r="A3229" t="s">
        <v>3694</v>
      </c>
      <c r="B3229" t="s">
        <v>3742</v>
      </c>
      <c r="C3229" t="s">
        <v>3747</v>
      </c>
      <c r="D3229" t="s">
        <v>22</v>
      </c>
      <c r="E3229">
        <v>38</v>
      </c>
      <c r="F3229" t="s">
        <v>69</v>
      </c>
      <c r="G3229" t="s">
        <v>38</v>
      </c>
      <c r="H3229" t="s">
        <v>193</v>
      </c>
      <c r="I3229" s="2">
        <v>1381</v>
      </c>
      <c r="J3229" s="2">
        <v>2</v>
      </c>
      <c r="K3229" s="2">
        <v>1383</v>
      </c>
      <c r="L3229" s="3">
        <v>7.160608884746815E-2</v>
      </c>
      <c r="M3229" s="3">
        <v>0.12661507460951196</v>
      </c>
      <c r="N3229" s="2">
        <v>1931400</v>
      </c>
      <c r="O3229">
        <f t="shared" si="50"/>
        <v>10</v>
      </c>
    </row>
    <row r="3230" spans="1:15" hidden="1" x14ac:dyDescent="0.2">
      <c r="A3230" t="s">
        <v>3694</v>
      </c>
      <c r="B3230" t="s">
        <v>3742</v>
      </c>
      <c r="C3230" t="s">
        <v>3748</v>
      </c>
      <c r="D3230" t="s">
        <v>22</v>
      </c>
      <c r="E3230">
        <v>54</v>
      </c>
      <c r="F3230" t="s">
        <v>49</v>
      </c>
      <c r="G3230" t="s">
        <v>694</v>
      </c>
      <c r="H3230" t="s">
        <v>315</v>
      </c>
      <c r="I3230" s="2">
        <v>1238</v>
      </c>
      <c r="J3230" s="2">
        <v>24</v>
      </c>
      <c r="K3230" s="2">
        <v>1262</v>
      </c>
      <c r="L3230" s="3">
        <v>6.5341203272237761E-2</v>
      </c>
      <c r="M3230" s="3">
        <v>0.11553739996905575</v>
      </c>
      <c r="N3230" s="2">
        <v>1931400</v>
      </c>
      <c r="O3230">
        <f t="shared" si="50"/>
        <v>12</v>
      </c>
    </row>
    <row r="3231" spans="1:15" hidden="1" x14ac:dyDescent="0.2">
      <c r="A3231" t="s">
        <v>3694</v>
      </c>
      <c r="B3231" t="s">
        <v>3742</v>
      </c>
      <c r="C3231" t="s">
        <v>3749</v>
      </c>
      <c r="D3231" t="s">
        <v>22</v>
      </c>
      <c r="E3231">
        <v>64</v>
      </c>
      <c r="F3231" t="s">
        <v>69</v>
      </c>
      <c r="G3231" t="s">
        <v>38</v>
      </c>
      <c r="H3231" t="s">
        <v>738</v>
      </c>
      <c r="I3231" s="2">
        <v>1628</v>
      </c>
      <c r="J3231" s="2">
        <v>1</v>
      </c>
      <c r="K3231" s="2">
        <v>1629</v>
      </c>
      <c r="L3231" s="3">
        <v>8.4342963653308484E-2</v>
      </c>
      <c r="M3231" s="3">
        <v>0.14913662801077004</v>
      </c>
      <c r="N3231" s="2">
        <v>1931400</v>
      </c>
      <c r="O3231">
        <f t="shared" si="50"/>
        <v>9</v>
      </c>
    </row>
    <row r="3232" spans="1:15" hidden="1" x14ac:dyDescent="0.2">
      <c r="A3232" t="s">
        <v>3694</v>
      </c>
      <c r="B3232" t="s">
        <v>3742</v>
      </c>
      <c r="C3232" t="s">
        <v>3750</v>
      </c>
      <c r="D3232" t="s">
        <v>22</v>
      </c>
      <c r="E3232">
        <v>32</v>
      </c>
      <c r="F3232" t="s">
        <v>49</v>
      </c>
      <c r="G3232" t="s">
        <v>3751</v>
      </c>
      <c r="H3232" t="s">
        <v>101</v>
      </c>
      <c r="I3232" s="2">
        <v>814</v>
      </c>
      <c r="J3232" s="2">
        <v>3</v>
      </c>
      <c r="K3232" s="2">
        <v>817</v>
      </c>
      <c r="L3232" s="3">
        <v>4.2300921611266439E-2</v>
      </c>
      <c r="M3232" s="3">
        <v>7.4797191580601066E-2</v>
      </c>
      <c r="N3232" s="2">
        <v>1931400</v>
      </c>
      <c r="O3232">
        <f t="shared" si="50"/>
        <v>14</v>
      </c>
    </row>
    <row r="3233" spans="1:15" hidden="1" x14ac:dyDescent="0.2">
      <c r="A3233" t="s">
        <v>3694</v>
      </c>
      <c r="B3233" t="s">
        <v>3742</v>
      </c>
      <c r="C3233" t="s">
        <v>3752</v>
      </c>
      <c r="D3233" t="s">
        <v>22</v>
      </c>
      <c r="E3233">
        <v>40</v>
      </c>
      <c r="F3233" t="s">
        <v>49</v>
      </c>
      <c r="G3233" t="s">
        <v>32</v>
      </c>
      <c r="H3233" t="s">
        <v>33</v>
      </c>
      <c r="I3233" s="2">
        <v>709510</v>
      </c>
      <c r="J3233" s="2">
        <v>4364</v>
      </c>
      <c r="K3233" s="2">
        <v>713874</v>
      </c>
      <c r="L3233" s="3">
        <v>36.961478720099414</v>
      </c>
      <c r="M3233" s="3">
        <v>65.35590005190943</v>
      </c>
      <c r="N3233" s="2">
        <v>1931400</v>
      </c>
      <c r="O3233">
        <f t="shared" si="50"/>
        <v>1</v>
      </c>
    </row>
    <row r="3234" spans="1:15" hidden="1" x14ac:dyDescent="0.2">
      <c r="A3234" t="s">
        <v>3694</v>
      </c>
      <c r="B3234" t="s">
        <v>3742</v>
      </c>
      <c r="C3234" t="s">
        <v>3753</v>
      </c>
      <c r="D3234" t="s">
        <v>22</v>
      </c>
      <c r="E3234">
        <v>46</v>
      </c>
      <c r="F3234" t="s">
        <v>69</v>
      </c>
      <c r="G3234" t="s">
        <v>303</v>
      </c>
      <c r="H3234" t="s">
        <v>304</v>
      </c>
      <c r="I3234" s="2">
        <v>3403</v>
      </c>
      <c r="J3234" s="2">
        <v>25</v>
      </c>
      <c r="K3234" s="2">
        <v>3428</v>
      </c>
      <c r="L3234" s="3">
        <v>0.17748783266024645</v>
      </c>
      <c r="M3234" s="3">
        <v>0.31383693113623068</v>
      </c>
      <c r="N3234" s="2">
        <v>1931400</v>
      </c>
      <c r="O3234">
        <f t="shared" si="50"/>
        <v>6</v>
      </c>
    </row>
    <row r="3235" spans="1:15" hidden="1" x14ac:dyDescent="0.2">
      <c r="A3235" t="s">
        <v>3694</v>
      </c>
      <c r="B3235" t="s">
        <v>3742</v>
      </c>
      <c r="C3235" t="s">
        <v>3754</v>
      </c>
      <c r="D3235" t="s">
        <v>22</v>
      </c>
      <c r="E3235">
        <v>36</v>
      </c>
      <c r="F3235" t="s">
        <v>49</v>
      </c>
      <c r="G3235" t="s">
        <v>38</v>
      </c>
      <c r="H3235" t="s">
        <v>456</v>
      </c>
      <c r="I3235" s="2">
        <v>6557</v>
      </c>
      <c r="J3235" s="2">
        <v>5</v>
      </c>
      <c r="K3235" s="2">
        <v>6562</v>
      </c>
      <c r="L3235" s="3">
        <v>0.33975354665009838</v>
      </c>
      <c r="M3235" s="3">
        <v>0.60075785942705529</v>
      </c>
      <c r="N3235" s="2">
        <v>1931400</v>
      </c>
      <c r="O3235">
        <f t="shared" si="50"/>
        <v>5</v>
      </c>
    </row>
    <row r="3236" spans="1:15" hidden="1" x14ac:dyDescent="0.2">
      <c r="A3236" t="s">
        <v>3694</v>
      </c>
      <c r="B3236" t="s">
        <v>3742</v>
      </c>
      <c r="C3236" t="s">
        <v>3755</v>
      </c>
      <c r="D3236" t="s">
        <v>17</v>
      </c>
      <c r="E3236">
        <v>50</v>
      </c>
      <c r="F3236" t="s">
        <v>49</v>
      </c>
      <c r="G3236" t="s">
        <v>3705</v>
      </c>
      <c r="H3236" t="s">
        <v>41</v>
      </c>
      <c r="I3236" s="2">
        <v>37164</v>
      </c>
      <c r="J3236" s="2">
        <v>202</v>
      </c>
      <c r="K3236" s="2">
        <v>37366</v>
      </c>
      <c r="L3236" s="3">
        <v>1.9346587967277622</v>
      </c>
      <c r="M3236" s="3">
        <v>3.4208957902089838</v>
      </c>
      <c r="N3236" s="2">
        <v>1931400</v>
      </c>
      <c r="O3236">
        <f t="shared" si="50"/>
        <v>3</v>
      </c>
    </row>
    <row r="3237" spans="1:15" hidden="1" x14ac:dyDescent="0.2">
      <c r="A3237" t="s">
        <v>3694</v>
      </c>
      <c r="B3237" t="s">
        <v>3742</v>
      </c>
      <c r="C3237" t="s">
        <v>3756</v>
      </c>
      <c r="D3237" t="s">
        <v>22</v>
      </c>
      <c r="E3237">
        <v>40</v>
      </c>
      <c r="F3237" t="s">
        <v>49</v>
      </c>
      <c r="G3237" t="s">
        <v>38</v>
      </c>
      <c r="H3237" t="s">
        <v>219</v>
      </c>
      <c r="I3237" s="2">
        <v>3149</v>
      </c>
      <c r="J3237" s="2">
        <v>1</v>
      </c>
      <c r="K3237" s="2">
        <v>3150</v>
      </c>
      <c r="L3237" s="3">
        <v>0.16309412861136999</v>
      </c>
      <c r="M3237" s="3">
        <v>0.2883857447722073</v>
      </c>
      <c r="N3237" s="2">
        <v>1931400</v>
      </c>
      <c r="O3237">
        <f t="shared" si="50"/>
        <v>7</v>
      </c>
    </row>
    <row r="3238" spans="1:15" hidden="1" x14ac:dyDescent="0.2">
      <c r="A3238" t="s">
        <v>3694</v>
      </c>
      <c r="B3238" t="s">
        <v>3742</v>
      </c>
      <c r="C3238" t="s">
        <v>3757</v>
      </c>
      <c r="D3238" t="s">
        <v>22</v>
      </c>
      <c r="E3238">
        <v>56</v>
      </c>
      <c r="F3238" t="s">
        <v>49</v>
      </c>
      <c r="G3238" t="s">
        <v>38</v>
      </c>
      <c r="H3238" t="s">
        <v>230</v>
      </c>
      <c r="I3238" s="2">
        <v>3137</v>
      </c>
      <c r="J3238" s="2">
        <v>7</v>
      </c>
      <c r="K3238" s="2">
        <v>3144</v>
      </c>
      <c r="L3238" s="3">
        <v>0.16278347312830072</v>
      </c>
      <c r="M3238" s="3">
        <v>0.28783643859168884</v>
      </c>
      <c r="N3238" s="2">
        <v>1931400</v>
      </c>
      <c r="O3238">
        <f t="shared" si="50"/>
        <v>8</v>
      </c>
    </row>
    <row r="3239" spans="1:15" hidden="1" x14ac:dyDescent="0.2">
      <c r="A3239" t="s">
        <v>3694</v>
      </c>
      <c r="B3239" t="s">
        <v>3758</v>
      </c>
      <c r="C3239" t="s">
        <v>3759</v>
      </c>
      <c r="D3239" t="s">
        <v>17</v>
      </c>
      <c r="E3239">
        <v>31</v>
      </c>
      <c r="F3239" t="s">
        <v>49</v>
      </c>
      <c r="G3239" t="s">
        <v>32</v>
      </c>
      <c r="H3239" t="s">
        <v>33</v>
      </c>
      <c r="I3239" s="2">
        <v>652212</v>
      </c>
      <c r="J3239" s="2">
        <v>3174</v>
      </c>
      <c r="K3239" s="2">
        <v>655386</v>
      </c>
      <c r="L3239" s="3">
        <v>36.922094069409837</v>
      </c>
      <c r="M3239" s="3">
        <v>59.770125425098328</v>
      </c>
      <c r="N3239" s="2">
        <v>1775051</v>
      </c>
      <c r="O3239">
        <f t="shared" si="50"/>
        <v>1</v>
      </c>
    </row>
    <row r="3240" spans="1:15" hidden="1" x14ac:dyDescent="0.2">
      <c r="A3240" t="s">
        <v>3694</v>
      </c>
      <c r="B3240" t="s">
        <v>3758</v>
      </c>
      <c r="C3240" t="s">
        <v>46</v>
      </c>
      <c r="G3240" t="s">
        <v>46</v>
      </c>
      <c r="I3240" s="2">
        <v>9188</v>
      </c>
      <c r="J3240" s="2">
        <v>28</v>
      </c>
      <c r="K3240" s="2">
        <v>9216</v>
      </c>
      <c r="L3240" s="3">
        <v>0.51919634985135632</v>
      </c>
      <c r="M3240" s="3">
        <v>0.84048404439171154</v>
      </c>
      <c r="N3240" s="2">
        <v>1775051</v>
      </c>
      <c r="O3240">
        <f t="shared" si="50"/>
        <v>4</v>
      </c>
    </row>
    <row r="3241" spans="1:15" hidden="1" x14ac:dyDescent="0.2">
      <c r="A3241" t="s">
        <v>3694</v>
      </c>
      <c r="B3241" t="s">
        <v>3758</v>
      </c>
      <c r="C3241" t="s">
        <v>3760</v>
      </c>
      <c r="D3241" t="s">
        <v>22</v>
      </c>
      <c r="E3241">
        <v>59</v>
      </c>
      <c r="F3241" t="s">
        <v>49</v>
      </c>
      <c r="G3241" t="s">
        <v>19</v>
      </c>
      <c r="H3241" t="s">
        <v>20</v>
      </c>
      <c r="I3241" s="2">
        <v>318740</v>
      </c>
      <c r="J3241" s="2">
        <v>764</v>
      </c>
      <c r="K3241" s="2">
        <v>319504</v>
      </c>
      <c r="L3241" s="3">
        <v>17.999708177398848</v>
      </c>
      <c r="M3241" s="3">
        <v>29.13823937926751</v>
      </c>
      <c r="N3241" s="2">
        <v>1775051</v>
      </c>
      <c r="O3241">
        <f t="shared" si="50"/>
        <v>2</v>
      </c>
    </row>
    <row r="3242" spans="1:15" hidden="1" x14ac:dyDescent="0.2">
      <c r="A3242" t="s">
        <v>3694</v>
      </c>
      <c r="B3242" t="s">
        <v>3758</v>
      </c>
      <c r="C3242" t="s">
        <v>3761</v>
      </c>
      <c r="D3242" t="s">
        <v>17</v>
      </c>
      <c r="E3242">
        <v>33</v>
      </c>
      <c r="F3242" t="s">
        <v>49</v>
      </c>
      <c r="G3242" t="s">
        <v>38</v>
      </c>
      <c r="H3242" t="s">
        <v>780</v>
      </c>
      <c r="I3242" s="2">
        <v>2580</v>
      </c>
      <c r="J3242" s="2">
        <v>1</v>
      </c>
      <c r="K3242" s="2">
        <v>2581</v>
      </c>
      <c r="L3242" s="3">
        <v>0.14540427289131411</v>
      </c>
      <c r="M3242" s="3">
        <v>0.23538295557454508</v>
      </c>
      <c r="N3242" s="2">
        <v>1775051</v>
      </c>
      <c r="O3242">
        <f t="shared" si="50"/>
        <v>7</v>
      </c>
    </row>
    <row r="3243" spans="1:15" hidden="1" x14ac:dyDescent="0.2">
      <c r="A3243" t="s">
        <v>3694</v>
      </c>
      <c r="B3243" t="s">
        <v>3758</v>
      </c>
      <c r="C3243" t="s">
        <v>3762</v>
      </c>
      <c r="D3243" t="s">
        <v>22</v>
      </c>
      <c r="E3243">
        <v>31</v>
      </c>
      <c r="F3243" t="s">
        <v>18</v>
      </c>
      <c r="G3243" t="s">
        <v>3763</v>
      </c>
      <c r="H3243" t="s">
        <v>142</v>
      </c>
      <c r="I3243" s="2">
        <v>1408</v>
      </c>
      <c r="J3243" s="2">
        <v>17</v>
      </c>
      <c r="K3243" s="2">
        <v>1425</v>
      </c>
      <c r="L3243" s="3">
        <v>8.0279383521938252E-2</v>
      </c>
      <c r="M3243" s="3">
        <v>0.12995765660353611</v>
      </c>
      <c r="N3243" s="2">
        <v>1775051</v>
      </c>
      <c r="O3243">
        <f t="shared" si="50"/>
        <v>10</v>
      </c>
    </row>
    <row r="3244" spans="1:15" hidden="1" x14ac:dyDescent="0.2">
      <c r="A3244" t="s">
        <v>3694</v>
      </c>
      <c r="B3244" t="s">
        <v>3758</v>
      </c>
      <c r="C3244" t="s">
        <v>3764</v>
      </c>
      <c r="D3244" t="s">
        <v>17</v>
      </c>
      <c r="E3244">
        <v>37</v>
      </c>
      <c r="F3244" t="s">
        <v>49</v>
      </c>
      <c r="G3244" t="s">
        <v>246</v>
      </c>
      <c r="H3244" t="s">
        <v>70</v>
      </c>
      <c r="I3244" s="2">
        <v>1102</v>
      </c>
      <c r="J3244" s="2">
        <v>1</v>
      </c>
      <c r="K3244" s="2">
        <v>1103</v>
      </c>
      <c r="L3244" s="3">
        <v>6.2139059666454652E-2</v>
      </c>
      <c r="M3244" s="3">
        <v>0.10059178612891251</v>
      </c>
      <c r="N3244" s="2">
        <v>1775051</v>
      </c>
      <c r="O3244">
        <f t="shared" si="50"/>
        <v>12</v>
      </c>
    </row>
    <row r="3245" spans="1:15" hidden="1" x14ac:dyDescent="0.2">
      <c r="A3245" t="s">
        <v>3694</v>
      </c>
      <c r="B3245" t="s">
        <v>3758</v>
      </c>
      <c r="C3245" t="s">
        <v>3765</v>
      </c>
      <c r="D3245" t="s">
        <v>22</v>
      </c>
      <c r="E3245">
        <v>41</v>
      </c>
      <c r="F3245" t="s">
        <v>49</v>
      </c>
      <c r="G3245" t="s">
        <v>303</v>
      </c>
      <c r="H3245" t="s">
        <v>304</v>
      </c>
      <c r="I3245" s="2">
        <v>5690</v>
      </c>
      <c r="J3245" s="2">
        <v>15</v>
      </c>
      <c r="K3245" s="2">
        <v>5705</v>
      </c>
      <c r="L3245" s="3">
        <v>0.32139921613519834</v>
      </c>
      <c r="M3245" s="3">
        <v>0.52028661819170074</v>
      </c>
      <c r="N3245" s="2">
        <v>1775051</v>
      </c>
      <c r="O3245">
        <f t="shared" si="50"/>
        <v>5</v>
      </c>
    </row>
    <row r="3246" spans="1:15" hidden="1" x14ac:dyDescent="0.2">
      <c r="A3246" t="s">
        <v>3694</v>
      </c>
      <c r="B3246" t="s">
        <v>3758</v>
      </c>
      <c r="C3246" t="s">
        <v>3766</v>
      </c>
      <c r="D3246" t="s">
        <v>22</v>
      </c>
      <c r="E3246">
        <v>41</v>
      </c>
      <c r="F3246" t="s">
        <v>69</v>
      </c>
      <c r="G3246" t="s">
        <v>174</v>
      </c>
      <c r="H3246" t="s">
        <v>84</v>
      </c>
      <c r="I3246" s="2">
        <v>1670</v>
      </c>
      <c r="J3246" s="2">
        <v>9</v>
      </c>
      <c r="K3246" s="2">
        <v>1679</v>
      </c>
      <c r="L3246" s="3">
        <v>9.4588831532164436E-2</v>
      </c>
      <c r="M3246" s="3">
        <v>0.15312203890339449</v>
      </c>
      <c r="N3246" s="2">
        <v>1775051</v>
      </c>
      <c r="O3246">
        <f t="shared" si="50"/>
        <v>8</v>
      </c>
    </row>
    <row r="3247" spans="1:15" hidden="1" x14ac:dyDescent="0.2">
      <c r="A3247" t="s">
        <v>3694</v>
      </c>
      <c r="B3247" t="s">
        <v>3758</v>
      </c>
      <c r="C3247" t="s">
        <v>3767</v>
      </c>
      <c r="D3247" t="s">
        <v>22</v>
      </c>
      <c r="E3247">
        <v>39</v>
      </c>
      <c r="F3247" t="s">
        <v>49</v>
      </c>
      <c r="G3247" t="s">
        <v>3705</v>
      </c>
      <c r="H3247" t="s">
        <v>41</v>
      </c>
      <c r="I3247" s="2">
        <v>88108</v>
      </c>
      <c r="J3247" s="2">
        <v>257</v>
      </c>
      <c r="K3247" s="2">
        <v>88365</v>
      </c>
      <c r="L3247" s="3">
        <v>4.978166824502507</v>
      </c>
      <c r="M3247" s="3">
        <v>8.058742684751909</v>
      </c>
      <c r="N3247" s="2">
        <v>1775051</v>
      </c>
      <c r="O3247">
        <f t="shared" si="50"/>
        <v>3</v>
      </c>
    </row>
    <row r="3248" spans="1:15" hidden="1" x14ac:dyDescent="0.2">
      <c r="A3248" t="s">
        <v>3694</v>
      </c>
      <c r="B3248" t="s">
        <v>3758</v>
      </c>
      <c r="C3248" t="s">
        <v>3768</v>
      </c>
      <c r="D3248" t="s">
        <v>22</v>
      </c>
      <c r="E3248">
        <v>42</v>
      </c>
      <c r="F3248" t="s">
        <v>49</v>
      </c>
      <c r="G3248" t="s">
        <v>38</v>
      </c>
      <c r="H3248" t="s">
        <v>99</v>
      </c>
      <c r="I3248" s="2">
        <v>1140</v>
      </c>
      <c r="J3248" s="2">
        <v>1</v>
      </c>
      <c r="K3248" s="2">
        <v>1141</v>
      </c>
      <c r="L3248" s="3">
        <v>6.4279843227039682E-2</v>
      </c>
      <c r="M3248" s="3">
        <v>0.10405732363834015</v>
      </c>
      <c r="N3248" s="2">
        <v>1775051</v>
      </c>
      <c r="O3248">
        <f t="shared" si="50"/>
        <v>11</v>
      </c>
    </row>
    <row r="3249" spans="1:15" hidden="1" x14ac:dyDescent="0.2">
      <c r="A3249" t="s">
        <v>3694</v>
      </c>
      <c r="B3249" t="s">
        <v>3758</v>
      </c>
      <c r="C3249" t="s">
        <v>3769</v>
      </c>
      <c r="D3249" t="s">
        <v>22</v>
      </c>
      <c r="E3249">
        <v>54</v>
      </c>
      <c r="F3249" t="s">
        <v>49</v>
      </c>
      <c r="G3249" t="s">
        <v>38</v>
      </c>
      <c r="H3249" t="s">
        <v>336</v>
      </c>
      <c r="I3249" s="2">
        <v>4270</v>
      </c>
      <c r="J3249" s="2">
        <v>4</v>
      </c>
      <c r="K3249" s="2">
        <v>4274</v>
      </c>
      <c r="L3249" s="3">
        <v>0.24078181415632563</v>
      </c>
      <c r="M3249" s="3">
        <v>0.38978177145509713</v>
      </c>
      <c r="N3249" s="2">
        <v>1775051</v>
      </c>
      <c r="O3249">
        <f t="shared" si="50"/>
        <v>6</v>
      </c>
    </row>
    <row r="3250" spans="1:15" hidden="1" x14ac:dyDescent="0.2">
      <c r="A3250" t="s">
        <v>3694</v>
      </c>
      <c r="B3250" t="s">
        <v>3758</v>
      </c>
      <c r="C3250" t="s">
        <v>3770</v>
      </c>
      <c r="D3250" t="s">
        <v>22</v>
      </c>
      <c r="E3250">
        <v>70</v>
      </c>
      <c r="F3250" t="s">
        <v>49</v>
      </c>
      <c r="G3250" t="s">
        <v>2461</v>
      </c>
      <c r="H3250" t="s">
        <v>349</v>
      </c>
      <c r="I3250" s="2">
        <v>1606</v>
      </c>
      <c r="J3250" s="2">
        <v>1</v>
      </c>
      <c r="K3250" s="2">
        <v>1607</v>
      </c>
      <c r="L3250" s="3">
        <v>9.0532610048950704E-2</v>
      </c>
      <c r="M3250" s="3">
        <v>0.14655575730658427</v>
      </c>
      <c r="N3250" s="2">
        <v>1775051</v>
      </c>
      <c r="O3250">
        <f t="shared" si="50"/>
        <v>9</v>
      </c>
    </row>
    <row r="3251" spans="1:15" hidden="1" x14ac:dyDescent="0.2">
      <c r="A3251" t="s">
        <v>3694</v>
      </c>
      <c r="B3251" t="s">
        <v>3758</v>
      </c>
      <c r="C3251" t="s">
        <v>3771</v>
      </c>
      <c r="D3251" t="s">
        <v>22</v>
      </c>
      <c r="E3251">
        <v>35</v>
      </c>
      <c r="F3251" t="s">
        <v>69</v>
      </c>
      <c r="G3251" t="s">
        <v>38</v>
      </c>
      <c r="H3251" t="s">
        <v>315</v>
      </c>
      <c r="I3251" s="2">
        <v>979</v>
      </c>
      <c r="J3251" s="2">
        <v>6</v>
      </c>
      <c r="K3251" s="2">
        <v>985</v>
      </c>
      <c r="L3251" s="3">
        <v>5.5491363346743275E-2</v>
      </c>
      <c r="M3251" s="3">
        <v>8.9830380178584621E-2</v>
      </c>
      <c r="N3251" s="2">
        <v>1775051</v>
      </c>
      <c r="O3251">
        <f t="shared" si="50"/>
        <v>13</v>
      </c>
    </row>
    <row r="3252" spans="1:15" hidden="1" x14ac:dyDescent="0.2">
      <c r="A3252" t="s">
        <v>3694</v>
      </c>
      <c r="B3252" t="s">
        <v>3772</v>
      </c>
      <c r="C3252" t="s">
        <v>3773</v>
      </c>
      <c r="D3252" t="s">
        <v>22</v>
      </c>
      <c r="E3252">
        <v>57</v>
      </c>
      <c r="F3252" t="s">
        <v>49</v>
      </c>
      <c r="G3252" t="s">
        <v>3705</v>
      </c>
      <c r="H3252" t="s">
        <v>41</v>
      </c>
      <c r="I3252" s="2">
        <v>172306</v>
      </c>
      <c r="J3252" s="2">
        <v>321</v>
      </c>
      <c r="K3252" s="2">
        <v>172627</v>
      </c>
      <c r="L3252" s="3">
        <v>9.7921173871955478</v>
      </c>
      <c r="M3252" s="3">
        <v>15.397301523166817</v>
      </c>
      <c r="N3252" s="2">
        <v>1762918</v>
      </c>
      <c r="O3252">
        <f t="shared" si="50"/>
        <v>3</v>
      </c>
    </row>
    <row r="3253" spans="1:15" hidden="1" x14ac:dyDescent="0.2">
      <c r="A3253" t="s">
        <v>3694</v>
      </c>
      <c r="B3253" t="s">
        <v>3772</v>
      </c>
      <c r="C3253" t="s">
        <v>3774</v>
      </c>
      <c r="D3253" t="s">
        <v>22</v>
      </c>
      <c r="E3253">
        <v>62</v>
      </c>
      <c r="F3253" t="s">
        <v>49</v>
      </c>
      <c r="G3253" t="s">
        <v>38</v>
      </c>
      <c r="H3253" t="s">
        <v>349</v>
      </c>
      <c r="I3253" s="2">
        <v>1849</v>
      </c>
      <c r="J3253" s="2">
        <v>4</v>
      </c>
      <c r="K3253" s="2">
        <v>1853</v>
      </c>
      <c r="L3253" s="3">
        <v>0.10510982359928256</v>
      </c>
      <c r="M3253" s="3">
        <v>0.16527657737450174</v>
      </c>
      <c r="N3253" s="2">
        <v>1762918</v>
      </c>
      <c r="O3253">
        <f t="shared" si="50"/>
        <v>12</v>
      </c>
    </row>
    <row r="3254" spans="1:15" hidden="1" x14ac:dyDescent="0.2">
      <c r="A3254" t="s">
        <v>3694</v>
      </c>
      <c r="B3254" t="s">
        <v>3772</v>
      </c>
      <c r="C3254" t="s">
        <v>3775</v>
      </c>
      <c r="D3254" t="s">
        <v>22</v>
      </c>
      <c r="E3254">
        <v>36</v>
      </c>
      <c r="F3254" t="s">
        <v>69</v>
      </c>
      <c r="G3254" t="s">
        <v>38</v>
      </c>
      <c r="H3254" t="s">
        <v>39</v>
      </c>
      <c r="I3254" s="2">
        <v>2974</v>
      </c>
      <c r="J3254" s="2">
        <v>2</v>
      </c>
      <c r="K3254" s="2">
        <v>2976</v>
      </c>
      <c r="L3254" s="3">
        <v>0.1688110280795817</v>
      </c>
      <c r="M3254" s="3">
        <v>0.26544149717567034</v>
      </c>
      <c r="N3254" s="2">
        <v>1762918</v>
      </c>
      <c r="O3254">
        <f t="shared" si="50"/>
        <v>9</v>
      </c>
    </row>
    <row r="3255" spans="1:15" hidden="1" x14ac:dyDescent="0.2">
      <c r="A3255" t="s">
        <v>3694</v>
      </c>
      <c r="B3255" t="s">
        <v>3772</v>
      </c>
      <c r="C3255" t="s">
        <v>3776</v>
      </c>
      <c r="D3255" t="s">
        <v>22</v>
      </c>
      <c r="E3255">
        <v>58</v>
      </c>
      <c r="F3255" t="s">
        <v>49</v>
      </c>
      <c r="G3255" t="s">
        <v>736</v>
      </c>
      <c r="H3255" t="s">
        <v>2348</v>
      </c>
      <c r="I3255" s="2">
        <v>520537</v>
      </c>
      <c r="J3255" s="2">
        <v>1440</v>
      </c>
      <c r="K3255" s="2">
        <v>521977</v>
      </c>
      <c r="L3255" s="3">
        <v>29.608694221739185</v>
      </c>
      <c r="M3255" s="3">
        <v>46.557243404322875</v>
      </c>
      <c r="N3255" s="2">
        <v>1762918</v>
      </c>
      <c r="O3255">
        <f t="shared" si="50"/>
        <v>1</v>
      </c>
    </row>
    <row r="3256" spans="1:15" hidden="1" x14ac:dyDescent="0.2">
      <c r="A3256" t="s">
        <v>3694</v>
      </c>
      <c r="B3256" t="s">
        <v>3772</v>
      </c>
      <c r="C3256" t="s">
        <v>3777</v>
      </c>
      <c r="D3256" t="s">
        <v>22</v>
      </c>
      <c r="E3256">
        <v>58</v>
      </c>
      <c r="F3256" t="s">
        <v>49</v>
      </c>
      <c r="G3256" t="s">
        <v>656</v>
      </c>
      <c r="H3256" t="s">
        <v>657</v>
      </c>
      <c r="I3256" s="2">
        <v>388293</v>
      </c>
      <c r="J3256" s="2">
        <v>397</v>
      </c>
      <c r="K3256" s="2">
        <v>388690</v>
      </c>
      <c r="L3256" s="3">
        <v>22.048104336106388</v>
      </c>
      <c r="M3256" s="3">
        <v>34.668835865998425</v>
      </c>
      <c r="N3256" s="2">
        <v>1762918</v>
      </c>
      <c r="O3256">
        <f t="shared" si="50"/>
        <v>2</v>
      </c>
    </row>
    <row r="3257" spans="1:15" hidden="1" x14ac:dyDescent="0.2">
      <c r="A3257" t="s">
        <v>3694</v>
      </c>
      <c r="B3257" t="s">
        <v>3772</v>
      </c>
      <c r="C3257" t="s">
        <v>3778</v>
      </c>
      <c r="D3257" t="s">
        <v>22</v>
      </c>
      <c r="E3257">
        <v>34</v>
      </c>
      <c r="F3257" t="s">
        <v>49</v>
      </c>
      <c r="G3257" t="s">
        <v>38</v>
      </c>
      <c r="H3257" t="s">
        <v>198</v>
      </c>
      <c r="I3257" s="2">
        <v>1888</v>
      </c>
      <c r="J3257" s="2">
        <v>7</v>
      </c>
      <c r="K3257" s="2">
        <v>1895</v>
      </c>
      <c r="L3257" s="3">
        <v>0.10749223730201858</v>
      </c>
      <c r="M3257" s="3">
        <v>0.16902272753625514</v>
      </c>
      <c r="N3257" s="2">
        <v>1762918</v>
      </c>
      <c r="O3257">
        <f t="shared" si="50"/>
        <v>11</v>
      </c>
    </row>
    <row r="3258" spans="1:15" hidden="1" x14ac:dyDescent="0.2">
      <c r="A3258" t="s">
        <v>3694</v>
      </c>
      <c r="B3258" t="s">
        <v>3772</v>
      </c>
      <c r="C3258" t="s">
        <v>3779</v>
      </c>
      <c r="D3258" t="s">
        <v>22</v>
      </c>
      <c r="E3258">
        <v>66</v>
      </c>
      <c r="F3258" t="s">
        <v>49</v>
      </c>
      <c r="G3258" t="s">
        <v>38</v>
      </c>
      <c r="H3258" t="s">
        <v>556</v>
      </c>
      <c r="I3258" s="2">
        <v>4160</v>
      </c>
      <c r="J3258" s="2">
        <v>2</v>
      </c>
      <c r="K3258" s="2">
        <v>4162</v>
      </c>
      <c r="L3258" s="3">
        <v>0.23608585311398486</v>
      </c>
      <c r="M3258" s="3">
        <v>0.37122564221946908</v>
      </c>
      <c r="N3258" s="2">
        <v>1762918</v>
      </c>
      <c r="O3258">
        <f t="shared" si="50"/>
        <v>7</v>
      </c>
    </row>
    <row r="3259" spans="1:15" hidden="1" x14ac:dyDescent="0.2">
      <c r="A3259" t="s">
        <v>3694</v>
      </c>
      <c r="B3259" t="s">
        <v>3772</v>
      </c>
      <c r="C3259" t="s">
        <v>3780</v>
      </c>
      <c r="D3259" t="s">
        <v>22</v>
      </c>
      <c r="E3259">
        <v>38</v>
      </c>
      <c r="F3259" t="s">
        <v>49</v>
      </c>
      <c r="G3259" t="s">
        <v>38</v>
      </c>
      <c r="H3259" t="s">
        <v>738</v>
      </c>
      <c r="I3259" s="2">
        <v>1256</v>
      </c>
      <c r="J3259" s="2">
        <v>8</v>
      </c>
      <c r="K3259" s="2">
        <v>1264</v>
      </c>
      <c r="L3259" s="3">
        <v>7.1699307625198674E-2</v>
      </c>
      <c r="M3259" s="3">
        <v>0.11274128105848363</v>
      </c>
      <c r="N3259" s="2">
        <v>1762918</v>
      </c>
      <c r="O3259">
        <f t="shared" si="50"/>
        <v>13</v>
      </c>
    </row>
    <row r="3260" spans="1:15" hidden="1" x14ac:dyDescent="0.2">
      <c r="A3260" t="s">
        <v>3694</v>
      </c>
      <c r="B3260" t="s">
        <v>3772</v>
      </c>
      <c r="C3260" t="s">
        <v>3781</v>
      </c>
      <c r="D3260" t="s">
        <v>22</v>
      </c>
      <c r="E3260">
        <v>27</v>
      </c>
      <c r="F3260" t="s">
        <v>69</v>
      </c>
      <c r="G3260" t="s">
        <v>38</v>
      </c>
      <c r="H3260" t="s">
        <v>106</v>
      </c>
      <c r="I3260" s="2">
        <v>4112</v>
      </c>
      <c r="J3260" s="2">
        <v>5</v>
      </c>
      <c r="K3260" s="2">
        <v>4117</v>
      </c>
      <c r="L3260" s="3">
        <v>0.23353326700391056</v>
      </c>
      <c r="M3260" s="3">
        <v>0.36721190990330471</v>
      </c>
      <c r="N3260" s="2">
        <v>1762918</v>
      </c>
      <c r="O3260">
        <f t="shared" si="50"/>
        <v>8</v>
      </c>
    </row>
    <row r="3261" spans="1:15" hidden="1" x14ac:dyDescent="0.2">
      <c r="A3261" t="s">
        <v>3694</v>
      </c>
      <c r="B3261" t="s">
        <v>3772</v>
      </c>
      <c r="C3261" t="s">
        <v>3782</v>
      </c>
      <c r="D3261" t="s">
        <v>22</v>
      </c>
      <c r="E3261">
        <v>39</v>
      </c>
      <c r="F3261" t="s">
        <v>49</v>
      </c>
      <c r="G3261" t="s">
        <v>303</v>
      </c>
      <c r="H3261" t="s">
        <v>304</v>
      </c>
      <c r="I3261" s="2">
        <v>6503</v>
      </c>
      <c r="J3261" s="2">
        <v>62</v>
      </c>
      <c r="K3261" s="2">
        <v>6565</v>
      </c>
      <c r="L3261" s="3">
        <v>0.37239395139195358</v>
      </c>
      <c r="M3261" s="3">
        <v>0.58555894790264651</v>
      </c>
      <c r="N3261" s="2">
        <v>1762918</v>
      </c>
      <c r="O3261">
        <f t="shared" si="50"/>
        <v>5</v>
      </c>
    </row>
    <row r="3262" spans="1:15" hidden="1" x14ac:dyDescent="0.2">
      <c r="A3262" t="s">
        <v>3694</v>
      </c>
      <c r="B3262" t="s">
        <v>3772</v>
      </c>
      <c r="C3262" t="s">
        <v>3783</v>
      </c>
      <c r="D3262" t="s">
        <v>22</v>
      </c>
      <c r="E3262">
        <v>50</v>
      </c>
      <c r="F3262" t="s">
        <v>49</v>
      </c>
      <c r="G3262" t="s">
        <v>694</v>
      </c>
      <c r="H3262" t="s">
        <v>315</v>
      </c>
      <c r="I3262" s="2">
        <v>4289</v>
      </c>
      <c r="J3262" s="2">
        <v>18</v>
      </c>
      <c r="K3262" s="2">
        <v>4307</v>
      </c>
      <c r="L3262" s="3">
        <v>0.24431085280200213</v>
      </c>
      <c r="M3262" s="3">
        <v>0.38415877968266543</v>
      </c>
      <c r="N3262" s="2">
        <v>1762918</v>
      </c>
      <c r="O3262">
        <f t="shared" si="50"/>
        <v>6</v>
      </c>
    </row>
    <row r="3263" spans="1:15" hidden="1" x14ac:dyDescent="0.2">
      <c r="A3263" t="s">
        <v>3694</v>
      </c>
      <c r="B3263" t="s">
        <v>3772</v>
      </c>
      <c r="C3263" t="s">
        <v>3784</v>
      </c>
      <c r="D3263" t="s">
        <v>22</v>
      </c>
      <c r="E3263">
        <v>31</v>
      </c>
      <c r="F3263" t="s">
        <v>69</v>
      </c>
      <c r="G3263" t="s">
        <v>38</v>
      </c>
      <c r="H3263" t="s">
        <v>43</v>
      </c>
      <c r="I3263" s="2">
        <v>2236</v>
      </c>
      <c r="J3263" s="2">
        <v>9</v>
      </c>
      <c r="K3263" s="2">
        <v>2245</v>
      </c>
      <c r="L3263" s="3">
        <v>0.12734568482481887</v>
      </c>
      <c r="M3263" s="3">
        <v>0.20024064555086693</v>
      </c>
      <c r="N3263" s="2">
        <v>1762918</v>
      </c>
      <c r="O3263">
        <f t="shared" si="50"/>
        <v>10</v>
      </c>
    </row>
    <row r="3264" spans="1:15" hidden="1" x14ac:dyDescent="0.2">
      <c r="A3264" t="s">
        <v>3694</v>
      </c>
      <c r="B3264" t="s">
        <v>3772</v>
      </c>
      <c r="C3264" t="s">
        <v>46</v>
      </c>
      <c r="G3264" t="s">
        <v>46</v>
      </c>
      <c r="I3264" s="2">
        <v>7666</v>
      </c>
      <c r="J3264" s="2">
        <v>15</v>
      </c>
      <c r="K3264" s="2">
        <v>7681</v>
      </c>
      <c r="L3264" s="3">
        <v>0.43569808692179673</v>
      </c>
      <c r="M3264" s="3">
        <v>0.68509950934352282</v>
      </c>
      <c r="N3264" s="2">
        <v>1762918</v>
      </c>
      <c r="O3264">
        <f t="shared" si="50"/>
        <v>4</v>
      </c>
    </row>
    <row r="3265" spans="1:15" hidden="1" x14ac:dyDescent="0.2">
      <c r="A3265" t="s">
        <v>3694</v>
      </c>
      <c r="B3265" t="s">
        <v>3785</v>
      </c>
      <c r="C3265" t="s">
        <v>3786</v>
      </c>
      <c r="D3265" t="s">
        <v>22</v>
      </c>
      <c r="E3265">
        <v>60</v>
      </c>
      <c r="F3265" t="s">
        <v>49</v>
      </c>
      <c r="G3265" t="s">
        <v>38</v>
      </c>
      <c r="H3265" t="s">
        <v>349</v>
      </c>
      <c r="I3265" s="2">
        <v>2134</v>
      </c>
      <c r="J3265" s="2">
        <v>7</v>
      </c>
      <c r="K3265" s="2">
        <v>2141</v>
      </c>
      <c r="L3265" s="3">
        <v>0.11478852586548458</v>
      </c>
      <c r="M3265" s="3">
        <v>0.19112914384677532</v>
      </c>
      <c r="N3265" s="2">
        <v>1865169</v>
      </c>
      <c r="O3265">
        <f t="shared" si="50"/>
        <v>9</v>
      </c>
    </row>
    <row r="3266" spans="1:15" hidden="1" x14ac:dyDescent="0.2">
      <c r="A3266" t="s">
        <v>3694</v>
      </c>
      <c r="B3266" t="s">
        <v>3785</v>
      </c>
      <c r="C3266" t="s">
        <v>3787</v>
      </c>
      <c r="D3266" t="s">
        <v>22</v>
      </c>
      <c r="E3266">
        <v>44</v>
      </c>
      <c r="F3266" t="s">
        <v>49</v>
      </c>
      <c r="G3266" t="s">
        <v>38</v>
      </c>
      <c r="H3266" t="s">
        <v>39</v>
      </c>
      <c r="I3266" s="2">
        <v>963</v>
      </c>
      <c r="J3266" s="2">
        <v>2</v>
      </c>
      <c r="K3266" s="2">
        <v>965</v>
      </c>
      <c r="L3266" s="3">
        <v>5.1737939028581321E-2</v>
      </c>
      <c r="M3266" s="3">
        <v>8.6146484732432582E-2</v>
      </c>
      <c r="N3266" s="2">
        <v>1865169</v>
      </c>
      <c r="O3266">
        <f t="shared" si="50"/>
        <v>12</v>
      </c>
    </row>
    <row r="3267" spans="1:15" hidden="1" x14ac:dyDescent="0.2">
      <c r="A3267" t="s">
        <v>3694</v>
      </c>
      <c r="B3267" t="s">
        <v>3785</v>
      </c>
      <c r="C3267" t="s">
        <v>3788</v>
      </c>
      <c r="D3267" t="s">
        <v>22</v>
      </c>
      <c r="E3267">
        <v>60</v>
      </c>
      <c r="F3267" t="s">
        <v>49</v>
      </c>
      <c r="G3267" t="s">
        <v>32</v>
      </c>
      <c r="H3267" t="s">
        <v>33</v>
      </c>
      <c r="I3267" s="2">
        <v>552898</v>
      </c>
      <c r="J3267" s="2">
        <v>1546</v>
      </c>
      <c r="K3267" s="2">
        <v>554444</v>
      </c>
      <c r="L3267" s="3">
        <v>29.726207115816315</v>
      </c>
      <c r="M3267" s="3">
        <v>49.495752933667205</v>
      </c>
      <c r="N3267" s="2">
        <v>1865169</v>
      </c>
      <c r="O3267">
        <f t="shared" ref="O3267:O3330" si="51">COUNTIFS($A$2:$A$8569,A3267,$B$2:$B$8569,B3267,$K$2:$K$8569,"&gt;"&amp;K3267)+1</f>
        <v>1</v>
      </c>
    </row>
    <row r="3268" spans="1:15" hidden="1" x14ac:dyDescent="0.2">
      <c r="A3268" t="s">
        <v>3694</v>
      </c>
      <c r="B3268" t="s">
        <v>3785</v>
      </c>
      <c r="C3268" t="s">
        <v>3789</v>
      </c>
      <c r="D3268" t="s">
        <v>22</v>
      </c>
      <c r="E3268">
        <v>39</v>
      </c>
      <c r="F3268" t="s">
        <v>49</v>
      </c>
      <c r="G3268" t="s">
        <v>38</v>
      </c>
      <c r="H3268" t="s">
        <v>198</v>
      </c>
      <c r="I3268" s="2">
        <v>2575</v>
      </c>
      <c r="J3268" s="2">
        <v>2</v>
      </c>
      <c r="K3268" s="2">
        <v>2577</v>
      </c>
      <c r="L3268" s="3">
        <v>0.13816442370637727</v>
      </c>
      <c r="M3268" s="3">
        <v>0.2300512861714806</v>
      </c>
      <c r="N3268" s="2">
        <v>1865169</v>
      </c>
      <c r="O3268">
        <f t="shared" si="51"/>
        <v>8</v>
      </c>
    </row>
    <row r="3269" spans="1:15" hidden="1" x14ac:dyDescent="0.2">
      <c r="A3269" t="s">
        <v>3694</v>
      </c>
      <c r="B3269" t="s">
        <v>3785</v>
      </c>
      <c r="C3269" t="s">
        <v>3790</v>
      </c>
      <c r="D3269" t="s">
        <v>22</v>
      </c>
      <c r="E3269">
        <v>63</v>
      </c>
      <c r="F3269" t="s">
        <v>69</v>
      </c>
      <c r="G3269" t="s">
        <v>891</v>
      </c>
      <c r="H3269" t="s">
        <v>354</v>
      </c>
      <c r="I3269" s="2">
        <v>3038</v>
      </c>
      <c r="J3269" s="2">
        <v>10</v>
      </c>
      <c r="K3269" s="2">
        <v>3048</v>
      </c>
      <c r="L3269" s="3">
        <v>0.1634168271078921</v>
      </c>
      <c r="M3269" s="3">
        <v>0.27209791239839848</v>
      </c>
      <c r="N3269" s="2">
        <v>1865169</v>
      </c>
      <c r="O3269">
        <f t="shared" si="51"/>
        <v>7</v>
      </c>
    </row>
    <row r="3270" spans="1:15" hidden="1" x14ac:dyDescent="0.2">
      <c r="A3270" t="s">
        <v>3694</v>
      </c>
      <c r="B3270" t="s">
        <v>3785</v>
      </c>
      <c r="C3270" t="s">
        <v>3791</v>
      </c>
      <c r="D3270" t="s">
        <v>17</v>
      </c>
      <c r="E3270">
        <v>58</v>
      </c>
      <c r="F3270" t="s">
        <v>49</v>
      </c>
      <c r="G3270" t="s">
        <v>694</v>
      </c>
      <c r="H3270" t="s">
        <v>315</v>
      </c>
      <c r="I3270" s="2">
        <v>3579</v>
      </c>
      <c r="J3270" s="2">
        <v>4</v>
      </c>
      <c r="K3270" s="2">
        <v>3583</v>
      </c>
      <c r="L3270" s="3">
        <v>0.19210055496311595</v>
      </c>
      <c r="M3270" s="3">
        <v>0.31985788061793363</v>
      </c>
      <c r="N3270" s="2">
        <v>1865169</v>
      </c>
      <c r="O3270">
        <f t="shared" si="51"/>
        <v>6</v>
      </c>
    </row>
    <row r="3271" spans="1:15" hidden="1" x14ac:dyDescent="0.2">
      <c r="A3271" t="s">
        <v>3694</v>
      </c>
      <c r="B3271" t="s">
        <v>3785</v>
      </c>
      <c r="C3271" t="s">
        <v>3792</v>
      </c>
      <c r="D3271" t="s">
        <v>22</v>
      </c>
      <c r="E3271">
        <v>60</v>
      </c>
      <c r="F3271" t="s">
        <v>49</v>
      </c>
      <c r="G3271" t="s">
        <v>19</v>
      </c>
      <c r="H3271" t="s">
        <v>20</v>
      </c>
      <c r="I3271" s="2">
        <v>254094</v>
      </c>
      <c r="J3271" s="2">
        <v>276</v>
      </c>
      <c r="K3271" s="2">
        <v>254370</v>
      </c>
      <c r="L3271" s="3">
        <v>13.63790627015568</v>
      </c>
      <c r="M3271" s="3">
        <v>22.707856291594691</v>
      </c>
      <c r="N3271" s="2">
        <v>1865169</v>
      </c>
      <c r="O3271">
        <f t="shared" si="51"/>
        <v>3</v>
      </c>
    </row>
    <row r="3272" spans="1:15" hidden="1" x14ac:dyDescent="0.2">
      <c r="A3272" t="s">
        <v>3694</v>
      </c>
      <c r="B3272" t="s">
        <v>3785</v>
      </c>
      <c r="C3272" t="s">
        <v>3793</v>
      </c>
      <c r="D3272" t="s">
        <v>22</v>
      </c>
      <c r="E3272">
        <v>50</v>
      </c>
      <c r="F3272" t="s">
        <v>69</v>
      </c>
      <c r="G3272" t="s">
        <v>303</v>
      </c>
      <c r="H3272" t="s">
        <v>304</v>
      </c>
      <c r="I3272" s="2">
        <v>7736</v>
      </c>
      <c r="J3272" s="2">
        <v>44</v>
      </c>
      <c r="K3272" s="2">
        <v>7780</v>
      </c>
      <c r="L3272" s="3">
        <v>0.41712037890400278</v>
      </c>
      <c r="M3272" s="3">
        <v>0.69452813597753948</v>
      </c>
      <c r="N3272" s="2">
        <v>1865169</v>
      </c>
      <c r="O3272">
        <f t="shared" si="51"/>
        <v>5</v>
      </c>
    </row>
    <row r="3273" spans="1:15" hidden="1" x14ac:dyDescent="0.2">
      <c r="A3273" t="s">
        <v>3694</v>
      </c>
      <c r="B3273" t="s">
        <v>3785</v>
      </c>
      <c r="C3273" t="s">
        <v>3794</v>
      </c>
      <c r="D3273" t="s">
        <v>22</v>
      </c>
      <c r="E3273">
        <v>64</v>
      </c>
      <c r="F3273" t="s">
        <v>49</v>
      </c>
      <c r="G3273" t="s">
        <v>3705</v>
      </c>
      <c r="H3273" t="s">
        <v>41</v>
      </c>
      <c r="I3273" s="2">
        <v>278241</v>
      </c>
      <c r="J3273" s="2">
        <v>607</v>
      </c>
      <c r="K3273" s="2">
        <v>278848</v>
      </c>
      <c r="L3273" s="3">
        <v>14.950280644810201</v>
      </c>
      <c r="M3273" s="3">
        <v>24.893031061833536</v>
      </c>
      <c r="N3273" s="2">
        <v>1865169</v>
      </c>
      <c r="O3273">
        <f t="shared" si="51"/>
        <v>2</v>
      </c>
    </row>
    <row r="3274" spans="1:15" hidden="1" x14ac:dyDescent="0.2">
      <c r="A3274" t="s">
        <v>3694</v>
      </c>
      <c r="B3274" t="s">
        <v>3785</v>
      </c>
      <c r="C3274" t="s">
        <v>3795</v>
      </c>
      <c r="D3274" t="s">
        <v>22</v>
      </c>
      <c r="E3274">
        <v>50</v>
      </c>
      <c r="F3274" t="s">
        <v>49</v>
      </c>
      <c r="G3274" t="s">
        <v>38</v>
      </c>
      <c r="H3274" t="s">
        <v>99</v>
      </c>
      <c r="I3274" s="2">
        <v>1272</v>
      </c>
      <c r="J3274" s="2">
        <v>6</v>
      </c>
      <c r="K3274" s="2">
        <v>1278</v>
      </c>
      <c r="L3274" s="3">
        <v>6.8519260185002012E-2</v>
      </c>
      <c r="M3274" s="3">
        <v>0.11408829791507652</v>
      </c>
      <c r="N3274" s="2">
        <v>1865169</v>
      </c>
      <c r="O3274">
        <f t="shared" si="51"/>
        <v>11</v>
      </c>
    </row>
    <row r="3275" spans="1:15" hidden="1" x14ac:dyDescent="0.2">
      <c r="A3275" t="s">
        <v>3694</v>
      </c>
      <c r="B3275" t="s">
        <v>3785</v>
      </c>
      <c r="C3275" t="s">
        <v>3796</v>
      </c>
      <c r="D3275" t="s">
        <v>22</v>
      </c>
      <c r="E3275">
        <v>61</v>
      </c>
      <c r="F3275" t="s">
        <v>69</v>
      </c>
      <c r="G3275" t="s">
        <v>38</v>
      </c>
      <c r="H3275" t="s">
        <v>43</v>
      </c>
      <c r="I3275" s="2">
        <v>1528</v>
      </c>
      <c r="J3275" s="2">
        <v>12</v>
      </c>
      <c r="K3275" s="2">
        <v>1540</v>
      </c>
      <c r="L3275" s="3">
        <v>8.2566244667373306E-2</v>
      </c>
      <c r="M3275" s="3">
        <v>0.13747729169735357</v>
      </c>
      <c r="N3275" s="2">
        <v>1865169</v>
      </c>
      <c r="O3275">
        <f t="shared" si="51"/>
        <v>10</v>
      </c>
    </row>
    <row r="3276" spans="1:15" hidden="1" x14ac:dyDescent="0.2">
      <c r="A3276" t="s">
        <v>3694</v>
      </c>
      <c r="B3276" t="s">
        <v>3785</v>
      </c>
      <c r="C3276" t="s">
        <v>46</v>
      </c>
      <c r="G3276" t="s">
        <v>46</v>
      </c>
      <c r="I3276" s="2">
        <v>8844</v>
      </c>
      <c r="J3276" s="2">
        <v>22</v>
      </c>
      <c r="K3276" s="2">
        <v>8866</v>
      </c>
      <c r="L3276" s="3">
        <v>0.47534566572787773</v>
      </c>
      <c r="M3276" s="3">
        <v>0.79147640791476415</v>
      </c>
      <c r="N3276" s="2">
        <v>1865169</v>
      </c>
      <c r="O3276">
        <f t="shared" si="51"/>
        <v>4</v>
      </c>
    </row>
    <row r="3277" spans="1:15" hidden="1" x14ac:dyDescent="0.2">
      <c r="A3277" t="s">
        <v>3694</v>
      </c>
      <c r="B3277" t="s">
        <v>3797</v>
      </c>
      <c r="C3277" t="s">
        <v>3798</v>
      </c>
      <c r="D3277" t="s">
        <v>17</v>
      </c>
      <c r="E3277">
        <v>33</v>
      </c>
      <c r="F3277" t="s">
        <v>69</v>
      </c>
      <c r="G3277" t="s">
        <v>38</v>
      </c>
      <c r="H3277" t="s">
        <v>2429</v>
      </c>
      <c r="I3277" s="2">
        <v>507844</v>
      </c>
      <c r="J3277" s="2">
        <v>3103</v>
      </c>
      <c r="K3277" s="2">
        <v>510947</v>
      </c>
      <c r="L3277" s="3">
        <v>27.873520736286416</v>
      </c>
      <c r="M3277" s="3">
        <v>45.872031587651151</v>
      </c>
      <c r="N3277" s="2">
        <v>1833091</v>
      </c>
      <c r="O3277">
        <f t="shared" si="51"/>
        <v>1</v>
      </c>
    </row>
    <row r="3278" spans="1:15" hidden="1" x14ac:dyDescent="0.2">
      <c r="A3278" t="s">
        <v>3694</v>
      </c>
      <c r="B3278" t="s">
        <v>3797</v>
      </c>
      <c r="C3278" t="s">
        <v>3799</v>
      </c>
      <c r="D3278" t="s">
        <v>22</v>
      </c>
      <c r="E3278">
        <v>49</v>
      </c>
      <c r="F3278" t="s">
        <v>69</v>
      </c>
      <c r="G3278" t="s">
        <v>38</v>
      </c>
      <c r="H3278" t="s">
        <v>1475</v>
      </c>
      <c r="I3278" s="2">
        <v>4750</v>
      </c>
      <c r="J3278" s="2">
        <v>4</v>
      </c>
      <c r="K3278" s="2">
        <v>4754</v>
      </c>
      <c r="L3278" s="3">
        <v>0.25934337138745434</v>
      </c>
      <c r="M3278" s="3">
        <v>0.42680676893629588</v>
      </c>
      <c r="N3278" s="2">
        <v>1833091</v>
      </c>
      <c r="O3278">
        <f t="shared" si="51"/>
        <v>8</v>
      </c>
    </row>
    <row r="3279" spans="1:15" hidden="1" x14ac:dyDescent="0.2">
      <c r="A3279" t="s">
        <v>3694</v>
      </c>
      <c r="B3279" t="s">
        <v>3797</v>
      </c>
      <c r="C3279" t="s">
        <v>3800</v>
      </c>
      <c r="D3279" t="s">
        <v>22</v>
      </c>
      <c r="E3279">
        <v>44</v>
      </c>
      <c r="F3279" t="s">
        <v>69</v>
      </c>
      <c r="G3279" t="s">
        <v>38</v>
      </c>
      <c r="H3279" t="s">
        <v>193</v>
      </c>
      <c r="I3279" s="2">
        <v>774</v>
      </c>
      <c r="J3279" s="2">
        <f>(0)</f>
        <v>0</v>
      </c>
      <c r="K3279" s="2">
        <v>774</v>
      </c>
      <c r="L3279" s="3">
        <v>4.2223763031949857E-2</v>
      </c>
      <c r="M3279" s="3">
        <v>6.9488523171370012E-2</v>
      </c>
      <c r="N3279" s="2">
        <v>1833091</v>
      </c>
      <c r="O3279">
        <f t="shared" si="51"/>
        <v>23</v>
      </c>
    </row>
    <row r="3280" spans="1:15" hidden="1" x14ac:dyDescent="0.2">
      <c r="A3280" t="s">
        <v>3694</v>
      </c>
      <c r="B3280" t="s">
        <v>3797</v>
      </c>
      <c r="C3280" t="s">
        <v>3801</v>
      </c>
      <c r="D3280" t="s">
        <v>22</v>
      </c>
      <c r="E3280">
        <v>55</v>
      </c>
      <c r="F3280" t="s">
        <v>69</v>
      </c>
      <c r="G3280" t="s">
        <v>229</v>
      </c>
      <c r="H3280" t="s">
        <v>349</v>
      </c>
      <c r="I3280" s="2">
        <v>1505</v>
      </c>
      <c r="J3280" s="2">
        <v>17</v>
      </c>
      <c r="K3280" s="2">
        <v>1522</v>
      </c>
      <c r="L3280" s="3">
        <v>8.3029156763084866E-2</v>
      </c>
      <c r="M3280" s="3">
        <v>0.13664280654628574</v>
      </c>
      <c r="N3280" s="2">
        <v>1833091</v>
      </c>
      <c r="O3280">
        <f t="shared" si="51"/>
        <v>13</v>
      </c>
    </row>
    <row r="3281" spans="1:15" hidden="1" x14ac:dyDescent="0.2">
      <c r="A3281" t="s">
        <v>3694</v>
      </c>
      <c r="B3281" t="s">
        <v>3797</v>
      </c>
      <c r="C3281" t="s">
        <v>3802</v>
      </c>
      <c r="D3281" t="s">
        <v>22</v>
      </c>
      <c r="E3281">
        <v>48</v>
      </c>
      <c r="F3281" t="s">
        <v>69</v>
      </c>
      <c r="G3281" t="s">
        <v>38</v>
      </c>
      <c r="H3281" t="s">
        <v>99</v>
      </c>
      <c r="I3281" s="2">
        <v>899</v>
      </c>
      <c r="J3281" s="2">
        <v>2</v>
      </c>
      <c r="K3281" s="2">
        <v>901</v>
      </c>
      <c r="L3281" s="3">
        <v>4.9151951539776258E-2</v>
      </c>
      <c r="M3281" s="3">
        <v>8.0890386792512106E-2</v>
      </c>
      <c r="N3281" s="2">
        <v>1833091</v>
      </c>
      <c r="O3281">
        <f t="shared" si="51"/>
        <v>22</v>
      </c>
    </row>
    <row r="3282" spans="1:15" hidden="1" x14ac:dyDescent="0.2">
      <c r="A3282" t="s">
        <v>3694</v>
      </c>
      <c r="B3282" t="s">
        <v>3797</v>
      </c>
      <c r="C3282" t="s">
        <v>3803</v>
      </c>
      <c r="D3282" t="s">
        <v>22</v>
      </c>
      <c r="E3282">
        <v>41</v>
      </c>
      <c r="F3282" t="s">
        <v>69</v>
      </c>
      <c r="G3282" t="s">
        <v>3804</v>
      </c>
      <c r="H3282" t="s">
        <v>70</v>
      </c>
      <c r="I3282" s="2">
        <v>1198</v>
      </c>
      <c r="J3282" s="2">
        <v>13</v>
      </c>
      <c r="K3282" s="2">
        <v>1211</v>
      </c>
      <c r="L3282" s="3">
        <v>6.6063277818722579E-2</v>
      </c>
      <c r="M3282" s="3">
        <v>0.10872170744254403</v>
      </c>
      <c r="N3282" s="2">
        <v>1833091</v>
      </c>
      <c r="O3282">
        <f t="shared" si="51"/>
        <v>16</v>
      </c>
    </row>
    <row r="3283" spans="1:15" hidden="1" x14ac:dyDescent="0.2">
      <c r="A3283" t="s">
        <v>3694</v>
      </c>
      <c r="B3283" t="s">
        <v>3797</v>
      </c>
      <c r="C3283" t="s">
        <v>3805</v>
      </c>
      <c r="D3283" t="s">
        <v>17</v>
      </c>
      <c r="E3283">
        <v>38</v>
      </c>
      <c r="F3283" t="s">
        <v>69</v>
      </c>
      <c r="G3283" t="s">
        <v>38</v>
      </c>
      <c r="H3283" t="s">
        <v>214</v>
      </c>
      <c r="I3283" s="2">
        <v>6600</v>
      </c>
      <c r="J3283" s="2">
        <v>2</v>
      </c>
      <c r="K3283" s="2">
        <v>6602</v>
      </c>
      <c r="L3283" s="3">
        <v>0.36015669707614079</v>
      </c>
      <c r="M3283" s="3">
        <v>0.59271735139197002</v>
      </c>
      <c r="N3283" s="2">
        <v>1833091</v>
      </c>
      <c r="O3283">
        <f t="shared" si="51"/>
        <v>6</v>
      </c>
    </row>
    <row r="3284" spans="1:15" hidden="1" x14ac:dyDescent="0.2">
      <c r="A3284" t="s">
        <v>3694</v>
      </c>
      <c r="B3284" t="s">
        <v>3797</v>
      </c>
      <c r="C3284" t="s">
        <v>3806</v>
      </c>
      <c r="D3284" t="s">
        <v>22</v>
      </c>
      <c r="E3284">
        <v>61</v>
      </c>
      <c r="F3284" t="s">
        <v>69</v>
      </c>
      <c r="G3284" t="s">
        <v>38</v>
      </c>
      <c r="H3284" t="s">
        <v>39</v>
      </c>
      <c r="I3284" s="2">
        <v>10550</v>
      </c>
      <c r="J3284" s="2">
        <v>15</v>
      </c>
      <c r="K3284" s="2">
        <v>10565</v>
      </c>
      <c r="L3284" s="3">
        <v>0.57634891011957401</v>
      </c>
      <c r="M3284" s="3">
        <v>0.94850936344382974</v>
      </c>
      <c r="N3284" s="2">
        <v>1833091</v>
      </c>
      <c r="O3284">
        <f t="shared" si="51"/>
        <v>5</v>
      </c>
    </row>
    <row r="3285" spans="1:15" hidden="1" x14ac:dyDescent="0.2">
      <c r="A3285" t="s">
        <v>3694</v>
      </c>
      <c r="B3285" t="s">
        <v>3797</v>
      </c>
      <c r="C3285" t="s">
        <v>3807</v>
      </c>
      <c r="D3285" t="s">
        <v>22</v>
      </c>
      <c r="E3285">
        <v>71</v>
      </c>
      <c r="F3285" t="s">
        <v>69</v>
      </c>
      <c r="G3285" t="s">
        <v>736</v>
      </c>
      <c r="H3285" t="s">
        <v>2348</v>
      </c>
      <c r="I3285" s="2">
        <v>470549</v>
      </c>
      <c r="J3285" s="2">
        <v>3447</v>
      </c>
      <c r="K3285" s="2">
        <v>473996</v>
      </c>
      <c r="L3285" s="3">
        <v>25.85774519650143</v>
      </c>
      <c r="M3285" s="3">
        <v>42.55462794462106</v>
      </c>
      <c r="N3285" s="2">
        <v>1833091</v>
      </c>
      <c r="O3285">
        <f t="shared" si="51"/>
        <v>2</v>
      </c>
    </row>
    <row r="3286" spans="1:15" hidden="1" x14ac:dyDescent="0.2">
      <c r="A3286" t="s">
        <v>3694</v>
      </c>
      <c r="B3286" t="s">
        <v>3797</v>
      </c>
      <c r="C3286" t="s">
        <v>3808</v>
      </c>
      <c r="D3286" t="s">
        <v>17</v>
      </c>
      <c r="E3286">
        <v>44</v>
      </c>
      <c r="F3286" t="s">
        <v>69</v>
      </c>
      <c r="G3286" t="s">
        <v>891</v>
      </c>
      <c r="H3286" t="s">
        <v>354</v>
      </c>
      <c r="I3286" s="2">
        <v>979</v>
      </c>
      <c r="J3286" s="2">
        <v>12</v>
      </c>
      <c r="K3286" s="2">
        <v>991</v>
      </c>
      <c r="L3286" s="3">
        <v>5.4061691427212288E-2</v>
      </c>
      <c r="M3286" s="3">
        <v>8.8970447626392349E-2</v>
      </c>
      <c r="N3286" s="2">
        <v>1833091</v>
      </c>
      <c r="O3286">
        <f t="shared" si="51"/>
        <v>20</v>
      </c>
    </row>
    <row r="3287" spans="1:15" hidden="1" x14ac:dyDescent="0.2">
      <c r="A3287" t="s">
        <v>3694</v>
      </c>
      <c r="B3287" t="s">
        <v>3797</v>
      </c>
      <c r="C3287" t="s">
        <v>3809</v>
      </c>
      <c r="D3287" t="s">
        <v>22</v>
      </c>
      <c r="E3287">
        <v>47</v>
      </c>
      <c r="F3287" t="s">
        <v>69</v>
      </c>
      <c r="G3287" t="s">
        <v>3705</v>
      </c>
      <c r="H3287" t="s">
        <v>230</v>
      </c>
      <c r="I3287" s="2">
        <v>64585</v>
      </c>
      <c r="J3287" s="2">
        <v>550</v>
      </c>
      <c r="K3287" s="2">
        <v>65135</v>
      </c>
      <c r="L3287" s="3">
        <v>3.553287861868287</v>
      </c>
      <c r="M3287" s="3">
        <v>5.847719582386544</v>
      </c>
      <c r="N3287" s="2">
        <v>1833091</v>
      </c>
      <c r="O3287">
        <f t="shared" si="51"/>
        <v>3</v>
      </c>
    </row>
    <row r="3288" spans="1:15" hidden="1" x14ac:dyDescent="0.2">
      <c r="A3288" t="s">
        <v>3694</v>
      </c>
      <c r="B3288" t="s">
        <v>3797</v>
      </c>
      <c r="C3288" t="s">
        <v>3810</v>
      </c>
      <c r="D3288" t="s">
        <v>22</v>
      </c>
      <c r="E3288">
        <v>37</v>
      </c>
      <c r="F3288" t="s">
        <v>69</v>
      </c>
      <c r="G3288" t="s">
        <v>3811</v>
      </c>
      <c r="H3288" t="s">
        <v>41</v>
      </c>
      <c r="I3288" s="2">
        <v>1644</v>
      </c>
      <c r="J3288" s="2">
        <v>10</v>
      </c>
      <c r="K3288" s="2">
        <v>1654</v>
      </c>
      <c r="L3288" s="3">
        <v>9.0230108597991049E-2</v>
      </c>
      <c r="M3288" s="3">
        <v>0.14849356243597675</v>
      </c>
      <c r="N3288" s="2">
        <v>1833091</v>
      </c>
      <c r="O3288">
        <f t="shared" si="51"/>
        <v>12</v>
      </c>
    </row>
    <row r="3289" spans="1:15" hidden="1" x14ac:dyDescent="0.2">
      <c r="A3289" t="s">
        <v>3694</v>
      </c>
      <c r="B3289" t="s">
        <v>3797</v>
      </c>
      <c r="C3289" t="s">
        <v>3812</v>
      </c>
      <c r="D3289" t="s">
        <v>22</v>
      </c>
      <c r="E3289">
        <v>31</v>
      </c>
      <c r="F3289" t="s">
        <v>69</v>
      </c>
      <c r="G3289" t="s">
        <v>38</v>
      </c>
      <c r="H3289" t="s">
        <v>106</v>
      </c>
      <c r="I3289" s="2">
        <v>1007</v>
      </c>
      <c r="J3289" s="2">
        <f>(0)</f>
        <v>0</v>
      </c>
      <c r="K3289" s="2">
        <v>1007</v>
      </c>
      <c r="L3289" s="3">
        <v>5.4934534073867579E-2</v>
      </c>
      <c r="M3289" s="3">
        <v>9.0406902885748847E-2</v>
      </c>
      <c r="N3289" s="2">
        <v>1833091</v>
      </c>
      <c r="O3289">
        <f t="shared" si="51"/>
        <v>19</v>
      </c>
    </row>
    <row r="3290" spans="1:15" hidden="1" x14ac:dyDescent="0.2">
      <c r="A3290" t="s">
        <v>3694</v>
      </c>
      <c r="B3290" t="s">
        <v>3797</v>
      </c>
      <c r="C3290" t="s">
        <v>3813</v>
      </c>
      <c r="D3290" t="s">
        <v>22</v>
      </c>
      <c r="E3290">
        <v>57</v>
      </c>
      <c r="F3290" t="s">
        <v>69</v>
      </c>
      <c r="G3290" t="s">
        <v>38</v>
      </c>
      <c r="H3290" t="s">
        <v>2717</v>
      </c>
      <c r="I3290" s="2">
        <v>675</v>
      </c>
      <c r="J3290" s="2">
        <v>1</v>
      </c>
      <c r="K3290" s="2">
        <v>676</v>
      </c>
      <c r="L3290" s="3">
        <v>3.6877601821186184E-2</v>
      </c>
      <c r="M3290" s="3">
        <v>6.0690234707811534E-2</v>
      </c>
      <c r="N3290" s="2">
        <v>1833091</v>
      </c>
      <c r="O3290">
        <f t="shared" si="51"/>
        <v>24</v>
      </c>
    </row>
    <row r="3291" spans="1:15" hidden="1" x14ac:dyDescent="0.2">
      <c r="A3291" t="s">
        <v>3694</v>
      </c>
      <c r="B3291" t="s">
        <v>3797</v>
      </c>
      <c r="C3291" t="s">
        <v>3814</v>
      </c>
      <c r="D3291" t="s">
        <v>22</v>
      </c>
      <c r="E3291">
        <v>56</v>
      </c>
      <c r="F3291" t="s">
        <v>69</v>
      </c>
      <c r="G3291" t="s">
        <v>303</v>
      </c>
      <c r="H3291" t="s">
        <v>304</v>
      </c>
      <c r="I3291" s="2">
        <v>12232</v>
      </c>
      <c r="J3291" s="2">
        <v>104</v>
      </c>
      <c r="K3291" s="2">
        <v>12336</v>
      </c>
      <c r="L3291" s="3">
        <v>0.67296168057123185</v>
      </c>
      <c r="M3291" s="3">
        <v>1.1075070049638507</v>
      </c>
      <c r="N3291" s="2">
        <v>1833091</v>
      </c>
      <c r="O3291">
        <f t="shared" si="51"/>
        <v>4</v>
      </c>
    </row>
    <row r="3292" spans="1:15" hidden="1" x14ac:dyDescent="0.2">
      <c r="A3292" t="s">
        <v>3694</v>
      </c>
      <c r="B3292" t="s">
        <v>3797</v>
      </c>
      <c r="C3292" t="s">
        <v>3815</v>
      </c>
      <c r="D3292" t="s">
        <v>22</v>
      </c>
      <c r="E3292">
        <v>44</v>
      </c>
      <c r="F3292" t="s">
        <v>69</v>
      </c>
      <c r="G3292" t="s">
        <v>174</v>
      </c>
      <c r="H3292" t="s">
        <v>84</v>
      </c>
      <c r="I3292" s="2">
        <v>1224</v>
      </c>
      <c r="J3292" s="2">
        <v>5</v>
      </c>
      <c r="K3292" s="2">
        <v>1229</v>
      </c>
      <c r="L3292" s="3">
        <v>6.7045225796209779E-2</v>
      </c>
      <c r="M3292" s="3">
        <v>0.11033771960932007</v>
      </c>
      <c r="N3292" s="2">
        <v>1833091</v>
      </c>
      <c r="O3292">
        <f t="shared" si="51"/>
        <v>15</v>
      </c>
    </row>
    <row r="3293" spans="1:15" hidden="1" x14ac:dyDescent="0.2">
      <c r="A3293" t="s">
        <v>3694</v>
      </c>
      <c r="B3293" t="s">
        <v>3797</v>
      </c>
      <c r="C3293" t="s">
        <v>3816</v>
      </c>
      <c r="D3293" t="s">
        <v>22</v>
      </c>
      <c r="E3293">
        <v>46</v>
      </c>
      <c r="F3293" t="s">
        <v>69</v>
      </c>
      <c r="G3293" t="s">
        <v>38</v>
      </c>
      <c r="H3293" t="s">
        <v>540</v>
      </c>
      <c r="I3293" s="2">
        <v>3555</v>
      </c>
      <c r="J3293" s="2">
        <v>1</v>
      </c>
      <c r="K3293" s="2">
        <v>3556</v>
      </c>
      <c r="L3293" s="3">
        <v>0.19398927821913914</v>
      </c>
      <c r="M3293" s="3">
        <v>0.31925218139197903</v>
      </c>
      <c r="N3293" s="2">
        <v>1833091</v>
      </c>
      <c r="O3293">
        <f t="shared" si="51"/>
        <v>9</v>
      </c>
    </row>
    <row r="3294" spans="1:15" hidden="1" x14ac:dyDescent="0.2">
      <c r="A3294" t="s">
        <v>3694</v>
      </c>
      <c r="B3294" t="s">
        <v>3797</v>
      </c>
      <c r="C3294" t="s">
        <v>3817</v>
      </c>
      <c r="D3294" t="s">
        <v>17</v>
      </c>
      <c r="E3294">
        <v>59</v>
      </c>
      <c r="F3294" t="s">
        <v>69</v>
      </c>
      <c r="G3294" t="s">
        <v>694</v>
      </c>
      <c r="H3294" t="s">
        <v>315</v>
      </c>
      <c r="I3294" s="2">
        <v>1488</v>
      </c>
      <c r="J3294" s="2">
        <v>11</v>
      </c>
      <c r="K3294" s="2">
        <v>1499</v>
      </c>
      <c r="L3294" s="3">
        <v>8.1774445458517878E-2</v>
      </c>
      <c r="M3294" s="3">
        <v>0.1345779021109608</v>
      </c>
      <c r="N3294" s="2">
        <v>1833091</v>
      </c>
      <c r="O3294">
        <f t="shared" si="51"/>
        <v>14</v>
      </c>
    </row>
    <row r="3295" spans="1:15" hidden="1" x14ac:dyDescent="0.2">
      <c r="A3295" t="s">
        <v>3694</v>
      </c>
      <c r="B3295" t="s">
        <v>3797</v>
      </c>
      <c r="C3295" t="s">
        <v>3818</v>
      </c>
      <c r="D3295" t="s">
        <v>22</v>
      </c>
      <c r="E3295">
        <v>47</v>
      </c>
      <c r="F3295" t="s">
        <v>69</v>
      </c>
      <c r="G3295" t="s">
        <v>38</v>
      </c>
      <c r="H3295" t="s">
        <v>168</v>
      </c>
      <c r="I3295" s="2">
        <v>2354</v>
      </c>
      <c r="J3295" s="2">
        <v>1</v>
      </c>
      <c r="K3295" s="2">
        <v>2355</v>
      </c>
      <c r="L3295" s="3">
        <v>0.12847152705457612</v>
      </c>
      <c r="M3295" s="3">
        <v>0.21142825848653279</v>
      </c>
      <c r="N3295" s="2">
        <v>1833091</v>
      </c>
      <c r="O3295">
        <f t="shared" si="51"/>
        <v>10</v>
      </c>
    </row>
    <row r="3296" spans="1:15" hidden="1" x14ac:dyDescent="0.2">
      <c r="A3296" t="s">
        <v>3694</v>
      </c>
      <c r="B3296" t="s">
        <v>3797</v>
      </c>
      <c r="C3296" t="s">
        <v>3819</v>
      </c>
      <c r="D3296" t="s">
        <v>22</v>
      </c>
      <c r="E3296">
        <v>52</v>
      </c>
      <c r="F3296" t="s">
        <v>69</v>
      </c>
      <c r="G3296" t="s">
        <v>38</v>
      </c>
      <c r="H3296" t="s">
        <v>336</v>
      </c>
      <c r="I3296" s="2">
        <v>489</v>
      </c>
      <c r="J3296" s="2">
        <f>(0)</f>
        <v>0</v>
      </c>
      <c r="K3296" s="2">
        <v>489</v>
      </c>
      <c r="L3296" s="3">
        <v>2.6676253388402432E-2</v>
      </c>
      <c r="M3296" s="3">
        <v>4.3901663864082605E-2</v>
      </c>
      <c r="N3296" s="2">
        <v>1833091</v>
      </c>
      <c r="O3296">
        <f t="shared" si="51"/>
        <v>25</v>
      </c>
    </row>
    <row r="3297" spans="1:15" hidden="1" x14ac:dyDescent="0.2">
      <c r="A3297" t="s">
        <v>3694</v>
      </c>
      <c r="B3297" t="s">
        <v>3797</v>
      </c>
      <c r="C3297" t="s">
        <v>3820</v>
      </c>
      <c r="D3297" t="s">
        <v>22</v>
      </c>
      <c r="E3297">
        <v>43</v>
      </c>
      <c r="F3297" t="s">
        <v>69</v>
      </c>
      <c r="G3297" t="s">
        <v>38</v>
      </c>
      <c r="H3297" t="s">
        <v>219</v>
      </c>
      <c r="I3297" s="2">
        <v>1086</v>
      </c>
      <c r="J3297" s="2">
        <v>4</v>
      </c>
      <c r="K3297" s="2">
        <v>1090</v>
      </c>
      <c r="L3297" s="3">
        <v>5.9462405303391926E-2</v>
      </c>
      <c r="M3297" s="3">
        <v>9.7858514543660596E-2</v>
      </c>
      <c r="N3297" s="2">
        <v>1833091</v>
      </c>
      <c r="O3297">
        <f t="shared" si="51"/>
        <v>17</v>
      </c>
    </row>
    <row r="3298" spans="1:15" hidden="1" x14ac:dyDescent="0.2">
      <c r="A3298" t="s">
        <v>3694</v>
      </c>
      <c r="B3298" t="s">
        <v>3797</v>
      </c>
      <c r="C3298" t="s">
        <v>3821</v>
      </c>
      <c r="D3298" t="s">
        <v>22</v>
      </c>
      <c r="E3298">
        <v>51</v>
      </c>
      <c r="F3298" t="s">
        <v>69</v>
      </c>
      <c r="G3298" t="s">
        <v>38</v>
      </c>
      <c r="H3298" t="s">
        <v>120</v>
      </c>
      <c r="I3298" s="2">
        <v>950</v>
      </c>
      <c r="J3298" s="2">
        <f>(0)</f>
        <v>0</v>
      </c>
      <c r="K3298" s="2">
        <v>950</v>
      </c>
      <c r="L3298" s="3">
        <v>5.1825032145158101E-2</v>
      </c>
      <c r="M3298" s="3">
        <v>8.5289531024291362E-2</v>
      </c>
      <c r="N3298" s="2">
        <v>1833091</v>
      </c>
      <c r="O3298">
        <f t="shared" si="51"/>
        <v>21</v>
      </c>
    </row>
    <row r="3299" spans="1:15" hidden="1" x14ac:dyDescent="0.2">
      <c r="A3299" t="s">
        <v>3694</v>
      </c>
      <c r="B3299" t="s">
        <v>3797</v>
      </c>
      <c r="C3299" t="s">
        <v>3822</v>
      </c>
      <c r="D3299" t="s">
        <v>22</v>
      </c>
      <c r="E3299">
        <v>54</v>
      </c>
      <c r="F3299" t="s">
        <v>69</v>
      </c>
      <c r="G3299" t="s">
        <v>38</v>
      </c>
      <c r="H3299" t="s">
        <v>1715</v>
      </c>
      <c r="I3299" s="2">
        <v>1079</v>
      </c>
      <c r="J3299" s="2">
        <v>9</v>
      </c>
      <c r="K3299" s="2">
        <v>1088</v>
      </c>
      <c r="L3299" s="3">
        <v>5.935329997256001E-2</v>
      </c>
      <c r="M3299" s="3">
        <v>9.7678957636241057E-2</v>
      </c>
      <c r="N3299" s="2">
        <v>1833091</v>
      </c>
      <c r="O3299">
        <f t="shared" si="51"/>
        <v>18</v>
      </c>
    </row>
    <row r="3300" spans="1:15" hidden="1" x14ac:dyDescent="0.2">
      <c r="A3300" t="s">
        <v>3694</v>
      </c>
      <c r="B3300" t="s">
        <v>3797</v>
      </c>
      <c r="C3300" t="s">
        <v>3823</v>
      </c>
      <c r="D3300" t="s">
        <v>22</v>
      </c>
      <c r="E3300">
        <v>31</v>
      </c>
      <c r="F3300" t="s">
        <v>69</v>
      </c>
      <c r="G3300" t="s">
        <v>38</v>
      </c>
      <c r="H3300" t="s">
        <v>556</v>
      </c>
      <c r="I3300" s="2">
        <v>1731</v>
      </c>
      <c r="J3300" s="2">
        <v>5</v>
      </c>
      <c r="K3300" s="2">
        <v>1736</v>
      </c>
      <c r="L3300" s="3">
        <v>9.4703427162099424E-2</v>
      </c>
      <c r="M3300" s="3">
        <v>0.15585539564017872</v>
      </c>
      <c r="N3300" s="2">
        <v>1833091</v>
      </c>
      <c r="O3300">
        <f t="shared" si="51"/>
        <v>11</v>
      </c>
    </row>
    <row r="3301" spans="1:15" hidden="1" x14ac:dyDescent="0.2">
      <c r="A3301" t="s">
        <v>3694</v>
      </c>
      <c r="B3301" t="s">
        <v>3797</v>
      </c>
      <c r="C3301" t="s">
        <v>46</v>
      </c>
      <c r="G3301" t="s">
        <v>46</v>
      </c>
      <c r="I3301" s="2">
        <v>5200</v>
      </c>
      <c r="J3301" s="2">
        <v>122</v>
      </c>
      <c r="K3301" s="2">
        <v>5322</v>
      </c>
      <c r="L3301" s="3">
        <v>0.29032928534371727</v>
      </c>
      <c r="M3301" s="3">
        <v>0.47780093064345114</v>
      </c>
      <c r="N3301" s="2">
        <v>1833091</v>
      </c>
      <c r="O3301">
        <f t="shared" si="51"/>
        <v>7</v>
      </c>
    </row>
    <row r="3302" spans="1:15" hidden="1" x14ac:dyDescent="0.2">
      <c r="A3302" t="s">
        <v>3694</v>
      </c>
      <c r="B3302" t="s">
        <v>3824</v>
      </c>
      <c r="C3302" t="s">
        <v>3825</v>
      </c>
      <c r="D3302" t="s">
        <v>22</v>
      </c>
      <c r="E3302">
        <v>42</v>
      </c>
      <c r="F3302" t="s">
        <v>18</v>
      </c>
      <c r="G3302" t="s">
        <v>38</v>
      </c>
      <c r="H3302" t="s">
        <v>39</v>
      </c>
      <c r="I3302" s="2">
        <v>2614</v>
      </c>
      <c r="J3302" s="2">
        <v>5</v>
      </c>
      <c r="K3302" s="2">
        <v>2619</v>
      </c>
      <c r="L3302" s="3">
        <v>0.1502337830403899</v>
      </c>
      <c r="M3302" s="3">
        <v>0.24416006234984716</v>
      </c>
      <c r="N3302" s="2">
        <v>1743283</v>
      </c>
      <c r="O3302">
        <f t="shared" si="51"/>
        <v>9</v>
      </c>
    </row>
    <row r="3303" spans="1:15" hidden="1" x14ac:dyDescent="0.2">
      <c r="A3303" t="s">
        <v>3694</v>
      </c>
      <c r="B3303" t="s">
        <v>3824</v>
      </c>
      <c r="C3303" t="s">
        <v>3826</v>
      </c>
      <c r="D3303" t="s">
        <v>22</v>
      </c>
      <c r="E3303">
        <v>40</v>
      </c>
      <c r="F3303" t="s">
        <v>49</v>
      </c>
      <c r="G3303" t="s">
        <v>38</v>
      </c>
      <c r="H3303" t="s">
        <v>354</v>
      </c>
      <c r="I3303" s="2">
        <v>752</v>
      </c>
      <c r="J3303" s="2">
        <v>2</v>
      </c>
      <c r="K3303" s="2">
        <v>754</v>
      </c>
      <c r="L3303" s="3">
        <v>4.3251726770696441E-2</v>
      </c>
      <c r="M3303" s="3">
        <v>7.0292740363415332E-2</v>
      </c>
      <c r="N3303" s="2">
        <v>1743283</v>
      </c>
      <c r="O3303">
        <f t="shared" si="51"/>
        <v>15</v>
      </c>
    </row>
    <row r="3304" spans="1:15" hidden="1" x14ac:dyDescent="0.2">
      <c r="A3304" t="s">
        <v>3694</v>
      </c>
      <c r="B3304" t="s">
        <v>3824</v>
      </c>
      <c r="C3304" t="s">
        <v>3827</v>
      </c>
      <c r="D3304" t="s">
        <v>22</v>
      </c>
      <c r="E3304">
        <v>34</v>
      </c>
      <c r="F3304" t="s">
        <v>49</v>
      </c>
      <c r="G3304" t="s">
        <v>3804</v>
      </c>
      <c r="H3304" t="s">
        <v>41</v>
      </c>
      <c r="I3304" s="2">
        <v>3178</v>
      </c>
      <c r="J3304" s="2">
        <v>10</v>
      </c>
      <c r="K3304" s="2">
        <v>3188</v>
      </c>
      <c r="L3304" s="3">
        <v>0.18287334873339556</v>
      </c>
      <c r="M3304" s="3">
        <v>0.29720591018377729</v>
      </c>
      <c r="N3304" s="2">
        <v>1743283</v>
      </c>
      <c r="O3304">
        <f t="shared" si="51"/>
        <v>7</v>
      </c>
    </row>
    <row r="3305" spans="1:15" hidden="1" x14ac:dyDescent="0.2">
      <c r="A3305" t="s">
        <v>3694</v>
      </c>
      <c r="B3305" t="s">
        <v>3824</v>
      </c>
      <c r="C3305" t="s">
        <v>3828</v>
      </c>
      <c r="D3305" t="s">
        <v>22</v>
      </c>
      <c r="E3305">
        <v>43</v>
      </c>
      <c r="F3305" t="s">
        <v>49</v>
      </c>
      <c r="G3305" t="s">
        <v>38</v>
      </c>
      <c r="H3305" t="s">
        <v>219</v>
      </c>
      <c r="I3305" s="2">
        <v>2129</v>
      </c>
      <c r="J3305" s="2">
        <v>1</v>
      </c>
      <c r="K3305" s="2">
        <v>2130</v>
      </c>
      <c r="L3305" s="3">
        <v>0.12218325997557483</v>
      </c>
      <c r="M3305" s="3">
        <v>0.19857233020434306</v>
      </c>
      <c r="N3305" s="2">
        <v>1743283</v>
      </c>
      <c r="O3305">
        <f t="shared" si="51"/>
        <v>10</v>
      </c>
    </row>
    <row r="3306" spans="1:15" hidden="1" x14ac:dyDescent="0.2">
      <c r="A3306" t="s">
        <v>3694</v>
      </c>
      <c r="B3306" t="s">
        <v>3824</v>
      </c>
      <c r="C3306" t="s">
        <v>3829</v>
      </c>
      <c r="D3306" t="s">
        <v>17</v>
      </c>
      <c r="E3306">
        <v>53</v>
      </c>
      <c r="F3306" t="s">
        <v>49</v>
      </c>
      <c r="G3306" t="s">
        <v>19</v>
      </c>
      <c r="H3306" t="s">
        <v>20</v>
      </c>
      <c r="I3306" s="2">
        <v>389243</v>
      </c>
      <c r="J3306" s="2">
        <v>1930</v>
      </c>
      <c r="K3306" s="2">
        <v>391173</v>
      </c>
      <c r="L3306" s="3">
        <v>22.438869649965039</v>
      </c>
      <c r="M3306" s="3">
        <v>36.467668602358444</v>
      </c>
      <c r="N3306" s="2">
        <v>1743283</v>
      </c>
      <c r="O3306">
        <f t="shared" si="51"/>
        <v>2</v>
      </c>
    </row>
    <row r="3307" spans="1:15" hidden="1" x14ac:dyDescent="0.2">
      <c r="A3307" t="s">
        <v>3694</v>
      </c>
      <c r="B3307" t="s">
        <v>3824</v>
      </c>
      <c r="C3307" t="s">
        <v>3830</v>
      </c>
      <c r="D3307" t="s">
        <v>22</v>
      </c>
      <c r="E3307">
        <v>65</v>
      </c>
      <c r="F3307" t="s">
        <v>49</v>
      </c>
      <c r="G3307" t="s">
        <v>32</v>
      </c>
      <c r="H3307" t="s">
        <v>33</v>
      </c>
      <c r="I3307" s="2">
        <v>575488</v>
      </c>
      <c r="J3307" s="2">
        <v>2876</v>
      </c>
      <c r="K3307" s="2">
        <v>578364</v>
      </c>
      <c r="L3307" s="3">
        <v>33.176713132635378</v>
      </c>
      <c r="M3307" s="3">
        <v>53.918820275260401</v>
      </c>
      <c r="N3307" s="2">
        <v>1743283</v>
      </c>
      <c r="O3307">
        <f t="shared" si="51"/>
        <v>1</v>
      </c>
    </row>
    <row r="3308" spans="1:15" hidden="1" x14ac:dyDescent="0.2">
      <c r="A3308" t="s">
        <v>3694</v>
      </c>
      <c r="B3308" t="s">
        <v>3824</v>
      </c>
      <c r="C3308" t="s">
        <v>3831</v>
      </c>
      <c r="D3308" t="s">
        <v>22</v>
      </c>
      <c r="E3308">
        <v>63</v>
      </c>
      <c r="F3308" t="s">
        <v>49</v>
      </c>
      <c r="G3308" t="s">
        <v>3705</v>
      </c>
      <c r="H3308" t="s">
        <v>230</v>
      </c>
      <c r="I3308" s="2">
        <v>36149</v>
      </c>
      <c r="J3308" s="2">
        <v>303</v>
      </c>
      <c r="K3308" s="2">
        <v>36452</v>
      </c>
      <c r="L3308" s="3">
        <v>2.0909972735350486</v>
      </c>
      <c r="M3308" s="3">
        <v>3.3982904134313205</v>
      </c>
      <c r="N3308" s="2">
        <v>1743283</v>
      </c>
      <c r="O3308">
        <f t="shared" si="51"/>
        <v>3</v>
      </c>
    </row>
    <row r="3309" spans="1:15" hidden="1" x14ac:dyDescent="0.2">
      <c r="A3309" t="s">
        <v>3694</v>
      </c>
      <c r="B3309" t="s">
        <v>3824</v>
      </c>
      <c r="C3309" t="s">
        <v>3832</v>
      </c>
      <c r="D3309" t="s">
        <v>22</v>
      </c>
      <c r="E3309">
        <v>37</v>
      </c>
      <c r="F3309" t="s">
        <v>49</v>
      </c>
      <c r="G3309" t="s">
        <v>303</v>
      </c>
      <c r="H3309" t="s">
        <v>304</v>
      </c>
      <c r="I3309" s="2">
        <v>36296</v>
      </c>
      <c r="J3309" s="2">
        <v>127</v>
      </c>
      <c r="K3309" s="2">
        <v>36423</v>
      </c>
      <c r="L3309" s="3">
        <v>2.0893337455823295</v>
      </c>
      <c r="M3309" s="3">
        <v>3.395586846494266</v>
      </c>
      <c r="N3309" s="2">
        <v>1743283</v>
      </c>
      <c r="O3309">
        <f t="shared" si="51"/>
        <v>4</v>
      </c>
    </row>
    <row r="3310" spans="1:15" hidden="1" x14ac:dyDescent="0.2">
      <c r="A3310" t="s">
        <v>3694</v>
      </c>
      <c r="B3310" t="s">
        <v>3824</v>
      </c>
      <c r="C3310" t="s">
        <v>3833</v>
      </c>
      <c r="D3310" t="s">
        <v>22</v>
      </c>
      <c r="E3310">
        <v>62</v>
      </c>
      <c r="F3310" t="s">
        <v>49</v>
      </c>
      <c r="G3310" t="s">
        <v>3834</v>
      </c>
      <c r="H3310" t="s">
        <v>30</v>
      </c>
      <c r="I3310" s="2">
        <v>1122</v>
      </c>
      <c r="J3310" s="2">
        <v>13</v>
      </c>
      <c r="K3310" s="2">
        <v>1135</v>
      </c>
      <c r="L3310" s="3">
        <v>6.5107042287454189E-2</v>
      </c>
      <c r="M3310" s="3">
        <v>0.1058120163295443</v>
      </c>
      <c r="N3310" s="2">
        <v>1743283</v>
      </c>
      <c r="O3310">
        <f t="shared" si="51"/>
        <v>14</v>
      </c>
    </row>
    <row r="3311" spans="1:15" hidden="1" x14ac:dyDescent="0.2">
      <c r="A3311" t="s">
        <v>3694</v>
      </c>
      <c r="B3311" t="s">
        <v>3824</v>
      </c>
      <c r="C3311" t="s">
        <v>3835</v>
      </c>
      <c r="D3311" t="s">
        <v>22</v>
      </c>
      <c r="E3311">
        <v>52</v>
      </c>
      <c r="F3311" t="s">
        <v>49</v>
      </c>
      <c r="G3311" t="s">
        <v>38</v>
      </c>
      <c r="H3311" t="s">
        <v>349</v>
      </c>
      <c r="I3311" s="2">
        <v>1640</v>
      </c>
      <c r="J3311" s="2">
        <v>3</v>
      </c>
      <c r="K3311" s="2">
        <v>1643</v>
      </c>
      <c r="L3311" s="3">
        <v>9.4247462976464511E-2</v>
      </c>
      <c r="M3311" s="3">
        <v>0.1531710509510496</v>
      </c>
      <c r="N3311" s="2">
        <v>1743283</v>
      </c>
      <c r="O3311">
        <f t="shared" si="51"/>
        <v>12</v>
      </c>
    </row>
    <row r="3312" spans="1:15" hidden="1" x14ac:dyDescent="0.2">
      <c r="A3312" t="s">
        <v>3694</v>
      </c>
      <c r="B3312" t="s">
        <v>3824</v>
      </c>
      <c r="C3312" t="s">
        <v>3836</v>
      </c>
      <c r="D3312" t="s">
        <v>22</v>
      </c>
      <c r="E3312">
        <v>63</v>
      </c>
      <c r="F3312" t="s">
        <v>49</v>
      </c>
      <c r="G3312" t="s">
        <v>38</v>
      </c>
      <c r="H3312" t="s">
        <v>182</v>
      </c>
      <c r="I3312" s="2">
        <v>1316</v>
      </c>
      <c r="J3312" s="2">
        <v>2</v>
      </c>
      <c r="K3312" s="2">
        <v>1318</v>
      </c>
      <c r="L3312" s="3">
        <v>7.5604477299440198E-2</v>
      </c>
      <c r="M3312" s="3">
        <v>0.12287245596681884</v>
      </c>
      <c r="N3312" s="2">
        <v>1743283</v>
      </c>
      <c r="O3312">
        <f t="shared" si="51"/>
        <v>13</v>
      </c>
    </row>
    <row r="3313" spans="1:15" hidden="1" x14ac:dyDescent="0.2">
      <c r="A3313" t="s">
        <v>3694</v>
      </c>
      <c r="B3313" t="s">
        <v>3824</v>
      </c>
      <c r="C3313" t="s">
        <v>3837</v>
      </c>
      <c r="D3313" t="s">
        <v>22</v>
      </c>
      <c r="E3313">
        <v>42</v>
      </c>
      <c r="F3313" t="s">
        <v>49</v>
      </c>
      <c r="G3313" t="s">
        <v>174</v>
      </c>
      <c r="H3313" t="s">
        <v>84</v>
      </c>
      <c r="I3313" s="2">
        <v>6115</v>
      </c>
      <c r="J3313" s="2">
        <v>9</v>
      </c>
      <c r="K3313" s="2">
        <v>6124</v>
      </c>
      <c r="L3313" s="3">
        <v>0.35129121318799073</v>
      </c>
      <c r="M3313" s="3">
        <v>0.57091875594901265</v>
      </c>
      <c r="N3313" s="2">
        <v>1743283</v>
      </c>
      <c r="O3313">
        <f t="shared" si="51"/>
        <v>6</v>
      </c>
    </row>
    <row r="3314" spans="1:15" hidden="1" x14ac:dyDescent="0.2">
      <c r="A3314" t="s">
        <v>3694</v>
      </c>
      <c r="B3314" t="s">
        <v>3824</v>
      </c>
      <c r="C3314" t="s">
        <v>3838</v>
      </c>
      <c r="D3314" t="s">
        <v>22</v>
      </c>
      <c r="E3314">
        <v>38</v>
      </c>
      <c r="F3314" t="s">
        <v>69</v>
      </c>
      <c r="G3314" t="s">
        <v>694</v>
      </c>
      <c r="H3314" t="s">
        <v>315</v>
      </c>
      <c r="I3314" s="2">
        <v>1708</v>
      </c>
      <c r="J3314" s="2">
        <v>12</v>
      </c>
      <c r="K3314" s="2">
        <v>1720</v>
      </c>
      <c r="L3314" s="3">
        <v>9.8664416506097974E-2</v>
      </c>
      <c r="M3314" s="3">
        <v>0.16034948730115964</v>
      </c>
      <c r="N3314" s="2">
        <v>1743283</v>
      </c>
      <c r="O3314">
        <f t="shared" si="51"/>
        <v>11</v>
      </c>
    </row>
    <row r="3315" spans="1:15" hidden="1" x14ac:dyDescent="0.2">
      <c r="A3315" t="s">
        <v>3694</v>
      </c>
      <c r="B3315" t="s">
        <v>3824</v>
      </c>
      <c r="C3315" t="s">
        <v>3839</v>
      </c>
      <c r="D3315" t="s">
        <v>22</v>
      </c>
      <c r="E3315">
        <v>42</v>
      </c>
      <c r="F3315" t="s">
        <v>18</v>
      </c>
      <c r="G3315" t="s">
        <v>38</v>
      </c>
      <c r="H3315" t="s">
        <v>214</v>
      </c>
      <c r="I3315" s="2">
        <v>3006</v>
      </c>
      <c r="J3315" s="2">
        <v>11</v>
      </c>
      <c r="K3315" s="2">
        <v>3017</v>
      </c>
      <c r="L3315" s="3">
        <v>0.17306427011563813</v>
      </c>
      <c r="M3315" s="3">
        <v>0.28126418789976665</v>
      </c>
      <c r="N3315" s="2">
        <v>1743283</v>
      </c>
      <c r="O3315">
        <f t="shared" si="51"/>
        <v>8</v>
      </c>
    </row>
    <row r="3316" spans="1:15" hidden="1" x14ac:dyDescent="0.2">
      <c r="A3316" t="s">
        <v>3694</v>
      </c>
      <c r="B3316" t="s">
        <v>3824</v>
      </c>
      <c r="C3316" t="s">
        <v>46</v>
      </c>
      <c r="G3316" t="s">
        <v>46</v>
      </c>
      <c r="I3316" s="2">
        <v>6402</v>
      </c>
      <c r="J3316" s="2">
        <v>108</v>
      </c>
      <c r="K3316" s="2">
        <v>6510</v>
      </c>
      <c r="L3316" s="3">
        <v>0.37343334386901034</v>
      </c>
      <c r="M3316" s="3">
        <v>0.60690416414566817</v>
      </c>
      <c r="N3316" s="2">
        <v>1743283</v>
      </c>
      <c r="O3316">
        <f t="shared" si="51"/>
        <v>5</v>
      </c>
    </row>
    <row r="3317" spans="1:15" hidden="1" x14ac:dyDescent="0.2">
      <c r="A3317" t="s">
        <v>3694</v>
      </c>
      <c r="B3317" t="s">
        <v>3840</v>
      </c>
      <c r="C3317" t="s">
        <v>3841</v>
      </c>
      <c r="D3317" t="s">
        <v>22</v>
      </c>
      <c r="E3317">
        <v>51</v>
      </c>
      <c r="F3317" t="s">
        <v>69</v>
      </c>
      <c r="G3317" t="s">
        <v>258</v>
      </c>
      <c r="H3317" t="s">
        <v>767</v>
      </c>
      <c r="I3317" s="2">
        <v>1417</v>
      </c>
      <c r="J3317" s="2">
        <v>4</v>
      </c>
      <c r="K3317" s="2">
        <v>1421</v>
      </c>
      <c r="L3317" s="3">
        <v>7.39040256630559E-2</v>
      </c>
      <c r="M3317" s="3">
        <v>0.11863366741664962</v>
      </c>
      <c r="N3317" s="2">
        <v>1922764</v>
      </c>
      <c r="O3317">
        <f t="shared" si="51"/>
        <v>15</v>
      </c>
    </row>
    <row r="3318" spans="1:15" hidden="1" x14ac:dyDescent="0.2">
      <c r="A3318" t="s">
        <v>3694</v>
      </c>
      <c r="B3318" t="s">
        <v>3840</v>
      </c>
      <c r="C3318" t="s">
        <v>3842</v>
      </c>
      <c r="D3318" t="s">
        <v>22</v>
      </c>
      <c r="E3318">
        <v>58</v>
      </c>
      <c r="F3318" t="s">
        <v>69</v>
      </c>
      <c r="G3318" t="s">
        <v>3811</v>
      </c>
      <c r="H3318" t="s">
        <v>819</v>
      </c>
      <c r="I3318" s="2">
        <v>1774</v>
      </c>
      <c r="J3318" s="2">
        <v>5</v>
      </c>
      <c r="K3318" s="2">
        <v>1779</v>
      </c>
      <c r="L3318" s="3">
        <v>9.252305535156681E-2</v>
      </c>
      <c r="M3318" s="3">
        <v>0.14852167088966903</v>
      </c>
      <c r="N3318" s="2">
        <v>1922764</v>
      </c>
      <c r="O3318">
        <f t="shared" si="51"/>
        <v>12</v>
      </c>
    </row>
    <row r="3319" spans="1:15" hidden="1" x14ac:dyDescent="0.2">
      <c r="A3319" t="s">
        <v>3694</v>
      </c>
      <c r="B3319" t="s">
        <v>3840</v>
      </c>
      <c r="C3319" t="s">
        <v>3843</v>
      </c>
      <c r="D3319" t="s">
        <v>22</v>
      </c>
      <c r="E3319">
        <v>44</v>
      </c>
      <c r="F3319" t="s">
        <v>69</v>
      </c>
      <c r="G3319" t="s">
        <v>385</v>
      </c>
      <c r="H3319" t="s">
        <v>39</v>
      </c>
      <c r="I3319" s="2">
        <v>1083</v>
      </c>
      <c r="J3319" s="2">
        <f>(0)</f>
        <v>0</v>
      </c>
      <c r="K3319" s="2">
        <v>1083</v>
      </c>
      <c r="L3319" s="3">
        <v>5.6325165230886369E-2</v>
      </c>
      <c r="M3319" s="3">
        <v>9.0415384808044716E-2</v>
      </c>
      <c r="N3319" s="2">
        <v>1922764</v>
      </c>
      <c r="O3319">
        <f t="shared" si="51"/>
        <v>17</v>
      </c>
    </row>
    <row r="3320" spans="1:15" hidden="1" x14ac:dyDescent="0.2">
      <c r="A3320" t="s">
        <v>3694</v>
      </c>
      <c r="B3320" t="s">
        <v>3840</v>
      </c>
      <c r="C3320" t="s">
        <v>3844</v>
      </c>
      <c r="D3320" t="s">
        <v>22</v>
      </c>
      <c r="E3320">
        <v>53</v>
      </c>
      <c r="F3320" t="s">
        <v>69</v>
      </c>
      <c r="G3320" t="s">
        <v>736</v>
      </c>
      <c r="H3320" t="s">
        <v>2348</v>
      </c>
      <c r="I3320" s="2">
        <v>594827</v>
      </c>
      <c r="J3320" s="2">
        <v>2299</v>
      </c>
      <c r="K3320" s="2">
        <v>597126</v>
      </c>
      <c r="L3320" s="3">
        <v>31.0556053681055</v>
      </c>
      <c r="M3320" s="3">
        <v>49.851687044218387</v>
      </c>
      <c r="N3320" s="2">
        <v>1922764</v>
      </c>
      <c r="O3320">
        <f t="shared" si="51"/>
        <v>1</v>
      </c>
    </row>
    <row r="3321" spans="1:15" hidden="1" x14ac:dyDescent="0.2">
      <c r="A3321" t="s">
        <v>3694</v>
      </c>
      <c r="B3321" t="s">
        <v>3840</v>
      </c>
      <c r="C3321" t="s">
        <v>3845</v>
      </c>
      <c r="D3321" t="s">
        <v>17</v>
      </c>
      <c r="E3321">
        <v>45</v>
      </c>
      <c r="F3321" t="s">
        <v>69</v>
      </c>
      <c r="G3321" t="s">
        <v>782</v>
      </c>
      <c r="H3321" t="s">
        <v>456</v>
      </c>
      <c r="I3321" s="2">
        <v>8698</v>
      </c>
      <c r="J3321" s="2">
        <v>16</v>
      </c>
      <c r="K3321" s="2">
        <v>8714</v>
      </c>
      <c r="L3321" s="3">
        <v>0.45320174498794447</v>
      </c>
      <c r="M3321" s="3">
        <v>0.72749738062539393</v>
      </c>
      <c r="N3321" s="2">
        <v>1922764</v>
      </c>
      <c r="O3321">
        <f t="shared" si="51"/>
        <v>6</v>
      </c>
    </row>
    <row r="3322" spans="1:15" hidden="1" x14ac:dyDescent="0.2">
      <c r="A3322" t="s">
        <v>3694</v>
      </c>
      <c r="B3322" t="s">
        <v>3840</v>
      </c>
      <c r="C3322" t="s">
        <v>3846</v>
      </c>
      <c r="D3322" t="s">
        <v>22</v>
      </c>
      <c r="E3322">
        <v>62</v>
      </c>
      <c r="F3322" t="s">
        <v>69</v>
      </c>
      <c r="G3322" t="s">
        <v>891</v>
      </c>
      <c r="H3322" t="s">
        <v>354</v>
      </c>
      <c r="I3322" s="2">
        <v>1498</v>
      </c>
      <c r="J3322" s="2">
        <v>7</v>
      </c>
      <c r="K3322" s="2">
        <v>1505</v>
      </c>
      <c r="L3322" s="3">
        <v>7.8272736539689747E-2</v>
      </c>
      <c r="M3322" s="3">
        <v>0.1256464950471905</v>
      </c>
      <c r="N3322" s="2">
        <v>1922764</v>
      </c>
      <c r="O3322">
        <f t="shared" si="51"/>
        <v>14</v>
      </c>
    </row>
    <row r="3323" spans="1:15" hidden="1" x14ac:dyDescent="0.2">
      <c r="A3323" t="s">
        <v>3694</v>
      </c>
      <c r="B3323" t="s">
        <v>3840</v>
      </c>
      <c r="C3323" t="s">
        <v>3847</v>
      </c>
      <c r="D3323" t="s">
        <v>22</v>
      </c>
      <c r="E3323">
        <v>51</v>
      </c>
      <c r="F3323" t="s">
        <v>69</v>
      </c>
      <c r="G3323" t="s">
        <v>174</v>
      </c>
      <c r="H3323" t="s">
        <v>84</v>
      </c>
      <c r="I3323" s="2">
        <v>2771</v>
      </c>
      <c r="J3323" s="2">
        <v>8</v>
      </c>
      <c r="K3323" s="2">
        <v>2779</v>
      </c>
      <c r="L3323" s="3">
        <v>0.14453151816863641</v>
      </c>
      <c r="M3323" s="3">
        <v>0.23200771411039361</v>
      </c>
      <c r="N3323" s="2">
        <v>1922764</v>
      </c>
      <c r="O3323">
        <f t="shared" si="51"/>
        <v>9</v>
      </c>
    </row>
    <row r="3324" spans="1:15" hidden="1" x14ac:dyDescent="0.2">
      <c r="A3324" t="s">
        <v>3694</v>
      </c>
      <c r="B3324" t="s">
        <v>3840</v>
      </c>
      <c r="C3324" t="s">
        <v>3848</v>
      </c>
      <c r="D3324" t="s">
        <v>22</v>
      </c>
      <c r="E3324">
        <v>61</v>
      </c>
      <c r="F3324" t="s">
        <v>69</v>
      </c>
      <c r="G3324" t="s">
        <v>19</v>
      </c>
      <c r="H3324" t="s">
        <v>20</v>
      </c>
      <c r="I3324" s="2">
        <v>468738</v>
      </c>
      <c r="J3324" s="2">
        <v>1605</v>
      </c>
      <c r="K3324" s="2">
        <v>470343</v>
      </c>
      <c r="L3324" s="3">
        <v>24.461816426768966</v>
      </c>
      <c r="M3324" s="3">
        <v>39.267076026565256</v>
      </c>
      <c r="N3324" s="2">
        <v>1922764</v>
      </c>
      <c r="O3324">
        <f t="shared" si="51"/>
        <v>2</v>
      </c>
    </row>
    <row r="3325" spans="1:15" hidden="1" x14ac:dyDescent="0.2">
      <c r="A3325" t="s">
        <v>3694</v>
      </c>
      <c r="B3325" t="s">
        <v>3840</v>
      </c>
      <c r="C3325" t="s">
        <v>3849</v>
      </c>
      <c r="D3325" t="s">
        <v>22</v>
      </c>
      <c r="E3325">
        <v>70</v>
      </c>
      <c r="F3325" t="s">
        <v>69</v>
      </c>
      <c r="G3325" t="s">
        <v>38</v>
      </c>
      <c r="H3325" t="s">
        <v>540</v>
      </c>
      <c r="I3325" s="2">
        <v>2218</v>
      </c>
      <c r="J3325" s="2">
        <v>4</v>
      </c>
      <c r="K3325" s="2">
        <v>2222</v>
      </c>
      <c r="L3325" s="3">
        <v>0.11556280437952864</v>
      </c>
      <c r="M3325" s="3">
        <v>0.18550598803645002</v>
      </c>
      <c r="N3325" s="2">
        <v>1922764</v>
      </c>
      <c r="O3325">
        <f t="shared" si="51"/>
        <v>11</v>
      </c>
    </row>
    <row r="3326" spans="1:15" hidden="1" x14ac:dyDescent="0.2">
      <c r="A3326" t="s">
        <v>3694</v>
      </c>
      <c r="B3326" t="s">
        <v>3840</v>
      </c>
      <c r="C3326" t="s">
        <v>3850</v>
      </c>
      <c r="D3326" t="s">
        <v>17</v>
      </c>
      <c r="E3326">
        <v>34</v>
      </c>
      <c r="F3326" t="s">
        <v>69</v>
      </c>
      <c r="G3326" t="s">
        <v>38</v>
      </c>
      <c r="H3326" t="s">
        <v>738</v>
      </c>
      <c r="I3326" s="2">
        <v>7861</v>
      </c>
      <c r="J3326" s="2">
        <v>15</v>
      </c>
      <c r="K3326" s="2">
        <v>7876</v>
      </c>
      <c r="L3326" s="3">
        <v>0.40961865314724016</v>
      </c>
      <c r="M3326" s="3">
        <v>0.65753607640642675</v>
      </c>
      <c r="N3326" s="2">
        <v>1922764</v>
      </c>
      <c r="O3326">
        <f t="shared" si="51"/>
        <v>7</v>
      </c>
    </row>
    <row r="3327" spans="1:15" hidden="1" x14ac:dyDescent="0.2">
      <c r="A3327" t="s">
        <v>3694</v>
      </c>
      <c r="B3327" t="s">
        <v>3840</v>
      </c>
      <c r="C3327" t="s">
        <v>3851</v>
      </c>
      <c r="D3327" t="s">
        <v>22</v>
      </c>
      <c r="E3327">
        <v>54</v>
      </c>
      <c r="F3327" t="s">
        <v>69</v>
      </c>
      <c r="G3327" t="s">
        <v>38</v>
      </c>
      <c r="H3327" t="s">
        <v>43</v>
      </c>
      <c r="I3327" s="2">
        <v>1654</v>
      </c>
      <c r="J3327" s="2">
        <v>7</v>
      </c>
      <c r="K3327" s="2">
        <v>1661</v>
      </c>
      <c r="L3327" s="3">
        <v>8.6386056739152589E-2</v>
      </c>
      <c r="M3327" s="3">
        <v>0.13867031778962352</v>
      </c>
      <c r="N3327" s="2">
        <v>1922764</v>
      </c>
      <c r="O3327">
        <f t="shared" si="51"/>
        <v>13</v>
      </c>
    </row>
    <row r="3328" spans="1:15" hidden="1" x14ac:dyDescent="0.2">
      <c r="A3328" t="s">
        <v>3694</v>
      </c>
      <c r="B3328" t="s">
        <v>3840</v>
      </c>
      <c r="C3328" t="s">
        <v>3852</v>
      </c>
      <c r="D3328" t="s">
        <v>17</v>
      </c>
      <c r="E3328">
        <v>58</v>
      </c>
      <c r="F3328" t="s">
        <v>69</v>
      </c>
      <c r="G3328" t="s">
        <v>3705</v>
      </c>
      <c r="H3328" t="s">
        <v>41</v>
      </c>
      <c r="I3328" s="2">
        <v>36218</v>
      </c>
      <c r="J3328" s="2">
        <v>122</v>
      </c>
      <c r="K3328" s="2">
        <v>36340</v>
      </c>
      <c r="L3328" s="3">
        <v>1.8899875387723091</v>
      </c>
      <c r="M3328" s="3">
        <v>3.0338828106411313</v>
      </c>
      <c r="N3328" s="2">
        <v>1922764</v>
      </c>
      <c r="O3328">
        <f t="shared" si="51"/>
        <v>4</v>
      </c>
    </row>
    <row r="3329" spans="1:15" hidden="1" x14ac:dyDescent="0.2">
      <c r="A3329" t="s">
        <v>3694</v>
      </c>
      <c r="B3329" t="s">
        <v>3840</v>
      </c>
      <c r="C3329" t="s">
        <v>3853</v>
      </c>
      <c r="D3329" t="s">
        <v>22</v>
      </c>
      <c r="E3329">
        <v>44</v>
      </c>
      <c r="F3329" t="s">
        <v>69</v>
      </c>
      <c r="G3329" t="s">
        <v>38</v>
      </c>
      <c r="H3329" t="s">
        <v>219</v>
      </c>
      <c r="I3329" s="2">
        <v>1410</v>
      </c>
      <c r="J3329" s="2">
        <v>3</v>
      </c>
      <c r="K3329" s="2">
        <v>1413</v>
      </c>
      <c r="L3329" s="3">
        <v>7.3487957960519337E-2</v>
      </c>
      <c r="M3329" s="3">
        <v>0.11796577907088382</v>
      </c>
      <c r="N3329" s="2">
        <v>1922764</v>
      </c>
      <c r="O3329">
        <f t="shared" si="51"/>
        <v>16</v>
      </c>
    </row>
    <row r="3330" spans="1:15" hidden="1" x14ac:dyDescent="0.2">
      <c r="A3330" t="s">
        <v>3694</v>
      </c>
      <c r="B3330" t="s">
        <v>3840</v>
      </c>
      <c r="C3330" t="s">
        <v>3854</v>
      </c>
      <c r="D3330" t="s">
        <v>22</v>
      </c>
      <c r="E3330">
        <v>68</v>
      </c>
      <c r="F3330" t="s">
        <v>69</v>
      </c>
      <c r="G3330" t="s">
        <v>38</v>
      </c>
      <c r="H3330" t="s">
        <v>315</v>
      </c>
      <c r="I3330" s="2">
        <v>3826</v>
      </c>
      <c r="J3330" s="2">
        <v>12</v>
      </c>
      <c r="K3330" s="2">
        <v>3838</v>
      </c>
      <c r="L3330" s="3">
        <v>0.19960848029191308</v>
      </c>
      <c r="M3330" s="3">
        <v>0.32041943388114091</v>
      </c>
      <c r="N3330" s="2">
        <v>1922764</v>
      </c>
      <c r="O3330">
        <f t="shared" si="51"/>
        <v>8</v>
      </c>
    </row>
    <row r="3331" spans="1:15" hidden="1" x14ac:dyDescent="0.2">
      <c r="A3331" t="s">
        <v>3694</v>
      </c>
      <c r="B3331" t="s">
        <v>3840</v>
      </c>
      <c r="C3331" t="s">
        <v>3855</v>
      </c>
      <c r="D3331" t="s">
        <v>22</v>
      </c>
      <c r="E3331">
        <v>32</v>
      </c>
      <c r="F3331" t="s">
        <v>69</v>
      </c>
      <c r="G3331" t="s">
        <v>38</v>
      </c>
      <c r="H3331" t="s">
        <v>99</v>
      </c>
      <c r="I3331" s="2">
        <v>2394</v>
      </c>
      <c r="J3331" s="2">
        <v>3</v>
      </c>
      <c r="K3331" s="2">
        <v>2397</v>
      </c>
      <c r="L3331" s="3">
        <v>0.12466428537251581</v>
      </c>
      <c r="M3331" s="3">
        <v>0.20011604560007681</v>
      </c>
      <c r="N3331" s="2">
        <v>1922764</v>
      </c>
      <c r="O3331">
        <f t="shared" ref="O3331:O3394" si="52">COUNTIFS($A$2:$A$8569,A3331,$B$2:$B$8569,B3331,$K$2:$K$8569,"&gt;"&amp;K3331)+1</f>
        <v>10</v>
      </c>
    </row>
    <row r="3332" spans="1:15" hidden="1" x14ac:dyDescent="0.2">
      <c r="A3332" t="s">
        <v>3694</v>
      </c>
      <c r="B3332" t="s">
        <v>3840</v>
      </c>
      <c r="C3332" t="s">
        <v>3856</v>
      </c>
      <c r="D3332" t="s">
        <v>22</v>
      </c>
      <c r="E3332">
        <v>29</v>
      </c>
      <c r="F3332" t="s">
        <v>69</v>
      </c>
      <c r="G3332" t="s">
        <v>303</v>
      </c>
      <c r="H3332" t="s">
        <v>304</v>
      </c>
      <c r="I3332" s="2">
        <v>44242</v>
      </c>
      <c r="J3332" s="2">
        <v>85</v>
      </c>
      <c r="K3332" s="2">
        <v>44327</v>
      </c>
      <c r="L3332" s="3">
        <v>2.305379131292244</v>
      </c>
      <c r="M3332" s="3">
        <v>3.7006858378450582</v>
      </c>
      <c r="N3332" s="2">
        <v>1922764</v>
      </c>
      <c r="O3332">
        <f t="shared" si="52"/>
        <v>3</v>
      </c>
    </row>
    <row r="3333" spans="1:15" hidden="1" x14ac:dyDescent="0.2">
      <c r="A3333" t="s">
        <v>3694</v>
      </c>
      <c r="B3333" t="s">
        <v>3840</v>
      </c>
      <c r="C3333" t="s">
        <v>46</v>
      </c>
      <c r="G3333" t="s">
        <v>46</v>
      </c>
      <c r="I3333" s="2">
        <v>11800</v>
      </c>
      <c r="J3333" s="2">
        <v>120</v>
      </c>
      <c r="K3333" s="2">
        <v>11920</v>
      </c>
      <c r="L3333" s="3">
        <v>0.61994087677946963</v>
      </c>
      <c r="M3333" s="3">
        <v>0.99515363519103694</v>
      </c>
      <c r="N3333" s="2">
        <v>1922764</v>
      </c>
      <c r="O3333">
        <f t="shared" si="52"/>
        <v>5</v>
      </c>
    </row>
    <row r="3334" spans="1:15" hidden="1" x14ac:dyDescent="0.2">
      <c r="A3334" t="s">
        <v>3694</v>
      </c>
      <c r="B3334" t="s">
        <v>3857</v>
      </c>
      <c r="C3334" t="s">
        <v>3858</v>
      </c>
      <c r="D3334" t="s">
        <v>22</v>
      </c>
      <c r="E3334">
        <v>53</v>
      </c>
      <c r="F3334" t="s">
        <v>69</v>
      </c>
      <c r="G3334" t="s">
        <v>38</v>
      </c>
      <c r="H3334" t="s">
        <v>219</v>
      </c>
      <c r="I3334" s="2">
        <v>299</v>
      </c>
      <c r="J3334" s="2">
        <f>(0)</f>
        <v>0</v>
      </c>
      <c r="K3334" s="2">
        <v>299</v>
      </c>
      <c r="L3334" s="3">
        <v>1.3835572320711342E-2</v>
      </c>
      <c r="M3334" s="3">
        <v>2.5184991766444998E-2</v>
      </c>
      <c r="N3334" s="2">
        <v>2161096</v>
      </c>
      <c r="O3334">
        <f t="shared" si="52"/>
        <v>23</v>
      </c>
    </row>
    <row r="3335" spans="1:15" hidden="1" x14ac:dyDescent="0.2">
      <c r="A3335" t="s">
        <v>3694</v>
      </c>
      <c r="B3335" t="s">
        <v>3857</v>
      </c>
      <c r="C3335" t="s">
        <v>3859</v>
      </c>
      <c r="D3335" t="s">
        <v>22</v>
      </c>
      <c r="E3335">
        <v>43</v>
      </c>
      <c r="F3335" t="s">
        <v>49</v>
      </c>
      <c r="G3335" t="s">
        <v>38</v>
      </c>
      <c r="H3335" t="s">
        <v>43</v>
      </c>
      <c r="I3335" s="2">
        <v>233</v>
      </c>
      <c r="J3335" s="2">
        <v>2</v>
      </c>
      <c r="K3335" s="2">
        <v>235</v>
      </c>
      <c r="L3335" s="3">
        <v>1.087411202463935E-2</v>
      </c>
      <c r="M3335" s="3">
        <v>1.9794224298042055E-2</v>
      </c>
      <c r="N3335" s="2">
        <v>2161096</v>
      </c>
      <c r="O3335">
        <f t="shared" si="52"/>
        <v>28</v>
      </c>
    </row>
    <row r="3336" spans="1:15" hidden="1" x14ac:dyDescent="0.2">
      <c r="A3336" t="s">
        <v>3694</v>
      </c>
      <c r="B3336" t="s">
        <v>3857</v>
      </c>
      <c r="C3336" t="s">
        <v>3860</v>
      </c>
      <c r="D3336" t="s">
        <v>22</v>
      </c>
      <c r="E3336">
        <v>43</v>
      </c>
      <c r="F3336" t="s">
        <v>49</v>
      </c>
      <c r="G3336" t="s">
        <v>38</v>
      </c>
      <c r="H3336" t="s">
        <v>54</v>
      </c>
      <c r="I3336" s="2">
        <v>331</v>
      </c>
      <c r="J3336" s="2">
        <f>(0)</f>
        <v>0</v>
      </c>
      <c r="K3336" s="2">
        <v>331</v>
      </c>
      <c r="L3336" s="3">
        <v>1.5316302468747338E-2</v>
      </c>
      <c r="M3336" s="3">
        <v>2.7880375500646475E-2</v>
      </c>
      <c r="N3336" s="2">
        <v>2161096</v>
      </c>
      <c r="O3336">
        <f t="shared" si="52"/>
        <v>22</v>
      </c>
    </row>
    <row r="3337" spans="1:15" hidden="1" x14ac:dyDescent="0.2">
      <c r="A3337" t="s">
        <v>3694</v>
      </c>
      <c r="B3337" t="s">
        <v>3857</v>
      </c>
      <c r="C3337" t="s">
        <v>3861</v>
      </c>
      <c r="D3337" t="s">
        <v>22</v>
      </c>
      <c r="E3337">
        <v>39</v>
      </c>
      <c r="F3337" t="s">
        <v>49</v>
      </c>
      <c r="G3337" t="s">
        <v>38</v>
      </c>
      <c r="H3337" t="s">
        <v>535</v>
      </c>
      <c r="I3337" s="2">
        <v>156</v>
      </c>
      <c r="J3337" s="2">
        <f>(0)</f>
        <v>0</v>
      </c>
      <c r="K3337" s="2">
        <v>156</v>
      </c>
      <c r="L3337" s="3">
        <v>7.2185594716754837E-3</v>
      </c>
      <c r="M3337" s="3">
        <v>1.3139995704232172E-2</v>
      </c>
      <c r="N3337" s="2">
        <v>2161096</v>
      </c>
      <c r="O3337">
        <f t="shared" si="52"/>
        <v>31</v>
      </c>
    </row>
    <row r="3338" spans="1:15" hidden="1" x14ac:dyDescent="0.2">
      <c r="A3338" t="s">
        <v>3694</v>
      </c>
      <c r="B3338" t="s">
        <v>3857</v>
      </c>
      <c r="C3338" t="s">
        <v>3862</v>
      </c>
      <c r="D3338" t="s">
        <v>17</v>
      </c>
      <c r="E3338">
        <v>43</v>
      </c>
      <c r="F3338" t="s">
        <v>69</v>
      </c>
      <c r="G3338" t="s">
        <v>174</v>
      </c>
      <c r="H3338" t="s">
        <v>84</v>
      </c>
      <c r="I3338" s="2">
        <v>1178</v>
      </c>
      <c r="J3338" s="2">
        <v>4</v>
      </c>
      <c r="K3338" s="2">
        <v>1182</v>
      </c>
      <c r="L3338" s="3">
        <v>5.4694469843079623E-2</v>
      </c>
      <c r="M3338" s="3">
        <v>9.9560736682066858E-2</v>
      </c>
      <c r="N3338" s="2">
        <v>2161096</v>
      </c>
      <c r="O3338">
        <f t="shared" si="52"/>
        <v>10</v>
      </c>
    </row>
    <row r="3339" spans="1:15" hidden="1" x14ac:dyDescent="0.2">
      <c r="A3339" t="s">
        <v>3694</v>
      </c>
      <c r="B3339" t="s">
        <v>3857</v>
      </c>
      <c r="C3339" t="s">
        <v>3863</v>
      </c>
      <c r="D3339" t="s">
        <v>22</v>
      </c>
      <c r="E3339">
        <v>44</v>
      </c>
      <c r="F3339" t="s">
        <v>49</v>
      </c>
      <c r="G3339" t="s">
        <v>38</v>
      </c>
      <c r="H3339" t="s">
        <v>198</v>
      </c>
      <c r="I3339" s="2">
        <v>608</v>
      </c>
      <c r="J3339" s="2">
        <f>(0)</f>
        <v>0</v>
      </c>
      <c r="K3339" s="2">
        <v>608</v>
      </c>
      <c r="L3339" s="3">
        <v>2.8133872812683931E-2</v>
      </c>
      <c r="M3339" s="3">
        <v>5.121229094982796E-2</v>
      </c>
      <c r="N3339" s="2">
        <v>2161096</v>
      </c>
      <c r="O3339">
        <f t="shared" si="52"/>
        <v>16</v>
      </c>
    </row>
    <row r="3340" spans="1:15" hidden="1" x14ac:dyDescent="0.2">
      <c r="A3340" t="s">
        <v>3694</v>
      </c>
      <c r="B3340" t="s">
        <v>3857</v>
      </c>
      <c r="C3340" t="s">
        <v>3864</v>
      </c>
      <c r="D3340" t="s">
        <v>22</v>
      </c>
      <c r="E3340">
        <v>40</v>
      </c>
      <c r="F3340" t="s">
        <v>69</v>
      </c>
      <c r="G3340" t="s">
        <v>38</v>
      </c>
      <c r="H3340" t="s">
        <v>156</v>
      </c>
      <c r="I3340" s="2">
        <v>181</v>
      </c>
      <c r="J3340" s="2">
        <f>(0)</f>
        <v>0</v>
      </c>
      <c r="K3340" s="2">
        <v>181</v>
      </c>
      <c r="L3340" s="3">
        <v>8.3753798998286062E-3</v>
      </c>
      <c r="M3340" s="3">
        <v>1.5245764246577073E-2</v>
      </c>
      <c r="N3340" s="2">
        <v>2161096</v>
      </c>
      <c r="O3340">
        <f t="shared" si="52"/>
        <v>30</v>
      </c>
    </row>
    <row r="3341" spans="1:15" hidden="1" x14ac:dyDescent="0.2">
      <c r="A3341" t="s">
        <v>3694</v>
      </c>
      <c r="B3341" t="s">
        <v>3857</v>
      </c>
      <c r="C3341" t="s">
        <v>3865</v>
      </c>
      <c r="D3341" t="s">
        <v>22</v>
      </c>
      <c r="E3341">
        <v>58</v>
      </c>
      <c r="F3341" t="s">
        <v>69</v>
      </c>
      <c r="G3341" t="s">
        <v>1907</v>
      </c>
      <c r="H3341" t="s">
        <v>168</v>
      </c>
      <c r="I3341" s="2">
        <v>3387</v>
      </c>
      <c r="J3341" s="2">
        <v>25</v>
      </c>
      <c r="K3341" s="2">
        <v>3412</v>
      </c>
      <c r="L3341" s="3">
        <v>0.15788285203433813</v>
      </c>
      <c r="M3341" s="3">
        <v>0.28739529065923192</v>
      </c>
      <c r="N3341" s="2">
        <v>2161096</v>
      </c>
      <c r="O3341">
        <f t="shared" si="52"/>
        <v>6</v>
      </c>
    </row>
    <row r="3342" spans="1:15" hidden="1" x14ac:dyDescent="0.2">
      <c r="A3342" t="s">
        <v>3694</v>
      </c>
      <c r="B3342" t="s">
        <v>3857</v>
      </c>
      <c r="C3342" t="s">
        <v>3866</v>
      </c>
      <c r="D3342" t="s">
        <v>17</v>
      </c>
      <c r="E3342">
        <v>37</v>
      </c>
      <c r="F3342" t="s">
        <v>49</v>
      </c>
      <c r="G3342" t="s">
        <v>3867</v>
      </c>
      <c r="H3342" t="s">
        <v>556</v>
      </c>
      <c r="I3342" s="2">
        <v>480</v>
      </c>
      <c r="J3342" s="2">
        <f>(0)</f>
        <v>0</v>
      </c>
      <c r="K3342" s="2">
        <v>480</v>
      </c>
      <c r="L3342" s="3">
        <v>2.221095222053995E-2</v>
      </c>
      <c r="M3342" s="3">
        <v>4.0430756013022068E-2</v>
      </c>
      <c r="N3342" s="2">
        <v>2161096</v>
      </c>
      <c r="O3342">
        <f t="shared" si="52"/>
        <v>18</v>
      </c>
    </row>
    <row r="3343" spans="1:15" hidden="1" x14ac:dyDescent="0.2">
      <c r="A3343" t="s">
        <v>3694</v>
      </c>
      <c r="B3343" t="s">
        <v>3857</v>
      </c>
      <c r="C3343" t="s">
        <v>3868</v>
      </c>
      <c r="D3343" t="s">
        <v>22</v>
      </c>
      <c r="E3343">
        <v>43</v>
      </c>
      <c r="F3343" t="s">
        <v>49</v>
      </c>
      <c r="G3343" t="s">
        <v>258</v>
      </c>
      <c r="H3343" t="s">
        <v>767</v>
      </c>
      <c r="I3343" s="2">
        <v>281</v>
      </c>
      <c r="J3343" s="2">
        <f>(0)</f>
        <v>0</v>
      </c>
      <c r="K3343" s="2">
        <v>281</v>
      </c>
      <c r="L3343" s="3">
        <v>1.3002661612441095E-2</v>
      </c>
      <c r="M3343" s="3">
        <v>2.3668838415956673E-2</v>
      </c>
      <c r="N3343" s="2">
        <v>2161096</v>
      </c>
      <c r="O3343">
        <f t="shared" si="52"/>
        <v>24</v>
      </c>
    </row>
    <row r="3344" spans="1:15" hidden="1" x14ac:dyDescent="0.2">
      <c r="A3344" t="s">
        <v>3694</v>
      </c>
      <c r="B3344" t="s">
        <v>3857</v>
      </c>
      <c r="C3344" t="s">
        <v>3869</v>
      </c>
      <c r="D3344" t="s">
        <v>22</v>
      </c>
      <c r="E3344">
        <v>62</v>
      </c>
      <c r="F3344" t="s">
        <v>49</v>
      </c>
      <c r="G3344" t="s">
        <v>32</v>
      </c>
      <c r="H3344" t="s">
        <v>33</v>
      </c>
      <c r="I3344" s="2">
        <v>657624</v>
      </c>
      <c r="J3344" s="2">
        <v>2597</v>
      </c>
      <c r="K3344" s="2">
        <v>660221</v>
      </c>
      <c r="L3344" s="3">
        <v>30.550285595827305</v>
      </c>
      <c r="M3344" s="3">
        <v>55.610904511819683</v>
      </c>
      <c r="N3344" s="2">
        <v>2161096</v>
      </c>
      <c r="O3344">
        <f t="shared" si="52"/>
        <v>1</v>
      </c>
    </row>
    <row r="3345" spans="1:15" hidden="1" x14ac:dyDescent="0.2">
      <c r="A3345" t="s">
        <v>3694</v>
      </c>
      <c r="B3345" t="s">
        <v>3857</v>
      </c>
      <c r="C3345" t="s">
        <v>3870</v>
      </c>
      <c r="D3345" t="s">
        <v>22</v>
      </c>
      <c r="E3345">
        <v>38</v>
      </c>
      <c r="F3345" t="s">
        <v>49</v>
      </c>
      <c r="G3345" t="s">
        <v>1862</v>
      </c>
      <c r="H3345" t="s">
        <v>1863</v>
      </c>
      <c r="I3345" s="2">
        <v>2003</v>
      </c>
      <c r="J3345" s="2">
        <f>(0)</f>
        <v>0</v>
      </c>
      <c r="K3345" s="2">
        <v>2003</v>
      </c>
      <c r="L3345" s="3">
        <v>9.2684452703628156E-2</v>
      </c>
      <c r="M3345" s="3">
        <v>0.16871417561267335</v>
      </c>
      <c r="N3345" s="2">
        <v>2161096</v>
      </c>
      <c r="O3345">
        <f t="shared" si="52"/>
        <v>8</v>
      </c>
    </row>
    <row r="3346" spans="1:15" hidden="1" x14ac:dyDescent="0.2">
      <c r="A3346" t="s">
        <v>3694</v>
      </c>
      <c r="B3346" t="s">
        <v>3857</v>
      </c>
      <c r="C3346" t="s">
        <v>3871</v>
      </c>
      <c r="D3346" t="s">
        <v>22</v>
      </c>
      <c r="E3346">
        <v>38</v>
      </c>
      <c r="F3346" t="s">
        <v>49</v>
      </c>
      <c r="G3346" t="s">
        <v>3872</v>
      </c>
      <c r="H3346" t="s">
        <v>36</v>
      </c>
      <c r="I3346" s="2">
        <v>1169</v>
      </c>
      <c r="J3346" s="2">
        <f>(0)</f>
        <v>0</v>
      </c>
      <c r="K3346" s="2">
        <v>1169</v>
      </c>
      <c r="L3346" s="3">
        <v>5.4092923220440001E-2</v>
      </c>
      <c r="M3346" s="3">
        <v>9.8465737040047518E-2</v>
      </c>
      <c r="N3346" s="2">
        <v>2161096</v>
      </c>
      <c r="O3346">
        <f t="shared" si="52"/>
        <v>11</v>
      </c>
    </row>
    <row r="3347" spans="1:15" hidden="1" x14ac:dyDescent="0.2">
      <c r="A3347" t="s">
        <v>3694</v>
      </c>
      <c r="B3347" t="s">
        <v>3857</v>
      </c>
      <c r="C3347" t="s">
        <v>3873</v>
      </c>
      <c r="D3347" t="s">
        <v>17</v>
      </c>
      <c r="E3347">
        <v>49</v>
      </c>
      <c r="F3347" t="s">
        <v>49</v>
      </c>
      <c r="G3347" t="s">
        <v>891</v>
      </c>
      <c r="H3347" t="s">
        <v>354</v>
      </c>
      <c r="I3347" s="2">
        <v>397</v>
      </c>
      <c r="J3347" s="2">
        <v>3</v>
      </c>
      <c r="K3347" s="2">
        <v>400</v>
      </c>
      <c r="L3347" s="3">
        <v>1.8509126850449958E-2</v>
      </c>
      <c r="M3347" s="3">
        <v>3.3692296677518392E-2</v>
      </c>
      <c r="N3347" s="2">
        <v>2161096</v>
      </c>
      <c r="O3347">
        <f t="shared" si="52"/>
        <v>20</v>
      </c>
    </row>
    <row r="3348" spans="1:15" hidden="1" x14ac:dyDescent="0.2">
      <c r="A3348" t="s">
        <v>3694</v>
      </c>
      <c r="B3348" t="s">
        <v>3857</v>
      </c>
      <c r="C3348" t="s">
        <v>3874</v>
      </c>
      <c r="D3348" t="s">
        <v>22</v>
      </c>
      <c r="E3348">
        <v>56</v>
      </c>
      <c r="F3348" t="s">
        <v>49</v>
      </c>
      <c r="G3348" t="s">
        <v>19</v>
      </c>
      <c r="H3348" t="s">
        <v>20</v>
      </c>
      <c r="I3348" s="2">
        <v>442765</v>
      </c>
      <c r="J3348" s="2">
        <v>1447</v>
      </c>
      <c r="K3348" s="2">
        <v>444212</v>
      </c>
      <c r="L3348" s="3">
        <v>20.554940641230189</v>
      </c>
      <c r="M3348" s="3">
        <v>37.416306229284501</v>
      </c>
      <c r="N3348" s="2">
        <v>2161096</v>
      </c>
      <c r="O3348">
        <f t="shared" si="52"/>
        <v>2</v>
      </c>
    </row>
    <row r="3349" spans="1:15" hidden="1" x14ac:dyDescent="0.2">
      <c r="A3349" t="s">
        <v>3694</v>
      </c>
      <c r="B3349" t="s">
        <v>3857</v>
      </c>
      <c r="C3349" t="s">
        <v>3875</v>
      </c>
      <c r="D3349" t="s">
        <v>22</v>
      </c>
      <c r="E3349">
        <v>64</v>
      </c>
      <c r="F3349" t="s">
        <v>49</v>
      </c>
      <c r="G3349" t="s">
        <v>3876</v>
      </c>
      <c r="H3349" t="s">
        <v>104</v>
      </c>
      <c r="I3349" s="2">
        <v>482</v>
      </c>
      <c r="J3349" s="2">
        <f>(0)</f>
        <v>0</v>
      </c>
      <c r="K3349" s="2">
        <v>482</v>
      </c>
      <c r="L3349" s="3">
        <v>2.2303497854792201E-2</v>
      </c>
      <c r="M3349" s="3">
        <v>4.0599217496409663E-2</v>
      </c>
      <c r="N3349" s="2">
        <v>2161096</v>
      </c>
      <c r="O3349">
        <f t="shared" si="52"/>
        <v>17</v>
      </c>
    </row>
    <row r="3350" spans="1:15" hidden="1" x14ac:dyDescent="0.2">
      <c r="A3350" t="s">
        <v>3694</v>
      </c>
      <c r="B3350" t="s">
        <v>3857</v>
      </c>
      <c r="C3350" t="s">
        <v>3877</v>
      </c>
      <c r="D3350" t="s">
        <v>22</v>
      </c>
      <c r="E3350">
        <v>34</v>
      </c>
      <c r="F3350" t="s">
        <v>69</v>
      </c>
      <c r="G3350" t="s">
        <v>3878</v>
      </c>
      <c r="H3350" t="s">
        <v>99</v>
      </c>
      <c r="I3350" s="2">
        <v>734</v>
      </c>
      <c r="J3350" s="2">
        <v>1</v>
      </c>
      <c r="K3350" s="2">
        <v>735</v>
      </c>
      <c r="L3350" s="3">
        <v>3.4010520587701792E-2</v>
      </c>
      <c r="M3350" s="3">
        <v>6.1909595144940044E-2</v>
      </c>
      <c r="N3350" s="2">
        <v>2161096</v>
      </c>
      <c r="O3350">
        <f t="shared" si="52"/>
        <v>12</v>
      </c>
    </row>
    <row r="3351" spans="1:15" hidden="1" x14ac:dyDescent="0.2">
      <c r="A3351" t="s">
        <v>3694</v>
      </c>
      <c r="B3351" t="s">
        <v>3857</v>
      </c>
      <c r="C3351" t="s">
        <v>3879</v>
      </c>
      <c r="D3351" t="s">
        <v>22</v>
      </c>
      <c r="E3351">
        <v>44</v>
      </c>
      <c r="F3351" t="s">
        <v>69</v>
      </c>
      <c r="G3351" t="s">
        <v>38</v>
      </c>
      <c r="H3351" t="s">
        <v>1733</v>
      </c>
      <c r="I3351" s="2">
        <v>1321</v>
      </c>
      <c r="J3351" s="2">
        <v>1</v>
      </c>
      <c r="K3351" s="2">
        <v>1322</v>
      </c>
      <c r="L3351" s="3">
        <v>6.1172664240737105E-2</v>
      </c>
      <c r="M3351" s="3">
        <v>0.1113530405191983</v>
      </c>
      <c r="N3351" s="2">
        <v>2161096</v>
      </c>
      <c r="O3351">
        <f t="shared" si="52"/>
        <v>9</v>
      </c>
    </row>
    <row r="3352" spans="1:15" hidden="1" x14ac:dyDescent="0.2">
      <c r="A3352" t="s">
        <v>3694</v>
      </c>
      <c r="B3352" t="s">
        <v>3857</v>
      </c>
      <c r="C3352" t="s">
        <v>3880</v>
      </c>
      <c r="D3352" t="s">
        <v>17</v>
      </c>
      <c r="E3352">
        <v>32</v>
      </c>
      <c r="F3352" t="s">
        <v>69</v>
      </c>
      <c r="G3352" t="s">
        <v>3881</v>
      </c>
      <c r="H3352" t="s">
        <v>816</v>
      </c>
      <c r="I3352" s="2">
        <v>273</v>
      </c>
      <c r="J3352" s="2">
        <f>(0)</f>
        <v>0</v>
      </c>
      <c r="K3352" s="2">
        <v>273</v>
      </c>
      <c r="L3352" s="3">
        <v>1.2632479075432095E-2</v>
      </c>
      <c r="M3352" s="3">
        <v>2.2994992482406305E-2</v>
      </c>
      <c r="N3352" s="2">
        <v>2161096</v>
      </c>
      <c r="O3352">
        <f t="shared" si="52"/>
        <v>25</v>
      </c>
    </row>
    <row r="3353" spans="1:15" hidden="1" x14ac:dyDescent="0.2">
      <c r="A3353" t="s">
        <v>3694</v>
      </c>
      <c r="B3353" t="s">
        <v>3857</v>
      </c>
      <c r="C3353" t="s">
        <v>3882</v>
      </c>
      <c r="D3353" t="s">
        <v>22</v>
      </c>
      <c r="E3353">
        <v>56</v>
      </c>
      <c r="F3353" t="s">
        <v>69</v>
      </c>
      <c r="G3353" t="s">
        <v>38</v>
      </c>
      <c r="H3353" t="s">
        <v>182</v>
      </c>
      <c r="I3353" s="2">
        <v>417</v>
      </c>
      <c r="J3353" s="2">
        <f>(0)</f>
        <v>0</v>
      </c>
      <c r="K3353" s="2">
        <v>417</v>
      </c>
      <c r="L3353" s="3">
        <v>1.9295764741594078E-2</v>
      </c>
      <c r="M3353" s="3">
        <v>3.5124219286312923E-2</v>
      </c>
      <c r="N3353" s="2">
        <v>2161096</v>
      </c>
      <c r="O3353">
        <f t="shared" si="52"/>
        <v>19</v>
      </c>
    </row>
    <row r="3354" spans="1:15" hidden="1" x14ac:dyDescent="0.2">
      <c r="A3354" t="s">
        <v>3694</v>
      </c>
      <c r="B3354" t="s">
        <v>3857</v>
      </c>
      <c r="C3354" t="s">
        <v>3883</v>
      </c>
      <c r="D3354" t="s">
        <v>22</v>
      </c>
      <c r="E3354">
        <v>46</v>
      </c>
      <c r="F3354" t="s">
        <v>69</v>
      </c>
      <c r="G3354" t="s">
        <v>38</v>
      </c>
      <c r="H3354" t="s">
        <v>309</v>
      </c>
      <c r="I3354" s="2">
        <v>632</v>
      </c>
      <c r="J3354" s="2">
        <v>1</v>
      </c>
      <c r="K3354" s="2">
        <v>633</v>
      </c>
      <c r="L3354" s="3">
        <v>2.9290693240837058E-2</v>
      </c>
      <c r="M3354" s="3">
        <v>5.3318059492172859E-2</v>
      </c>
      <c r="N3354" s="2">
        <v>2161096</v>
      </c>
      <c r="O3354">
        <f t="shared" si="52"/>
        <v>15</v>
      </c>
    </row>
    <row r="3355" spans="1:15" hidden="1" x14ac:dyDescent="0.2">
      <c r="A3355" t="s">
        <v>3694</v>
      </c>
      <c r="B3355" t="s">
        <v>3857</v>
      </c>
      <c r="C3355" t="s">
        <v>3884</v>
      </c>
      <c r="D3355" t="s">
        <v>22</v>
      </c>
      <c r="E3355">
        <v>47</v>
      </c>
      <c r="F3355" t="s">
        <v>69</v>
      </c>
      <c r="G3355" t="s">
        <v>782</v>
      </c>
      <c r="H3355" t="s">
        <v>456</v>
      </c>
      <c r="I3355" s="2">
        <v>2121</v>
      </c>
      <c r="J3355" s="2">
        <f>(0)</f>
        <v>0</v>
      </c>
      <c r="K3355" s="2">
        <v>2121</v>
      </c>
      <c r="L3355" s="3">
        <v>9.814464512451089E-2</v>
      </c>
      <c r="M3355" s="3">
        <v>0.17865340313254127</v>
      </c>
      <c r="N3355" s="2">
        <v>2161096</v>
      </c>
      <c r="O3355">
        <f t="shared" si="52"/>
        <v>7</v>
      </c>
    </row>
    <row r="3356" spans="1:15" hidden="1" x14ac:dyDescent="0.2">
      <c r="A3356" t="s">
        <v>3694</v>
      </c>
      <c r="B3356" t="s">
        <v>3857</v>
      </c>
      <c r="C3356" t="s">
        <v>3885</v>
      </c>
      <c r="D3356" t="s">
        <v>22</v>
      </c>
      <c r="E3356">
        <v>42</v>
      </c>
      <c r="F3356" t="s">
        <v>69</v>
      </c>
      <c r="G3356" t="s">
        <v>38</v>
      </c>
      <c r="H3356" t="s">
        <v>193</v>
      </c>
      <c r="I3356" s="2">
        <v>227</v>
      </c>
      <c r="J3356" s="2">
        <f>(0)</f>
        <v>0</v>
      </c>
      <c r="K3356" s="2">
        <v>227</v>
      </c>
      <c r="L3356" s="3">
        <v>1.050392948763035E-2</v>
      </c>
      <c r="M3356" s="3">
        <v>1.9120378364491691E-2</v>
      </c>
      <c r="N3356" s="2">
        <v>2161096</v>
      </c>
      <c r="O3356">
        <f t="shared" si="52"/>
        <v>29</v>
      </c>
    </row>
    <row r="3357" spans="1:15" hidden="1" x14ac:dyDescent="0.2">
      <c r="A3357" t="s">
        <v>3694</v>
      </c>
      <c r="B3357" t="s">
        <v>3857</v>
      </c>
      <c r="C3357" t="s">
        <v>3886</v>
      </c>
      <c r="D3357" t="s">
        <v>22</v>
      </c>
      <c r="E3357">
        <v>41</v>
      </c>
      <c r="F3357" t="s">
        <v>18</v>
      </c>
      <c r="G3357" t="s">
        <v>38</v>
      </c>
      <c r="H3357" t="s">
        <v>3739</v>
      </c>
      <c r="I3357" s="2">
        <v>235</v>
      </c>
      <c r="J3357" s="2">
        <v>2</v>
      </c>
      <c r="K3357" s="2">
        <v>237</v>
      </c>
      <c r="L3357" s="3">
        <v>1.0966657658891599E-2</v>
      </c>
      <c r="M3357" s="3">
        <v>1.9962685781429648E-2</v>
      </c>
      <c r="N3357" s="2">
        <v>2161096</v>
      </c>
      <c r="O3357">
        <f t="shared" si="52"/>
        <v>27</v>
      </c>
    </row>
    <row r="3358" spans="1:15" hidden="1" x14ac:dyDescent="0.2">
      <c r="A3358" t="s">
        <v>3694</v>
      </c>
      <c r="B3358" t="s">
        <v>3857</v>
      </c>
      <c r="C3358" t="s">
        <v>3887</v>
      </c>
      <c r="D3358" t="s">
        <v>22</v>
      </c>
      <c r="E3358">
        <v>28</v>
      </c>
      <c r="F3358" t="s">
        <v>49</v>
      </c>
      <c r="G3358" t="s">
        <v>3660</v>
      </c>
      <c r="H3358" t="s">
        <v>370</v>
      </c>
      <c r="I3358" s="2">
        <v>672</v>
      </c>
      <c r="J3358" s="2">
        <v>1</v>
      </c>
      <c r="K3358" s="2">
        <v>673</v>
      </c>
      <c r="L3358" s="3">
        <v>3.1141605925882051E-2</v>
      </c>
      <c r="M3358" s="3">
        <v>5.6687289159924693E-2</v>
      </c>
      <c r="N3358" s="2">
        <v>2161096</v>
      </c>
      <c r="O3358">
        <f t="shared" si="52"/>
        <v>14</v>
      </c>
    </row>
    <row r="3359" spans="1:15" hidden="1" x14ac:dyDescent="0.2">
      <c r="A3359" t="s">
        <v>3694</v>
      </c>
      <c r="B3359" t="s">
        <v>3857</v>
      </c>
      <c r="C3359" t="s">
        <v>3888</v>
      </c>
      <c r="D3359" t="s">
        <v>22</v>
      </c>
      <c r="E3359">
        <v>48</v>
      </c>
      <c r="F3359" t="s">
        <v>49</v>
      </c>
      <c r="G3359" t="s">
        <v>694</v>
      </c>
      <c r="H3359" t="s">
        <v>315</v>
      </c>
      <c r="I3359" s="2">
        <v>719</v>
      </c>
      <c r="J3359" s="2">
        <v>5</v>
      </c>
      <c r="K3359" s="2">
        <v>724</v>
      </c>
      <c r="L3359" s="3">
        <v>3.3501519599314425E-2</v>
      </c>
      <c r="M3359" s="3">
        <v>6.0983056986308293E-2</v>
      </c>
      <c r="N3359" s="2">
        <v>2161096</v>
      </c>
      <c r="O3359">
        <f t="shared" si="52"/>
        <v>13</v>
      </c>
    </row>
    <row r="3360" spans="1:15" hidden="1" x14ac:dyDescent="0.2">
      <c r="A3360" t="s">
        <v>3694</v>
      </c>
      <c r="B3360" t="s">
        <v>3857</v>
      </c>
      <c r="C3360" t="s">
        <v>3889</v>
      </c>
      <c r="D3360" t="s">
        <v>22</v>
      </c>
      <c r="E3360">
        <v>47</v>
      </c>
      <c r="F3360" t="s">
        <v>69</v>
      </c>
      <c r="G3360" t="s">
        <v>3705</v>
      </c>
      <c r="H3360" t="s">
        <v>41</v>
      </c>
      <c r="I3360" s="2">
        <v>25993</v>
      </c>
      <c r="J3360" s="2">
        <v>135</v>
      </c>
      <c r="K3360" s="2">
        <v>26128</v>
      </c>
      <c r="L3360" s="3">
        <v>1.2090161658713912</v>
      </c>
      <c r="M3360" s="3">
        <v>2.2007808189755016</v>
      </c>
      <c r="N3360" s="2">
        <v>2161096</v>
      </c>
      <c r="O3360">
        <f t="shared" si="52"/>
        <v>4</v>
      </c>
    </row>
    <row r="3361" spans="1:15" hidden="1" x14ac:dyDescent="0.2">
      <c r="A3361" t="s">
        <v>3694</v>
      </c>
      <c r="B3361" t="s">
        <v>3857</v>
      </c>
      <c r="C3361" t="s">
        <v>3890</v>
      </c>
      <c r="D3361" t="s">
        <v>22</v>
      </c>
      <c r="E3361">
        <v>47</v>
      </c>
      <c r="F3361" t="s">
        <v>49</v>
      </c>
      <c r="G3361" t="s">
        <v>303</v>
      </c>
      <c r="H3361" t="s">
        <v>304</v>
      </c>
      <c r="I3361" s="2">
        <v>31654</v>
      </c>
      <c r="J3361" s="2">
        <v>71</v>
      </c>
      <c r="K3361" s="2">
        <v>31725</v>
      </c>
      <c r="L3361" s="3">
        <v>1.4680051233263123</v>
      </c>
      <c r="M3361" s="3">
        <v>2.6722202802356776</v>
      </c>
      <c r="N3361" s="2">
        <v>2161096</v>
      </c>
      <c r="O3361">
        <f t="shared" si="52"/>
        <v>3</v>
      </c>
    </row>
    <row r="3362" spans="1:15" hidden="1" x14ac:dyDescent="0.2">
      <c r="A3362" t="s">
        <v>3694</v>
      </c>
      <c r="B3362" t="s">
        <v>3857</v>
      </c>
      <c r="C3362" t="s">
        <v>3891</v>
      </c>
      <c r="D3362" t="s">
        <v>22</v>
      </c>
      <c r="E3362">
        <v>49</v>
      </c>
      <c r="F3362" t="s">
        <v>69</v>
      </c>
      <c r="G3362" t="s">
        <v>38</v>
      </c>
      <c r="H3362" t="s">
        <v>209</v>
      </c>
      <c r="I3362" s="2">
        <v>358</v>
      </c>
      <c r="J3362" s="2">
        <v>1</v>
      </c>
      <c r="K3362" s="2">
        <v>359</v>
      </c>
      <c r="L3362" s="3">
        <v>1.6611941348278838E-2</v>
      </c>
      <c r="M3362" s="3">
        <v>3.0238836268072757E-2</v>
      </c>
      <c r="N3362" s="2">
        <v>2161096</v>
      </c>
      <c r="O3362">
        <f t="shared" si="52"/>
        <v>21</v>
      </c>
    </row>
    <row r="3363" spans="1:15" hidden="1" x14ac:dyDescent="0.2">
      <c r="A3363" t="s">
        <v>3694</v>
      </c>
      <c r="B3363" t="s">
        <v>3857</v>
      </c>
      <c r="C3363" t="s">
        <v>3892</v>
      </c>
      <c r="D3363" t="s">
        <v>22</v>
      </c>
      <c r="E3363">
        <v>60</v>
      </c>
      <c r="F3363" t="s">
        <v>69</v>
      </c>
      <c r="G3363" t="s">
        <v>38</v>
      </c>
      <c r="H3363" t="s">
        <v>120</v>
      </c>
      <c r="I3363" s="2">
        <v>247</v>
      </c>
      <c r="J3363" s="2">
        <f>(0)</f>
        <v>0</v>
      </c>
      <c r="K3363" s="2">
        <v>247</v>
      </c>
      <c r="L3363" s="3">
        <v>1.1429385830152848E-2</v>
      </c>
      <c r="M3363" s="3">
        <v>2.0804993198367608E-2</v>
      </c>
      <c r="N3363" s="2">
        <v>2161096</v>
      </c>
      <c r="O3363">
        <f t="shared" si="52"/>
        <v>26</v>
      </c>
    </row>
    <row r="3364" spans="1:15" hidden="1" x14ac:dyDescent="0.2">
      <c r="A3364" t="s">
        <v>3694</v>
      </c>
      <c r="B3364" t="s">
        <v>3857</v>
      </c>
      <c r="C3364" t="s">
        <v>46</v>
      </c>
      <c r="G3364" t="s">
        <v>46</v>
      </c>
      <c r="I3364" s="2">
        <v>4538</v>
      </c>
      <c r="J3364" s="2">
        <v>40</v>
      </c>
      <c r="K3364" s="2">
        <v>4578</v>
      </c>
      <c r="L3364" s="3">
        <v>0.21183695680339976</v>
      </c>
      <c r="M3364" s="3">
        <v>0.38560833547419804</v>
      </c>
      <c r="N3364" s="2">
        <v>2161096</v>
      </c>
      <c r="O3364">
        <f t="shared" si="52"/>
        <v>5</v>
      </c>
    </row>
    <row r="3365" spans="1:15" hidden="1" x14ac:dyDescent="0.2">
      <c r="A3365" t="s">
        <v>3694</v>
      </c>
      <c r="B3365" t="s">
        <v>3893</v>
      </c>
      <c r="C3365" t="s">
        <v>3894</v>
      </c>
      <c r="D3365" t="s">
        <v>22</v>
      </c>
      <c r="E3365">
        <v>29</v>
      </c>
      <c r="F3365" t="s">
        <v>49</v>
      </c>
      <c r="G3365" t="s">
        <v>38</v>
      </c>
      <c r="H3365" t="s">
        <v>165</v>
      </c>
      <c r="I3365" s="2">
        <v>6980</v>
      </c>
      <c r="J3365" s="2">
        <v>3</v>
      </c>
      <c r="K3365" s="2">
        <v>6983</v>
      </c>
      <c r="L3365" s="3">
        <v>0.38546972878564068</v>
      </c>
      <c r="M3365" s="3">
        <v>0.56018925941584041</v>
      </c>
      <c r="N3365" s="2">
        <v>1811556</v>
      </c>
      <c r="O3365">
        <f t="shared" si="52"/>
        <v>7</v>
      </c>
    </row>
    <row r="3366" spans="1:15" hidden="1" x14ac:dyDescent="0.2">
      <c r="A3366" t="s">
        <v>3694</v>
      </c>
      <c r="B3366" t="s">
        <v>3893</v>
      </c>
      <c r="C3366" t="s">
        <v>3895</v>
      </c>
      <c r="D3366" t="s">
        <v>22</v>
      </c>
      <c r="E3366">
        <v>67</v>
      </c>
      <c r="F3366" t="s">
        <v>49</v>
      </c>
      <c r="G3366" t="s">
        <v>891</v>
      </c>
      <c r="H3366" t="s">
        <v>354</v>
      </c>
      <c r="I3366" s="2">
        <v>1462</v>
      </c>
      <c r="J3366" s="2">
        <v>6</v>
      </c>
      <c r="K3366" s="2">
        <v>1468</v>
      </c>
      <c r="L3366" s="3">
        <v>8.1035308872593498E-2</v>
      </c>
      <c r="M3366" s="3">
        <v>0.1177656928000077</v>
      </c>
      <c r="N3366" s="2">
        <v>1811556</v>
      </c>
      <c r="O3366">
        <f t="shared" si="52"/>
        <v>12</v>
      </c>
    </row>
    <row r="3367" spans="1:15" hidden="1" x14ac:dyDescent="0.2">
      <c r="A3367" t="s">
        <v>3694</v>
      </c>
      <c r="B3367" t="s">
        <v>3893</v>
      </c>
      <c r="C3367" t="s">
        <v>3896</v>
      </c>
      <c r="D3367" t="s">
        <v>22</v>
      </c>
      <c r="E3367">
        <v>68</v>
      </c>
      <c r="F3367" t="s">
        <v>49</v>
      </c>
      <c r="G3367" t="s">
        <v>3705</v>
      </c>
      <c r="H3367" t="s">
        <v>41</v>
      </c>
      <c r="I3367" s="2">
        <v>45587</v>
      </c>
      <c r="J3367" s="2">
        <v>255</v>
      </c>
      <c r="K3367" s="2">
        <v>45842</v>
      </c>
      <c r="L3367" s="3">
        <v>2.530531763853836</v>
      </c>
      <c r="M3367" s="3">
        <v>3.6775305785680876</v>
      </c>
      <c r="N3367" s="2">
        <v>1811556</v>
      </c>
      <c r="O3367">
        <f t="shared" si="52"/>
        <v>4</v>
      </c>
    </row>
    <row r="3368" spans="1:15" hidden="1" x14ac:dyDescent="0.2">
      <c r="A3368" t="s">
        <v>3694</v>
      </c>
      <c r="B3368" t="s">
        <v>3893</v>
      </c>
      <c r="C3368" t="s">
        <v>3897</v>
      </c>
      <c r="D3368" t="s">
        <v>22</v>
      </c>
      <c r="E3368">
        <v>61</v>
      </c>
      <c r="F3368" t="s">
        <v>49</v>
      </c>
      <c r="G3368" t="s">
        <v>38</v>
      </c>
      <c r="H3368" t="s">
        <v>738</v>
      </c>
      <c r="I3368" s="2">
        <v>1542</v>
      </c>
      <c r="J3368" s="2">
        <v>7</v>
      </c>
      <c r="K3368" s="2">
        <v>1549</v>
      </c>
      <c r="L3368" s="3">
        <v>8.5506603163247513E-2</v>
      </c>
      <c r="M3368" s="3">
        <v>0.12426366358801902</v>
      </c>
      <c r="N3368" s="2">
        <v>1811556</v>
      </c>
      <c r="O3368">
        <f t="shared" si="52"/>
        <v>10</v>
      </c>
    </row>
    <row r="3369" spans="1:15" hidden="1" x14ac:dyDescent="0.2">
      <c r="A3369" t="s">
        <v>3694</v>
      </c>
      <c r="B3369" t="s">
        <v>3893</v>
      </c>
      <c r="C3369" t="s">
        <v>3898</v>
      </c>
      <c r="D3369" t="s">
        <v>22</v>
      </c>
      <c r="E3369">
        <v>47</v>
      </c>
      <c r="F3369" t="s">
        <v>69</v>
      </c>
      <c r="G3369" t="s">
        <v>38</v>
      </c>
      <c r="H3369" t="s">
        <v>270</v>
      </c>
      <c r="I3369" s="2">
        <v>978</v>
      </c>
      <c r="J3369" s="2">
        <v>2</v>
      </c>
      <c r="K3369" s="2">
        <v>980</v>
      </c>
      <c r="L3369" s="3">
        <v>5.4097140800505206E-2</v>
      </c>
      <c r="M3369" s="3">
        <v>7.8617424348778983E-2</v>
      </c>
      <c r="N3369" s="2">
        <v>1811556</v>
      </c>
      <c r="O3369">
        <f t="shared" si="52"/>
        <v>13</v>
      </c>
    </row>
    <row r="3370" spans="1:15" hidden="1" x14ac:dyDescent="0.2">
      <c r="A3370" t="s">
        <v>3694</v>
      </c>
      <c r="B3370" t="s">
        <v>3893</v>
      </c>
      <c r="C3370" t="s">
        <v>3899</v>
      </c>
      <c r="D3370" t="s">
        <v>22</v>
      </c>
      <c r="E3370">
        <v>63</v>
      </c>
      <c r="F3370" t="s">
        <v>49</v>
      </c>
      <c r="G3370" t="s">
        <v>38</v>
      </c>
      <c r="H3370" t="s">
        <v>124</v>
      </c>
      <c r="I3370" s="2">
        <v>2690</v>
      </c>
      <c r="J3370" s="2">
        <v>9</v>
      </c>
      <c r="K3370" s="2">
        <v>2699</v>
      </c>
      <c r="L3370" s="3">
        <v>0.14898794185771788</v>
      </c>
      <c r="M3370" s="3">
        <v>0.21651880440546373</v>
      </c>
      <c r="N3370" s="2">
        <v>1811556</v>
      </c>
      <c r="O3370">
        <f t="shared" si="52"/>
        <v>9</v>
      </c>
    </row>
    <row r="3371" spans="1:15" hidden="1" x14ac:dyDescent="0.2">
      <c r="A3371" t="s">
        <v>3694</v>
      </c>
      <c r="B3371" t="s">
        <v>3893</v>
      </c>
      <c r="C3371" t="s">
        <v>3900</v>
      </c>
      <c r="D3371" t="s">
        <v>22</v>
      </c>
      <c r="E3371">
        <v>56</v>
      </c>
      <c r="F3371" t="s">
        <v>49</v>
      </c>
      <c r="G3371" t="s">
        <v>38</v>
      </c>
      <c r="H3371" t="s">
        <v>198</v>
      </c>
      <c r="I3371" s="2">
        <v>13079</v>
      </c>
      <c r="J3371" s="2">
        <v>66</v>
      </c>
      <c r="K3371" s="2">
        <v>13145</v>
      </c>
      <c r="L3371" s="3">
        <v>0.7256193018598377</v>
      </c>
      <c r="M3371" s="3">
        <v>1.0545163704741833</v>
      </c>
      <c r="N3371" s="2">
        <v>1811556</v>
      </c>
      <c r="O3371">
        <f t="shared" si="52"/>
        <v>5</v>
      </c>
    </row>
    <row r="3372" spans="1:15" hidden="1" x14ac:dyDescent="0.2">
      <c r="A3372" t="s">
        <v>3694</v>
      </c>
      <c r="B3372" t="s">
        <v>3893</v>
      </c>
      <c r="C3372" t="s">
        <v>3901</v>
      </c>
      <c r="D3372" t="s">
        <v>17</v>
      </c>
      <c r="E3372">
        <v>37</v>
      </c>
      <c r="F3372" t="s">
        <v>49</v>
      </c>
      <c r="G3372" t="s">
        <v>303</v>
      </c>
      <c r="H3372" t="s">
        <v>304</v>
      </c>
      <c r="I3372" s="2">
        <v>52433</v>
      </c>
      <c r="J3372" s="2">
        <v>226</v>
      </c>
      <c r="K3372" s="2">
        <v>52659</v>
      </c>
      <c r="L3372" s="3">
        <v>2.9068380994018401</v>
      </c>
      <c r="M3372" s="3">
        <v>4.224403008961584</v>
      </c>
      <c r="N3372" s="2">
        <v>1811556</v>
      </c>
      <c r="O3372">
        <f t="shared" si="52"/>
        <v>3</v>
      </c>
    </row>
    <row r="3373" spans="1:15" hidden="1" x14ac:dyDescent="0.2">
      <c r="A3373" t="s">
        <v>3694</v>
      </c>
      <c r="B3373" t="s">
        <v>3893</v>
      </c>
      <c r="C3373" t="s">
        <v>3902</v>
      </c>
      <c r="D3373" t="s">
        <v>22</v>
      </c>
      <c r="E3373">
        <v>64</v>
      </c>
      <c r="F3373" t="s">
        <v>49</v>
      </c>
      <c r="G3373" t="s">
        <v>656</v>
      </c>
      <c r="H3373" t="s">
        <v>657</v>
      </c>
      <c r="I3373" s="2">
        <v>448285</v>
      </c>
      <c r="J3373" s="2">
        <v>4564</v>
      </c>
      <c r="K3373" s="2">
        <v>452849</v>
      </c>
      <c r="L3373" s="3">
        <v>24.997791953436714</v>
      </c>
      <c r="M3373" s="3">
        <v>36.328389794816545</v>
      </c>
      <c r="N3373" s="2">
        <v>1811556</v>
      </c>
      <c r="O3373">
        <f t="shared" si="52"/>
        <v>2</v>
      </c>
    </row>
    <row r="3374" spans="1:15" hidden="1" x14ac:dyDescent="0.2">
      <c r="A3374" t="s">
        <v>3694</v>
      </c>
      <c r="B3374" t="s">
        <v>3893</v>
      </c>
      <c r="C3374" t="s">
        <v>3903</v>
      </c>
      <c r="D3374" t="s">
        <v>22</v>
      </c>
      <c r="E3374">
        <v>50</v>
      </c>
      <c r="F3374" t="s">
        <v>49</v>
      </c>
      <c r="G3374" t="s">
        <v>32</v>
      </c>
      <c r="H3374" t="s">
        <v>33</v>
      </c>
      <c r="I3374" s="2">
        <v>646152</v>
      </c>
      <c r="J3374" s="2">
        <v>4091</v>
      </c>
      <c r="K3374" s="2">
        <v>650243</v>
      </c>
      <c r="L3374" s="3">
        <v>35.894170536268263</v>
      </c>
      <c r="M3374" s="3">
        <v>52.163703939615402</v>
      </c>
      <c r="N3374" s="2">
        <v>1811556</v>
      </c>
      <c r="O3374">
        <f t="shared" si="52"/>
        <v>1</v>
      </c>
    </row>
    <row r="3375" spans="1:15" hidden="1" x14ac:dyDescent="0.2">
      <c r="A3375" t="s">
        <v>3694</v>
      </c>
      <c r="B3375" t="s">
        <v>3893</v>
      </c>
      <c r="C3375" t="s">
        <v>3904</v>
      </c>
      <c r="D3375" t="s">
        <v>22</v>
      </c>
      <c r="E3375">
        <v>50</v>
      </c>
      <c r="F3375" t="s">
        <v>49</v>
      </c>
      <c r="G3375" t="s">
        <v>38</v>
      </c>
      <c r="H3375" t="s">
        <v>168</v>
      </c>
      <c r="I3375" s="2">
        <v>1504</v>
      </c>
      <c r="J3375" s="2">
        <v>3</v>
      </c>
      <c r="K3375" s="2">
        <v>1507</v>
      </c>
      <c r="L3375" s="3">
        <v>8.3188154271797279E-2</v>
      </c>
      <c r="M3375" s="3">
        <v>0.12089434540164279</v>
      </c>
      <c r="N3375" s="2">
        <v>1811556</v>
      </c>
      <c r="O3375">
        <f t="shared" si="52"/>
        <v>11</v>
      </c>
    </row>
    <row r="3376" spans="1:15" hidden="1" x14ac:dyDescent="0.2">
      <c r="A3376" t="s">
        <v>3694</v>
      </c>
      <c r="B3376" t="s">
        <v>3893</v>
      </c>
      <c r="C3376" t="s">
        <v>3905</v>
      </c>
      <c r="D3376" t="s">
        <v>22</v>
      </c>
      <c r="E3376">
        <v>47</v>
      </c>
      <c r="F3376" t="s">
        <v>18</v>
      </c>
      <c r="G3376" t="s">
        <v>1952</v>
      </c>
      <c r="H3376" t="s">
        <v>59</v>
      </c>
      <c r="I3376" s="2">
        <v>882</v>
      </c>
      <c r="J3376" s="2">
        <v>23</v>
      </c>
      <c r="K3376" s="2">
        <v>905</v>
      </c>
      <c r="L3376" s="3">
        <v>4.9957053494344088E-2</v>
      </c>
      <c r="M3376" s="3">
        <v>7.2600784730249987E-2</v>
      </c>
      <c r="N3376" s="2">
        <v>1811556</v>
      </c>
      <c r="O3376">
        <f t="shared" si="52"/>
        <v>14</v>
      </c>
    </row>
    <row r="3377" spans="1:15" hidden="1" x14ac:dyDescent="0.2">
      <c r="A3377" t="s">
        <v>3694</v>
      </c>
      <c r="B3377" t="s">
        <v>3893</v>
      </c>
      <c r="C3377" t="s">
        <v>3906</v>
      </c>
      <c r="D3377" t="s">
        <v>22</v>
      </c>
      <c r="E3377">
        <v>37</v>
      </c>
      <c r="F3377" t="s">
        <v>49</v>
      </c>
      <c r="G3377" t="s">
        <v>38</v>
      </c>
      <c r="H3377" t="s">
        <v>101</v>
      </c>
      <c r="I3377" s="2">
        <v>3028</v>
      </c>
      <c r="J3377" s="2">
        <v>3</v>
      </c>
      <c r="K3377" s="2">
        <v>3031</v>
      </c>
      <c r="L3377" s="3">
        <v>0.16731472833299108</v>
      </c>
      <c r="M3377" s="3">
        <v>0.24315246245015212</v>
      </c>
      <c r="N3377" s="2">
        <v>1811556</v>
      </c>
      <c r="O3377">
        <f t="shared" si="52"/>
        <v>8</v>
      </c>
    </row>
    <row r="3378" spans="1:15" hidden="1" x14ac:dyDescent="0.2">
      <c r="A3378" t="s">
        <v>3694</v>
      </c>
      <c r="B3378" t="s">
        <v>3893</v>
      </c>
      <c r="C3378" t="s">
        <v>3907</v>
      </c>
      <c r="D3378" t="s">
        <v>22</v>
      </c>
      <c r="E3378">
        <v>45</v>
      </c>
      <c r="F3378" t="s">
        <v>49</v>
      </c>
      <c r="G3378" t="s">
        <v>38</v>
      </c>
      <c r="H3378" t="s">
        <v>99</v>
      </c>
      <c r="I3378" s="2">
        <v>546</v>
      </c>
      <c r="J3378" s="2">
        <v>1</v>
      </c>
      <c r="K3378" s="2">
        <v>547</v>
      </c>
      <c r="L3378" s="3">
        <v>3.0195036752935049E-2</v>
      </c>
      <c r="M3378" s="3">
        <v>4.3881358284471532E-2</v>
      </c>
      <c r="N3378" s="2">
        <v>1811556</v>
      </c>
      <c r="O3378">
        <f t="shared" si="52"/>
        <v>15</v>
      </c>
    </row>
    <row r="3379" spans="1:15" hidden="1" x14ac:dyDescent="0.2">
      <c r="A3379" t="s">
        <v>3694</v>
      </c>
      <c r="B3379" t="s">
        <v>3893</v>
      </c>
      <c r="C3379" t="s">
        <v>46</v>
      </c>
      <c r="G3379" t="s">
        <v>46</v>
      </c>
      <c r="I3379" s="2">
        <v>10412</v>
      </c>
      <c r="J3379" s="2">
        <v>112</v>
      </c>
      <c r="K3379" s="2">
        <v>10524</v>
      </c>
      <c r="L3379" s="3">
        <v>0.58093705080052727</v>
      </c>
      <c r="M3379" s="3">
        <v>0.84425487127198984</v>
      </c>
      <c r="N3379" s="2">
        <v>1811556</v>
      </c>
      <c r="O3379">
        <f t="shared" si="52"/>
        <v>6</v>
      </c>
    </row>
    <row r="3380" spans="1:15" hidden="1" x14ac:dyDescent="0.2">
      <c r="A3380" t="s">
        <v>3694</v>
      </c>
      <c r="B3380" t="s">
        <v>3908</v>
      </c>
      <c r="C3380" t="s">
        <v>3909</v>
      </c>
      <c r="D3380" t="s">
        <v>22</v>
      </c>
      <c r="E3380">
        <v>48</v>
      </c>
      <c r="F3380" t="s">
        <v>18</v>
      </c>
      <c r="G3380" t="s">
        <v>19</v>
      </c>
      <c r="H3380" t="s">
        <v>20</v>
      </c>
      <c r="I3380" s="2">
        <v>440386</v>
      </c>
      <c r="J3380" s="2">
        <v>2056</v>
      </c>
      <c r="K3380" s="2">
        <v>442442</v>
      </c>
      <c r="L3380" s="3">
        <v>27.978469247473388</v>
      </c>
      <c r="M3380" s="3">
        <v>38.683994705062538</v>
      </c>
      <c r="N3380" s="2">
        <v>1581366</v>
      </c>
      <c r="O3380">
        <f t="shared" si="52"/>
        <v>2</v>
      </c>
    </row>
    <row r="3381" spans="1:15" hidden="1" x14ac:dyDescent="0.2">
      <c r="A3381" t="s">
        <v>3694</v>
      </c>
      <c r="B3381" t="s">
        <v>3908</v>
      </c>
      <c r="C3381" t="s">
        <v>3910</v>
      </c>
      <c r="D3381" t="s">
        <v>22</v>
      </c>
      <c r="E3381">
        <v>59</v>
      </c>
      <c r="F3381" t="s">
        <v>18</v>
      </c>
      <c r="G3381" t="s">
        <v>174</v>
      </c>
      <c r="H3381" t="s">
        <v>84</v>
      </c>
      <c r="I3381" s="2">
        <v>16090</v>
      </c>
      <c r="J3381" s="2">
        <v>27</v>
      </c>
      <c r="K3381" s="2">
        <v>16117</v>
      </c>
      <c r="L3381" s="3">
        <v>1.0191821501157861</v>
      </c>
      <c r="M3381" s="3">
        <v>1.4091563248097896</v>
      </c>
      <c r="N3381" s="2">
        <v>1581366</v>
      </c>
      <c r="O3381">
        <f t="shared" si="52"/>
        <v>6</v>
      </c>
    </row>
    <row r="3382" spans="1:15" hidden="1" x14ac:dyDescent="0.2">
      <c r="A3382" t="s">
        <v>3694</v>
      </c>
      <c r="B3382" t="s">
        <v>3908</v>
      </c>
      <c r="C3382" t="s">
        <v>3911</v>
      </c>
      <c r="D3382" t="s">
        <v>22</v>
      </c>
      <c r="E3382">
        <v>66</v>
      </c>
      <c r="F3382" t="s">
        <v>18</v>
      </c>
      <c r="G3382" t="s">
        <v>3705</v>
      </c>
      <c r="H3382" t="s">
        <v>41</v>
      </c>
      <c r="I3382" s="2">
        <v>110736</v>
      </c>
      <c r="J3382" s="2">
        <v>732</v>
      </c>
      <c r="K3382" s="2">
        <v>111468</v>
      </c>
      <c r="L3382" s="3">
        <v>7.0488425829314654</v>
      </c>
      <c r="M3382" s="3">
        <v>9.7459724026740489</v>
      </c>
      <c r="N3382" s="2">
        <v>1581366</v>
      </c>
      <c r="O3382">
        <f t="shared" si="52"/>
        <v>3</v>
      </c>
    </row>
    <row r="3383" spans="1:15" hidden="1" x14ac:dyDescent="0.2">
      <c r="A3383" t="s">
        <v>3694</v>
      </c>
      <c r="B3383" t="s">
        <v>3908</v>
      </c>
      <c r="C3383" t="s">
        <v>3912</v>
      </c>
      <c r="D3383" t="s">
        <v>22</v>
      </c>
      <c r="E3383">
        <v>55</v>
      </c>
      <c r="F3383" t="s">
        <v>18</v>
      </c>
      <c r="G3383" t="s">
        <v>32</v>
      </c>
      <c r="H3383" t="s">
        <v>33</v>
      </c>
      <c r="I3383" s="2">
        <v>517722</v>
      </c>
      <c r="J3383" s="2">
        <v>2246</v>
      </c>
      <c r="K3383" s="2">
        <v>519968</v>
      </c>
      <c r="L3383" s="3">
        <v>32.880939643321028</v>
      </c>
      <c r="M3383" s="3">
        <v>45.462319035719844</v>
      </c>
      <c r="N3383" s="2">
        <v>1581366</v>
      </c>
      <c r="O3383">
        <f t="shared" si="52"/>
        <v>1</v>
      </c>
    </row>
    <row r="3384" spans="1:15" hidden="1" x14ac:dyDescent="0.2">
      <c r="A3384" t="s">
        <v>3694</v>
      </c>
      <c r="B3384" t="s">
        <v>3908</v>
      </c>
      <c r="C3384" t="s">
        <v>3913</v>
      </c>
      <c r="D3384" t="s">
        <v>22</v>
      </c>
      <c r="E3384">
        <v>44</v>
      </c>
      <c r="F3384" t="s">
        <v>18</v>
      </c>
      <c r="G3384" t="s">
        <v>303</v>
      </c>
      <c r="H3384" t="s">
        <v>304</v>
      </c>
      <c r="I3384" s="2">
        <v>28006</v>
      </c>
      <c r="J3384" s="2">
        <v>98</v>
      </c>
      <c r="K3384" s="2">
        <v>28104</v>
      </c>
      <c r="L3384" s="3">
        <v>1.7771976885806322</v>
      </c>
      <c r="M3384" s="3">
        <v>2.4572147020198751</v>
      </c>
      <c r="N3384" s="2">
        <v>1581366</v>
      </c>
      <c r="O3384">
        <f t="shared" si="52"/>
        <v>4</v>
      </c>
    </row>
    <row r="3385" spans="1:15" hidden="1" x14ac:dyDescent="0.2">
      <c r="A3385" t="s">
        <v>3694</v>
      </c>
      <c r="B3385" t="s">
        <v>3908</v>
      </c>
      <c r="C3385" t="s">
        <v>46</v>
      </c>
      <c r="G3385" t="s">
        <v>46</v>
      </c>
      <c r="I3385" s="2">
        <v>24418</v>
      </c>
      <c r="J3385" s="2">
        <v>181</v>
      </c>
      <c r="K3385" s="2">
        <v>24599</v>
      </c>
      <c r="L3385" s="3">
        <v>1.5555538692497499</v>
      </c>
      <c r="M3385" s="3">
        <v>2.1507623276041459</v>
      </c>
      <c r="N3385" s="2">
        <v>1581366</v>
      </c>
      <c r="O3385">
        <f t="shared" si="52"/>
        <v>5</v>
      </c>
    </row>
    <row r="3386" spans="1:15" hidden="1" x14ac:dyDescent="0.2">
      <c r="A3386" t="s">
        <v>3694</v>
      </c>
      <c r="B3386" t="s">
        <v>3914</v>
      </c>
      <c r="C3386" t="s">
        <v>3915</v>
      </c>
      <c r="D3386" t="s">
        <v>22</v>
      </c>
      <c r="E3386">
        <v>60</v>
      </c>
      <c r="F3386" t="s">
        <v>18</v>
      </c>
      <c r="G3386" t="s">
        <v>1907</v>
      </c>
      <c r="H3386" t="s">
        <v>168</v>
      </c>
      <c r="I3386" s="2">
        <v>3075</v>
      </c>
      <c r="J3386" s="2">
        <v>28</v>
      </c>
      <c r="K3386" s="2">
        <v>3103</v>
      </c>
      <c r="L3386" s="3">
        <v>0.16244474365873934</v>
      </c>
      <c r="M3386" s="3">
        <v>0.25034570781759535</v>
      </c>
      <c r="N3386" s="2">
        <v>1910188</v>
      </c>
      <c r="O3386">
        <f t="shared" si="52"/>
        <v>9</v>
      </c>
    </row>
    <row r="3387" spans="1:15" hidden="1" x14ac:dyDescent="0.2">
      <c r="A3387" t="s">
        <v>3694</v>
      </c>
      <c r="B3387" t="s">
        <v>3914</v>
      </c>
      <c r="C3387" t="s">
        <v>3916</v>
      </c>
      <c r="D3387" t="s">
        <v>22</v>
      </c>
      <c r="E3387">
        <v>48</v>
      </c>
      <c r="F3387" t="s">
        <v>49</v>
      </c>
      <c r="G3387" t="s">
        <v>3705</v>
      </c>
      <c r="H3387" t="s">
        <v>41</v>
      </c>
      <c r="I3387" s="2">
        <v>111547</v>
      </c>
      <c r="J3387" s="2">
        <v>532</v>
      </c>
      <c r="K3387" s="2">
        <v>112079</v>
      </c>
      <c r="L3387" s="3">
        <v>5.8674329437730739</v>
      </c>
      <c r="M3387" s="3">
        <v>9.0423772434702769</v>
      </c>
      <c r="N3387" s="2">
        <v>1910188</v>
      </c>
      <c r="O3387">
        <f t="shared" si="52"/>
        <v>3</v>
      </c>
    </row>
    <row r="3388" spans="1:15" hidden="1" x14ac:dyDescent="0.2">
      <c r="A3388" t="s">
        <v>3694</v>
      </c>
      <c r="B3388" t="s">
        <v>3914</v>
      </c>
      <c r="C3388" t="s">
        <v>3917</v>
      </c>
      <c r="D3388" t="s">
        <v>22</v>
      </c>
      <c r="E3388">
        <v>39</v>
      </c>
      <c r="F3388" t="s">
        <v>69</v>
      </c>
      <c r="G3388" t="s">
        <v>38</v>
      </c>
      <c r="H3388" t="s">
        <v>99</v>
      </c>
      <c r="I3388" s="2">
        <v>2424</v>
      </c>
      <c r="J3388" s="2">
        <v>2</v>
      </c>
      <c r="K3388" s="2">
        <v>2426</v>
      </c>
      <c r="L3388" s="3">
        <v>0.12700320596716136</v>
      </c>
      <c r="M3388" s="3">
        <v>0.19572629299564495</v>
      </c>
      <c r="N3388" s="2">
        <v>1910188</v>
      </c>
      <c r="O3388">
        <f t="shared" si="52"/>
        <v>12</v>
      </c>
    </row>
    <row r="3389" spans="1:15" hidden="1" x14ac:dyDescent="0.2">
      <c r="A3389" t="s">
        <v>3694</v>
      </c>
      <c r="B3389" t="s">
        <v>3914</v>
      </c>
      <c r="C3389" t="s">
        <v>3918</v>
      </c>
      <c r="D3389" t="s">
        <v>22</v>
      </c>
      <c r="E3389">
        <v>33</v>
      </c>
      <c r="F3389" t="s">
        <v>69</v>
      </c>
      <c r="G3389" t="s">
        <v>174</v>
      </c>
      <c r="H3389" t="s">
        <v>84</v>
      </c>
      <c r="I3389" s="2">
        <v>4694</v>
      </c>
      <c r="J3389" s="2">
        <v>7</v>
      </c>
      <c r="K3389" s="2">
        <v>4701</v>
      </c>
      <c r="L3389" s="3">
        <v>0.24610143085392641</v>
      </c>
      <c r="M3389" s="3">
        <v>0.37927011680648265</v>
      </c>
      <c r="N3389" s="2">
        <v>1910188</v>
      </c>
      <c r="O3389">
        <f t="shared" si="52"/>
        <v>7</v>
      </c>
    </row>
    <row r="3390" spans="1:15" hidden="1" x14ac:dyDescent="0.2">
      <c r="A3390" t="s">
        <v>3694</v>
      </c>
      <c r="B3390" t="s">
        <v>3914</v>
      </c>
      <c r="C3390" t="s">
        <v>3919</v>
      </c>
      <c r="D3390" t="s">
        <v>22</v>
      </c>
      <c r="E3390">
        <v>59</v>
      </c>
      <c r="F3390" t="s">
        <v>49</v>
      </c>
      <c r="G3390" t="s">
        <v>38</v>
      </c>
      <c r="H3390" t="s">
        <v>3920</v>
      </c>
      <c r="I3390" s="2">
        <v>1473</v>
      </c>
      <c r="J3390" s="2">
        <f>(0)</f>
        <v>0</v>
      </c>
      <c r="K3390" s="2">
        <v>1473</v>
      </c>
      <c r="L3390" s="3">
        <v>7.711282868492525E-2</v>
      </c>
      <c r="M3390" s="3">
        <v>0.11883958350477537</v>
      </c>
      <c r="N3390" s="2">
        <v>1910188</v>
      </c>
      <c r="O3390">
        <f t="shared" si="52"/>
        <v>14</v>
      </c>
    </row>
    <row r="3391" spans="1:15" hidden="1" x14ac:dyDescent="0.2">
      <c r="A3391" t="s">
        <v>3694</v>
      </c>
      <c r="B3391" t="s">
        <v>3914</v>
      </c>
      <c r="C3391" t="s">
        <v>3921</v>
      </c>
      <c r="D3391" t="s">
        <v>22</v>
      </c>
      <c r="E3391">
        <v>50</v>
      </c>
      <c r="F3391" t="s">
        <v>18</v>
      </c>
      <c r="G3391" t="s">
        <v>38</v>
      </c>
      <c r="H3391" t="s">
        <v>540</v>
      </c>
      <c r="I3391" s="2">
        <v>5632</v>
      </c>
      <c r="J3391" s="2">
        <v>7</v>
      </c>
      <c r="K3391" s="2">
        <v>5639</v>
      </c>
      <c r="L3391" s="3">
        <v>0.29520654511493111</v>
      </c>
      <c r="M3391" s="3">
        <v>0.45494664723925887</v>
      </c>
      <c r="N3391" s="2">
        <v>1910188</v>
      </c>
      <c r="O3391">
        <f t="shared" si="52"/>
        <v>6</v>
      </c>
    </row>
    <row r="3392" spans="1:15" hidden="1" x14ac:dyDescent="0.2">
      <c r="A3392" t="s">
        <v>3694</v>
      </c>
      <c r="B3392" t="s">
        <v>3914</v>
      </c>
      <c r="C3392" t="s">
        <v>3922</v>
      </c>
      <c r="D3392" t="s">
        <v>22</v>
      </c>
      <c r="E3392">
        <v>54</v>
      </c>
      <c r="F3392" t="s">
        <v>49</v>
      </c>
      <c r="G3392" t="s">
        <v>826</v>
      </c>
      <c r="H3392" t="s">
        <v>70</v>
      </c>
      <c r="I3392" s="2">
        <v>1589</v>
      </c>
      <c r="J3392" s="2">
        <f>(0)</f>
        <v>0</v>
      </c>
      <c r="K3392" s="2">
        <v>1589</v>
      </c>
      <c r="L3392" s="3">
        <v>8.318552938244822E-2</v>
      </c>
      <c r="M3392" s="3">
        <v>0.12819830155403128</v>
      </c>
      <c r="N3392" s="2">
        <v>1910188</v>
      </c>
      <c r="O3392">
        <f t="shared" si="52"/>
        <v>13</v>
      </c>
    </row>
    <row r="3393" spans="1:15" hidden="1" x14ac:dyDescent="0.2">
      <c r="A3393" t="s">
        <v>3694</v>
      </c>
      <c r="B3393" t="s">
        <v>3914</v>
      </c>
      <c r="C3393" t="s">
        <v>3923</v>
      </c>
      <c r="D3393" t="s">
        <v>22</v>
      </c>
      <c r="E3393">
        <v>43</v>
      </c>
      <c r="F3393" t="s">
        <v>49</v>
      </c>
      <c r="G3393" t="s">
        <v>19</v>
      </c>
      <c r="H3393" t="s">
        <v>20</v>
      </c>
      <c r="I3393" s="2">
        <v>557550</v>
      </c>
      <c r="J3393" s="2">
        <v>1957</v>
      </c>
      <c r="K3393" s="2">
        <v>559507</v>
      </c>
      <c r="L3393" s="3">
        <v>29.29067714800847</v>
      </c>
      <c r="M3393" s="3">
        <v>45.140243617112255</v>
      </c>
      <c r="N3393" s="2">
        <v>1910188</v>
      </c>
      <c r="O3393">
        <f t="shared" si="52"/>
        <v>1</v>
      </c>
    </row>
    <row r="3394" spans="1:15" hidden="1" x14ac:dyDescent="0.2">
      <c r="A3394" t="s">
        <v>3694</v>
      </c>
      <c r="B3394" t="s">
        <v>3914</v>
      </c>
      <c r="C3394" t="s">
        <v>3924</v>
      </c>
      <c r="D3394" t="s">
        <v>22</v>
      </c>
      <c r="E3394">
        <v>64</v>
      </c>
      <c r="F3394" t="s">
        <v>49</v>
      </c>
      <c r="G3394" t="s">
        <v>32</v>
      </c>
      <c r="H3394" t="s">
        <v>33</v>
      </c>
      <c r="I3394" s="2">
        <v>512728</v>
      </c>
      <c r="J3394" s="2">
        <v>2016</v>
      </c>
      <c r="K3394" s="2">
        <v>514744</v>
      </c>
      <c r="L3394" s="3">
        <v>26.947295240049669</v>
      </c>
      <c r="M3394" s="3">
        <v>41.528827271949822</v>
      </c>
      <c r="N3394" s="2">
        <v>1910188</v>
      </c>
      <c r="O3394">
        <f t="shared" si="52"/>
        <v>2</v>
      </c>
    </row>
    <row r="3395" spans="1:15" hidden="1" x14ac:dyDescent="0.2">
      <c r="A3395" t="s">
        <v>3694</v>
      </c>
      <c r="B3395" t="s">
        <v>3914</v>
      </c>
      <c r="C3395" t="s">
        <v>3925</v>
      </c>
      <c r="D3395" t="s">
        <v>22</v>
      </c>
      <c r="E3395">
        <v>58</v>
      </c>
      <c r="F3395" t="s">
        <v>69</v>
      </c>
      <c r="G3395" t="s">
        <v>694</v>
      </c>
      <c r="H3395" t="s">
        <v>315</v>
      </c>
      <c r="I3395" s="2">
        <v>2432</v>
      </c>
      <c r="J3395" s="2">
        <v>18</v>
      </c>
      <c r="K3395" s="2">
        <v>2450</v>
      </c>
      <c r="L3395" s="3">
        <v>0.12825962680113162</v>
      </c>
      <c r="M3395" s="3">
        <v>0.19766257948859445</v>
      </c>
      <c r="N3395" s="2">
        <v>1910188</v>
      </c>
      <c r="O3395">
        <f t="shared" ref="O3395:O3458" si="53">COUNTIFS($A$2:$A$8569,A3395,$B$2:$B$8569,B3395,$K$2:$K$8569,"&gt;"&amp;K3395)+1</f>
        <v>11</v>
      </c>
    </row>
    <row r="3396" spans="1:15" hidden="1" x14ac:dyDescent="0.2">
      <c r="A3396" t="s">
        <v>3694</v>
      </c>
      <c r="B3396" t="s">
        <v>3914</v>
      </c>
      <c r="C3396" t="s">
        <v>3926</v>
      </c>
      <c r="D3396" t="s">
        <v>22</v>
      </c>
      <c r="E3396">
        <v>54</v>
      </c>
      <c r="F3396" t="s">
        <v>49</v>
      </c>
      <c r="G3396" t="s">
        <v>38</v>
      </c>
      <c r="H3396" t="s">
        <v>104</v>
      </c>
      <c r="I3396" s="2">
        <v>4504</v>
      </c>
      <c r="J3396" s="2">
        <v>1</v>
      </c>
      <c r="K3396" s="2">
        <v>4505</v>
      </c>
      <c r="L3396" s="3">
        <v>0.23584066070983589</v>
      </c>
      <c r="M3396" s="3">
        <v>0.36345711044739515</v>
      </c>
      <c r="N3396" s="2">
        <v>1910188</v>
      </c>
      <c r="O3396">
        <f t="shared" si="53"/>
        <v>8</v>
      </c>
    </row>
    <row r="3397" spans="1:15" hidden="1" x14ac:dyDescent="0.2">
      <c r="A3397" t="s">
        <v>3694</v>
      </c>
      <c r="B3397" t="s">
        <v>3914</v>
      </c>
      <c r="C3397" t="s">
        <v>3927</v>
      </c>
      <c r="D3397" t="s">
        <v>22</v>
      </c>
      <c r="E3397">
        <v>54</v>
      </c>
      <c r="F3397" t="s">
        <v>69</v>
      </c>
      <c r="G3397" t="s">
        <v>303</v>
      </c>
      <c r="H3397" t="s">
        <v>304</v>
      </c>
      <c r="I3397" s="2">
        <v>11770</v>
      </c>
      <c r="J3397" s="2">
        <v>40</v>
      </c>
      <c r="K3397" s="2">
        <v>11810</v>
      </c>
      <c r="L3397" s="3">
        <v>0.61826375204953654</v>
      </c>
      <c r="M3397" s="3">
        <v>0.95281431173889819</v>
      </c>
      <c r="N3397" s="2">
        <v>1910188</v>
      </c>
      <c r="O3397">
        <f t="shared" si="53"/>
        <v>4</v>
      </c>
    </row>
    <row r="3398" spans="1:15" hidden="1" x14ac:dyDescent="0.2">
      <c r="A3398" t="s">
        <v>3694</v>
      </c>
      <c r="B3398" t="s">
        <v>3914</v>
      </c>
      <c r="C3398" t="s">
        <v>3928</v>
      </c>
      <c r="D3398" t="s">
        <v>22</v>
      </c>
      <c r="E3398">
        <v>50</v>
      </c>
      <c r="F3398" t="s">
        <v>18</v>
      </c>
      <c r="G3398" t="s">
        <v>3312</v>
      </c>
      <c r="H3398" t="s">
        <v>767</v>
      </c>
      <c r="I3398" s="2">
        <v>3057</v>
      </c>
      <c r="J3398" s="2">
        <v>14</v>
      </c>
      <c r="K3398" s="2">
        <v>3071</v>
      </c>
      <c r="L3398" s="3">
        <v>0.16076951588011232</v>
      </c>
      <c r="M3398" s="3">
        <v>0.24776399249366271</v>
      </c>
      <c r="N3398" s="2">
        <v>1910188</v>
      </c>
      <c r="O3398">
        <f t="shared" si="53"/>
        <v>10</v>
      </c>
    </row>
    <row r="3399" spans="1:15" hidden="1" x14ac:dyDescent="0.2">
      <c r="A3399" t="s">
        <v>3694</v>
      </c>
      <c r="B3399" t="s">
        <v>3914</v>
      </c>
      <c r="C3399" t="s">
        <v>46</v>
      </c>
      <c r="G3399" t="s">
        <v>46</v>
      </c>
      <c r="I3399" s="2">
        <v>11311</v>
      </c>
      <c r="J3399" s="2">
        <v>66</v>
      </c>
      <c r="K3399" s="2">
        <v>11377</v>
      </c>
      <c r="L3399" s="3">
        <v>0.59559582616998952</v>
      </c>
      <c r="M3399" s="3">
        <v>0.91788047626193436</v>
      </c>
      <c r="N3399" s="2">
        <v>1910188</v>
      </c>
      <c r="O3399">
        <f t="shared" si="53"/>
        <v>5</v>
      </c>
    </row>
    <row r="3400" spans="1:15" hidden="1" x14ac:dyDescent="0.2">
      <c r="A3400" t="s">
        <v>3694</v>
      </c>
      <c r="B3400" t="s">
        <v>3929</v>
      </c>
      <c r="C3400" t="s">
        <v>3930</v>
      </c>
      <c r="D3400" t="s">
        <v>22</v>
      </c>
      <c r="E3400">
        <v>64</v>
      </c>
      <c r="F3400" t="s">
        <v>49</v>
      </c>
      <c r="G3400" t="s">
        <v>38</v>
      </c>
      <c r="H3400" t="s">
        <v>738</v>
      </c>
      <c r="I3400" s="2">
        <v>3636</v>
      </c>
      <c r="J3400" s="2">
        <v>1</v>
      </c>
      <c r="K3400" s="2">
        <v>3637</v>
      </c>
      <c r="L3400" s="3">
        <v>0.18980422036494388</v>
      </c>
      <c r="M3400" s="3">
        <v>0.30957828576876195</v>
      </c>
      <c r="N3400" s="2">
        <v>1916185</v>
      </c>
      <c r="O3400">
        <f t="shared" si="53"/>
        <v>10</v>
      </c>
    </row>
    <row r="3401" spans="1:15" hidden="1" x14ac:dyDescent="0.2">
      <c r="A3401" t="s">
        <v>3694</v>
      </c>
      <c r="B3401" t="s">
        <v>3929</v>
      </c>
      <c r="C3401" t="s">
        <v>3931</v>
      </c>
      <c r="D3401" t="s">
        <v>22</v>
      </c>
      <c r="E3401">
        <v>28</v>
      </c>
      <c r="F3401" t="s">
        <v>49</v>
      </c>
      <c r="G3401" t="s">
        <v>38</v>
      </c>
      <c r="H3401" t="s">
        <v>1597</v>
      </c>
      <c r="I3401" s="2">
        <v>2660</v>
      </c>
      <c r="J3401" s="2">
        <v>2</v>
      </c>
      <c r="K3401" s="2">
        <v>2662</v>
      </c>
      <c r="L3401" s="3">
        <v>0.13892186819122371</v>
      </c>
      <c r="M3401" s="3">
        <v>0.22658713134903613</v>
      </c>
      <c r="N3401" s="2">
        <v>1916185</v>
      </c>
      <c r="O3401">
        <f t="shared" si="53"/>
        <v>15</v>
      </c>
    </row>
    <row r="3402" spans="1:15" hidden="1" x14ac:dyDescent="0.2">
      <c r="A3402" t="s">
        <v>3694</v>
      </c>
      <c r="B3402" t="s">
        <v>3929</v>
      </c>
      <c r="C3402" t="s">
        <v>3932</v>
      </c>
      <c r="D3402" t="s">
        <v>22</v>
      </c>
      <c r="E3402">
        <v>27</v>
      </c>
      <c r="F3402" t="s">
        <v>49</v>
      </c>
      <c r="G3402" t="s">
        <v>38</v>
      </c>
      <c r="H3402" t="s">
        <v>1711</v>
      </c>
      <c r="I3402" s="2">
        <v>1496</v>
      </c>
      <c r="J3402" s="2">
        <f>(0)</f>
        <v>0</v>
      </c>
      <c r="K3402" s="2">
        <v>1496</v>
      </c>
      <c r="L3402" s="3">
        <v>7.8071793694241429E-2</v>
      </c>
      <c r="M3402" s="3">
        <v>0.1273382225763178</v>
      </c>
      <c r="N3402" s="2">
        <v>1916185</v>
      </c>
      <c r="O3402">
        <f t="shared" si="53"/>
        <v>22</v>
      </c>
    </row>
    <row r="3403" spans="1:15" hidden="1" x14ac:dyDescent="0.2">
      <c r="A3403" t="s">
        <v>3694</v>
      </c>
      <c r="B3403" t="s">
        <v>3929</v>
      </c>
      <c r="C3403" t="s">
        <v>3933</v>
      </c>
      <c r="D3403" t="s">
        <v>22</v>
      </c>
      <c r="E3403">
        <v>47</v>
      </c>
      <c r="F3403" t="s">
        <v>49</v>
      </c>
      <c r="G3403" t="s">
        <v>38</v>
      </c>
      <c r="H3403" t="s">
        <v>184</v>
      </c>
      <c r="I3403" s="2">
        <v>692</v>
      </c>
      <c r="J3403" s="2">
        <v>1</v>
      </c>
      <c r="K3403" s="2">
        <v>693</v>
      </c>
      <c r="L3403" s="3">
        <v>3.6165610314244187E-2</v>
      </c>
      <c r="M3403" s="3">
        <v>5.8987558987558988E-2</v>
      </c>
      <c r="N3403" s="2">
        <v>1916185</v>
      </c>
      <c r="O3403">
        <f t="shared" si="53"/>
        <v>25</v>
      </c>
    </row>
    <row r="3404" spans="1:15" hidden="1" x14ac:dyDescent="0.2">
      <c r="A3404" t="s">
        <v>3694</v>
      </c>
      <c r="B3404" t="s">
        <v>3929</v>
      </c>
      <c r="C3404" t="s">
        <v>3934</v>
      </c>
      <c r="D3404" t="s">
        <v>22</v>
      </c>
      <c r="E3404">
        <v>43</v>
      </c>
      <c r="F3404" t="s">
        <v>49</v>
      </c>
      <c r="G3404" t="s">
        <v>38</v>
      </c>
      <c r="H3404" t="s">
        <v>346</v>
      </c>
      <c r="I3404" s="2">
        <v>14661</v>
      </c>
      <c r="J3404" s="2">
        <v>25</v>
      </c>
      <c r="K3404" s="2">
        <v>14686</v>
      </c>
      <c r="L3404" s="3">
        <v>0.76641869130590212</v>
      </c>
      <c r="M3404" s="3">
        <v>1.2500595833929167</v>
      </c>
      <c r="N3404" s="2">
        <v>1916185</v>
      </c>
      <c r="O3404">
        <f t="shared" si="53"/>
        <v>6</v>
      </c>
    </row>
    <row r="3405" spans="1:15" hidden="1" x14ac:dyDescent="0.2">
      <c r="A3405" t="s">
        <v>3694</v>
      </c>
      <c r="B3405" t="s">
        <v>3929</v>
      </c>
      <c r="C3405" t="s">
        <v>3935</v>
      </c>
      <c r="D3405" t="s">
        <v>22</v>
      </c>
      <c r="E3405">
        <v>43</v>
      </c>
      <c r="F3405" t="s">
        <v>49</v>
      </c>
      <c r="G3405" t="s">
        <v>38</v>
      </c>
      <c r="H3405" t="s">
        <v>43</v>
      </c>
      <c r="I3405" s="2">
        <v>2729</v>
      </c>
      <c r="J3405" s="2">
        <v>1</v>
      </c>
      <c r="K3405" s="2">
        <v>2730</v>
      </c>
      <c r="L3405" s="3">
        <v>0.1424705860864165</v>
      </c>
      <c r="M3405" s="3">
        <v>0.23237523237523236</v>
      </c>
      <c r="N3405" s="2">
        <v>1916185</v>
      </c>
      <c r="O3405">
        <f t="shared" si="53"/>
        <v>13</v>
      </c>
    </row>
    <row r="3406" spans="1:15" hidden="1" x14ac:dyDescent="0.2">
      <c r="A3406" t="s">
        <v>3694</v>
      </c>
      <c r="B3406" t="s">
        <v>3929</v>
      </c>
      <c r="C3406" t="s">
        <v>3936</v>
      </c>
      <c r="D3406" t="s">
        <v>22</v>
      </c>
      <c r="E3406">
        <v>36</v>
      </c>
      <c r="F3406" t="s">
        <v>49</v>
      </c>
      <c r="G3406" t="s">
        <v>38</v>
      </c>
      <c r="H3406" t="s">
        <v>99</v>
      </c>
      <c r="I3406" s="2">
        <v>1110</v>
      </c>
      <c r="J3406" s="2">
        <f>(0)</f>
        <v>0</v>
      </c>
      <c r="K3406" s="2">
        <v>1110</v>
      </c>
      <c r="L3406" s="3">
        <v>5.792760093623528E-2</v>
      </c>
      <c r="M3406" s="3">
        <v>9.4482237339380201E-2</v>
      </c>
      <c r="N3406" s="2">
        <v>1916185</v>
      </c>
      <c r="O3406">
        <f t="shared" si="53"/>
        <v>24</v>
      </c>
    </row>
    <row r="3407" spans="1:15" hidden="1" x14ac:dyDescent="0.2">
      <c r="A3407" t="s">
        <v>3694</v>
      </c>
      <c r="B3407" t="s">
        <v>3929</v>
      </c>
      <c r="C3407" t="s">
        <v>3937</v>
      </c>
      <c r="D3407" t="s">
        <v>22</v>
      </c>
      <c r="E3407">
        <v>58</v>
      </c>
      <c r="F3407" t="s">
        <v>69</v>
      </c>
      <c r="G3407" t="s">
        <v>3938</v>
      </c>
      <c r="H3407" t="s">
        <v>39</v>
      </c>
      <c r="I3407" s="2">
        <v>1570</v>
      </c>
      <c r="J3407" s="2">
        <v>4</v>
      </c>
      <c r="K3407" s="2">
        <v>1574</v>
      </c>
      <c r="L3407" s="3">
        <v>8.2142381868139047E-2</v>
      </c>
      <c r="M3407" s="3">
        <v>0.1339775149298959</v>
      </c>
      <c r="N3407" s="2">
        <v>1916185</v>
      </c>
      <c r="O3407">
        <f t="shared" si="53"/>
        <v>21</v>
      </c>
    </row>
    <row r="3408" spans="1:15" hidden="1" x14ac:dyDescent="0.2">
      <c r="A3408" t="s">
        <v>3694</v>
      </c>
      <c r="B3408" t="s">
        <v>3929</v>
      </c>
      <c r="C3408" t="s">
        <v>3939</v>
      </c>
      <c r="D3408" t="s">
        <v>22</v>
      </c>
      <c r="E3408">
        <v>47</v>
      </c>
      <c r="F3408" t="s">
        <v>49</v>
      </c>
      <c r="G3408" t="s">
        <v>38</v>
      </c>
      <c r="H3408" t="s">
        <v>349</v>
      </c>
      <c r="I3408" s="2">
        <v>3179</v>
      </c>
      <c r="J3408" s="2">
        <v>3</v>
      </c>
      <c r="K3408" s="2">
        <v>3182</v>
      </c>
      <c r="L3408" s="3">
        <v>0.16605912268387446</v>
      </c>
      <c r="M3408" s="3">
        <v>0.27084908037288991</v>
      </c>
      <c r="N3408" s="2">
        <v>1916185</v>
      </c>
      <c r="O3408">
        <f t="shared" si="53"/>
        <v>11</v>
      </c>
    </row>
    <row r="3409" spans="1:15" hidden="1" x14ac:dyDescent="0.2">
      <c r="A3409" t="s">
        <v>3694</v>
      </c>
      <c r="B3409" t="s">
        <v>3929</v>
      </c>
      <c r="C3409" t="s">
        <v>3940</v>
      </c>
      <c r="D3409" t="s">
        <v>22</v>
      </c>
      <c r="E3409">
        <v>42</v>
      </c>
      <c r="F3409" t="s">
        <v>49</v>
      </c>
      <c r="G3409" t="s">
        <v>38</v>
      </c>
      <c r="H3409" t="s">
        <v>165</v>
      </c>
      <c r="I3409" s="2">
        <v>1733</v>
      </c>
      <c r="J3409" s="2">
        <f>(0)</f>
        <v>0</v>
      </c>
      <c r="K3409" s="2">
        <v>1733</v>
      </c>
      <c r="L3409" s="3">
        <v>9.0440119299545721E-2</v>
      </c>
      <c r="M3409" s="3">
        <v>0.14751145703526655</v>
      </c>
      <c r="N3409" s="2">
        <v>1916185</v>
      </c>
      <c r="O3409">
        <f t="shared" si="53"/>
        <v>19</v>
      </c>
    </row>
    <row r="3410" spans="1:15" hidden="1" x14ac:dyDescent="0.2">
      <c r="A3410" t="s">
        <v>3694</v>
      </c>
      <c r="B3410" t="s">
        <v>3929</v>
      </c>
      <c r="C3410" t="s">
        <v>3941</v>
      </c>
      <c r="D3410" t="s">
        <v>22</v>
      </c>
      <c r="E3410">
        <v>64</v>
      </c>
      <c r="F3410" t="s">
        <v>49</v>
      </c>
      <c r="G3410" t="s">
        <v>38</v>
      </c>
      <c r="H3410" t="s">
        <v>198</v>
      </c>
      <c r="I3410" s="2">
        <v>24447</v>
      </c>
      <c r="J3410" s="2">
        <v>52</v>
      </c>
      <c r="K3410" s="2">
        <v>24499</v>
      </c>
      <c r="L3410" s="3">
        <v>1.2785299957989442</v>
      </c>
      <c r="M3410" s="3">
        <v>2.0853336329526804</v>
      </c>
      <c r="N3410" s="2">
        <v>1916185</v>
      </c>
      <c r="O3410">
        <f t="shared" si="53"/>
        <v>4</v>
      </c>
    </row>
    <row r="3411" spans="1:15" hidden="1" x14ac:dyDescent="0.2">
      <c r="A3411" t="s">
        <v>3694</v>
      </c>
      <c r="B3411" t="s">
        <v>3929</v>
      </c>
      <c r="C3411" t="s">
        <v>3942</v>
      </c>
      <c r="D3411" t="s">
        <v>22</v>
      </c>
      <c r="E3411">
        <v>64</v>
      </c>
      <c r="F3411" t="s">
        <v>49</v>
      </c>
      <c r="G3411" t="s">
        <v>19</v>
      </c>
      <c r="H3411" t="s">
        <v>20</v>
      </c>
      <c r="I3411" s="2">
        <v>422497</v>
      </c>
      <c r="J3411" s="2">
        <v>1662</v>
      </c>
      <c r="K3411" s="2">
        <v>424159</v>
      </c>
      <c r="L3411" s="3">
        <v>22.135597554515872</v>
      </c>
      <c r="M3411" s="3">
        <v>36.104046223093846</v>
      </c>
      <c r="N3411" s="2">
        <v>1916185</v>
      </c>
      <c r="O3411">
        <f t="shared" si="53"/>
        <v>2</v>
      </c>
    </row>
    <row r="3412" spans="1:15" hidden="1" x14ac:dyDescent="0.2">
      <c r="A3412" t="s">
        <v>3694</v>
      </c>
      <c r="B3412" t="s">
        <v>3929</v>
      </c>
      <c r="C3412" t="s">
        <v>3943</v>
      </c>
      <c r="D3412" t="s">
        <v>22</v>
      </c>
      <c r="E3412">
        <v>41</v>
      </c>
      <c r="F3412" t="s">
        <v>49</v>
      </c>
      <c r="G3412" t="s">
        <v>3312</v>
      </c>
      <c r="H3412" t="s">
        <v>767</v>
      </c>
      <c r="I3412" s="2">
        <v>2704</v>
      </c>
      <c r="J3412" s="2">
        <v>3</v>
      </c>
      <c r="K3412" s="2">
        <v>2707</v>
      </c>
      <c r="L3412" s="3">
        <v>0.14127028444539541</v>
      </c>
      <c r="M3412" s="3">
        <v>0.23041749232225422</v>
      </c>
      <c r="N3412" s="2">
        <v>1916185</v>
      </c>
      <c r="O3412">
        <f t="shared" si="53"/>
        <v>14</v>
      </c>
    </row>
    <row r="3413" spans="1:15" hidden="1" x14ac:dyDescent="0.2">
      <c r="A3413" t="s">
        <v>3694</v>
      </c>
      <c r="B3413" t="s">
        <v>3929</v>
      </c>
      <c r="C3413" t="s">
        <v>3944</v>
      </c>
      <c r="D3413" t="s">
        <v>22</v>
      </c>
      <c r="E3413">
        <v>51</v>
      </c>
      <c r="F3413" t="s">
        <v>69</v>
      </c>
      <c r="G3413" t="s">
        <v>3945</v>
      </c>
      <c r="H3413" t="s">
        <v>540</v>
      </c>
      <c r="I3413" s="2">
        <v>6019</v>
      </c>
      <c r="J3413" s="2">
        <v>2</v>
      </c>
      <c r="K3413" s="2">
        <v>6021</v>
      </c>
      <c r="L3413" s="3">
        <v>0.31421809480817353</v>
      </c>
      <c r="M3413" s="3">
        <v>0.51250229821658388</v>
      </c>
      <c r="N3413" s="2">
        <v>1916185</v>
      </c>
      <c r="O3413">
        <f t="shared" si="53"/>
        <v>8</v>
      </c>
    </row>
    <row r="3414" spans="1:15" hidden="1" x14ac:dyDescent="0.2">
      <c r="A3414" t="s">
        <v>3694</v>
      </c>
      <c r="B3414" t="s">
        <v>3929</v>
      </c>
      <c r="C3414" t="s">
        <v>3946</v>
      </c>
      <c r="D3414" t="s">
        <v>22</v>
      </c>
      <c r="E3414">
        <v>37</v>
      </c>
      <c r="F3414" t="s">
        <v>49</v>
      </c>
      <c r="G3414" t="s">
        <v>3705</v>
      </c>
      <c r="H3414" t="s">
        <v>41</v>
      </c>
      <c r="I3414" s="2">
        <v>93918</v>
      </c>
      <c r="J3414" s="2">
        <v>310</v>
      </c>
      <c r="K3414" s="2">
        <v>94228</v>
      </c>
      <c r="L3414" s="3">
        <v>4.9174792621797998</v>
      </c>
      <c r="M3414" s="3">
        <v>8.0206056396532581</v>
      </c>
      <c r="N3414" s="2">
        <v>1916185</v>
      </c>
      <c r="O3414">
        <f t="shared" si="53"/>
        <v>3</v>
      </c>
    </row>
    <row r="3415" spans="1:15" hidden="1" x14ac:dyDescent="0.2">
      <c r="A3415" t="s">
        <v>3694</v>
      </c>
      <c r="B3415" t="s">
        <v>3929</v>
      </c>
      <c r="C3415" t="s">
        <v>3947</v>
      </c>
      <c r="D3415" t="s">
        <v>22</v>
      </c>
      <c r="E3415">
        <v>49</v>
      </c>
      <c r="F3415" t="s">
        <v>49</v>
      </c>
      <c r="G3415" t="s">
        <v>38</v>
      </c>
      <c r="H3415" t="s">
        <v>219</v>
      </c>
      <c r="I3415" s="2">
        <v>1284</v>
      </c>
      <c r="J3415" s="2">
        <v>1</v>
      </c>
      <c r="K3415" s="2">
        <v>1285</v>
      </c>
      <c r="L3415" s="3">
        <v>6.7060330813569671E-2</v>
      </c>
      <c r="M3415" s="3">
        <v>0.10937808556856175</v>
      </c>
      <c r="N3415" s="2">
        <v>1916185</v>
      </c>
      <c r="O3415">
        <f t="shared" si="53"/>
        <v>23</v>
      </c>
    </row>
    <row r="3416" spans="1:15" hidden="1" x14ac:dyDescent="0.2">
      <c r="A3416" t="s">
        <v>3694</v>
      </c>
      <c r="B3416" t="s">
        <v>3929</v>
      </c>
      <c r="C3416" t="s">
        <v>3948</v>
      </c>
      <c r="D3416" t="s">
        <v>17</v>
      </c>
      <c r="E3416">
        <v>46</v>
      </c>
      <c r="F3416" t="s">
        <v>49</v>
      </c>
      <c r="G3416" t="s">
        <v>736</v>
      </c>
      <c r="H3416" t="s">
        <v>2348</v>
      </c>
      <c r="I3416" s="2">
        <v>540104</v>
      </c>
      <c r="J3416" s="2">
        <v>1994</v>
      </c>
      <c r="K3416" s="2">
        <v>542098</v>
      </c>
      <c r="L3416" s="3">
        <v>28.290483434532675</v>
      </c>
      <c r="M3416" s="3">
        <v>46.142911619102094</v>
      </c>
      <c r="N3416" s="2">
        <v>1916185</v>
      </c>
      <c r="O3416">
        <f t="shared" si="53"/>
        <v>1</v>
      </c>
    </row>
    <row r="3417" spans="1:15" hidden="1" x14ac:dyDescent="0.2">
      <c r="A3417" t="s">
        <v>3694</v>
      </c>
      <c r="B3417" t="s">
        <v>3929</v>
      </c>
      <c r="C3417" t="s">
        <v>3949</v>
      </c>
      <c r="D3417" t="s">
        <v>22</v>
      </c>
      <c r="E3417">
        <v>54</v>
      </c>
      <c r="F3417" t="s">
        <v>49</v>
      </c>
      <c r="G3417" t="s">
        <v>38</v>
      </c>
      <c r="H3417" t="s">
        <v>201</v>
      </c>
      <c r="I3417" s="2">
        <v>2451</v>
      </c>
      <c r="J3417" s="2">
        <f>(0)</f>
        <v>0</v>
      </c>
      <c r="K3417" s="2">
        <v>2451</v>
      </c>
      <c r="L3417" s="3">
        <v>0.12791040531055198</v>
      </c>
      <c r="M3417" s="3">
        <v>0.20862699434128004</v>
      </c>
      <c r="N3417" s="2">
        <v>1916185</v>
      </c>
      <c r="O3417">
        <f t="shared" si="53"/>
        <v>16</v>
      </c>
    </row>
    <row r="3418" spans="1:15" hidden="1" x14ac:dyDescent="0.2">
      <c r="A3418" t="s">
        <v>3694</v>
      </c>
      <c r="B3418" t="s">
        <v>3929</v>
      </c>
      <c r="C3418" t="s">
        <v>3950</v>
      </c>
      <c r="D3418" t="s">
        <v>17</v>
      </c>
      <c r="E3418">
        <v>28</v>
      </c>
      <c r="F3418" t="s">
        <v>49</v>
      </c>
      <c r="G3418" t="s">
        <v>3951</v>
      </c>
      <c r="H3418" t="s">
        <v>230</v>
      </c>
      <c r="I3418" s="2">
        <v>20563</v>
      </c>
      <c r="J3418" s="2">
        <v>57</v>
      </c>
      <c r="K3418" s="2">
        <v>20620</v>
      </c>
      <c r="L3418" s="3">
        <v>1.0760965146893438</v>
      </c>
      <c r="M3418" s="3">
        <v>1.7551565170612788</v>
      </c>
      <c r="N3418" s="2">
        <v>1916185</v>
      </c>
      <c r="O3418">
        <f t="shared" si="53"/>
        <v>5</v>
      </c>
    </row>
    <row r="3419" spans="1:15" hidden="1" x14ac:dyDescent="0.2">
      <c r="A3419" t="s">
        <v>3694</v>
      </c>
      <c r="B3419" t="s">
        <v>3929</v>
      </c>
      <c r="C3419" t="s">
        <v>3952</v>
      </c>
      <c r="D3419" t="s">
        <v>22</v>
      </c>
      <c r="E3419">
        <v>73</v>
      </c>
      <c r="F3419" t="s">
        <v>49</v>
      </c>
      <c r="G3419" t="s">
        <v>694</v>
      </c>
      <c r="H3419" t="s">
        <v>315</v>
      </c>
      <c r="I3419" s="2">
        <v>2985</v>
      </c>
      <c r="J3419" s="2">
        <v>21</v>
      </c>
      <c r="K3419" s="2">
        <v>3006</v>
      </c>
      <c r="L3419" s="3">
        <v>0.15687420577866959</v>
      </c>
      <c r="M3419" s="3">
        <v>0.25586811301097012</v>
      </c>
      <c r="N3419" s="2">
        <v>1916185</v>
      </c>
      <c r="O3419">
        <f t="shared" si="53"/>
        <v>12</v>
      </c>
    </row>
    <row r="3420" spans="1:15" hidden="1" x14ac:dyDescent="0.2">
      <c r="A3420" t="s">
        <v>3694</v>
      </c>
      <c r="B3420" t="s">
        <v>3929</v>
      </c>
      <c r="C3420" t="s">
        <v>3953</v>
      </c>
      <c r="D3420" t="s">
        <v>22</v>
      </c>
      <c r="E3420">
        <v>47</v>
      </c>
      <c r="F3420" t="s">
        <v>49</v>
      </c>
      <c r="G3420" t="s">
        <v>3954</v>
      </c>
      <c r="H3420" t="s">
        <v>214</v>
      </c>
      <c r="I3420" s="2">
        <v>1957</v>
      </c>
      <c r="J3420" s="2">
        <v>4</v>
      </c>
      <c r="K3420" s="2">
        <v>1961</v>
      </c>
      <c r="L3420" s="3">
        <v>0.10233876165401566</v>
      </c>
      <c r="M3420" s="3">
        <v>0.16691861929957169</v>
      </c>
      <c r="N3420" s="2">
        <v>1916185</v>
      </c>
      <c r="O3420">
        <f t="shared" si="53"/>
        <v>18</v>
      </c>
    </row>
    <row r="3421" spans="1:15" hidden="1" x14ac:dyDescent="0.2">
      <c r="A3421" t="s">
        <v>3694</v>
      </c>
      <c r="B3421" t="s">
        <v>3929</v>
      </c>
      <c r="C3421" t="s">
        <v>3955</v>
      </c>
      <c r="D3421" t="s">
        <v>22</v>
      </c>
      <c r="E3421">
        <v>55</v>
      </c>
      <c r="F3421" t="s">
        <v>49</v>
      </c>
      <c r="G3421" t="s">
        <v>38</v>
      </c>
      <c r="H3421" t="s">
        <v>168</v>
      </c>
      <c r="I3421" s="2">
        <v>2426</v>
      </c>
      <c r="J3421" s="2">
        <f>(0)</f>
        <v>0</v>
      </c>
      <c r="K3421" s="2">
        <v>2426</v>
      </c>
      <c r="L3421" s="3">
        <v>0.12660572961378991</v>
      </c>
      <c r="M3421" s="3">
        <v>0.20649901602282555</v>
      </c>
      <c r="N3421" s="2">
        <v>1916185</v>
      </c>
      <c r="O3421">
        <f t="shared" si="53"/>
        <v>17</v>
      </c>
    </row>
    <row r="3422" spans="1:15" hidden="1" x14ac:dyDescent="0.2">
      <c r="A3422" t="s">
        <v>3694</v>
      </c>
      <c r="B3422" t="s">
        <v>3929</v>
      </c>
      <c r="C3422" t="s">
        <v>3956</v>
      </c>
      <c r="D3422" t="s">
        <v>22</v>
      </c>
      <c r="E3422">
        <v>68</v>
      </c>
      <c r="F3422" t="s">
        <v>18</v>
      </c>
      <c r="G3422" t="s">
        <v>303</v>
      </c>
      <c r="H3422" t="s">
        <v>304</v>
      </c>
      <c r="I3422" s="2">
        <v>9545</v>
      </c>
      <c r="J3422" s="2">
        <v>42</v>
      </c>
      <c r="K3422" s="2">
        <v>9587</v>
      </c>
      <c r="L3422" s="3">
        <v>0.50031703619431322</v>
      </c>
      <c r="M3422" s="3">
        <v>0.81603712556093511</v>
      </c>
      <c r="N3422" s="2">
        <v>1916185</v>
      </c>
      <c r="O3422">
        <f t="shared" si="53"/>
        <v>7</v>
      </c>
    </row>
    <row r="3423" spans="1:15" hidden="1" x14ac:dyDescent="0.2">
      <c r="A3423" t="s">
        <v>3694</v>
      </c>
      <c r="B3423" t="s">
        <v>3929</v>
      </c>
      <c r="C3423" t="s">
        <v>3957</v>
      </c>
      <c r="D3423" t="s">
        <v>17</v>
      </c>
      <c r="E3423">
        <v>42</v>
      </c>
      <c r="F3423" t="s">
        <v>49</v>
      </c>
      <c r="G3423" t="s">
        <v>38</v>
      </c>
      <c r="H3423" t="s">
        <v>70</v>
      </c>
      <c r="I3423" s="2">
        <v>1701</v>
      </c>
      <c r="J3423" s="2">
        <v>2</v>
      </c>
      <c r="K3423" s="2">
        <v>1703</v>
      </c>
      <c r="L3423" s="3">
        <v>8.8874508463431257E-2</v>
      </c>
      <c r="M3423" s="3">
        <v>0.14495788305312116</v>
      </c>
      <c r="N3423" s="2">
        <v>1916185</v>
      </c>
      <c r="O3423">
        <f t="shared" si="53"/>
        <v>20</v>
      </c>
    </row>
    <row r="3424" spans="1:15" hidden="1" x14ac:dyDescent="0.2">
      <c r="A3424" t="s">
        <v>3694</v>
      </c>
      <c r="B3424" t="s">
        <v>3929</v>
      </c>
      <c r="C3424" t="s">
        <v>46</v>
      </c>
      <c r="G3424" t="s">
        <v>46</v>
      </c>
      <c r="I3424" s="2">
        <v>3910</v>
      </c>
      <c r="J3424" s="2">
        <v>56</v>
      </c>
      <c r="K3424" s="2">
        <v>3966</v>
      </c>
      <c r="L3424" s="3">
        <v>0.20697375253433256</v>
      </c>
      <c r="M3424" s="3">
        <v>0.3375824804396233</v>
      </c>
      <c r="N3424" s="2">
        <v>1916185</v>
      </c>
      <c r="O3424">
        <f t="shared" si="53"/>
        <v>9</v>
      </c>
    </row>
    <row r="3425" spans="1:15" hidden="1" x14ac:dyDescent="0.2">
      <c r="A3425" t="s">
        <v>3694</v>
      </c>
      <c r="B3425" t="s">
        <v>3958</v>
      </c>
      <c r="C3425" t="s">
        <v>3959</v>
      </c>
      <c r="D3425" t="s">
        <v>17</v>
      </c>
      <c r="E3425">
        <v>37</v>
      </c>
      <c r="F3425" t="s">
        <v>69</v>
      </c>
      <c r="G3425" t="s">
        <v>38</v>
      </c>
      <c r="H3425" t="s">
        <v>193</v>
      </c>
      <c r="I3425" s="2">
        <v>1660</v>
      </c>
      <c r="J3425" s="2">
        <v>1</v>
      </c>
      <c r="K3425" s="2">
        <v>1661</v>
      </c>
      <c r="L3425" s="3">
        <v>9.5805053731004092E-2</v>
      </c>
      <c r="M3425" s="3">
        <v>0.14334201785173378</v>
      </c>
      <c r="N3425" s="2">
        <v>1733729</v>
      </c>
      <c r="O3425">
        <f t="shared" si="53"/>
        <v>18</v>
      </c>
    </row>
    <row r="3426" spans="1:15" hidden="1" x14ac:dyDescent="0.2">
      <c r="A3426" t="s">
        <v>3694</v>
      </c>
      <c r="B3426" t="s">
        <v>3958</v>
      </c>
      <c r="C3426" t="s">
        <v>3960</v>
      </c>
      <c r="D3426" t="s">
        <v>22</v>
      </c>
      <c r="E3426">
        <v>36</v>
      </c>
      <c r="F3426" t="s">
        <v>49</v>
      </c>
      <c r="G3426" t="s">
        <v>38</v>
      </c>
      <c r="H3426" t="s">
        <v>3386</v>
      </c>
      <c r="I3426" s="2">
        <v>1914</v>
      </c>
      <c r="J3426" s="2">
        <v>3</v>
      </c>
      <c r="K3426" s="2">
        <v>1917</v>
      </c>
      <c r="L3426" s="3">
        <v>0.11057091390869046</v>
      </c>
      <c r="M3426" s="3">
        <v>0.16543446611786494</v>
      </c>
      <c r="N3426" s="2">
        <v>1733729</v>
      </c>
      <c r="O3426">
        <f t="shared" si="53"/>
        <v>16</v>
      </c>
    </row>
    <row r="3427" spans="1:15" hidden="1" x14ac:dyDescent="0.2">
      <c r="A3427" t="s">
        <v>3694</v>
      </c>
      <c r="B3427" t="s">
        <v>3958</v>
      </c>
      <c r="C3427" t="s">
        <v>3961</v>
      </c>
      <c r="D3427" t="s">
        <v>22</v>
      </c>
      <c r="E3427">
        <v>48</v>
      </c>
      <c r="F3427" t="s">
        <v>49</v>
      </c>
      <c r="G3427" t="s">
        <v>246</v>
      </c>
      <c r="H3427" t="s">
        <v>70</v>
      </c>
      <c r="I3427" s="2">
        <v>6031</v>
      </c>
      <c r="J3427" s="2">
        <v>4</v>
      </c>
      <c r="K3427" s="2">
        <v>6035</v>
      </c>
      <c r="L3427" s="3">
        <v>0.34809361786069221</v>
      </c>
      <c r="M3427" s="3">
        <v>0.520812208148834</v>
      </c>
      <c r="N3427" s="2">
        <v>1733729</v>
      </c>
      <c r="O3427">
        <f t="shared" si="53"/>
        <v>6</v>
      </c>
    </row>
    <row r="3428" spans="1:15" hidden="1" x14ac:dyDescent="0.2">
      <c r="A3428" t="s">
        <v>3694</v>
      </c>
      <c r="B3428" t="s">
        <v>3958</v>
      </c>
      <c r="C3428" t="s">
        <v>3962</v>
      </c>
      <c r="D3428" t="s">
        <v>22</v>
      </c>
      <c r="E3428">
        <v>56</v>
      </c>
      <c r="F3428" t="s">
        <v>49</v>
      </c>
      <c r="G3428" t="s">
        <v>19</v>
      </c>
      <c r="H3428" t="s">
        <v>20</v>
      </c>
      <c r="I3428" s="2">
        <v>306928</v>
      </c>
      <c r="J3428" s="2">
        <v>1528</v>
      </c>
      <c r="K3428" s="2">
        <v>308456</v>
      </c>
      <c r="L3428" s="3">
        <v>17.791477214720409</v>
      </c>
      <c r="M3428" s="3">
        <v>26.619328993663093</v>
      </c>
      <c r="N3428" s="2">
        <v>1733729</v>
      </c>
      <c r="O3428">
        <f t="shared" si="53"/>
        <v>2</v>
      </c>
    </row>
    <row r="3429" spans="1:15" hidden="1" x14ac:dyDescent="0.2">
      <c r="A3429" t="s">
        <v>3694</v>
      </c>
      <c r="B3429" t="s">
        <v>3958</v>
      </c>
      <c r="C3429" t="s">
        <v>3963</v>
      </c>
      <c r="D3429" t="s">
        <v>22</v>
      </c>
      <c r="E3429">
        <v>34</v>
      </c>
      <c r="F3429" t="s">
        <v>18</v>
      </c>
      <c r="G3429" t="s">
        <v>38</v>
      </c>
      <c r="H3429" t="s">
        <v>540</v>
      </c>
      <c r="I3429" s="2">
        <v>8070</v>
      </c>
      <c r="J3429" s="2">
        <v>52</v>
      </c>
      <c r="K3429" s="2">
        <v>8122</v>
      </c>
      <c r="L3429" s="3">
        <v>0.46846998579362747</v>
      </c>
      <c r="M3429" s="3">
        <v>0.70091744069342676</v>
      </c>
      <c r="N3429" s="2">
        <v>1733729</v>
      </c>
      <c r="O3429">
        <f t="shared" si="53"/>
        <v>5</v>
      </c>
    </row>
    <row r="3430" spans="1:15" hidden="1" x14ac:dyDescent="0.2">
      <c r="A3430" t="s">
        <v>3694</v>
      </c>
      <c r="B3430" t="s">
        <v>3958</v>
      </c>
      <c r="C3430" t="s">
        <v>3964</v>
      </c>
      <c r="D3430" t="s">
        <v>22</v>
      </c>
      <c r="E3430">
        <v>44</v>
      </c>
      <c r="F3430" t="s">
        <v>49</v>
      </c>
      <c r="G3430" t="s">
        <v>38</v>
      </c>
      <c r="H3430" t="s">
        <v>346</v>
      </c>
      <c r="I3430" s="2">
        <v>23662</v>
      </c>
      <c r="J3430" s="2">
        <v>28</v>
      </c>
      <c r="K3430" s="2">
        <v>23690</v>
      </c>
      <c r="L3430" s="3">
        <v>1.3664188578491796</v>
      </c>
      <c r="M3430" s="3">
        <v>2.0444144508775275</v>
      </c>
      <c r="N3430" s="2">
        <v>1733729</v>
      </c>
      <c r="O3430">
        <f t="shared" si="53"/>
        <v>4</v>
      </c>
    </row>
    <row r="3431" spans="1:15" hidden="1" x14ac:dyDescent="0.2">
      <c r="A3431" t="s">
        <v>3694</v>
      </c>
      <c r="B3431" t="s">
        <v>3958</v>
      </c>
      <c r="C3431" t="s">
        <v>3965</v>
      </c>
      <c r="D3431" t="s">
        <v>22</v>
      </c>
      <c r="E3431">
        <v>48</v>
      </c>
      <c r="F3431" t="s">
        <v>49</v>
      </c>
      <c r="G3431" t="s">
        <v>736</v>
      </c>
      <c r="H3431" t="s">
        <v>2348</v>
      </c>
      <c r="I3431" s="2">
        <v>583392</v>
      </c>
      <c r="J3431" s="2">
        <v>2920</v>
      </c>
      <c r="K3431" s="2">
        <v>586312</v>
      </c>
      <c r="L3431" s="3">
        <v>33.817972705076741</v>
      </c>
      <c r="M3431" s="3">
        <v>50.597920030515198</v>
      </c>
      <c r="N3431" s="2">
        <v>1733729</v>
      </c>
      <c r="O3431">
        <f t="shared" si="53"/>
        <v>1</v>
      </c>
    </row>
    <row r="3432" spans="1:15" hidden="1" x14ac:dyDescent="0.2">
      <c r="A3432" t="s">
        <v>3694</v>
      </c>
      <c r="B3432" t="s">
        <v>3958</v>
      </c>
      <c r="C3432" t="s">
        <v>3966</v>
      </c>
      <c r="D3432" t="s">
        <v>22</v>
      </c>
      <c r="E3432">
        <v>54</v>
      </c>
      <c r="F3432" t="s">
        <v>49</v>
      </c>
      <c r="G3432" t="s">
        <v>38</v>
      </c>
      <c r="H3432" t="s">
        <v>343</v>
      </c>
      <c r="I3432" s="2">
        <v>1399</v>
      </c>
      <c r="J3432" s="2">
        <f>(0)</f>
        <v>0</v>
      </c>
      <c r="K3432" s="2">
        <v>1399</v>
      </c>
      <c r="L3432" s="3">
        <v>8.0693118705403202E-2</v>
      </c>
      <c r="M3432" s="3">
        <v>0.12073177782936519</v>
      </c>
      <c r="N3432" s="2">
        <v>1733729</v>
      </c>
      <c r="O3432">
        <f t="shared" si="53"/>
        <v>23</v>
      </c>
    </row>
    <row r="3433" spans="1:15" hidden="1" x14ac:dyDescent="0.2">
      <c r="A3433" t="s">
        <v>3694</v>
      </c>
      <c r="B3433" t="s">
        <v>3958</v>
      </c>
      <c r="C3433" t="s">
        <v>3967</v>
      </c>
      <c r="D3433" t="s">
        <v>22</v>
      </c>
      <c r="E3433">
        <v>60</v>
      </c>
      <c r="F3433" t="s">
        <v>18</v>
      </c>
      <c r="G3433" t="s">
        <v>303</v>
      </c>
      <c r="H3433" t="s">
        <v>304</v>
      </c>
      <c r="I3433" s="2">
        <v>5500</v>
      </c>
      <c r="J3433" s="2">
        <v>50</v>
      </c>
      <c r="K3433" s="2">
        <v>5550</v>
      </c>
      <c r="L3433" s="3">
        <v>0.32011923432093481</v>
      </c>
      <c r="M3433" s="3">
        <v>0.47895737451964027</v>
      </c>
      <c r="N3433" s="2">
        <v>1733729</v>
      </c>
      <c r="O3433">
        <f t="shared" si="53"/>
        <v>7</v>
      </c>
    </row>
    <row r="3434" spans="1:15" hidden="1" x14ac:dyDescent="0.2">
      <c r="A3434" t="s">
        <v>3694</v>
      </c>
      <c r="B3434" t="s">
        <v>3958</v>
      </c>
      <c r="C3434" t="s">
        <v>3968</v>
      </c>
      <c r="D3434" t="s">
        <v>22</v>
      </c>
      <c r="E3434">
        <v>48</v>
      </c>
      <c r="F3434" t="s">
        <v>49</v>
      </c>
      <c r="G3434" t="s">
        <v>38</v>
      </c>
      <c r="H3434" t="s">
        <v>349</v>
      </c>
      <c r="I3434" s="2">
        <v>1399</v>
      </c>
      <c r="J3434" s="2">
        <v>1</v>
      </c>
      <c r="K3434" s="2">
        <v>1400</v>
      </c>
      <c r="L3434" s="3">
        <v>8.0750797846722303E-2</v>
      </c>
      <c r="M3434" s="3">
        <v>0.12081807645540475</v>
      </c>
      <c r="N3434" s="2">
        <v>1733729</v>
      </c>
      <c r="O3434">
        <f t="shared" si="53"/>
        <v>22</v>
      </c>
    </row>
    <row r="3435" spans="1:15" hidden="1" x14ac:dyDescent="0.2">
      <c r="A3435" t="s">
        <v>3694</v>
      </c>
      <c r="B3435" t="s">
        <v>3958</v>
      </c>
      <c r="C3435" t="s">
        <v>3969</v>
      </c>
      <c r="D3435" t="s">
        <v>22</v>
      </c>
      <c r="E3435">
        <v>59</v>
      </c>
      <c r="F3435" t="s">
        <v>69</v>
      </c>
      <c r="G3435" t="s">
        <v>38</v>
      </c>
      <c r="H3435" t="s">
        <v>201</v>
      </c>
      <c r="I3435" s="2">
        <v>1024</v>
      </c>
      <c r="J3435" s="2">
        <v>1</v>
      </c>
      <c r="K3435" s="2">
        <v>1025</v>
      </c>
      <c r="L3435" s="3">
        <v>5.9121119852064537E-2</v>
      </c>
      <c r="M3435" s="3">
        <v>8.845609169056419E-2</v>
      </c>
      <c r="N3435" s="2">
        <v>1733729</v>
      </c>
      <c r="O3435">
        <f t="shared" si="53"/>
        <v>27</v>
      </c>
    </row>
    <row r="3436" spans="1:15" hidden="1" x14ac:dyDescent="0.2">
      <c r="A3436" t="s">
        <v>3694</v>
      </c>
      <c r="B3436" t="s">
        <v>3958</v>
      </c>
      <c r="C3436" t="s">
        <v>3970</v>
      </c>
      <c r="D3436" t="s">
        <v>22</v>
      </c>
      <c r="E3436">
        <v>53</v>
      </c>
      <c r="F3436" t="s">
        <v>49</v>
      </c>
      <c r="G3436" t="s">
        <v>38</v>
      </c>
      <c r="H3436" t="s">
        <v>2717</v>
      </c>
      <c r="I3436" s="2">
        <v>1298</v>
      </c>
      <c r="J3436" s="2">
        <v>2</v>
      </c>
      <c r="K3436" s="2">
        <v>1300</v>
      </c>
      <c r="L3436" s="3">
        <v>7.498288371481357E-2</v>
      </c>
      <c r="M3436" s="3">
        <v>0.11218821385144727</v>
      </c>
      <c r="N3436" s="2">
        <v>1733729</v>
      </c>
      <c r="O3436">
        <f t="shared" si="53"/>
        <v>25</v>
      </c>
    </row>
    <row r="3437" spans="1:15" hidden="1" x14ac:dyDescent="0.2">
      <c r="A3437" t="s">
        <v>3694</v>
      </c>
      <c r="B3437" t="s">
        <v>3958</v>
      </c>
      <c r="C3437" t="s">
        <v>3971</v>
      </c>
      <c r="D3437" t="s">
        <v>22</v>
      </c>
      <c r="E3437">
        <v>37</v>
      </c>
      <c r="F3437" t="s">
        <v>49</v>
      </c>
      <c r="G3437" t="s">
        <v>38</v>
      </c>
      <c r="H3437" t="s">
        <v>654</v>
      </c>
      <c r="I3437" s="2">
        <v>1282</v>
      </c>
      <c r="J3437" s="2">
        <v>1</v>
      </c>
      <c r="K3437" s="2">
        <v>1283</v>
      </c>
      <c r="L3437" s="3">
        <v>7.4002338312389074E-2</v>
      </c>
      <c r="M3437" s="3">
        <v>0.11072113720877451</v>
      </c>
      <c r="N3437" s="2">
        <v>1733729</v>
      </c>
      <c r="O3437">
        <f t="shared" si="53"/>
        <v>26</v>
      </c>
    </row>
    <row r="3438" spans="1:15" hidden="1" x14ac:dyDescent="0.2">
      <c r="A3438" t="s">
        <v>3694</v>
      </c>
      <c r="B3438" t="s">
        <v>3958</v>
      </c>
      <c r="C3438" t="s">
        <v>3972</v>
      </c>
      <c r="D3438" t="s">
        <v>22</v>
      </c>
      <c r="E3438">
        <v>57</v>
      </c>
      <c r="F3438" t="s">
        <v>49</v>
      </c>
      <c r="G3438" t="s">
        <v>229</v>
      </c>
      <c r="H3438" t="s">
        <v>230</v>
      </c>
      <c r="I3438" s="2">
        <v>2371</v>
      </c>
      <c r="J3438" s="2">
        <v>4</v>
      </c>
      <c r="K3438" s="2">
        <v>2375</v>
      </c>
      <c r="L3438" s="3">
        <v>0.13698796063283247</v>
      </c>
      <c r="M3438" s="3">
        <v>0.2049592368439902</v>
      </c>
      <c r="N3438" s="2">
        <v>1733729</v>
      </c>
      <c r="O3438">
        <f t="shared" si="53"/>
        <v>14</v>
      </c>
    </row>
    <row r="3439" spans="1:15" hidden="1" x14ac:dyDescent="0.2">
      <c r="A3439" t="s">
        <v>3694</v>
      </c>
      <c r="B3439" t="s">
        <v>3958</v>
      </c>
      <c r="C3439" t="s">
        <v>3973</v>
      </c>
      <c r="D3439" t="s">
        <v>22</v>
      </c>
      <c r="E3439">
        <v>60</v>
      </c>
      <c r="F3439" t="s">
        <v>49</v>
      </c>
      <c r="G3439" t="s">
        <v>38</v>
      </c>
      <c r="H3439" t="s">
        <v>101</v>
      </c>
      <c r="I3439" s="2">
        <v>1654</v>
      </c>
      <c r="J3439" s="2">
        <f>(0)</f>
        <v>0</v>
      </c>
      <c r="K3439" s="2">
        <v>1654</v>
      </c>
      <c r="L3439" s="3">
        <v>9.5401299741770487E-2</v>
      </c>
      <c r="M3439" s="3">
        <v>0.14273792746945677</v>
      </c>
      <c r="N3439" s="2">
        <v>1733729</v>
      </c>
      <c r="O3439">
        <f t="shared" si="53"/>
        <v>19</v>
      </c>
    </row>
    <row r="3440" spans="1:15" hidden="1" x14ac:dyDescent="0.2">
      <c r="A3440" t="s">
        <v>3694</v>
      </c>
      <c r="B3440" t="s">
        <v>3958</v>
      </c>
      <c r="C3440" t="s">
        <v>3974</v>
      </c>
      <c r="D3440" t="s">
        <v>22</v>
      </c>
      <c r="E3440">
        <v>60</v>
      </c>
      <c r="F3440" t="s">
        <v>49</v>
      </c>
      <c r="G3440" t="s">
        <v>3705</v>
      </c>
      <c r="H3440" t="s">
        <v>738</v>
      </c>
      <c r="I3440" s="2">
        <v>173388</v>
      </c>
      <c r="J3440" s="2">
        <v>663</v>
      </c>
      <c r="K3440" s="2">
        <v>174051</v>
      </c>
      <c r="L3440" s="3">
        <v>10.039112225728474</v>
      </c>
      <c r="M3440" s="3">
        <v>15.020362160814038</v>
      </c>
      <c r="N3440" s="2">
        <v>1733729</v>
      </c>
      <c r="O3440">
        <f t="shared" si="53"/>
        <v>3</v>
      </c>
    </row>
    <row r="3441" spans="1:15" hidden="1" x14ac:dyDescent="0.2">
      <c r="A3441" t="s">
        <v>3694</v>
      </c>
      <c r="B3441" t="s">
        <v>3958</v>
      </c>
      <c r="C3441" t="s">
        <v>3975</v>
      </c>
      <c r="D3441" t="s">
        <v>17</v>
      </c>
      <c r="E3441">
        <v>41</v>
      </c>
      <c r="F3441" t="s">
        <v>49</v>
      </c>
      <c r="G3441" t="s">
        <v>694</v>
      </c>
      <c r="H3441" t="s">
        <v>315</v>
      </c>
      <c r="I3441" s="2">
        <v>2993</v>
      </c>
      <c r="J3441" s="2">
        <v>18</v>
      </c>
      <c r="K3441" s="2">
        <v>3011</v>
      </c>
      <c r="L3441" s="3">
        <v>0.17367189451177201</v>
      </c>
      <c r="M3441" s="3">
        <v>0.25984516300515981</v>
      </c>
      <c r="N3441" s="2">
        <v>1733729</v>
      </c>
      <c r="O3441">
        <f t="shared" si="53"/>
        <v>13</v>
      </c>
    </row>
    <row r="3442" spans="1:15" hidden="1" x14ac:dyDescent="0.2">
      <c r="A3442" t="s">
        <v>3694</v>
      </c>
      <c r="B3442" t="s">
        <v>3958</v>
      </c>
      <c r="C3442" t="s">
        <v>3976</v>
      </c>
      <c r="D3442" t="s">
        <v>22</v>
      </c>
      <c r="E3442">
        <v>65</v>
      </c>
      <c r="F3442" t="s">
        <v>18</v>
      </c>
      <c r="G3442" t="s">
        <v>38</v>
      </c>
      <c r="H3442" t="s">
        <v>270</v>
      </c>
      <c r="I3442" s="2">
        <v>3031</v>
      </c>
      <c r="J3442" s="2">
        <f>(0)</f>
        <v>0</v>
      </c>
      <c r="K3442" s="2">
        <v>3031</v>
      </c>
      <c r="L3442" s="3">
        <v>0.17482547733815376</v>
      </c>
      <c r="M3442" s="3">
        <v>0.26157113552595129</v>
      </c>
      <c r="N3442" s="2">
        <v>1733729</v>
      </c>
      <c r="O3442">
        <f t="shared" si="53"/>
        <v>12</v>
      </c>
    </row>
    <row r="3443" spans="1:15" hidden="1" x14ac:dyDescent="0.2">
      <c r="A3443" t="s">
        <v>3694</v>
      </c>
      <c r="B3443" t="s">
        <v>3958</v>
      </c>
      <c r="C3443" t="s">
        <v>3977</v>
      </c>
      <c r="D3443" t="s">
        <v>22</v>
      </c>
      <c r="E3443">
        <v>57</v>
      </c>
      <c r="F3443" t="s">
        <v>49</v>
      </c>
      <c r="G3443" t="s">
        <v>1907</v>
      </c>
      <c r="H3443" t="s">
        <v>168</v>
      </c>
      <c r="I3443" s="2">
        <v>1430</v>
      </c>
      <c r="J3443" s="2">
        <v>1</v>
      </c>
      <c r="K3443" s="2">
        <v>1431</v>
      </c>
      <c r="L3443" s="3">
        <v>8.2538851227614007E-2</v>
      </c>
      <c r="M3443" s="3">
        <v>0.12349333386263157</v>
      </c>
      <c r="N3443" s="2">
        <v>1733729</v>
      </c>
      <c r="O3443">
        <f t="shared" si="53"/>
        <v>21</v>
      </c>
    </row>
    <row r="3444" spans="1:15" hidden="1" x14ac:dyDescent="0.2">
      <c r="A3444" t="s">
        <v>3694</v>
      </c>
      <c r="B3444" t="s">
        <v>3958</v>
      </c>
      <c r="C3444" t="s">
        <v>3978</v>
      </c>
      <c r="D3444" t="s">
        <v>22</v>
      </c>
      <c r="E3444">
        <v>51</v>
      </c>
      <c r="F3444" t="s">
        <v>69</v>
      </c>
      <c r="G3444" t="s">
        <v>3945</v>
      </c>
      <c r="H3444" t="s">
        <v>41</v>
      </c>
      <c r="I3444" s="2">
        <v>3336</v>
      </c>
      <c r="J3444" s="2">
        <v>7</v>
      </c>
      <c r="K3444" s="2">
        <v>3343</v>
      </c>
      <c r="L3444" s="3">
        <v>0.19282136942970904</v>
      </c>
      <c r="M3444" s="3">
        <v>0.28849630685029864</v>
      </c>
      <c r="N3444" s="2">
        <v>1733729</v>
      </c>
      <c r="O3444">
        <f t="shared" si="53"/>
        <v>11</v>
      </c>
    </row>
    <row r="3445" spans="1:15" hidden="1" x14ac:dyDescent="0.2">
      <c r="A3445" t="s">
        <v>3694</v>
      </c>
      <c r="B3445" t="s">
        <v>3958</v>
      </c>
      <c r="C3445" t="s">
        <v>3979</v>
      </c>
      <c r="D3445" t="s">
        <v>22</v>
      </c>
      <c r="E3445">
        <v>45</v>
      </c>
      <c r="F3445" t="s">
        <v>49</v>
      </c>
      <c r="G3445" t="s">
        <v>38</v>
      </c>
      <c r="H3445" t="s">
        <v>99</v>
      </c>
      <c r="I3445" s="2">
        <v>1847</v>
      </c>
      <c r="J3445" s="2">
        <f>(0)</f>
        <v>0</v>
      </c>
      <c r="K3445" s="2">
        <v>1847</v>
      </c>
      <c r="L3445" s="3">
        <v>0.10653337401635435</v>
      </c>
      <c r="M3445" s="3">
        <v>0.15939356229509469</v>
      </c>
      <c r="N3445" s="2">
        <v>1733729</v>
      </c>
      <c r="O3445">
        <f t="shared" si="53"/>
        <v>17</v>
      </c>
    </row>
    <row r="3446" spans="1:15" hidden="1" x14ac:dyDescent="0.2">
      <c r="A3446" t="s">
        <v>3694</v>
      </c>
      <c r="B3446" t="s">
        <v>3958</v>
      </c>
      <c r="C3446" t="s">
        <v>3980</v>
      </c>
      <c r="D3446" t="s">
        <v>22</v>
      </c>
      <c r="E3446">
        <v>58</v>
      </c>
      <c r="F3446" t="s">
        <v>49</v>
      </c>
      <c r="G3446" t="s">
        <v>3876</v>
      </c>
      <c r="H3446" t="s">
        <v>104</v>
      </c>
      <c r="I3446" s="2">
        <v>1377</v>
      </c>
      <c r="J3446" s="2">
        <v>7</v>
      </c>
      <c r="K3446" s="2">
        <v>1384</v>
      </c>
      <c r="L3446" s="3">
        <v>7.9827931585616893E-2</v>
      </c>
      <c r="M3446" s="3">
        <v>0.11943729843877156</v>
      </c>
      <c r="N3446" s="2">
        <v>1733729</v>
      </c>
      <c r="O3446">
        <f t="shared" si="53"/>
        <v>24</v>
      </c>
    </row>
    <row r="3447" spans="1:15" hidden="1" x14ac:dyDescent="0.2">
      <c r="A3447" t="s">
        <v>3694</v>
      </c>
      <c r="B3447" t="s">
        <v>3958</v>
      </c>
      <c r="C3447" t="s">
        <v>3981</v>
      </c>
      <c r="D3447" t="s">
        <v>22</v>
      </c>
      <c r="E3447">
        <v>70</v>
      </c>
      <c r="F3447" t="s">
        <v>69</v>
      </c>
      <c r="G3447" t="s">
        <v>3982</v>
      </c>
      <c r="H3447" t="s">
        <v>43</v>
      </c>
      <c r="I3447" s="2">
        <v>3905</v>
      </c>
      <c r="J3447" s="2">
        <v>2</v>
      </c>
      <c r="K3447" s="2">
        <v>3907</v>
      </c>
      <c r="L3447" s="3">
        <v>0.22535240513367427</v>
      </c>
      <c r="M3447" s="3">
        <v>0.33716873193661884</v>
      </c>
      <c r="N3447" s="2">
        <v>1733729</v>
      </c>
      <c r="O3447">
        <f t="shared" si="53"/>
        <v>9</v>
      </c>
    </row>
    <row r="3448" spans="1:15" hidden="1" x14ac:dyDescent="0.2">
      <c r="A3448" t="s">
        <v>3694</v>
      </c>
      <c r="B3448" t="s">
        <v>3958</v>
      </c>
      <c r="C3448" t="s">
        <v>3983</v>
      </c>
      <c r="D3448" t="s">
        <v>22</v>
      </c>
      <c r="E3448">
        <v>38</v>
      </c>
      <c r="F3448" t="s">
        <v>69</v>
      </c>
      <c r="G3448" t="s">
        <v>38</v>
      </c>
      <c r="H3448" t="s">
        <v>120</v>
      </c>
      <c r="I3448" s="2">
        <v>827</v>
      </c>
      <c r="J3448" s="2">
        <f>(0)</f>
        <v>0</v>
      </c>
      <c r="K3448" s="2">
        <v>827</v>
      </c>
      <c r="L3448" s="3">
        <v>4.7700649870885244E-2</v>
      </c>
      <c r="M3448" s="3">
        <v>7.1368963734728383E-2</v>
      </c>
      <c r="N3448" s="2">
        <v>1733729</v>
      </c>
      <c r="O3448">
        <f t="shared" si="53"/>
        <v>29</v>
      </c>
    </row>
    <row r="3449" spans="1:15" hidden="1" x14ac:dyDescent="0.2">
      <c r="A3449" t="s">
        <v>3694</v>
      </c>
      <c r="B3449" t="s">
        <v>3958</v>
      </c>
      <c r="C3449" t="s">
        <v>3984</v>
      </c>
      <c r="D3449" t="s">
        <v>22</v>
      </c>
      <c r="E3449">
        <v>35</v>
      </c>
      <c r="F3449" t="s">
        <v>69</v>
      </c>
      <c r="G3449" t="s">
        <v>38</v>
      </c>
      <c r="H3449" t="s">
        <v>182</v>
      </c>
      <c r="I3449" s="2">
        <v>1584</v>
      </c>
      <c r="J3449" s="2">
        <f>(0)</f>
        <v>0</v>
      </c>
      <c r="K3449" s="2">
        <v>1584</v>
      </c>
      <c r="L3449" s="3">
        <v>9.1363759849434373E-2</v>
      </c>
      <c r="M3449" s="3">
        <v>0.13669702364668654</v>
      </c>
      <c r="N3449" s="2">
        <v>1733729</v>
      </c>
      <c r="O3449">
        <f t="shared" si="53"/>
        <v>20</v>
      </c>
    </row>
    <row r="3450" spans="1:15" hidden="1" x14ac:dyDescent="0.2">
      <c r="A3450" t="s">
        <v>3694</v>
      </c>
      <c r="B3450" t="s">
        <v>3958</v>
      </c>
      <c r="C3450" t="s">
        <v>3985</v>
      </c>
      <c r="D3450" t="s">
        <v>22</v>
      </c>
      <c r="E3450">
        <v>43</v>
      </c>
      <c r="F3450" t="s">
        <v>49</v>
      </c>
      <c r="G3450" t="s">
        <v>38</v>
      </c>
      <c r="H3450" t="s">
        <v>214</v>
      </c>
      <c r="I3450" s="2">
        <v>3616</v>
      </c>
      <c r="J3450" s="2">
        <v>2</v>
      </c>
      <c r="K3450" s="2">
        <v>3618</v>
      </c>
      <c r="L3450" s="3">
        <v>0.20868313329245805</v>
      </c>
      <c r="M3450" s="3">
        <v>0.31222842901118175</v>
      </c>
      <c r="N3450" s="2">
        <v>1733729</v>
      </c>
      <c r="O3450">
        <f t="shared" si="53"/>
        <v>10</v>
      </c>
    </row>
    <row r="3451" spans="1:15" hidden="1" x14ac:dyDescent="0.2">
      <c r="A3451" t="s">
        <v>3694</v>
      </c>
      <c r="B3451" t="s">
        <v>3958</v>
      </c>
      <c r="C3451" t="s">
        <v>3986</v>
      </c>
      <c r="D3451" t="s">
        <v>22</v>
      </c>
      <c r="E3451">
        <v>51</v>
      </c>
      <c r="F3451" t="s">
        <v>49</v>
      </c>
      <c r="G3451" t="s">
        <v>38</v>
      </c>
      <c r="H3451" t="s">
        <v>165</v>
      </c>
      <c r="I3451" s="2">
        <v>2077</v>
      </c>
      <c r="J3451" s="2">
        <f>(0)</f>
        <v>0</v>
      </c>
      <c r="K3451" s="2">
        <v>2077</v>
      </c>
      <c r="L3451" s="3">
        <v>0.11979957651974443</v>
      </c>
      <c r="M3451" s="3">
        <v>0.17924224628419691</v>
      </c>
      <c r="N3451" s="2">
        <v>1733729</v>
      </c>
      <c r="O3451">
        <f t="shared" si="53"/>
        <v>15</v>
      </c>
    </row>
    <row r="3452" spans="1:15" hidden="1" x14ac:dyDescent="0.2">
      <c r="A3452" t="s">
        <v>3694</v>
      </c>
      <c r="B3452" t="s">
        <v>3958</v>
      </c>
      <c r="C3452" t="s">
        <v>3987</v>
      </c>
      <c r="D3452" t="s">
        <v>22</v>
      </c>
      <c r="E3452">
        <v>55</v>
      </c>
      <c r="F3452" t="s">
        <v>49</v>
      </c>
      <c r="G3452" t="s">
        <v>38</v>
      </c>
      <c r="H3452" t="s">
        <v>148</v>
      </c>
      <c r="I3452" s="2">
        <v>984</v>
      </c>
      <c r="J3452" s="2">
        <f>(0)</f>
        <v>0</v>
      </c>
      <c r="K3452" s="2">
        <v>984</v>
      </c>
      <c r="L3452" s="3">
        <v>5.6756275057981954E-2</v>
      </c>
      <c r="M3452" s="3">
        <v>8.4917848022941625E-2</v>
      </c>
      <c r="N3452" s="2">
        <v>1733729</v>
      </c>
      <c r="O3452">
        <f t="shared" si="53"/>
        <v>28</v>
      </c>
    </row>
    <row r="3453" spans="1:15" hidden="1" x14ac:dyDescent="0.2">
      <c r="A3453" t="s">
        <v>3694</v>
      </c>
      <c r="B3453" t="s">
        <v>3958</v>
      </c>
      <c r="C3453" t="s">
        <v>46</v>
      </c>
      <c r="G3453" t="s">
        <v>46</v>
      </c>
      <c r="I3453" s="2">
        <v>4216</v>
      </c>
      <c r="J3453" s="2">
        <v>26</v>
      </c>
      <c r="K3453" s="2">
        <v>4242</v>
      </c>
      <c r="L3453" s="3">
        <v>0.24467491747556855</v>
      </c>
      <c r="M3453" s="3">
        <v>0.3660787716598764</v>
      </c>
      <c r="N3453" s="2">
        <v>1733729</v>
      </c>
      <c r="O3453">
        <f t="shared" si="53"/>
        <v>8</v>
      </c>
    </row>
    <row r="3454" spans="1:15" hidden="1" x14ac:dyDescent="0.2">
      <c r="A3454" t="s">
        <v>3694</v>
      </c>
      <c r="B3454" t="s">
        <v>3988</v>
      </c>
      <c r="C3454" t="s">
        <v>3989</v>
      </c>
      <c r="D3454" t="s">
        <v>22</v>
      </c>
      <c r="E3454">
        <v>57</v>
      </c>
      <c r="F3454" t="s">
        <v>49</v>
      </c>
      <c r="G3454" t="s">
        <v>32</v>
      </c>
      <c r="H3454" t="s">
        <v>33</v>
      </c>
      <c r="I3454" s="2">
        <v>482148</v>
      </c>
      <c r="J3454" s="2">
        <v>4658</v>
      </c>
      <c r="K3454" s="2">
        <v>486806</v>
      </c>
      <c r="L3454" s="3">
        <v>28.313835337417885</v>
      </c>
      <c r="M3454" s="3">
        <v>43.10069750022577</v>
      </c>
      <c r="N3454" s="2">
        <v>1719322</v>
      </c>
      <c r="O3454">
        <f t="shared" si="53"/>
        <v>1</v>
      </c>
    </row>
    <row r="3455" spans="1:15" hidden="1" x14ac:dyDescent="0.2">
      <c r="A3455" t="s">
        <v>3694</v>
      </c>
      <c r="B3455" t="s">
        <v>3988</v>
      </c>
      <c r="C3455" t="s">
        <v>3990</v>
      </c>
      <c r="D3455" t="s">
        <v>22</v>
      </c>
      <c r="E3455">
        <v>60</v>
      </c>
      <c r="F3455" t="s">
        <v>49</v>
      </c>
      <c r="G3455" t="s">
        <v>19</v>
      </c>
      <c r="H3455" t="s">
        <v>20</v>
      </c>
      <c r="I3455" s="2">
        <v>442138</v>
      </c>
      <c r="J3455" s="2">
        <v>4520</v>
      </c>
      <c r="K3455" s="2">
        <v>446658</v>
      </c>
      <c r="L3455" s="3">
        <v>25.978728824501751</v>
      </c>
      <c r="M3455" s="3">
        <v>39.546084773104361</v>
      </c>
      <c r="N3455" s="2">
        <v>1719322</v>
      </c>
      <c r="O3455">
        <f t="shared" si="53"/>
        <v>2</v>
      </c>
    </row>
    <row r="3456" spans="1:15" hidden="1" x14ac:dyDescent="0.2">
      <c r="A3456" t="s">
        <v>3694</v>
      </c>
      <c r="B3456" t="s">
        <v>3988</v>
      </c>
      <c r="C3456" t="s">
        <v>3991</v>
      </c>
      <c r="D3456" t="s">
        <v>22</v>
      </c>
      <c r="E3456">
        <v>62</v>
      </c>
      <c r="F3456" t="s">
        <v>49</v>
      </c>
      <c r="G3456" t="s">
        <v>197</v>
      </c>
      <c r="H3456" t="s">
        <v>24</v>
      </c>
      <c r="I3456" s="2">
        <v>2467</v>
      </c>
      <c r="J3456" s="2">
        <v>8</v>
      </c>
      <c r="K3456" s="2">
        <v>2475</v>
      </c>
      <c r="L3456" s="3">
        <v>0.14395209274353496</v>
      </c>
      <c r="M3456" s="3">
        <v>0.21913087824114488</v>
      </c>
      <c r="N3456" s="2">
        <v>1719322</v>
      </c>
      <c r="O3456">
        <f t="shared" si="53"/>
        <v>9</v>
      </c>
    </row>
    <row r="3457" spans="1:15" hidden="1" x14ac:dyDescent="0.2">
      <c r="A3457" t="s">
        <v>3694</v>
      </c>
      <c r="B3457" t="s">
        <v>3988</v>
      </c>
      <c r="C3457" t="s">
        <v>3992</v>
      </c>
      <c r="D3457" t="s">
        <v>22</v>
      </c>
      <c r="E3457">
        <v>44</v>
      </c>
      <c r="F3457" t="s">
        <v>49</v>
      </c>
      <c r="G3457" t="s">
        <v>38</v>
      </c>
      <c r="H3457" t="s">
        <v>201</v>
      </c>
      <c r="I3457" s="2">
        <v>1452</v>
      </c>
      <c r="J3457" s="2">
        <v>1</v>
      </c>
      <c r="K3457" s="2">
        <v>1453</v>
      </c>
      <c r="L3457" s="3">
        <v>8.4510056871255068E-2</v>
      </c>
      <c r="M3457" s="3">
        <v>0.12864531963005396</v>
      </c>
      <c r="N3457" s="2">
        <v>1719322</v>
      </c>
      <c r="O3457">
        <f t="shared" si="53"/>
        <v>11</v>
      </c>
    </row>
    <row r="3458" spans="1:15" hidden="1" x14ac:dyDescent="0.2">
      <c r="A3458" t="s">
        <v>3694</v>
      </c>
      <c r="B3458" t="s">
        <v>3988</v>
      </c>
      <c r="C3458" t="s">
        <v>3993</v>
      </c>
      <c r="D3458" t="s">
        <v>22</v>
      </c>
      <c r="E3458">
        <v>42</v>
      </c>
      <c r="F3458" t="s">
        <v>49</v>
      </c>
      <c r="G3458" t="s">
        <v>3705</v>
      </c>
      <c r="H3458" t="s">
        <v>41</v>
      </c>
      <c r="I3458" s="2">
        <v>165341</v>
      </c>
      <c r="J3458" s="2">
        <v>855</v>
      </c>
      <c r="K3458" s="2">
        <v>166196</v>
      </c>
      <c r="L3458" s="3">
        <v>9.6663684871129441</v>
      </c>
      <c r="M3458" s="3">
        <v>14.714616339460735</v>
      </c>
      <c r="N3458" s="2">
        <v>1719322</v>
      </c>
      <c r="O3458">
        <f t="shared" si="53"/>
        <v>3</v>
      </c>
    </row>
    <row r="3459" spans="1:15" hidden="1" x14ac:dyDescent="0.2">
      <c r="A3459" t="s">
        <v>3694</v>
      </c>
      <c r="B3459" t="s">
        <v>3988</v>
      </c>
      <c r="C3459" t="s">
        <v>3994</v>
      </c>
      <c r="D3459" t="s">
        <v>22</v>
      </c>
      <c r="E3459">
        <v>37</v>
      </c>
      <c r="F3459" t="s">
        <v>69</v>
      </c>
      <c r="G3459" t="s">
        <v>1907</v>
      </c>
      <c r="H3459" t="s">
        <v>168</v>
      </c>
      <c r="I3459" s="2">
        <v>661</v>
      </c>
      <c r="J3459" s="2">
        <f>(0)</f>
        <v>0</v>
      </c>
      <c r="K3459" s="2">
        <v>661</v>
      </c>
      <c r="L3459" s="3">
        <v>3.8445387193323882E-2</v>
      </c>
      <c r="M3459" s="3">
        <v>5.852343859288759E-2</v>
      </c>
      <c r="N3459" s="2">
        <v>1719322</v>
      </c>
      <c r="O3459">
        <f t="shared" ref="O3459:O3522" si="54">COUNTIFS($A$2:$A$8569,A3459,$B$2:$B$8569,B3459,$K$2:$K$8569,"&gt;"&amp;K3459)+1</f>
        <v>15</v>
      </c>
    </row>
    <row r="3460" spans="1:15" hidden="1" x14ac:dyDescent="0.2">
      <c r="A3460" t="s">
        <v>3694</v>
      </c>
      <c r="B3460" t="s">
        <v>3988</v>
      </c>
      <c r="C3460" t="s">
        <v>3995</v>
      </c>
      <c r="D3460" t="s">
        <v>22</v>
      </c>
      <c r="E3460">
        <v>51</v>
      </c>
      <c r="F3460" t="s">
        <v>49</v>
      </c>
      <c r="G3460" t="s">
        <v>362</v>
      </c>
      <c r="H3460" t="s">
        <v>219</v>
      </c>
      <c r="I3460" s="2">
        <v>4143</v>
      </c>
      <c r="J3460" s="2">
        <v>4</v>
      </c>
      <c r="K3460" s="2">
        <v>4147</v>
      </c>
      <c r="L3460" s="3">
        <v>0.24119972873027856</v>
      </c>
      <c r="M3460" s="3">
        <v>0.36716596043071836</v>
      </c>
      <c r="N3460" s="2">
        <v>1719322</v>
      </c>
      <c r="O3460">
        <f t="shared" si="54"/>
        <v>5</v>
      </c>
    </row>
    <row r="3461" spans="1:15" hidden="1" x14ac:dyDescent="0.2">
      <c r="A3461" t="s">
        <v>3694</v>
      </c>
      <c r="B3461" t="s">
        <v>3988</v>
      </c>
      <c r="C3461" t="s">
        <v>3996</v>
      </c>
      <c r="D3461" t="s">
        <v>22</v>
      </c>
      <c r="E3461">
        <v>41</v>
      </c>
      <c r="F3461" t="s">
        <v>49</v>
      </c>
      <c r="G3461" t="s">
        <v>38</v>
      </c>
      <c r="H3461" t="s">
        <v>2699</v>
      </c>
      <c r="I3461" s="2">
        <v>3776</v>
      </c>
      <c r="J3461" s="2">
        <v>2</v>
      </c>
      <c r="K3461" s="2">
        <v>3778</v>
      </c>
      <c r="L3461" s="3">
        <v>0.21973778035760608</v>
      </c>
      <c r="M3461" s="3">
        <v>0.33449553858385672</v>
      </c>
      <c r="N3461" s="2">
        <v>1719322</v>
      </c>
      <c r="O3461">
        <f t="shared" si="54"/>
        <v>6</v>
      </c>
    </row>
    <row r="3462" spans="1:15" hidden="1" x14ac:dyDescent="0.2">
      <c r="A3462" t="s">
        <v>3694</v>
      </c>
      <c r="B3462" t="s">
        <v>3988</v>
      </c>
      <c r="C3462" t="s">
        <v>3997</v>
      </c>
      <c r="D3462" t="s">
        <v>22</v>
      </c>
      <c r="E3462">
        <v>30</v>
      </c>
      <c r="F3462" t="s">
        <v>49</v>
      </c>
      <c r="G3462" t="s">
        <v>38</v>
      </c>
      <c r="H3462" t="s">
        <v>738</v>
      </c>
      <c r="I3462" s="2">
        <v>848</v>
      </c>
      <c r="J3462" s="2">
        <f>(0)</f>
        <v>0</v>
      </c>
      <c r="K3462" s="2">
        <v>848</v>
      </c>
      <c r="L3462" s="3">
        <v>4.9321767533946521E-2</v>
      </c>
      <c r="M3462" s="3">
        <v>7.5079993837774084E-2</v>
      </c>
      <c r="N3462" s="2">
        <v>1719322</v>
      </c>
      <c r="O3462">
        <f t="shared" si="54"/>
        <v>14</v>
      </c>
    </row>
    <row r="3463" spans="1:15" hidden="1" x14ac:dyDescent="0.2">
      <c r="A3463" t="s">
        <v>3694</v>
      </c>
      <c r="B3463" t="s">
        <v>3988</v>
      </c>
      <c r="C3463" t="s">
        <v>3998</v>
      </c>
      <c r="D3463" t="s">
        <v>22</v>
      </c>
      <c r="E3463">
        <v>31</v>
      </c>
      <c r="F3463" t="s">
        <v>49</v>
      </c>
      <c r="G3463" t="s">
        <v>38</v>
      </c>
      <c r="H3463" t="s">
        <v>214</v>
      </c>
      <c r="I3463" s="2">
        <v>1787</v>
      </c>
      <c r="J3463" s="2">
        <v>1</v>
      </c>
      <c r="K3463" s="2">
        <v>1788</v>
      </c>
      <c r="L3463" s="3">
        <v>0.10399448154563252</v>
      </c>
      <c r="M3463" s="3">
        <v>0.15830545870511803</v>
      </c>
      <c r="N3463" s="2">
        <v>1719322</v>
      </c>
      <c r="O3463">
        <f t="shared" si="54"/>
        <v>10</v>
      </c>
    </row>
    <row r="3464" spans="1:15" hidden="1" x14ac:dyDescent="0.2">
      <c r="A3464" t="s">
        <v>3694</v>
      </c>
      <c r="B3464" t="s">
        <v>3988</v>
      </c>
      <c r="C3464" t="s">
        <v>3999</v>
      </c>
      <c r="D3464" t="s">
        <v>22</v>
      </c>
      <c r="E3464">
        <v>59</v>
      </c>
      <c r="F3464" t="s">
        <v>49</v>
      </c>
      <c r="G3464" t="s">
        <v>38</v>
      </c>
      <c r="H3464" t="s">
        <v>309</v>
      </c>
      <c r="I3464" s="2">
        <v>3294</v>
      </c>
      <c r="J3464" s="2">
        <v>1</v>
      </c>
      <c r="K3464" s="2">
        <v>3295</v>
      </c>
      <c r="L3464" s="3">
        <v>0.1916453113494738</v>
      </c>
      <c r="M3464" s="3">
        <v>0.29173181567861511</v>
      </c>
      <c r="N3464" s="2">
        <v>1719322</v>
      </c>
      <c r="O3464">
        <f t="shared" si="54"/>
        <v>7</v>
      </c>
    </row>
    <row r="3465" spans="1:15" hidden="1" x14ac:dyDescent="0.2">
      <c r="A3465" t="s">
        <v>3694</v>
      </c>
      <c r="B3465" t="s">
        <v>3988</v>
      </c>
      <c r="C3465" t="s">
        <v>4000</v>
      </c>
      <c r="D3465" t="s">
        <v>22</v>
      </c>
      <c r="E3465">
        <v>30</v>
      </c>
      <c r="F3465" t="s">
        <v>49</v>
      </c>
      <c r="G3465" t="s">
        <v>38</v>
      </c>
      <c r="H3465" t="s">
        <v>971</v>
      </c>
      <c r="I3465" s="2">
        <v>2762</v>
      </c>
      <c r="J3465" s="2">
        <v>1</v>
      </c>
      <c r="K3465" s="2">
        <v>2763</v>
      </c>
      <c r="L3465" s="3">
        <v>0.16070288171732811</v>
      </c>
      <c r="M3465" s="3">
        <v>0.24462974407284177</v>
      </c>
      <c r="N3465" s="2">
        <v>1719322</v>
      </c>
      <c r="O3465">
        <f t="shared" si="54"/>
        <v>8</v>
      </c>
    </row>
    <row r="3466" spans="1:15" hidden="1" x14ac:dyDescent="0.2">
      <c r="A3466" t="s">
        <v>3694</v>
      </c>
      <c r="B3466" t="s">
        <v>3988</v>
      </c>
      <c r="C3466" t="s">
        <v>4001</v>
      </c>
      <c r="D3466" t="s">
        <v>22</v>
      </c>
      <c r="E3466">
        <v>28</v>
      </c>
      <c r="F3466" t="s">
        <v>49</v>
      </c>
      <c r="G3466" t="s">
        <v>38</v>
      </c>
      <c r="H3466" t="s">
        <v>1300</v>
      </c>
      <c r="I3466" s="2">
        <v>934</v>
      </c>
      <c r="J3466" s="2">
        <v>4</v>
      </c>
      <c r="K3466" s="2">
        <v>938</v>
      </c>
      <c r="L3466" s="3">
        <v>5.4556389088256878E-2</v>
      </c>
      <c r="M3466" s="3">
        <v>8.3048389410179363E-2</v>
      </c>
      <c r="N3466" s="2">
        <v>1719322</v>
      </c>
      <c r="O3466">
        <f t="shared" si="54"/>
        <v>13</v>
      </c>
    </row>
    <row r="3467" spans="1:15" hidden="1" x14ac:dyDescent="0.2">
      <c r="A3467" t="s">
        <v>3694</v>
      </c>
      <c r="B3467" t="s">
        <v>3988</v>
      </c>
      <c r="C3467" t="s">
        <v>4002</v>
      </c>
      <c r="D3467" t="s">
        <v>22</v>
      </c>
      <c r="E3467">
        <v>36</v>
      </c>
      <c r="F3467" t="s">
        <v>69</v>
      </c>
      <c r="G3467" t="s">
        <v>694</v>
      </c>
      <c r="H3467" t="s">
        <v>315</v>
      </c>
      <c r="I3467" s="2">
        <v>1424</v>
      </c>
      <c r="J3467" s="2">
        <v>6</v>
      </c>
      <c r="K3467" s="2">
        <v>1430</v>
      </c>
      <c r="L3467" s="3">
        <v>8.3172320251820184E-2</v>
      </c>
      <c r="M3467" s="3">
        <v>0.1266089518726615</v>
      </c>
      <c r="N3467" s="2">
        <v>1719322</v>
      </c>
      <c r="O3467">
        <f t="shared" si="54"/>
        <v>12</v>
      </c>
    </row>
    <row r="3468" spans="1:15" hidden="1" x14ac:dyDescent="0.2">
      <c r="A3468" t="s">
        <v>3694</v>
      </c>
      <c r="B3468" t="s">
        <v>3988</v>
      </c>
      <c r="C3468" t="s">
        <v>46</v>
      </c>
      <c r="G3468" t="s">
        <v>46</v>
      </c>
      <c r="I3468" s="2">
        <v>6080</v>
      </c>
      <c r="J3468" s="2">
        <v>34</v>
      </c>
      <c r="K3468" s="2">
        <v>6114</v>
      </c>
      <c r="L3468" s="3">
        <v>0.35560529092281723</v>
      </c>
      <c r="M3468" s="3">
        <v>0.5413196725520647</v>
      </c>
      <c r="N3468" s="2">
        <v>1719322</v>
      </c>
      <c r="O3468">
        <f t="shared" si="54"/>
        <v>4</v>
      </c>
    </row>
    <row r="3469" spans="1:15" hidden="1" x14ac:dyDescent="0.2">
      <c r="A3469" t="s">
        <v>3694</v>
      </c>
      <c r="B3469" t="s">
        <v>4003</v>
      </c>
      <c r="C3469" t="s">
        <v>4004</v>
      </c>
      <c r="D3469" t="s">
        <v>22</v>
      </c>
      <c r="E3469">
        <v>37</v>
      </c>
      <c r="F3469" t="s">
        <v>49</v>
      </c>
      <c r="G3469" t="s">
        <v>38</v>
      </c>
      <c r="H3469" t="s">
        <v>43</v>
      </c>
      <c r="I3469" s="2">
        <v>4045</v>
      </c>
      <c r="J3469" s="2">
        <v>2</v>
      </c>
      <c r="K3469" s="2">
        <v>4047</v>
      </c>
      <c r="L3469" s="3">
        <v>0.20385567803798857</v>
      </c>
      <c r="M3469" s="3">
        <v>0.32296112336524374</v>
      </c>
      <c r="N3469" s="2">
        <v>1985228</v>
      </c>
      <c r="O3469">
        <f t="shared" si="54"/>
        <v>10</v>
      </c>
    </row>
    <row r="3470" spans="1:15" hidden="1" x14ac:dyDescent="0.2">
      <c r="A3470" t="s">
        <v>3694</v>
      </c>
      <c r="B3470" t="s">
        <v>4003</v>
      </c>
      <c r="C3470" t="s">
        <v>4005</v>
      </c>
      <c r="D3470" t="s">
        <v>17</v>
      </c>
      <c r="E3470">
        <v>42</v>
      </c>
      <c r="F3470" t="s">
        <v>49</v>
      </c>
      <c r="G3470" t="s">
        <v>38</v>
      </c>
      <c r="H3470" t="s">
        <v>106</v>
      </c>
      <c r="I3470" s="2">
        <v>6653</v>
      </c>
      <c r="J3470" s="2">
        <v>2</v>
      </c>
      <c r="K3470" s="2">
        <v>6655</v>
      </c>
      <c r="L3470" s="3">
        <v>0.33522597908149593</v>
      </c>
      <c r="M3470" s="3">
        <v>0.53108630491615938</v>
      </c>
      <c r="N3470" s="2">
        <v>1985228</v>
      </c>
      <c r="O3470">
        <f t="shared" si="54"/>
        <v>5</v>
      </c>
    </row>
    <row r="3471" spans="1:15" hidden="1" x14ac:dyDescent="0.2">
      <c r="A3471" t="s">
        <v>3694</v>
      </c>
      <c r="B3471" t="s">
        <v>4003</v>
      </c>
      <c r="C3471" t="s">
        <v>4006</v>
      </c>
      <c r="D3471" t="s">
        <v>22</v>
      </c>
      <c r="E3471">
        <v>37</v>
      </c>
      <c r="F3471" t="s">
        <v>49</v>
      </c>
      <c r="G3471" t="s">
        <v>3705</v>
      </c>
      <c r="H3471" t="s">
        <v>41</v>
      </c>
      <c r="I3471" s="2">
        <v>149834</v>
      </c>
      <c r="J3471" s="2">
        <v>112</v>
      </c>
      <c r="K3471" s="2">
        <v>149946</v>
      </c>
      <c r="L3471" s="3">
        <v>7.5530871013304264</v>
      </c>
      <c r="M3471" s="3">
        <v>11.96608070277362</v>
      </c>
      <c r="N3471" s="2">
        <v>1985228</v>
      </c>
      <c r="O3471">
        <f t="shared" si="54"/>
        <v>3</v>
      </c>
    </row>
    <row r="3472" spans="1:15" hidden="1" x14ac:dyDescent="0.2">
      <c r="A3472" t="s">
        <v>3694</v>
      </c>
      <c r="B3472" t="s">
        <v>4003</v>
      </c>
      <c r="C3472" t="s">
        <v>4007</v>
      </c>
      <c r="D3472" t="s">
        <v>22</v>
      </c>
      <c r="E3472">
        <v>45</v>
      </c>
      <c r="F3472" t="s">
        <v>49</v>
      </c>
      <c r="G3472" t="s">
        <v>229</v>
      </c>
      <c r="H3472" t="s">
        <v>230</v>
      </c>
      <c r="I3472" s="2">
        <v>6127</v>
      </c>
      <c r="J3472" s="2">
        <v>1</v>
      </c>
      <c r="K3472" s="2">
        <v>6128</v>
      </c>
      <c r="L3472" s="3">
        <v>0.30867990981388538</v>
      </c>
      <c r="M3472" s="3">
        <v>0.48903033456442141</v>
      </c>
      <c r="N3472" s="2">
        <v>1985228</v>
      </c>
      <c r="O3472">
        <f t="shared" si="54"/>
        <v>7</v>
      </c>
    </row>
    <row r="3473" spans="1:15" hidden="1" x14ac:dyDescent="0.2">
      <c r="A3473" t="s">
        <v>3694</v>
      </c>
      <c r="B3473" t="s">
        <v>4003</v>
      </c>
      <c r="C3473" t="s">
        <v>4008</v>
      </c>
      <c r="D3473" t="s">
        <v>22</v>
      </c>
      <c r="E3473">
        <v>52</v>
      </c>
      <c r="F3473" t="s">
        <v>49</v>
      </c>
      <c r="G3473" t="s">
        <v>736</v>
      </c>
      <c r="H3473" t="s">
        <v>2348</v>
      </c>
      <c r="I3473" s="2">
        <v>538214</v>
      </c>
      <c r="J3473" s="2">
        <v>727</v>
      </c>
      <c r="K3473" s="2">
        <v>538941</v>
      </c>
      <c r="L3473" s="3">
        <v>27.147561892135315</v>
      </c>
      <c r="M3473" s="3">
        <v>43.00889320177609</v>
      </c>
      <c r="N3473" s="2">
        <v>1985228</v>
      </c>
      <c r="O3473">
        <f t="shared" si="54"/>
        <v>1</v>
      </c>
    </row>
    <row r="3474" spans="1:15" hidden="1" x14ac:dyDescent="0.2">
      <c r="A3474" t="s">
        <v>3694</v>
      </c>
      <c r="B3474" t="s">
        <v>4003</v>
      </c>
      <c r="C3474" t="s">
        <v>4009</v>
      </c>
      <c r="D3474" t="s">
        <v>22</v>
      </c>
      <c r="E3474">
        <v>43</v>
      </c>
      <c r="F3474" t="s">
        <v>49</v>
      </c>
      <c r="G3474" t="s">
        <v>38</v>
      </c>
      <c r="H3474" t="s">
        <v>214</v>
      </c>
      <c r="I3474" s="2">
        <v>6183</v>
      </c>
      <c r="J3474" s="2">
        <v>2</v>
      </c>
      <c r="K3474" s="2">
        <v>6185</v>
      </c>
      <c r="L3474" s="3">
        <v>0.31155111654681478</v>
      </c>
      <c r="M3474" s="3">
        <v>0.49357908278083329</v>
      </c>
      <c r="N3474" s="2">
        <v>1985228</v>
      </c>
      <c r="O3474">
        <f t="shared" si="54"/>
        <v>6</v>
      </c>
    </row>
    <row r="3475" spans="1:15" hidden="1" x14ac:dyDescent="0.2">
      <c r="A3475" t="s">
        <v>3694</v>
      </c>
      <c r="B3475" t="s">
        <v>4003</v>
      </c>
      <c r="C3475" t="s">
        <v>4010</v>
      </c>
      <c r="D3475" t="s">
        <v>22</v>
      </c>
      <c r="E3475">
        <v>52</v>
      </c>
      <c r="F3475" t="s">
        <v>49</v>
      </c>
      <c r="G3475" t="s">
        <v>401</v>
      </c>
      <c r="H3475" t="s">
        <v>402</v>
      </c>
      <c r="I3475" s="2">
        <v>17085</v>
      </c>
      <c r="J3475" s="2">
        <v>10</v>
      </c>
      <c r="K3475" s="2">
        <v>17095</v>
      </c>
      <c r="L3475" s="3">
        <v>0.86111015963909432</v>
      </c>
      <c r="M3475" s="3">
        <v>1.3642254519221253</v>
      </c>
      <c r="N3475" s="2">
        <v>1985228</v>
      </c>
      <c r="O3475">
        <f t="shared" si="54"/>
        <v>4</v>
      </c>
    </row>
    <row r="3476" spans="1:15" hidden="1" x14ac:dyDescent="0.2">
      <c r="A3476" t="s">
        <v>3694</v>
      </c>
      <c r="B3476" t="s">
        <v>4003</v>
      </c>
      <c r="C3476" t="s">
        <v>4011</v>
      </c>
      <c r="D3476" t="s">
        <v>22</v>
      </c>
      <c r="E3476">
        <v>51</v>
      </c>
      <c r="F3476" t="s">
        <v>69</v>
      </c>
      <c r="G3476" t="s">
        <v>1907</v>
      </c>
      <c r="H3476" t="s">
        <v>168</v>
      </c>
      <c r="I3476" s="2">
        <v>1625</v>
      </c>
      <c r="J3476" s="2">
        <v>2</v>
      </c>
      <c r="K3476" s="2">
        <v>1627</v>
      </c>
      <c r="L3476" s="3">
        <v>8.1955322008353704E-2</v>
      </c>
      <c r="M3476" s="3">
        <v>0.1298388306684585</v>
      </c>
      <c r="N3476" s="2">
        <v>1985228</v>
      </c>
      <c r="O3476">
        <f t="shared" si="54"/>
        <v>17</v>
      </c>
    </row>
    <row r="3477" spans="1:15" hidden="1" x14ac:dyDescent="0.2">
      <c r="A3477" t="s">
        <v>3694</v>
      </c>
      <c r="B3477" t="s">
        <v>4003</v>
      </c>
      <c r="C3477" t="s">
        <v>4012</v>
      </c>
      <c r="D3477" t="s">
        <v>22</v>
      </c>
      <c r="E3477">
        <v>39</v>
      </c>
      <c r="F3477" t="s">
        <v>49</v>
      </c>
      <c r="G3477" t="s">
        <v>656</v>
      </c>
      <c r="H3477" t="s">
        <v>657</v>
      </c>
      <c r="I3477" s="2">
        <v>496372</v>
      </c>
      <c r="J3477" s="2">
        <v>370</v>
      </c>
      <c r="K3477" s="2">
        <v>496742</v>
      </c>
      <c r="L3477" s="3">
        <v>25.021911840856564</v>
      </c>
      <c r="M3477" s="3">
        <v>39.641303272225819</v>
      </c>
      <c r="N3477" s="2">
        <v>1985228</v>
      </c>
      <c r="O3477">
        <f t="shared" si="54"/>
        <v>2</v>
      </c>
    </row>
    <row r="3478" spans="1:15" hidden="1" x14ac:dyDescent="0.2">
      <c r="A3478" t="s">
        <v>3694</v>
      </c>
      <c r="B3478" t="s">
        <v>4003</v>
      </c>
      <c r="C3478" t="s">
        <v>4013</v>
      </c>
      <c r="D3478" t="s">
        <v>22</v>
      </c>
      <c r="E3478">
        <v>54</v>
      </c>
      <c r="F3478" t="s">
        <v>49</v>
      </c>
      <c r="G3478" t="s">
        <v>4014</v>
      </c>
      <c r="H3478" t="s">
        <v>654</v>
      </c>
      <c r="I3478" s="2">
        <v>2771</v>
      </c>
      <c r="J3478" s="2">
        <v>4</v>
      </c>
      <c r="K3478" s="2">
        <v>2775</v>
      </c>
      <c r="L3478" s="3">
        <v>0.13978243305051108</v>
      </c>
      <c r="M3478" s="3">
        <v>0.2214522157989996</v>
      </c>
      <c r="N3478" s="2">
        <v>1985228</v>
      </c>
      <c r="O3478">
        <f t="shared" si="54"/>
        <v>12</v>
      </c>
    </row>
    <row r="3479" spans="1:15" hidden="1" x14ac:dyDescent="0.2">
      <c r="A3479" t="s">
        <v>3694</v>
      </c>
      <c r="B3479" t="s">
        <v>4003</v>
      </c>
      <c r="C3479" t="s">
        <v>4015</v>
      </c>
      <c r="D3479" t="s">
        <v>22</v>
      </c>
      <c r="E3479">
        <v>35</v>
      </c>
      <c r="F3479" t="s">
        <v>18</v>
      </c>
      <c r="G3479" t="s">
        <v>38</v>
      </c>
      <c r="H3479" t="s">
        <v>193</v>
      </c>
      <c r="I3479" s="2">
        <v>2909</v>
      </c>
      <c r="J3479" s="2">
        <f>(0)</f>
        <v>0</v>
      </c>
      <c r="K3479" s="2">
        <v>2909</v>
      </c>
      <c r="L3479" s="3">
        <v>0.14653228747529251</v>
      </c>
      <c r="M3479" s="3">
        <v>0.2321457642375819</v>
      </c>
      <c r="N3479" s="2">
        <v>1985228</v>
      </c>
      <c r="O3479">
        <f t="shared" si="54"/>
        <v>11</v>
      </c>
    </row>
    <row r="3480" spans="1:15" hidden="1" x14ac:dyDescent="0.2">
      <c r="A3480" t="s">
        <v>3694</v>
      </c>
      <c r="B3480" t="s">
        <v>4003</v>
      </c>
      <c r="C3480" t="s">
        <v>4016</v>
      </c>
      <c r="D3480" t="s">
        <v>22</v>
      </c>
      <c r="E3480">
        <v>62</v>
      </c>
      <c r="F3480" t="s">
        <v>49</v>
      </c>
      <c r="G3480" t="s">
        <v>303</v>
      </c>
      <c r="H3480" t="s">
        <v>304</v>
      </c>
      <c r="I3480" s="2">
        <v>5636</v>
      </c>
      <c r="J3480" s="2">
        <v>17</v>
      </c>
      <c r="K3480" s="2">
        <v>5653</v>
      </c>
      <c r="L3480" s="3">
        <v>0.28475318703947355</v>
      </c>
      <c r="M3480" s="3">
        <v>0.45112409942765574</v>
      </c>
      <c r="N3480" s="2">
        <v>1985228</v>
      </c>
      <c r="O3480">
        <f t="shared" si="54"/>
        <v>8</v>
      </c>
    </row>
    <row r="3481" spans="1:15" hidden="1" x14ac:dyDescent="0.2">
      <c r="A3481" t="s">
        <v>3694</v>
      </c>
      <c r="B3481" t="s">
        <v>4003</v>
      </c>
      <c r="C3481" t="s">
        <v>4017</v>
      </c>
      <c r="D3481" t="s">
        <v>22</v>
      </c>
      <c r="E3481">
        <v>59</v>
      </c>
      <c r="F3481" t="s">
        <v>49</v>
      </c>
      <c r="G3481" t="s">
        <v>4018</v>
      </c>
      <c r="H3481" t="s">
        <v>540</v>
      </c>
      <c r="I3481" s="2">
        <v>1987</v>
      </c>
      <c r="J3481" s="2">
        <f>(0)</f>
        <v>0</v>
      </c>
      <c r="K3481" s="2">
        <v>1987</v>
      </c>
      <c r="L3481" s="3">
        <v>0.10008925926896055</v>
      </c>
      <c r="M3481" s="3">
        <v>0.15856776677211251</v>
      </c>
      <c r="N3481" s="2">
        <v>1985228</v>
      </c>
      <c r="O3481">
        <f t="shared" si="54"/>
        <v>15</v>
      </c>
    </row>
    <row r="3482" spans="1:15" hidden="1" x14ac:dyDescent="0.2">
      <c r="A3482" t="s">
        <v>3694</v>
      </c>
      <c r="B3482" t="s">
        <v>4003</v>
      </c>
      <c r="C3482" t="s">
        <v>4019</v>
      </c>
      <c r="D3482" t="s">
        <v>22</v>
      </c>
      <c r="E3482">
        <v>35</v>
      </c>
      <c r="F3482" t="s">
        <v>49</v>
      </c>
      <c r="G3482" t="s">
        <v>2500</v>
      </c>
      <c r="H3482" t="s">
        <v>349</v>
      </c>
      <c r="I3482" s="2">
        <v>2008</v>
      </c>
      <c r="J3482" s="2">
        <v>1</v>
      </c>
      <c r="K3482" s="2">
        <v>2009</v>
      </c>
      <c r="L3482" s="3">
        <v>0.10119744432377541</v>
      </c>
      <c r="M3482" s="3">
        <v>0.16032342397844693</v>
      </c>
      <c r="N3482" s="2">
        <v>1985228</v>
      </c>
      <c r="O3482">
        <f t="shared" si="54"/>
        <v>14</v>
      </c>
    </row>
    <row r="3483" spans="1:15" hidden="1" x14ac:dyDescent="0.2">
      <c r="A3483" t="s">
        <v>3694</v>
      </c>
      <c r="B3483" t="s">
        <v>4003</v>
      </c>
      <c r="C3483" t="s">
        <v>4020</v>
      </c>
      <c r="D3483" t="s">
        <v>22</v>
      </c>
      <c r="E3483">
        <v>66</v>
      </c>
      <c r="F3483" t="s">
        <v>49</v>
      </c>
      <c r="G3483" t="s">
        <v>694</v>
      </c>
      <c r="H3483" t="s">
        <v>315</v>
      </c>
      <c r="I3483" s="2">
        <v>2388</v>
      </c>
      <c r="J3483" s="2">
        <v>4</v>
      </c>
      <c r="K3483" s="2">
        <v>2392</v>
      </c>
      <c r="L3483" s="3">
        <v>0.12048993868714324</v>
      </c>
      <c r="M3483" s="3">
        <v>0.19088781988872325</v>
      </c>
      <c r="N3483" s="2">
        <v>1985228</v>
      </c>
      <c r="O3483">
        <f t="shared" si="54"/>
        <v>13</v>
      </c>
    </row>
    <row r="3484" spans="1:15" hidden="1" x14ac:dyDescent="0.2">
      <c r="A3484" t="s">
        <v>3694</v>
      </c>
      <c r="B3484" t="s">
        <v>4003</v>
      </c>
      <c r="C3484" t="s">
        <v>4021</v>
      </c>
      <c r="D3484" t="s">
        <v>22</v>
      </c>
      <c r="E3484">
        <v>27</v>
      </c>
      <c r="F3484" t="s">
        <v>69</v>
      </c>
      <c r="G3484" t="s">
        <v>4022</v>
      </c>
      <c r="H3484" t="s">
        <v>70</v>
      </c>
      <c r="I3484" s="2">
        <v>1666</v>
      </c>
      <c r="J3484" s="2">
        <v>2</v>
      </c>
      <c r="K3484" s="2">
        <v>1668</v>
      </c>
      <c r="L3484" s="3">
        <v>8.4020575974145029E-2</v>
      </c>
      <c r="M3484" s="3">
        <v>0.13311073728026354</v>
      </c>
      <c r="N3484" s="2">
        <v>1985228</v>
      </c>
      <c r="O3484">
        <f t="shared" si="54"/>
        <v>16</v>
      </c>
    </row>
    <row r="3485" spans="1:15" hidden="1" x14ac:dyDescent="0.2">
      <c r="A3485" t="s">
        <v>3694</v>
      </c>
      <c r="B3485" t="s">
        <v>4003</v>
      </c>
      <c r="C3485" t="s">
        <v>4023</v>
      </c>
      <c r="D3485" t="s">
        <v>22</v>
      </c>
      <c r="E3485">
        <v>31</v>
      </c>
      <c r="F3485" t="s">
        <v>49</v>
      </c>
      <c r="G3485" t="s">
        <v>362</v>
      </c>
      <c r="H3485" t="s">
        <v>363</v>
      </c>
      <c r="I3485" s="2">
        <v>1471</v>
      </c>
      <c r="J3485" s="2">
        <v>2</v>
      </c>
      <c r="K3485" s="2">
        <v>1473</v>
      </c>
      <c r="L3485" s="3">
        <v>7.4198026624649652E-2</v>
      </c>
      <c r="M3485" s="3">
        <v>0.11754923022411763</v>
      </c>
      <c r="N3485" s="2">
        <v>1985228</v>
      </c>
      <c r="O3485">
        <f t="shared" si="54"/>
        <v>18</v>
      </c>
    </row>
    <row r="3486" spans="1:15" hidden="1" x14ac:dyDescent="0.2">
      <c r="A3486" t="s">
        <v>3694</v>
      </c>
      <c r="B3486" t="s">
        <v>4003</v>
      </c>
      <c r="C3486" t="s">
        <v>46</v>
      </c>
      <c r="G3486" t="s">
        <v>46</v>
      </c>
      <c r="I3486" s="2">
        <v>4537</v>
      </c>
      <c r="J3486" s="2">
        <v>13</v>
      </c>
      <c r="K3486" s="2">
        <v>4550</v>
      </c>
      <c r="L3486" s="3">
        <v>0.22919281815489204</v>
      </c>
      <c r="M3486" s="3">
        <v>0.3631018313100714</v>
      </c>
      <c r="N3486" s="2">
        <v>1985228</v>
      </c>
      <c r="O3486">
        <f t="shared" si="54"/>
        <v>9</v>
      </c>
    </row>
    <row r="3487" spans="1:15" hidden="1" x14ac:dyDescent="0.2">
      <c r="A3487" t="s">
        <v>3694</v>
      </c>
      <c r="B3487" t="s">
        <v>4024</v>
      </c>
      <c r="C3487" t="s">
        <v>46</v>
      </c>
      <c r="G3487" t="s">
        <v>46</v>
      </c>
      <c r="I3487" s="2">
        <v>15550</v>
      </c>
      <c r="J3487" s="2">
        <v>87</v>
      </c>
      <c r="K3487" s="2">
        <v>15637</v>
      </c>
      <c r="L3487" s="3">
        <v>0.83744818500230289</v>
      </c>
      <c r="M3487" s="3">
        <v>1.2932802688951084</v>
      </c>
      <c r="N3487" s="2">
        <v>1867220</v>
      </c>
      <c r="O3487">
        <f t="shared" si="54"/>
        <v>4</v>
      </c>
    </row>
    <row r="3488" spans="1:15" hidden="1" x14ac:dyDescent="0.2">
      <c r="A3488" t="s">
        <v>3694</v>
      </c>
      <c r="B3488" t="s">
        <v>4024</v>
      </c>
      <c r="C3488" t="s">
        <v>4025</v>
      </c>
      <c r="D3488" t="s">
        <v>22</v>
      </c>
      <c r="E3488">
        <v>50</v>
      </c>
      <c r="F3488" t="s">
        <v>49</v>
      </c>
      <c r="G3488" t="s">
        <v>19</v>
      </c>
      <c r="H3488" t="s">
        <v>20</v>
      </c>
      <c r="I3488" s="2">
        <v>364348</v>
      </c>
      <c r="J3488" s="2">
        <v>856</v>
      </c>
      <c r="K3488" s="2">
        <v>365204</v>
      </c>
      <c r="L3488" s="3">
        <v>19.558702241835459</v>
      </c>
      <c r="M3488" s="3">
        <v>30.204714927516097</v>
      </c>
      <c r="N3488" s="2">
        <v>1867220</v>
      </c>
      <c r="O3488">
        <f t="shared" si="54"/>
        <v>2</v>
      </c>
    </row>
    <row r="3489" spans="1:15" hidden="1" x14ac:dyDescent="0.2">
      <c r="A3489" t="s">
        <v>3694</v>
      </c>
      <c r="B3489" t="s">
        <v>4024</v>
      </c>
      <c r="C3489" t="s">
        <v>4026</v>
      </c>
      <c r="D3489" t="s">
        <v>22</v>
      </c>
      <c r="E3489">
        <v>35</v>
      </c>
      <c r="F3489" t="s">
        <v>49</v>
      </c>
      <c r="G3489" t="s">
        <v>38</v>
      </c>
      <c r="H3489" t="s">
        <v>738</v>
      </c>
      <c r="I3489" s="2">
        <v>4184</v>
      </c>
      <c r="J3489" s="2">
        <v>3</v>
      </c>
      <c r="K3489" s="2">
        <v>4187</v>
      </c>
      <c r="L3489" s="3">
        <v>0.22423710114501771</v>
      </c>
      <c r="M3489" s="3">
        <v>0.34629177501207514</v>
      </c>
      <c r="N3489" s="2">
        <v>1867220</v>
      </c>
      <c r="O3489">
        <f t="shared" si="54"/>
        <v>8</v>
      </c>
    </row>
    <row r="3490" spans="1:15" hidden="1" x14ac:dyDescent="0.2">
      <c r="A3490" t="s">
        <v>3694</v>
      </c>
      <c r="B3490" t="s">
        <v>4024</v>
      </c>
      <c r="C3490" t="s">
        <v>4027</v>
      </c>
      <c r="D3490" t="s">
        <v>22</v>
      </c>
      <c r="E3490">
        <v>30</v>
      </c>
      <c r="F3490" t="s">
        <v>69</v>
      </c>
      <c r="G3490" t="s">
        <v>4028</v>
      </c>
      <c r="H3490" t="s">
        <v>70</v>
      </c>
      <c r="I3490" s="2">
        <v>1562</v>
      </c>
      <c r="J3490" s="2">
        <v>5</v>
      </c>
      <c r="K3490" s="2">
        <v>1567</v>
      </c>
      <c r="L3490" s="3">
        <v>8.3921551825708804E-2</v>
      </c>
      <c r="M3490" s="3">
        <v>0.12960095807115399</v>
      </c>
      <c r="N3490" s="2">
        <v>1867220</v>
      </c>
      <c r="O3490">
        <f t="shared" si="54"/>
        <v>17</v>
      </c>
    </row>
    <row r="3491" spans="1:15" hidden="1" x14ac:dyDescent="0.2">
      <c r="A3491" t="s">
        <v>3694</v>
      </c>
      <c r="B3491" t="s">
        <v>4024</v>
      </c>
      <c r="C3491" t="s">
        <v>4029</v>
      </c>
      <c r="D3491" t="s">
        <v>22</v>
      </c>
      <c r="E3491">
        <v>65</v>
      </c>
      <c r="F3491" t="s">
        <v>49</v>
      </c>
      <c r="G3491" t="s">
        <v>3705</v>
      </c>
      <c r="H3491" t="s">
        <v>230</v>
      </c>
      <c r="I3491" s="2">
        <v>76924</v>
      </c>
      <c r="J3491" s="2">
        <v>234</v>
      </c>
      <c r="K3491" s="2">
        <v>77158</v>
      </c>
      <c r="L3491" s="3">
        <v>4.1322393719004724</v>
      </c>
      <c r="M3491" s="3">
        <v>6.3814618524914479</v>
      </c>
      <c r="N3491" s="2">
        <v>1867220</v>
      </c>
      <c r="O3491">
        <f t="shared" si="54"/>
        <v>3</v>
      </c>
    </row>
    <row r="3492" spans="1:15" hidden="1" x14ac:dyDescent="0.2">
      <c r="A3492" t="s">
        <v>3694</v>
      </c>
      <c r="B3492" t="s">
        <v>4024</v>
      </c>
      <c r="C3492" t="s">
        <v>4030</v>
      </c>
      <c r="D3492" t="s">
        <v>22</v>
      </c>
      <c r="E3492">
        <v>65</v>
      </c>
      <c r="F3492" t="s">
        <v>49</v>
      </c>
      <c r="G3492" t="s">
        <v>32</v>
      </c>
      <c r="H3492" t="s">
        <v>33</v>
      </c>
      <c r="I3492" s="2">
        <v>694945</v>
      </c>
      <c r="J3492" s="2">
        <v>3074</v>
      </c>
      <c r="K3492" s="2">
        <v>698019</v>
      </c>
      <c r="L3492" s="3">
        <v>37.382793671875838</v>
      </c>
      <c r="M3492" s="3">
        <v>57.730651660414054</v>
      </c>
      <c r="N3492" s="2">
        <v>1867220</v>
      </c>
      <c r="O3492">
        <f t="shared" si="54"/>
        <v>1</v>
      </c>
    </row>
    <row r="3493" spans="1:15" hidden="1" x14ac:dyDescent="0.2">
      <c r="A3493" t="s">
        <v>3694</v>
      </c>
      <c r="B3493" t="s">
        <v>4024</v>
      </c>
      <c r="C3493" t="s">
        <v>4031</v>
      </c>
      <c r="D3493" t="s">
        <v>22</v>
      </c>
      <c r="E3493">
        <v>39</v>
      </c>
      <c r="F3493" t="s">
        <v>69</v>
      </c>
      <c r="G3493" t="s">
        <v>38</v>
      </c>
      <c r="H3493" t="s">
        <v>294</v>
      </c>
      <c r="I3493" s="2">
        <v>6170</v>
      </c>
      <c r="J3493" s="2">
        <f>(0)</f>
        <v>0</v>
      </c>
      <c r="K3493" s="2">
        <v>6170</v>
      </c>
      <c r="L3493" s="3">
        <v>0.33043776309165496</v>
      </c>
      <c r="M3493" s="3">
        <v>0.51029860325400134</v>
      </c>
      <c r="N3493" s="2">
        <v>1867220</v>
      </c>
      <c r="O3493">
        <f t="shared" si="54"/>
        <v>6</v>
      </c>
    </row>
    <row r="3494" spans="1:15" hidden="1" x14ac:dyDescent="0.2">
      <c r="A3494" t="s">
        <v>3694</v>
      </c>
      <c r="B3494" t="s">
        <v>4024</v>
      </c>
      <c r="C3494" t="s">
        <v>4032</v>
      </c>
      <c r="D3494" t="s">
        <v>22</v>
      </c>
      <c r="E3494">
        <v>51</v>
      </c>
      <c r="F3494" t="s">
        <v>49</v>
      </c>
      <c r="G3494" t="s">
        <v>38</v>
      </c>
      <c r="H3494" t="s">
        <v>99</v>
      </c>
      <c r="I3494" s="2">
        <v>1209</v>
      </c>
      <c r="J3494" s="2">
        <f>(0)</f>
        <v>0</v>
      </c>
      <c r="K3494" s="2">
        <v>1209</v>
      </c>
      <c r="L3494" s="3">
        <v>6.474866378894828E-2</v>
      </c>
      <c r="M3494" s="3">
        <v>9.9992060183806755E-2</v>
      </c>
      <c r="N3494" s="2">
        <v>1867220</v>
      </c>
      <c r="O3494">
        <f t="shared" si="54"/>
        <v>18</v>
      </c>
    </row>
    <row r="3495" spans="1:15" hidden="1" x14ac:dyDescent="0.2">
      <c r="A3495" t="s">
        <v>3694</v>
      </c>
      <c r="B3495" t="s">
        <v>4024</v>
      </c>
      <c r="C3495" t="s">
        <v>4033</v>
      </c>
      <c r="D3495" t="s">
        <v>22</v>
      </c>
      <c r="E3495">
        <v>30</v>
      </c>
      <c r="F3495" t="s">
        <v>49</v>
      </c>
      <c r="G3495" t="s">
        <v>38</v>
      </c>
      <c r="H3495" t="s">
        <v>182</v>
      </c>
      <c r="I3495" s="2">
        <v>4081</v>
      </c>
      <c r="J3495" s="2">
        <f>(0)</f>
        <v>0</v>
      </c>
      <c r="K3495" s="2">
        <v>4081</v>
      </c>
      <c r="L3495" s="3">
        <v>0.21856021250843499</v>
      </c>
      <c r="M3495" s="3">
        <v>0.33752489463202262</v>
      </c>
      <c r="N3495" s="2">
        <v>1867220</v>
      </c>
      <c r="O3495">
        <f t="shared" si="54"/>
        <v>9</v>
      </c>
    </row>
    <row r="3496" spans="1:15" hidden="1" x14ac:dyDescent="0.2">
      <c r="A3496" t="s">
        <v>3694</v>
      </c>
      <c r="B3496" t="s">
        <v>4024</v>
      </c>
      <c r="C3496" t="s">
        <v>4034</v>
      </c>
      <c r="D3496" t="s">
        <v>17</v>
      </c>
      <c r="E3496">
        <v>38</v>
      </c>
      <c r="F3496" t="s">
        <v>49</v>
      </c>
      <c r="G3496" t="s">
        <v>38</v>
      </c>
      <c r="H3496" t="s">
        <v>349</v>
      </c>
      <c r="I3496" s="2">
        <v>1739</v>
      </c>
      <c r="J3496" s="2">
        <v>6</v>
      </c>
      <c r="K3496" s="2">
        <v>1745</v>
      </c>
      <c r="L3496" s="3">
        <v>9.3454440290913765E-2</v>
      </c>
      <c r="M3496" s="3">
        <v>0.14432270059614788</v>
      </c>
      <c r="N3496" s="2">
        <v>1867220</v>
      </c>
      <c r="O3496">
        <f t="shared" si="54"/>
        <v>16</v>
      </c>
    </row>
    <row r="3497" spans="1:15" hidden="1" x14ac:dyDescent="0.2">
      <c r="A3497" t="s">
        <v>3694</v>
      </c>
      <c r="B3497" t="s">
        <v>4024</v>
      </c>
      <c r="C3497" t="s">
        <v>4035</v>
      </c>
      <c r="D3497" t="s">
        <v>22</v>
      </c>
      <c r="E3497">
        <v>39</v>
      </c>
      <c r="F3497" t="s">
        <v>49</v>
      </c>
      <c r="G3497" t="s">
        <v>303</v>
      </c>
      <c r="H3497" t="s">
        <v>304</v>
      </c>
      <c r="I3497" s="2">
        <v>9048</v>
      </c>
      <c r="J3497" s="2">
        <v>20</v>
      </c>
      <c r="K3497" s="2">
        <v>9068</v>
      </c>
      <c r="L3497" s="3">
        <v>0.4856417561936997</v>
      </c>
      <c r="M3497" s="3">
        <v>0.74998180458789054</v>
      </c>
      <c r="N3497" s="2">
        <v>1867220</v>
      </c>
      <c r="O3497">
        <f t="shared" si="54"/>
        <v>5</v>
      </c>
    </row>
    <row r="3498" spans="1:15" hidden="1" x14ac:dyDescent="0.2">
      <c r="A3498" t="s">
        <v>3694</v>
      </c>
      <c r="B3498" t="s">
        <v>4024</v>
      </c>
      <c r="C3498" t="s">
        <v>4036</v>
      </c>
      <c r="D3498" t="s">
        <v>22</v>
      </c>
      <c r="E3498">
        <v>64</v>
      </c>
      <c r="F3498" t="s">
        <v>49</v>
      </c>
      <c r="G3498" t="s">
        <v>4014</v>
      </c>
      <c r="H3498" t="s">
        <v>41</v>
      </c>
      <c r="I3498" s="2">
        <v>5285</v>
      </c>
      <c r="J3498" s="2">
        <v>14</v>
      </c>
      <c r="K3498" s="2">
        <v>5299</v>
      </c>
      <c r="L3498" s="3">
        <v>0.28379087627596106</v>
      </c>
      <c r="M3498" s="3">
        <v>0.43826131258394702</v>
      </c>
      <c r="N3498" s="2">
        <v>1867220</v>
      </c>
      <c r="O3498">
        <f t="shared" si="54"/>
        <v>7</v>
      </c>
    </row>
    <row r="3499" spans="1:15" hidden="1" x14ac:dyDescent="0.2">
      <c r="A3499" t="s">
        <v>3694</v>
      </c>
      <c r="B3499" t="s">
        <v>4024</v>
      </c>
      <c r="C3499" t="s">
        <v>4037</v>
      </c>
      <c r="D3499" t="s">
        <v>22</v>
      </c>
      <c r="E3499">
        <v>49</v>
      </c>
      <c r="F3499" t="s">
        <v>49</v>
      </c>
      <c r="G3499" t="s">
        <v>38</v>
      </c>
      <c r="H3499" t="s">
        <v>540</v>
      </c>
      <c r="I3499" s="2">
        <v>1760</v>
      </c>
      <c r="J3499" s="2">
        <v>3</v>
      </c>
      <c r="K3499" s="2">
        <v>1763</v>
      </c>
      <c r="L3499" s="3">
        <v>9.4418440248069321E-2</v>
      </c>
      <c r="M3499" s="3">
        <v>0.14581141613238321</v>
      </c>
      <c r="N3499" s="2">
        <v>1867220</v>
      </c>
      <c r="O3499">
        <f t="shared" si="54"/>
        <v>15</v>
      </c>
    </row>
    <row r="3500" spans="1:15" hidden="1" x14ac:dyDescent="0.2">
      <c r="A3500" t="s">
        <v>3694</v>
      </c>
      <c r="B3500" t="s">
        <v>4024</v>
      </c>
      <c r="C3500" t="s">
        <v>4038</v>
      </c>
      <c r="D3500" t="s">
        <v>22</v>
      </c>
      <c r="E3500">
        <v>59</v>
      </c>
      <c r="F3500" t="s">
        <v>49</v>
      </c>
      <c r="G3500" t="s">
        <v>694</v>
      </c>
      <c r="H3500" t="s">
        <v>315</v>
      </c>
      <c r="I3500" s="2">
        <v>2013</v>
      </c>
      <c r="J3500" s="2">
        <v>4</v>
      </c>
      <c r="K3500" s="2">
        <v>2017</v>
      </c>
      <c r="L3500" s="3">
        <v>0.10802155075459775</v>
      </c>
      <c r="M3500" s="3">
        <v>0.16681884647703737</v>
      </c>
      <c r="N3500" s="2">
        <v>1867220</v>
      </c>
      <c r="O3500">
        <f t="shared" si="54"/>
        <v>14</v>
      </c>
    </row>
    <row r="3501" spans="1:15" hidden="1" x14ac:dyDescent="0.2">
      <c r="A3501" t="s">
        <v>3694</v>
      </c>
      <c r="B3501" t="s">
        <v>4024</v>
      </c>
      <c r="C3501" t="s">
        <v>4039</v>
      </c>
      <c r="D3501" t="s">
        <v>22</v>
      </c>
      <c r="E3501">
        <v>31</v>
      </c>
      <c r="F3501" t="s">
        <v>49</v>
      </c>
      <c r="G3501" t="s">
        <v>38</v>
      </c>
      <c r="H3501" t="s">
        <v>104</v>
      </c>
      <c r="I3501" s="2">
        <v>1146</v>
      </c>
      <c r="J3501" s="2">
        <v>2</v>
      </c>
      <c r="K3501" s="2">
        <v>1148</v>
      </c>
      <c r="L3501" s="3">
        <v>6.1481775045254441E-2</v>
      </c>
      <c r="M3501" s="3">
        <v>9.4946968644342558E-2</v>
      </c>
      <c r="N3501" s="2">
        <v>1867220</v>
      </c>
      <c r="O3501">
        <f t="shared" si="54"/>
        <v>20</v>
      </c>
    </row>
    <row r="3502" spans="1:15" hidden="1" x14ac:dyDescent="0.2">
      <c r="A3502" t="s">
        <v>3694</v>
      </c>
      <c r="B3502" t="s">
        <v>4024</v>
      </c>
      <c r="C3502" t="s">
        <v>4040</v>
      </c>
      <c r="D3502" t="s">
        <v>22</v>
      </c>
      <c r="E3502">
        <v>32</v>
      </c>
      <c r="F3502" t="s">
        <v>49</v>
      </c>
      <c r="G3502" t="s">
        <v>38</v>
      </c>
      <c r="H3502" t="s">
        <v>556</v>
      </c>
      <c r="I3502" s="2">
        <v>2843</v>
      </c>
      <c r="J3502" s="2">
        <v>1</v>
      </c>
      <c r="K3502" s="2">
        <v>2844</v>
      </c>
      <c r="L3502" s="3">
        <v>0.15231199323057809</v>
      </c>
      <c r="M3502" s="3">
        <v>0.23521705472518312</v>
      </c>
      <c r="N3502" s="2">
        <v>1867220</v>
      </c>
      <c r="O3502">
        <f t="shared" si="54"/>
        <v>11</v>
      </c>
    </row>
    <row r="3503" spans="1:15" hidden="1" x14ac:dyDescent="0.2">
      <c r="A3503" t="s">
        <v>3694</v>
      </c>
      <c r="B3503" t="s">
        <v>4024</v>
      </c>
      <c r="C3503" t="s">
        <v>4041</v>
      </c>
      <c r="D3503" t="s">
        <v>22</v>
      </c>
      <c r="E3503">
        <v>52</v>
      </c>
      <c r="F3503" t="s">
        <v>69</v>
      </c>
      <c r="G3503" t="s">
        <v>38</v>
      </c>
      <c r="H3503" t="s">
        <v>198</v>
      </c>
      <c r="I3503" s="2">
        <v>2678</v>
      </c>
      <c r="J3503" s="2">
        <v>1</v>
      </c>
      <c r="K3503" s="2">
        <v>2679</v>
      </c>
      <c r="L3503" s="3">
        <v>0.14347532695665213</v>
      </c>
      <c r="M3503" s="3">
        <v>0.22157049564302586</v>
      </c>
      <c r="N3503" s="2">
        <v>1867220</v>
      </c>
      <c r="O3503">
        <f t="shared" si="54"/>
        <v>12</v>
      </c>
    </row>
    <row r="3504" spans="1:15" hidden="1" x14ac:dyDescent="0.2">
      <c r="A3504" t="s">
        <v>3694</v>
      </c>
      <c r="B3504" t="s">
        <v>4024</v>
      </c>
      <c r="C3504" t="s">
        <v>4042</v>
      </c>
      <c r="D3504" t="s">
        <v>22</v>
      </c>
      <c r="E3504">
        <v>65</v>
      </c>
      <c r="F3504" t="s">
        <v>49</v>
      </c>
      <c r="G3504" t="s">
        <v>4043</v>
      </c>
      <c r="H3504" t="s">
        <v>39</v>
      </c>
      <c r="I3504" s="2">
        <v>2640</v>
      </c>
      <c r="J3504" s="2">
        <v>3</v>
      </c>
      <c r="K3504" s="2">
        <v>2643</v>
      </c>
      <c r="L3504" s="3">
        <v>0.14154732704234102</v>
      </c>
      <c r="M3504" s="3">
        <v>0.21859306457055519</v>
      </c>
      <c r="N3504" s="2">
        <v>1867220</v>
      </c>
      <c r="O3504">
        <f t="shared" si="54"/>
        <v>13</v>
      </c>
    </row>
    <row r="3505" spans="1:15" hidden="1" x14ac:dyDescent="0.2">
      <c r="A3505" t="s">
        <v>3694</v>
      </c>
      <c r="B3505" t="s">
        <v>4024</v>
      </c>
      <c r="C3505" t="s">
        <v>4044</v>
      </c>
      <c r="D3505" t="s">
        <v>17</v>
      </c>
      <c r="E3505">
        <v>55</v>
      </c>
      <c r="F3505" t="s">
        <v>69</v>
      </c>
      <c r="G3505" t="s">
        <v>38</v>
      </c>
      <c r="H3505" t="s">
        <v>148</v>
      </c>
      <c r="I3505" s="2">
        <v>1152</v>
      </c>
      <c r="J3505" s="2">
        <v>2</v>
      </c>
      <c r="K3505" s="2">
        <v>1154</v>
      </c>
      <c r="L3505" s="3">
        <v>6.1803108364306296E-2</v>
      </c>
      <c r="M3505" s="3">
        <v>9.5443207156420989E-2</v>
      </c>
      <c r="N3505" s="2">
        <v>1867220</v>
      </c>
      <c r="O3505">
        <f t="shared" si="54"/>
        <v>19</v>
      </c>
    </row>
    <row r="3506" spans="1:15" hidden="1" x14ac:dyDescent="0.2">
      <c r="A3506" t="s">
        <v>3694</v>
      </c>
      <c r="B3506" t="s">
        <v>4024</v>
      </c>
      <c r="C3506" t="s">
        <v>4045</v>
      </c>
      <c r="D3506" t="s">
        <v>22</v>
      </c>
      <c r="E3506">
        <v>29</v>
      </c>
      <c r="F3506" t="s">
        <v>49</v>
      </c>
      <c r="G3506" t="s">
        <v>38</v>
      </c>
      <c r="H3506" t="s">
        <v>120</v>
      </c>
      <c r="I3506" s="2">
        <v>3483</v>
      </c>
      <c r="J3506" s="2">
        <v>2</v>
      </c>
      <c r="K3506" s="2">
        <v>3485</v>
      </c>
      <c r="L3506" s="3">
        <v>0.18664110281595098</v>
      </c>
      <c r="M3506" s="3">
        <v>0.28823186909889703</v>
      </c>
      <c r="N3506" s="2">
        <v>1867220</v>
      </c>
      <c r="O3506">
        <f t="shared" si="54"/>
        <v>10</v>
      </c>
    </row>
    <row r="3507" spans="1:15" hidden="1" x14ac:dyDescent="0.2">
      <c r="A3507" t="s">
        <v>3694</v>
      </c>
      <c r="B3507" t="s">
        <v>4024</v>
      </c>
      <c r="C3507" t="s">
        <v>4046</v>
      </c>
      <c r="D3507" t="s">
        <v>22</v>
      </c>
      <c r="E3507">
        <v>49</v>
      </c>
      <c r="F3507" t="s">
        <v>69</v>
      </c>
      <c r="G3507" t="s">
        <v>1907</v>
      </c>
      <c r="H3507" t="s">
        <v>168</v>
      </c>
      <c r="I3507" s="2">
        <v>1061</v>
      </c>
      <c r="J3507" s="2">
        <v>1</v>
      </c>
      <c r="K3507" s="2">
        <v>1062</v>
      </c>
      <c r="L3507" s="3">
        <v>5.6875997472177892E-2</v>
      </c>
      <c r="M3507" s="3">
        <v>8.7834216637884835E-2</v>
      </c>
      <c r="N3507" s="2">
        <v>1867220</v>
      </c>
      <c r="O3507">
        <f t="shared" si="54"/>
        <v>21</v>
      </c>
    </row>
    <row r="3508" spans="1:15" hidden="1" x14ac:dyDescent="0.2">
      <c r="A3508" t="s">
        <v>3694</v>
      </c>
      <c r="B3508" t="s">
        <v>1454</v>
      </c>
      <c r="C3508" t="s">
        <v>4047</v>
      </c>
      <c r="D3508" t="s">
        <v>22</v>
      </c>
      <c r="E3508">
        <v>41</v>
      </c>
      <c r="F3508" t="s">
        <v>49</v>
      </c>
      <c r="G3508" t="s">
        <v>38</v>
      </c>
      <c r="H3508" t="s">
        <v>198</v>
      </c>
      <c r="I3508" s="2">
        <v>283237</v>
      </c>
      <c r="J3508" s="2">
        <v>561</v>
      </c>
      <c r="K3508" s="2">
        <v>283798</v>
      </c>
      <c r="L3508" s="3">
        <v>15.045348420492354</v>
      </c>
      <c r="M3508" s="3">
        <v>23.674948507875438</v>
      </c>
      <c r="N3508" s="2">
        <v>1886284</v>
      </c>
      <c r="O3508">
        <f t="shared" si="54"/>
        <v>3</v>
      </c>
    </row>
    <row r="3509" spans="1:15" hidden="1" x14ac:dyDescent="0.2">
      <c r="A3509" t="s">
        <v>3694</v>
      </c>
      <c r="B3509" t="s">
        <v>1454</v>
      </c>
      <c r="C3509" t="s">
        <v>46</v>
      </c>
      <c r="G3509" t="s">
        <v>46</v>
      </c>
      <c r="I3509" s="2">
        <v>4919</v>
      </c>
      <c r="J3509" s="2">
        <v>10</v>
      </c>
      <c r="K3509" s="2">
        <v>4929</v>
      </c>
      <c r="L3509" s="3">
        <v>0.26130741712276628</v>
      </c>
      <c r="M3509" s="3">
        <v>0.41118620002719553</v>
      </c>
      <c r="N3509" s="2">
        <v>1886284</v>
      </c>
      <c r="O3509">
        <f t="shared" si="54"/>
        <v>6</v>
      </c>
    </row>
    <row r="3510" spans="1:15" hidden="1" x14ac:dyDescent="0.2">
      <c r="A3510" t="s">
        <v>3694</v>
      </c>
      <c r="B3510" t="s">
        <v>1454</v>
      </c>
      <c r="C3510" t="s">
        <v>4048</v>
      </c>
      <c r="D3510" t="s">
        <v>22</v>
      </c>
      <c r="E3510">
        <v>38</v>
      </c>
      <c r="F3510" t="s">
        <v>49</v>
      </c>
      <c r="G3510" t="s">
        <v>38</v>
      </c>
      <c r="H3510" t="s">
        <v>1113</v>
      </c>
      <c r="I3510" s="2">
        <v>867</v>
      </c>
      <c r="J3510" s="2">
        <f>(0)</f>
        <v>0</v>
      </c>
      <c r="K3510" s="2">
        <v>867</v>
      </c>
      <c r="L3510" s="3">
        <v>4.5963386213316762E-2</v>
      </c>
      <c r="M3510" s="3">
        <v>7.2326726602470789E-2</v>
      </c>
      <c r="N3510" s="2">
        <v>1886284</v>
      </c>
      <c r="O3510">
        <f t="shared" si="54"/>
        <v>24</v>
      </c>
    </row>
    <row r="3511" spans="1:15" hidden="1" x14ac:dyDescent="0.2">
      <c r="A3511" t="s">
        <v>3694</v>
      </c>
      <c r="B3511" t="s">
        <v>1454</v>
      </c>
      <c r="C3511" t="s">
        <v>4049</v>
      </c>
      <c r="D3511" t="s">
        <v>22</v>
      </c>
      <c r="E3511">
        <v>44</v>
      </c>
      <c r="F3511" t="s">
        <v>49</v>
      </c>
      <c r="G3511" t="s">
        <v>38</v>
      </c>
      <c r="H3511" t="s">
        <v>43</v>
      </c>
      <c r="I3511" s="2">
        <v>5042</v>
      </c>
      <c r="J3511" s="2">
        <v>1</v>
      </c>
      <c r="K3511" s="2">
        <v>5043</v>
      </c>
      <c r="L3511" s="3">
        <v>0.26735104575981133</v>
      </c>
      <c r="M3511" s="3">
        <v>0.42069628864620556</v>
      </c>
      <c r="N3511" s="2">
        <v>1886284</v>
      </c>
      <c r="O3511">
        <f t="shared" si="54"/>
        <v>5</v>
      </c>
    </row>
    <row r="3512" spans="1:15" hidden="1" x14ac:dyDescent="0.2">
      <c r="A3512" t="s">
        <v>3694</v>
      </c>
      <c r="B3512" t="s">
        <v>1454</v>
      </c>
      <c r="C3512" t="s">
        <v>4050</v>
      </c>
      <c r="D3512" t="s">
        <v>22</v>
      </c>
      <c r="E3512">
        <v>42</v>
      </c>
      <c r="F3512" t="s">
        <v>49</v>
      </c>
      <c r="G3512" t="s">
        <v>38</v>
      </c>
      <c r="H3512" t="s">
        <v>214</v>
      </c>
      <c r="I3512" s="2">
        <v>1869</v>
      </c>
      <c r="J3512" s="2">
        <f>(0)</f>
        <v>0</v>
      </c>
      <c r="K3512" s="2">
        <v>1869</v>
      </c>
      <c r="L3512" s="3">
        <v>9.908370107576589E-2</v>
      </c>
      <c r="M3512" s="3">
        <v>0.15591540025376921</v>
      </c>
      <c r="N3512" s="2">
        <v>1886284</v>
      </c>
      <c r="O3512">
        <f t="shared" si="54"/>
        <v>15</v>
      </c>
    </row>
    <row r="3513" spans="1:15" hidden="1" x14ac:dyDescent="0.2">
      <c r="A3513" t="s">
        <v>3694</v>
      </c>
      <c r="B3513" t="s">
        <v>1454</v>
      </c>
      <c r="C3513" t="s">
        <v>4051</v>
      </c>
      <c r="D3513" t="s">
        <v>22</v>
      </c>
      <c r="E3513">
        <v>67</v>
      </c>
      <c r="F3513" t="s">
        <v>49</v>
      </c>
      <c r="G3513" t="s">
        <v>736</v>
      </c>
      <c r="H3513" t="s">
        <v>2348</v>
      </c>
      <c r="I3513" s="2">
        <v>383759</v>
      </c>
      <c r="J3513" s="2">
        <v>791</v>
      </c>
      <c r="K3513" s="2">
        <v>384550</v>
      </c>
      <c r="L3513" s="3">
        <v>20.386643792769277</v>
      </c>
      <c r="M3513" s="3">
        <v>32.079864723160483</v>
      </c>
      <c r="N3513" s="2">
        <v>1886284</v>
      </c>
      <c r="O3513">
        <f t="shared" si="54"/>
        <v>2</v>
      </c>
    </row>
    <row r="3514" spans="1:15" hidden="1" x14ac:dyDescent="0.2">
      <c r="A3514" t="s">
        <v>3694</v>
      </c>
      <c r="B3514" t="s">
        <v>1454</v>
      </c>
      <c r="C3514" t="s">
        <v>4052</v>
      </c>
      <c r="D3514" t="s">
        <v>17</v>
      </c>
      <c r="E3514">
        <v>42</v>
      </c>
      <c r="F3514" t="s">
        <v>49</v>
      </c>
      <c r="G3514" t="s">
        <v>38</v>
      </c>
      <c r="H3514" t="s">
        <v>41</v>
      </c>
      <c r="I3514" s="2">
        <v>2213</v>
      </c>
      <c r="J3514" s="2">
        <v>1</v>
      </c>
      <c r="K3514" s="2">
        <v>2214</v>
      </c>
      <c r="L3514" s="3">
        <v>0.11737362984577084</v>
      </c>
      <c r="M3514" s="3">
        <v>0.18469593160077316</v>
      </c>
      <c r="N3514" s="2">
        <v>1886284</v>
      </c>
      <c r="O3514">
        <f t="shared" si="54"/>
        <v>12</v>
      </c>
    </row>
    <row r="3515" spans="1:15" hidden="1" x14ac:dyDescent="0.2">
      <c r="A3515" t="s">
        <v>3694</v>
      </c>
      <c r="B3515" t="s">
        <v>1454</v>
      </c>
      <c r="C3515" t="s">
        <v>4053</v>
      </c>
      <c r="D3515" t="s">
        <v>22</v>
      </c>
      <c r="E3515">
        <v>45</v>
      </c>
      <c r="F3515" t="s">
        <v>49</v>
      </c>
      <c r="G3515" t="s">
        <v>229</v>
      </c>
      <c r="H3515" t="s">
        <v>230</v>
      </c>
      <c r="I3515" s="2">
        <v>1210</v>
      </c>
      <c r="J3515" s="2">
        <f>(0)</f>
        <v>0</v>
      </c>
      <c r="K3515" s="2">
        <v>1210</v>
      </c>
      <c r="L3515" s="3">
        <v>6.4147286410741966E-2</v>
      </c>
      <c r="M3515" s="3">
        <v>0.10094041428949209</v>
      </c>
      <c r="N3515" s="2">
        <v>1886284</v>
      </c>
      <c r="O3515">
        <f t="shared" si="54"/>
        <v>22</v>
      </c>
    </row>
    <row r="3516" spans="1:15" hidden="1" x14ac:dyDescent="0.2">
      <c r="A3516" t="s">
        <v>3694</v>
      </c>
      <c r="B3516" t="s">
        <v>1454</v>
      </c>
      <c r="C3516" t="s">
        <v>4054</v>
      </c>
      <c r="D3516" t="s">
        <v>22</v>
      </c>
      <c r="E3516">
        <v>56</v>
      </c>
      <c r="F3516" t="s">
        <v>49</v>
      </c>
      <c r="G3516" t="s">
        <v>19</v>
      </c>
      <c r="H3516" t="s">
        <v>20</v>
      </c>
      <c r="I3516" s="2">
        <v>91688</v>
      </c>
      <c r="J3516" s="2">
        <v>101</v>
      </c>
      <c r="K3516" s="2">
        <v>91789</v>
      </c>
      <c r="L3516" s="3">
        <v>4.8661283242608215</v>
      </c>
      <c r="M3516" s="3">
        <v>7.6572063530728842</v>
      </c>
      <c r="N3516" s="2">
        <v>1886284</v>
      </c>
      <c r="O3516">
        <f t="shared" si="54"/>
        <v>4</v>
      </c>
    </row>
    <row r="3517" spans="1:15" hidden="1" x14ac:dyDescent="0.2">
      <c r="A3517" t="s">
        <v>3694</v>
      </c>
      <c r="B3517" t="s">
        <v>1454</v>
      </c>
      <c r="C3517" t="s">
        <v>4055</v>
      </c>
      <c r="D3517" t="s">
        <v>22</v>
      </c>
      <c r="E3517">
        <v>51</v>
      </c>
      <c r="F3517" t="s">
        <v>69</v>
      </c>
      <c r="G3517" t="s">
        <v>38</v>
      </c>
      <c r="H3517" t="s">
        <v>219</v>
      </c>
      <c r="I3517" s="2">
        <v>1731</v>
      </c>
      <c r="J3517" s="2">
        <v>1</v>
      </c>
      <c r="K3517" s="2">
        <v>1732</v>
      </c>
      <c r="L3517" s="3">
        <v>9.1820743854053782E-2</v>
      </c>
      <c r="M3517" s="3">
        <v>0.14448660954495893</v>
      </c>
      <c r="N3517" s="2">
        <v>1886284</v>
      </c>
      <c r="O3517">
        <f t="shared" si="54"/>
        <v>17</v>
      </c>
    </row>
    <row r="3518" spans="1:15" hidden="1" x14ac:dyDescent="0.2">
      <c r="A3518" t="s">
        <v>3694</v>
      </c>
      <c r="B3518" t="s">
        <v>1454</v>
      </c>
      <c r="C3518" t="s">
        <v>4056</v>
      </c>
      <c r="D3518" t="s">
        <v>17</v>
      </c>
      <c r="E3518">
        <v>26</v>
      </c>
      <c r="F3518" t="s">
        <v>69</v>
      </c>
      <c r="G3518" t="s">
        <v>694</v>
      </c>
      <c r="H3518" t="s">
        <v>315</v>
      </c>
      <c r="I3518" s="2">
        <v>1663</v>
      </c>
      <c r="J3518" s="2">
        <v>3</v>
      </c>
      <c r="K3518" s="2">
        <v>1666</v>
      </c>
      <c r="L3518" s="3">
        <v>8.8321800958922406E-2</v>
      </c>
      <c r="M3518" s="3">
        <v>0.13898076876553209</v>
      </c>
      <c r="N3518" s="2">
        <v>1886284</v>
      </c>
      <c r="O3518">
        <f t="shared" si="54"/>
        <v>18</v>
      </c>
    </row>
    <row r="3519" spans="1:15" hidden="1" x14ac:dyDescent="0.2">
      <c r="A3519" t="s">
        <v>3694</v>
      </c>
      <c r="B3519" t="s">
        <v>1454</v>
      </c>
      <c r="C3519" t="s">
        <v>4057</v>
      </c>
      <c r="D3519" t="s">
        <v>22</v>
      </c>
      <c r="E3519">
        <v>27</v>
      </c>
      <c r="F3519" t="s">
        <v>69</v>
      </c>
      <c r="G3519" t="s">
        <v>1907</v>
      </c>
      <c r="H3519" t="s">
        <v>168</v>
      </c>
      <c r="I3519" s="2">
        <v>2775</v>
      </c>
      <c r="J3519" s="2">
        <v>4</v>
      </c>
      <c r="K3519" s="2">
        <v>2779</v>
      </c>
      <c r="L3519" s="3">
        <v>0.14732670159954706</v>
      </c>
      <c r="M3519" s="3">
        <v>0.23182926554586655</v>
      </c>
      <c r="N3519" s="2">
        <v>1886284</v>
      </c>
      <c r="O3519">
        <f t="shared" si="54"/>
        <v>11</v>
      </c>
    </row>
    <row r="3520" spans="1:15" hidden="1" x14ac:dyDescent="0.2">
      <c r="A3520" t="s">
        <v>3694</v>
      </c>
      <c r="B3520" t="s">
        <v>1454</v>
      </c>
      <c r="C3520" t="s">
        <v>4058</v>
      </c>
      <c r="D3520" t="s">
        <v>22</v>
      </c>
      <c r="E3520">
        <v>29</v>
      </c>
      <c r="F3520" t="s">
        <v>49</v>
      </c>
      <c r="G3520" t="s">
        <v>4059</v>
      </c>
      <c r="H3520" t="s">
        <v>540</v>
      </c>
      <c r="I3520" s="2">
        <v>4590</v>
      </c>
      <c r="J3520" s="2">
        <f>(0)</f>
        <v>0</v>
      </c>
      <c r="K3520" s="2">
        <v>4590</v>
      </c>
      <c r="L3520" s="3">
        <v>0.24333557407050049</v>
      </c>
      <c r="M3520" s="3">
        <v>0.38290619966013945</v>
      </c>
      <c r="N3520" s="2">
        <v>1886284</v>
      </c>
      <c r="O3520">
        <f t="shared" si="54"/>
        <v>8</v>
      </c>
    </row>
    <row r="3521" spans="1:15" hidden="1" x14ac:dyDescent="0.2">
      <c r="A3521" t="s">
        <v>3694</v>
      </c>
      <c r="B3521" t="s">
        <v>1454</v>
      </c>
      <c r="C3521" t="s">
        <v>4060</v>
      </c>
      <c r="D3521" t="s">
        <v>22</v>
      </c>
      <c r="E3521">
        <v>62</v>
      </c>
      <c r="F3521" t="s">
        <v>69</v>
      </c>
      <c r="G3521" t="s">
        <v>891</v>
      </c>
      <c r="H3521" t="s">
        <v>354</v>
      </c>
      <c r="I3521" s="2">
        <v>1226</v>
      </c>
      <c r="J3521" s="2">
        <v>2</v>
      </c>
      <c r="K3521" s="2">
        <v>1228</v>
      </c>
      <c r="L3521" s="3">
        <v>6.5101543563959613E-2</v>
      </c>
      <c r="M3521" s="3">
        <v>0.10244200722933577</v>
      </c>
      <c r="N3521" s="2">
        <v>1886284</v>
      </c>
      <c r="O3521">
        <f t="shared" si="54"/>
        <v>21</v>
      </c>
    </row>
    <row r="3522" spans="1:15" hidden="1" x14ac:dyDescent="0.2">
      <c r="A3522" t="s">
        <v>3694</v>
      </c>
      <c r="B3522" t="s">
        <v>1454</v>
      </c>
      <c r="C3522" t="s">
        <v>4061</v>
      </c>
      <c r="D3522" t="s">
        <v>22</v>
      </c>
      <c r="E3522">
        <v>48</v>
      </c>
      <c r="F3522" t="s">
        <v>49</v>
      </c>
      <c r="G3522" t="s">
        <v>38</v>
      </c>
      <c r="H3522" t="s">
        <v>1224</v>
      </c>
      <c r="I3522" s="2">
        <v>1351</v>
      </c>
      <c r="J3522" s="2">
        <v>1</v>
      </c>
      <c r="K3522" s="2">
        <v>1352</v>
      </c>
      <c r="L3522" s="3">
        <v>7.1675315063903428E-2</v>
      </c>
      <c r="M3522" s="3">
        <v>0.11278631414825896</v>
      </c>
      <c r="N3522" s="2">
        <v>1886284</v>
      </c>
      <c r="O3522">
        <f t="shared" si="54"/>
        <v>20</v>
      </c>
    </row>
    <row r="3523" spans="1:15" hidden="1" x14ac:dyDescent="0.2">
      <c r="A3523" t="s">
        <v>3694</v>
      </c>
      <c r="B3523" t="s">
        <v>1454</v>
      </c>
      <c r="C3523" t="s">
        <v>4062</v>
      </c>
      <c r="D3523" t="s">
        <v>17</v>
      </c>
      <c r="E3523">
        <v>54</v>
      </c>
      <c r="F3523" t="s">
        <v>69</v>
      </c>
      <c r="G3523" t="s">
        <v>303</v>
      </c>
      <c r="H3523" t="s">
        <v>304</v>
      </c>
      <c r="I3523" s="2">
        <v>4793</v>
      </c>
      <c r="J3523" s="2">
        <v>28</v>
      </c>
      <c r="K3523" s="2">
        <v>4821</v>
      </c>
      <c r="L3523" s="3">
        <v>0.25558187420346035</v>
      </c>
      <c r="M3523" s="3">
        <v>0.40217664238813339</v>
      </c>
      <c r="N3523" s="2">
        <v>1886284</v>
      </c>
      <c r="O3523">
        <f t="shared" ref="O3523:O3586" si="55">COUNTIFS($A$2:$A$8569,A3523,$B$2:$B$8569,B3523,$K$2:$K$8569,"&gt;"&amp;K3523)+1</f>
        <v>7</v>
      </c>
    </row>
    <row r="3524" spans="1:15" hidden="1" x14ac:dyDescent="0.2">
      <c r="A3524" t="s">
        <v>3694</v>
      </c>
      <c r="B3524" t="s">
        <v>1454</v>
      </c>
      <c r="C3524" t="s">
        <v>4063</v>
      </c>
      <c r="D3524" t="s">
        <v>22</v>
      </c>
      <c r="E3524">
        <v>60</v>
      </c>
      <c r="F3524" t="s">
        <v>49</v>
      </c>
      <c r="G3524" t="s">
        <v>868</v>
      </c>
      <c r="H3524" t="s">
        <v>738</v>
      </c>
      <c r="I3524" s="2">
        <v>1811</v>
      </c>
      <c r="J3524" s="2">
        <v>1</v>
      </c>
      <c r="K3524" s="2">
        <v>1812</v>
      </c>
      <c r="L3524" s="3">
        <v>9.6061886757243337E-2</v>
      </c>
      <c r="M3524" s="3">
        <v>0.15116035594426419</v>
      </c>
      <c r="N3524" s="2">
        <v>1886284</v>
      </c>
      <c r="O3524">
        <f t="shared" si="55"/>
        <v>16</v>
      </c>
    </row>
    <row r="3525" spans="1:15" hidden="1" x14ac:dyDescent="0.2">
      <c r="A3525" t="s">
        <v>3694</v>
      </c>
      <c r="B3525" t="s">
        <v>1454</v>
      </c>
      <c r="C3525" t="s">
        <v>4064</v>
      </c>
      <c r="D3525" t="s">
        <v>22</v>
      </c>
      <c r="E3525">
        <v>50</v>
      </c>
      <c r="F3525" t="s">
        <v>49</v>
      </c>
      <c r="G3525" t="s">
        <v>940</v>
      </c>
      <c r="H3525" t="s">
        <v>941</v>
      </c>
      <c r="I3525" s="2">
        <v>388784</v>
      </c>
      <c r="J3525" s="2">
        <v>258</v>
      </c>
      <c r="K3525" s="2">
        <v>389042</v>
      </c>
      <c r="L3525" s="3">
        <v>20.624783966783369</v>
      </c>
      <c r="M3525" s="3">
        <v>32.454595583481478</v>
      </c>
      <c r="N3525" s="2">
        <v>1886284</v>
      </c>
      <c r="O3525">
        <f t="shared" si="55"/>
        <v>1</v>
      </c>
    </row>
    <row r="3526" spans="1:15" hidden="1" x14ac:dyDescent="0.2">
      <c r="A3526" t="s">
        <v>3694</v>
      </c>
      <c r="B3526" t="s">
        <v>1454</v>
      </c>
      <c r="C3526" t="s">
        <v>4042</v>
      </c>
      <c r="D3526" t="s">
        <v>22</v>
      </c>
      <c r="E3526">
        <v>65</v>
      </c>
      <c r="F3526" t="s">
        <v>49</v>
      </c>
      <c r="G3526" t="s">
        <v>4043</v>
      </c>
      <c r="H3526" t="s">
        <v>201</v>
      </c>
      <c r="I3526" s="2">
        <v>2212</v>
      </c>
      <c r="J3526" s="2">
        <v>1</v>
      </c>
      <c r="K3526" s="2">
        <v>2213</v>
      </c>
      <c r="L3526" s="3">
        <v>0.11732061555948096</v>
      </c>
      <c r="M3526" s="3">
        <v>0.18461250977078184</v>
      </c>
      <c r="N3526" s="2">
        <v>1886284</v>
      </c>
      <c r="O3526">
        <f t="shared" si="55"/>
        <v>13</v>
      </c>
    </row>
    <row r="3527" spans="1:15" hidden="1" x14ac:dyDescent="0.2">
      <c r="A3527" t="s">
        <v>3694</v>
      </c>
      <c r="B3527" t="s">
        <v>1454</v>
      </c>
      <c r="C3527" t="s">
        <v>4065</v>
      </c>
      <c r="D3527" t="s">
        <v>22</v>
      </c>
      <c r="E3527">
        <v>57</v>
      </c>
      <c r="F3527" t="s">
        <v>49</v>
      </c>
      <c r="G3527" t="s">
        <v>4066</v>
      </c>
      <c r="H3527" t="s">
        <v>3386</v>
      </c>
      <c r="I3527" s="2">
        <v>1874</v>
      </c>
      <c r="J3527" s="2">
        <v>4</v>
      </c>
      <c r="K3527" s="2">
        <v>1878</v>
      </c>
      <c r="L3527" s="3">
        <v>9.9560829652374727E-2</v>
      </c>
      <c r="M3527" s="3">
        <v>0.15666619672369106</v>
      </c>
      <c r="N3527" s="2">
        <v>1886284</v>
      </c>
      <c r="O3527">
        <f t="shared" si="55"/>
        <v>14</v>
      </c>
    </row>
    <row r="3528" spans="1:15" hidden="1" x14ac:dyDescent="0.2">
      <c r="A3528" t="s">
        <v>3694</v>
      </c>
      <c r="B3528" t="s">
        <v>1454</v>
      </c>
      <c r="C3528" t="s">
        <v>4067</v>
      </c>
      <c r="D3528" t="s">
        <v>22</v>
      </c>
      <c r="E3528">
        <v>53</v>
      </c>
      <c r="F3528" t="s">
        <v>49</v>
      </c>
      <c r="G3528" t="s">
        <v>362</v>
      </c>
      <c r="H3528" t="s">
        <v>363</v>
      </c>
      <c r="I3528" s="2">
        <v>1503</v>
      </c>
      <c r="J3528" s="2">
        <f>(0)</f>
        <v>0</v>
      </c>
      <c r="K3528" s="2">
        <v>1503</v>
      </c>
      <c r="L3528" s="3">
        <v>7.9680472293673699E-2</v>
      </c>
      <c r="M3528" s="3">
        <v>0.12538301047694764</v>
      </c>
      <c r="N3528" s="2">
        <v>1886284</v>
      </c>
      <c r="O3528">
        <f t="shared" si="55"/>
        <v>19</v>
      </c>
    </row>
    <row r="3529" spans="1:15" hidden="1" x14ac:dyDescent="0.2">
      <c r="A3529" t="s">
        <v>3694</v>
      </c>
      <c r="B3529" t="s">
        <v>1454</v>
      </c>
      <c r="C3529" t="s">
        <v>4068</v>
      </c>
      <c r="D3529" t="s">
        <v>22</v>
      </c>
      <c r="E3529">
        <v>43</v>
      </c>
      <c r="F3529" t="s">
        <v>49</v>
      </c>
      <c r="G3529" t="s">
        <v>815</v>
      </c>
      <c r="H3529" t="s">
        <v>816</v>
      </c>
      <c r="I3529" s="2">
        <v>3194</v>
      </c>
      <c r="J3529" s="2">
        <v>4</v>
      </c>
      <c r="K3529" s="2">
        <v>3198</v>
      </c>
      <c r="L3529" s="3">
        <v>0.16953968755500232</v>
      </c>
      <c r="M3529" s="3">
        <v>0.2667830123122279</v>
      </c>
      <c r="N3529" s="2">
        <v>1886284</v>
      </c>
      <c r="O3529">
        <f t="shared" si="55"/>
        <v>10</v>
      </c>
    </row>
    <row r="3530" spans="1:15" hidden="1" x14ac:dyDescent="0.2">
      <c r="A3530" t="s">
        <v>3694</v>
      </c>
      <c r="B3530" t="s">
        <v>1454</v>
      </c>
      <c r="C3530" t="s">
        <v>4069</v>
      </c>
      <c r="D3530" t="s">
        <v>22</v>
      </c>
      <c r="E3530">
        <v>39</v>
      </c>
      <c r="F3530" t="s">
        <v>49</v>
      </c>
      <c r="G3530" t="s">
        <v>38</v>
      </c>
      <c r="H3530" t="s">
        <v>99</v>
      </c>
      <c r="I3530" s="2">
        <v>922</v>
      </c>
      <c r="J3530" s="2">
        <f>(0)</f>
        <v>0</v>
      </c>
      <c r="K3530" s="2">
        <v>922</v>
      </c>
      <c r="L3530" s="3">
        <v>4.8879171959259581E-2</v>
      </c>
      <c r="M3530" s="3">
        <v>7.6914927251993156E-2</v>
      </c>
      <c r="N3530" s="2">
        <v>1886284</v>
      </c>
      <c r="O3530">
        <f t="shared" si="55"/>
        <v>23</v>
      </c>
    </row>
    <row r="3531" spans="1:15" hidden="1" x14ac:dyDescent="0.2">
      <c r="A3531" t="s">
        <v>3694</v>
      </c>
      <c r="B3531" t="s">
        <v>1454</v>
      </c>
      <c r="C3531" t="s">
        <v>4070</v>
      </c>
      <c r="D3531" t="s">
        <v>22</v>
      </c>
      <c r="E3531">
        <v>42</v>
      </c>
      <c r="F3531" t="s">
        <v>69</v>
      </c>
      <c r="G3531" t="s">
        <v>38</v>
      </c>
      <c r="H3531" t="s">
        <v>193</v>
      </c>
      <c r="I3531" s="2">
        <v>3216</v>
      </c>
      <c r="J3531" s="2">
        <f>(0)</f>
        <v>0</v>
      </c>
      <c r="K3531" s="2">
        <v>3216</v>
      </c>
      <c r="L3531" s="3">
        <v>0.17049394470821996</v>
      </c>
      <c r="M3531" s="3">
        <v>0.26828460525207154</v>
      </c>
      <c r="N3531" s="2">
        <v>1886284</v>
      </c>
      <c r="O3531">
        <f t="shared" si="55"/>
        <v>9</v>
      </c>
    </row>
    <row r="3532" spans="1:15" hidden="1" x14ac:dyDescent="0.2">
      <c r="A3532" t="s">
        <v>3694</v>
      </c>
      <c r="B3532" t="s">
        <v>4071</v>
      </c>
      <c r="C3532" t="s">
        <v>46</v>
      </c>
      <c r="G3532" t="s">
        <v>46</v>
      </c>
      <c r="I3532" s="2">
        <v>9428</v>
      </c>
      <c r="J3532" s="2">
        <v>18</v>
      </c>
      <c r="K3532" s="2">
        <v>9446</v>
      </c>
      <c r="L3532" s="3">
        <v>0.54508648905672219</v>
      </c>
      <c r="M3532" s="3">
        <v>0.82954100370421757</v>
      </c>
      <c r="N3532" s="2">
        <v>1732936</v>
      </c>
      <c r="O3532">
        <f t="shared" si="55"/>
        <v>5</v>
      </c>
    </row>
    <row r="3533" spans="1:15" hidden="1" x14ac:dyDescent="0.2">
      <c r="A3533" t="s">
        <v>3694</v>
      </c>
      <c r="B3533" t="s">
        <v>4071</v>
      </c>
      <c r="C3533" t="s">
        <v>4072</v>
      </c>
      <c r="D3533" t="s">
        <v>22</v>
      </c>
      <c r="E3533">
        <v>65</v>
      </c>
      <c r="F3533" t="s">
        <v>18</v>
      </c>
      <c r="G3533" t="s">
        <v>38</v>
      </c>
      <c r="H3533" t="s">
        <v>104</v>
      </c>
      <c r="I3533" s="2">
        <v>4495</v>
      </c>
      <c r="J3533" s="2">
        <v>7</v>
      </c>
      <c r="K3533" s="2">
        <v>4502</v>
      </c>
      <c r="L3533" s="3">
        <v>0.25979032116592882</v>
      </c>
      <c r="M3533" s="3">
        <v>0.39536243898754897</v>
      </c>
      <c r="N3533" s="2">
        <v>1732936</v>
      </c>
      <c r="O3533">
        <f t="shared" si="55"/>
        <v>9</v>
      </c>
    </row>
    <row r="3534" spans="1:15" hidden="1" x14ac:dyDescent="0.2">
      <c r="A3534" t="s">
        <v>3694</v>
      </c>
      <c r="B3534" t="s">
        <v>4071</v>
      </c>
      <c r="C3534" t="s">
        <v>4073</v>
      </c>
      <c r="D3534" t="s">
        <v>22</v>
      </c>
      <c r="E3534">
        <v>70</v>
      </c>
      <c r="F3534" t="s">
        <v>18</v>
      </c>
      <c r="G3534" t="s">
        <v>376</v>
      </c>
      <c r="H3534" t="s">
        <v>377</v>
      </c>
      <c r="I3534" s="2">
        <v>109485</v>
      </c>
      <c r="J3534" s="2">
        <v>85</v>
      </c>
      <c r="K3534" s="2">
        <v>109570</v>
      </c>
      <c r="L3534" s="3">
        <v>6.3227955331299022</v>
      </c>
      <c r="M3534" s="3">
        <v>9.622359493528597</v>
      </c>
      <c r="N3534" s="2">
        <v>1732936</v>
      </c>
      <c r="O3534">
        <f t="shared" si="55"/>
        <v>3</v>
      </c>
    </row>
    <row r="3535" spans="1:15" hidden="1" x14ac:dyDescent="0.2">
      <c r="A3535" t="s">
        <v>3694</v>
      </c>
      <c r="B3535" t="s">
        <v>4071</v>
      </c>
      <c r="C3535" t="s">
        <v>4074</v>
      </c>
      <c r="D3535" t="s">
        <v>22</v>
      </c>
      <c r="E3535">
        <v>46</v>
      </c>
      <c r="F3535" t="s">
        <v>18</v>
      </c>
      <c r="G3535" t="s">
        <v>303</v>
      </c>
      <c r="H3535" t="s">
        <v>304</v>
      </c>
      <c r="I3535" s="2">
        <v>7678</v>
      </c>
      <c r="J3535" s="2">
        <v>42</v>
      </c>
      <c r="K3535" s="2">
        <v>7720</v>
      </c>
      <c r="L3535" s="3">
        <v>0.44548673465148164</v>
      </c>
      <c r="M3535" s="3">
        <v>0.67796491092489519</v>
      </c>
      <c r="N3535" s="2">
        <v>1732936</v>
      </c>
      <c r="O3535">
        <f t="shared" si="55"/>
        <v>6</v>
      </c>
    </row>
    <row r="3536" spans="1:15" hidden="1" x14ac:dyDescent="0.2">
      <c r="A3536" t="s">
        <v>3694</v>
      </c>
      <c r="B3536" t="s">
        <v>4071</v>
      </c>
      <c r="C3536" t="s">
        <v>4075</v>
      </c>
      <c r="D3536" t="s">
        <v>17</v>
      </c>
      <c r="E3536">
        <v>40</v>
      </c>
      <c r="F3536" t="s">
        <v>18</v>
      </c>
      <c r="G3536" t="s">
        <v>32</v>
      </c>
      <c r="H3536" t="s">
        <v>33</v>
      </c>
      <c r="I3536" s="2">
        <v>565452</v>
      </c>
      <c r="J3536" s="2">
        <v>2018</v>
      </c>
      <c r="K3536" s="2">
        <v>567470</v>
      </c>
      <c r="L3536" s="3">
        <v>32.746160273662731</v>
      </c>
      <c r="M3536" s="3">
        <v>49.834811917428787</v>
      </c>
      <c r="N3536" s="2">
        <v>1732936</v>
      </c>
      <c r="O3536">
        <f t="shared" si="55"/>
        <v>1</v>
      </c>
    </row>
    <row r="3537" spans="1:15" hidden="1" x14ac:dyDescent="0.2">
      <c r="A3537" t="s">
        <v>3694</v>
      </c>
      <c r="B3537" t="s">
        <v>4071</v>
      </c>
      <c r="C3537" t="s">
        <v>4076</v>
      </c>
      <c r="D3537" t="s">
        <v>22</v>
      </c>
      <c r="E3537">
        <v>53</v>
      </c>
      <c r="F3537" t="s">
        <v>18</v>
      </c>
      <c r="G3537" t="s">
        <v>3705</v>
      </c>
      <c r="H3537" t="s">
        <v>41</v>
      </c>
      <c r="I3537" s="2">
        <v>58749</v>
      </c>
      <c r="J3537" s="2">
        <v>98</v>
      </c>
      <c r="K3537" s="2">
        <v>58847</v>
      </c>
      <c r="L3537" s="3">
        <v>3.3957976520771682</v>
      </c>
      <c r="M3537" s="3">
        <v>5.1679016986006872</v>
      </c>
      <c r="N3537" s="2">
        <v>1732936</v>
      </c>
      <c r="O3537">
        <f t="shared" si="55"/>
        <v>4</v>
      </c>
    </row>
    <row r="3538" spans="1:15" hidden="1" x14ac:dyDescent="0.2">
      <c r="A3538" t="s">
        <v>3694</v>
      </c>
      <c r="B3538" t="s">
        <v>4071</v>
      </c>
      <c r="C3538" t="s">
        <v>4077</v>
      </c>
      <c r="D3538" t="s">
        <v>22</v>
      </c>
      <c r="E3538">
        <v>30</v>
      </c>
      <c r="F3538" t="s">
        <v>18</v>
      </c>
      <c r="G3538" t="s">
        <v>3731</v>
      </c>
      <c r="H3538" t="s">
        <v>198</v>
      </c>
      <c r="I3538" s="2">
        <v>5737</v>
      </c>
      <c r="J3538" s="2">
        <v>17</v>
      </c>
      <c r="K3538" s="2">
        <v>5754</v>
      </c>
      <c r="L3538" s="3">
        <v>0.33203765170785304</v>
      </c>
      <c r="M3538" s="3">
        <v>0.50531218879039463</v>
      </c>
      <c r="N3538" s="2">
        <v>1732936</v>
      </c>
      <c r="O3538">
        <f t="shared" si="55"/>
        <v>7</v>
      </c>
    </row>
    <row r="3539" spans="1:15" hidden="1" x14ac:dyDescent="0.2">
      <c r="A3539" t="s">
        <v>3694</v>
      </c>
      <c r="B3539" t="s">
        <v>4071</v>
      </c>
      <c r="C3539" t="s">
        <v>4078</v>
      </c>
      <c r="D3539" t="s">
        <v>22</v>
      </c>
      <c r="E3539">
        <v>44</v>
      </c>
      <c r="F3539" t="s">
        <v>18</v>
      </c>
      <c r="G3539" t="s">
        <v>656</v>
      </c>
      <c r="H3539" t="s">
        <v>657</v>
      </c>
      <c r="I3539" s="2">
        <v>368111</v>
      </c>
      <c r="J3539" s="2">
        <v>580</v>
      </c>
      <c r="K3539" s="2">
        <v>368691</v>
      </c>
      <c r="L3539" s="3">
        <v>21.275511617278422</v>
      </c>
      <c r="M3539" s="3">
        <v>32.378181473291519</v>
      </c>
      <c r="N3539" s="2">
        <v>1732936</v>
      </c>
      <c r="O3539">
        <f t="shared" si="55"/>
        <v>2</v>
      </c>
    </row>
    <row r="3540" spans="1:15" hidden="1" x14ac:dyDescent="0.2">
      <c r="A3540" t="s">
        <v>3694</v>
      </c>
      <c r="B3540" t="s">
        <v>4071</v>
      </c>
      <c r="C3540" t="s">
        <v>4079</v>
      </c>
      <c r="D3540" t="s">
        <v>22</v>
      </c>
      <c r="E3540">
        <v>30</v>
      </c>
      <c r="F3540" t="s">
        <v>18</v>
      </c>
      <c r="G3540" t="s">
        <v>1605</v>
      </c>
      <c r="H3540" t="s">
        <v>540</v>
      </c>
      <c r="I3540" s="2">
        <v>5619</v>
      </c>
      <c r="J3540" s="2">
        <v>12</v>
      </c>
      <c r="K3540" s="2">
        <v>5631</v>
      </c>
      <c r="L3540" s="3">
        <v>0.32493987083192916</v>
      </c>
      <c r="M3540" s="3">
        <v>0.49451041624586589</v>
      </c>
      <c r="N3540" s="2">
        <v>1732936</v>
      </c>
      <c r="O3540">
        <f t="shared" si="55"/>
        <v>8</v>
      </c>
    </row>
    <row r="3541" spans="1:15" hidden="1" x14ac:dyDescent="0.2">
      <c r="A3541" t="s">
        <v>3694</v>
      </c>
      <c r="B3541" t="s">
        <v>4080</v>
      </c>
      <c r="C3541" t="s">
        <v>46</v>
      </c>
      <c r="G3541" t="s">
        <v>46</v>
      </c>
      <c r="I3541" s="2">
        <v>6952</v>
      </c>
      <c r="J3541" s="2">
        <v>28</v>
      </c>
      <c r="K3541" s="2">
        <v>6980</v>
      </c>
      <c r="L3541" s="3">
        <v>0.37027920537445941</v>
      </c>
      <c r="M3541" s="3">
        <v>0.62205238073170466</v>
      </c>
      <c r="N3541" s="2">
        <v>1885064</v>
      </c>
      <c r="O3541">
        <f t="shared" si="55"/>
        <v>5</v>
      </c>
    </row>
    <row r="3542" spans="1:15" hidden="1" x14ac:dyDescent="0.2">
      <c r="A3542" t="s">
        <v>3694</v>
      </c>
      <c r="B3542" t="s">
        <v>4080</v>
      </c>
      <c r="C3542" t="s">
        <v>4081</v>
      </c>
      <c r="D3542" t="s">
        <v>22</v>
      </c>
      <c r="E3542">
        <v>26</v>
      </c>
      <c r="F3542" t="s">
        <v>69</v>
      </c>
      <c r="G3542" t="s">
        <v>2461</v>
      </c>
      <c r="H3542" t="s">
        <v>349</v>
      </c>
      <c r="I3542" s="2">
        <v>1351</v>
      </c>
      <c r="J3542" s="2">
        <v>11</v>
      </c>
      <c r="K3542" s="2">
        <v>1362</v>
      </c>
      <c r="L3542" s="3">
        <v>7.2252188785102256E-2</v>
      </c>
      <c r="M3542" s="3">
        <v>0.12138042156971086</v>
      </c>
      <c r="N3542" s="2">
        <v>1885064</v>
      </c>
      <c r="O3542">
        <f t="shared" si="55"/>
        <v>15</v>
      </c>
    </row>
    <row r="3543" spans="1:15" hidden="1" x14ac:dyDescent="0.2">
      <c r="A3543" t="s">
        <v>3694</v>
      </c>
      <c r="B3543" t="s">
        <v>4080</v>
      </c>
      <c r="C3543" t="s">
        <v>4082</v>
      </c>
      <c r="D3543" t="s">
        <v>22</v>
      </c>
      <c r="E3543">
        <v>39</v>
      </c>
      <c r="F3543" t="s">
        <v>49</v>
      </c>
      <c r="G3543" t="s">
        <v>38</v>
      </c>
      <c r="H3543" t="s">
        <v>120</v>
      </c>
      <c r="I3543" s="2">
        <v>1883</v>
      </c>
      <c r="J3543" s="2">
        <v>2</v>
      </c>
      <c r="K3543" s="2">
        <v>1885</v>
      </c>
      <c r="L3543" s="3">
        <v>9.9996604889807453E-2</v>
      </c>
      <c r="M3543" s="3">
        <v>0.1679897904984618</v>
      </c>
      <c r="N3543" s="2">
        <v>1885064</v>
      </c>
      <c r="O3543">
        <f t="shared" si="55"/>
        <v>11</v>
      </c>
    </row>
    <row r="3544" spans="1:15" hidden="1" x14ac:dyDescent="0.2">
      <c r="A3544" t="s">
        <v>3694</v>
      </c>
      <c r="B3544" t="s">
        <v>4080</v>
      </c>
      <c r="C3544" t="s">
        <v>4083</v>
      </c>
      <c r="D3544" t="s">
        <v>22</v>
      </c>
      <c r="E3544">
        <v>61</v>
      </c>
      <c r="F3544" t="s">
        <v>49</v>
      </c>
      <c r="G3544" t="s">
        <v>38</v>
      </c>
      <c r="H3544" t="s">
        <v>198</v>
      </c>
      <c r="I3544" s="2">
        <v>134229</v>
      </c>
      <c r="J3544" s="2">
        <v>298</v>
      </c>
      <c r="K3544" s="2">
        <v>134527</v>
      </c>
      <c r="L3544" s="3">
        <v>7.1364685761332245</v>
      </c>
      <c r="M3544" s="3">
        <v>11.988945647950436</v>
      </c>
      <c r="N3544" s="2">
        <v>1885064</v>
      </c>
      <c r="O3544">
        <f t="shared" si="55"/>
        <v>3</v>
      </c>
    </row>
    <row r="3545" spans="1:15" hidden="1" x14ac:dyDescent="0.2">
      <c r="A3545" t="s">
        <v>3694</v>
      </c>
      <c r="B3545" t="s">
        <v>4080</v>
      </c>
      <c r="C3545" t="s">
        <v>4084</v>
      </c>
      <c r="D3545" t="s">
        <v>22</v>
      </c>
      <c r="E3545">
        <v>51</v>
      </c>
      <c r="F3545" t="s">
        <v>49</v>
      </c>
      <c r="G3545" t="s">
        <v>38</v>
      </c>
      <c r="H3545" t="s">
        <v>734</v>
      </c>
      <c r="I3545" s="2">
        <v>921</v>
      </c>
      <c r="J3545" s="2">
        <v>1</v>
      </c>
      <c r="K3545" s="2">
        <v>922</v>
      </c>
      <c r="L3545" s="3">
        <v>4.8910806211354102E-2</v>
      </c>
      <c r="M3545" s="3">
        <v>8.2167950578027477E-2</v>
      </c>
      <c r="N3545" s="2">
        <v>1885064</v>
      </c>
      <c r="O3545">
        <f t="shared" si="55"/>
        <v>16</v>
      </c>
    </row>
    <row r="3546" spans="1:15" hidden="1" x14ac:dyDescent="0.2">
      <c r="A3546" t="s">
        <v>3694</v>
      </c>
      <c r="B3546" t="s">
        <v>4080</v>
      </c>
      <c r="C3546" t="s">
        <v>4085</v>
      </c>
      <c r="D3546" t="s">
        <v>22</v>
      </c>
      <c r="E3546">
        <v>58</v>
      </c>
      <c r="F3546" t="s">
        <v>49</v>
      </c>
      <c r="G3546" t="s">
        <v>38</v>
      </c>
      <c r="H3546" t="s">
        <v>156</v>
      </c>
      <c r="I3546" s="2">
        <v>1881</v>
      </c>
      <c r="J3546" s="2">
        <f>(0)</f>
        <v>0</v>
      </c>
      <c r="K3546" s="2">
        <v>1881</v>
      </c>
      <c r="L3546" s="3">
        <v>9.9784410502773382E-2</v>
      </c>
      <c r="M3546" s="3">
        <v>0.16763331348944652</v>
      </c>
      <c r="N3546" s="2">
        <v>1885064</v>
      </c>
      <c r="O3546">
        <f t="shared" si="55"/>
        <v>12</v>
      </c>
    </row>
    <row r="3547" spans="1:15" hidden="1" x14ac:dyDescent="0.2">
      <c r="A3547" t="s">
        <v>3694</v>
      </c>
      <c r="B3547" t="s">
        <v>4080</v>
      </c>
      <c r="C3547" t="s">
        <v>4086</v>
      </c>
      <c r="D3547" t="s">
        <v>22</v>
      </c>
      <c r="E3547">
        <v>38</v>
      </c>
      <c r="F3547" t="s">
        <v>49</v>
      </c>
      <c r="G3547" t="s">
        <v>3705</v>
      </c>
      <c r="H3547" t="s">
        <v>41</v>
      </c>
      <c r="I3547" s="2">
        <v>109836</v>
      </c>
      <c r="J3547" s="2">
        <v>145</v>
      </c>
      <c r="K3547" s="2">
        <v>109981</v>
      </c>
      <c r="L3547" s="3">
        <v>5.8343377200986275</v>
      </c>
      <c r="M3547" s="3">
        <v>9.8014244821280254</v>
      </c>
      <c r="N3547" s="2">
        <v>1885064</v>
      </c>
      <c r="O3547">
        <f t="shared" si="55"/>
        <v>4</v>
      </c>
    </row>
    <row r="3548" spans="1:15" hidden="1" x14ac:dyDescent="0.2">
      <c r="A3548" t="s">
        <v>3694</v>
      </c>
      <c r="B3548" t="s">
        <v>4080</v>
      </c>
      <c r="C3548" t="s">
        <v>4087</v>
      </c>
      <c r="D3548" t="s">
        <v>22</v>
      </c>
      <c r="E3548">
        <v>48</v>
      </c>
      <c r="F3548" t="s">
        <v>49</v>
      </c>
      <c r="G3548" t="s">
        <v>736</v>
      </c>
      <c r="H3548" t="s">
        <v>2348</v>
      </c>
      <c r="I3548" s="2">
        <v>562034</v>
      </c>
      <c r="J3548" s="2">
        <v>1565</v>
      </c>
      <c r="K3548" s="2">
        <v>563599</v>
      </c>
      <c r="L3548" s="3">
        <v>29.898136084504294</v>
      </c>
      <c r="M3548" s="3">
        <v>50.227521451004023</v>
      </c>
      <c r="N3548" s="2">
        <v>1885064</v>
      </c>
      <c r="O3548">
        <f t="shared" si="55"/>
        <v>1</v>
      </c>
    </row>
    <row r="3549" spans="1:15" hidden="1" x14ac:dyDescent="0.2">
      <c r="A3549" t="s">
        <v>3694</v>
      </c>
      <c r="B3549" t="s">
        <v>4080</v>
      </c>
      <c r="C3549" t="s">
        <v>4088</v>
      </c>
      <c r="D3549" t="s">
        <v>22</v>
      </c>
      <c r="E3549">
        <v>44</v>
      </c>
      <c r="F3549" t="s">
        <v>69</v>
      </c>
      <c r="G3549" t="s">
        <v>38</v>
      </c>
      <c r="H3549" t="s">
        <v>230</v>
      </c>
      <c r="I3549" s="2">
        <v>4274</v>
      </c>
      <c r="J3549" s="2">
        <f>(0)</f>
        <v>0</v>
      </c>
      <c r="K3549" s="2">
        <v>4274</v>
      </c>
      <c r="L3549" s="3">
        <v>0.22672970254590824</v>
      </c>
      <c r="M3549" s="3">
        <v>0.38089568413285185</v>
      </c>
      <c r="N3549" s="2">
        <v>1885064</v>
      </c>
      <c r="O3549">
        <f t="shared" si="55"/>
        <v>8</v>
      </c>
    </row>
    <row r="3550" spans="1:15" hidden="1" x14ac:dyDescent="0.2">
      <c r="A3550" t="s">
        <v>3694</v>
      </c>
      <c r="B3550" t="s">
        <v>4080</v>
      </c>
      <c r="C3550" t="s">
        <v>4089</v>
      </c>
      <c r="D3550" t="s">
        <v>22</v>
      </c>
      <c r="E3550">
        <v>45</v>
      </c>
      <c r="F3550" t="s">
        <v>49</v>
      </c>
      <c r="G3550" t="s">
        <v>656</v>
      </c>
      <c r="H3550" t="s">
        <v>657</v>
      </c>
      <c r="I3550" s="2">
        <v>270854</v>
      </c>
      <c r="J3550" s="2">
        <v>541</v>
      </c>
      <c r="K3550" s="2">
        <v>271395</v>
      </c>
      <c r="L3550" s="3">
        <v>14.39712391727814</v>
      </c>
      <c r="M3550" s="3">
        <v>24.186519465427079</v>
      </c>
      <c r="N3550" s="2">
        <v>1885064</v>
      </c>
      <c r="O3550">
        <f t="shared" si="55"/>
        <v>2</v>
      </c>
    </row>
    <row r="3551" spans="1:15" hidden="1" x14ac:dyDescent="0.2">
      <c r="A3551" t="s">
        <v>3694</v>
      </c>
      <c r="B3551" t="s">
        <v>4080</v>
      </c>
      <c r="C3551" t="s">
        <v>4090</v>
      </c>
      <c r="D3551" t="s">
        <v>22</v>
      </c>
      <c r="E3551">
        <v>39</v>
      </c>
      <c r="F3551" t="s">
        <v>69</v>
      </c>
      <c r="G3551" t="s">
        <v>303</v>
      </c>
      <c r="H3551" t="s">
        <v>304</v>
      </c>
      <c r="I3551" s="2">
        <v>5685</v>
      </c>
      <c r="J3551" s="2">
        <v>34</v>
      </c>
      <c r="K3551" s="2">
        <v>5719</v>
      </c>
      <c r="L3551" s="3">
        <v>0.30338492486196755</v>
      </c>
      <c r="M3551" s="3">
        <v>0.5096730036396302</v>
      </c>
      <c r="N3551" s="2">
        <v>1885064</v>
      </c>
      <c r="O3551">
        <f t="shared" si="55"/>
        <v>7</v>
      </c>
    </row>
    <row r="3552" spans="1:15" hidden="1" x14ac:dyDescent="0.2">
      <c r="A3552" t="s">
        <v>3694</v>
      </c>
      <c r="B3552" t="s">
        <v>4080</v>
      </c>
      <c r="C3552" t="s">
        <v>4091</v>
      </c>
      <c r="D3552" t="s">
        <v>22</v>
      </c>
      <c r="E3552">
        <v>46</v>
      </c>
      <c r="F3552" t="s">
        <v>49</v>
      </c>
      <c r="G3552" t="s">
        <v>38</v>
      </c>
      <c r="H3552" t="s">
        <v>4092</v>
      </c>
      <c r="I3552" s="2">
        <v>3826</v>
      </c>
      <c r="J3552" s="2">
        <f>(0)</f>
        <v>0</v>
      </c>
      <c r="K3552" s="2">
        <v>3826</v>
      </c>
      <c r="L3552" s="3">
        <v>0.20296393119809195</v>
      </c>
      <c r="M3552" s="3">
        <v>0.34097025912313789</v>
      </c>
      <c r="N3552" s="2">
        <v>1885064</v>
      </c>
      <c r="O3552">
        <f t="shared" si="55"/>
        <v>9</v>
      </c>
    </row>
    <row r="3553" spans="1:15" hidden="1" x14ac:dyDescent="0.2">
      <c r="A3553" t="s">
        <v>3694</v>
      </c>
      <c r="B3553" t="s">
        <v>4080</v>
      </c>
      <c r="C3553" t="s">
        <v>4093</v>
      </c>
      <c r="D3553" t="s">
        <v>17</v>
      </c>
      <c r="E3553">
        <v>28</v>
      </c>
      <c r="F3553" t="s">
        <v>49</v>
      </c>
      <c r="G3553" t="s">
        <v>38</v>
      </c>
      <c r="H3553" t="s">
        <v>219</v>
      </c>
      <c r="I3553" s="2">
        <v>2197</v>
      </c>
      <c r="J3553" s="2">
        <v>9</v>
      </c>
      <c r="K3553" s="2">
        <v>2206</v>
      </c>
      <c r="L3553" s="3">
        <v>0.1170252044492919</v>
      </c>
      <c r="M3553" s="3">
        <v>0.19659707047193992</v>
      </c>
      <c r="N3553" s="2">
        <v>1885064</v>
      </c>
      <c r="O3553">
        <f t="shared" si="55"/>
        <v>10</v>
      </c>
    </row>
    <row r="3554" spans="1:15" hidden="1" x14ac:dyDescent="0.2">
      <c r="A3554" t="s">
        <v>3694</v>
      </c>
      <c r="B3554" t="s">
        <v>4080</v>
      </c>
      <c r="C3554" t="s">
        <v>4094</v>
      </c>
      <c r="D3554" t="s">
        <v>22</v>
      </c>
      <c r="E3554">
        <v>40</v>
      </c>
      <c r="F3554" t="s">
        <v>69</v>
      </c>
      <c r="G3554" t="s">
        <v>38</v>
      </c>
      <c r="H3554" t="s">
        <v>99</v>
      </c>
      <c r="I3554" s="2">
        <v>835</v>
      </c>
      <c r="J3554" s="2">
        <f>(0)</f>
        <v>0</v>
      </c>
      <c r="K3554" s="2">
        <v>835</v>
      </c>
      <c r="L3554" s="3">
        <v>4.4295578293362982E-2</v>
      </c>
      <c r="M3554" s="3">
        <v>7.4414575631944618E-2</v>
      </c>
      <c r="N3554" s="2">
        <v>1885064</v>
      </c>
      <c r="O3554">
        <f t="shared" si="55"/>
        <v>19</v>
      </c>
    </row>
    <row r="3555" spans="1:15" hidden="1" x14ac:dyDescent="0.2">
      <c r="A3555" t="s">
        <v>3694</v>
      </c>
      <c r="B3555" t="s">
        <v>4080</v>
      </c>
      <c r="C3555" t="s">
        <v>4095</v>
      </c>
      <c r="D3555" t="s">
        <v>22</v>
      </c>
      <c r="E3555">
        <v>30</v>
      </c>
      <c r="F3555" t="s">
        <v>18</v>
      </c>
      <c r="G3555" t="s">
        <v>38</v>
      </c>
      <c r="H3555" t="s">
        <v>70</v>
      </c>
      <c r="I3555" s="2">
        <v>1386</v>
      </c>
      <c r="J3555" s="2">
        <v>1</v>
      </c>
      <c r="K3555" s="2">
        <v>1387</v>
      </c>
      <c r="L3555" s="3">
        <v>7.3578403704065223E-2</v>
      </c>
      <c r="M3555" s="3">
        <v>0.1236084028760565</v>
      </c>
      <c r="N3555" s="2">
        <v>1885064</v>
      </c>
      <c r="O3555">
        <f t="shared" si="55"/>
        <v>14</v>
      </c>
    </row>
    <row r="3556" spans="1:15" hidden="1" x14ac:dyDescent="0.2">
      <c r="A3556" t="s">
        <v>3694</v>
      </c>
      <c r="B3556" t="s">
        <v>4080</v>
      </c>
      <c r="C3556" t="s">
        <v>4096</v>
      </c>
      <c r="D3556" t="s">
        <v>17</v>
      </c>
      <c r="E3556">
        <v>32</v>
      </c>
      <c r="F3556" t="s">
        <v>18</v>
      </c>
      <c r="G3556" t="s">
        <v>1605</v>
      </c>
      <c r="H3556" t="s">
        <v>540</v>
      </c>
      <c r="I3556" s="2">
        <v>6911</v>
      </c>
      <c r="J3556" s="2">
        <v>41</v>
      </c>
      <c r="K3556" s="2">
        <v>6952</v>
      </c>
      <c r="L3556" s="3">
        <v>0.36879384466522092</v>
      </c>
      <c r="M3556" s="3">
        <v>0.6195570416685976</v>
      </c>
      <c r="N3556" s="2">
        <v>1885064</v>
      </c>
      <c r="O3556">
        <f t="shared" si="55"/>
        <v>6</v>
      </c>
    </row>
    <row r="3557" spans="1:15" hidden="1" x14ac:dyDescent="0.2">
      <c r="A3557" t="s">
        <v>3694</v>
      </c>
      <c r="B3557" t="s">
        <v>4080</v>
      </c>
      <c r="C3557" t="s">
        <v>4097</v>
      </c>
      <c r="D3557" t="s">
        <v>17</v>
      </c>
      <c r="E3557">
        <v>55</v>
      </c>
      <c r="F3557" t="s">
        <v>69</v>
      </c>
      <c r="G3557" t="s">
        <v>38</v>
      </c>
      <c r="H3557" t="s">
        <v>360</v>
      </c>
      <c r="I3557" s="2">
        <v>1734</v>
      </c>
      <c r="J3557" s="2">
        <v>2</v>
      </c>
      <c r="K3557" s="2">
        <v>1736</v>
      </c>
      <c r="L3557" s="3">
        <v>9.2092363972788194E-2</v>
      </c>
      <c r="M3557" s="3">
        <v>0.15471102191264174</v>
      </c>
      <c r="N3557" s="2">
        <v>1885064</v>
      </c>
      <c r="O3557">
        <f t="shared" si="55"/>
        <v>13</v>
      </c>
    </row>
    <row r="3558" spans="1:15" hidden="1" x14ac:dyDescent="0.2">
      <c r="A3558" t="s">
        <v>3694</v>
      </c>
      <c r="B3558" t="s">
        <v>4080</v>
      </c>
      <c r="C3558" t="s">
        <v>4098</v>
      </c>
      <c r="D3558" t="s">
        <v>22</v>
      </c>
      <c r="E3558">
        <v>48</v>
      </c>
      <c r="F3558" t="s">
        <v>69</v>
      </c>
      <c r="G3558" t="s">
        <v>1907</v>
      </c>
      <c r="H3558" t="s">
        <v>168</v>
      </c>
      <c r="I3558" s="2">
        <v>899</v>
      </c>
      <c r="J3558" s="2">
        <f>(0)</f>
        <v>0</v>
      </c>
      <c r="K3558" s="2">
        <v>899</v>
      </c>
      <c r="L3558" s="3">
        <v>4.769068848590817E-2</v>
      </c>
      <c r="M3558" s="3">
        <v>8.0118207776189485E-2</v>
      </c>
      <c r="N3558" s="2">
        <v>1885064</v>
      </c>
      <c r="O3558">
        <f t="shared" si="55"/>
        <v>17</v>
      </c>
    </row>
    <row r="3559" spans="1:15" hidden="1" x14ac:dyDescent="0.2">
      <c r="A3559" t="s">
        <v>3694</v>
      </c>
      <c r="B3559" t="s">
        <v>4080</v>
      </c>
      <c r="C3559" t="s">
        <v>4099</v>
      </c>
      <c r="D3559" t="s">
        <v>22</v>
      </c>
      <c r="E3559">
        <v>53</v>
      </c>
      <c r="F3559" t="s">
        <v>49</v>
      </c>
      <c r="G3559" t="s">
        <v>694</v>
      </c>
      <c r="H3559" t="s">
        <v>315</v>
      </c>
      <c r="I3559" s="2">
        <v>865</v>
      </c>
      <c r="J3559" s="2">
        <v>1</v>
      </c>
      <c r="K3559" s="2">
        <v>866</v>
      </c>
      <c r="L3559" s="3">
        <v>4.5940084792877062E-2</v>
      </c>
      <c r="M3559" s="3">
        <v>7.7177272451813217E-2</v>
      </c>
      <c r="N3559" s="2">
        <v>1885064</v>
      </c>
      <c r="O3559">
        <f t="shared" si="55"/>
        <v>18</v>
      </c>
    </row>
    <row r="3560" spans="1:15" hidden="1" x14ac:dyDescent="0.2">
      <c r="A3560" t="s">
        <v>3694</v>
      </c>
      <c r="B3560" t="s">
        <v>4100</v>
      </c>
      <c r="C3560" t="s">
        <v>46</v>
      </c>
      <c r="G3560" t="s">
        <v>46</v>
      </c>
      <c r="I3560" s="2">
        <v>29463</v>
      </c>
      <c r="J3560" s="2">
        <v>16</v>
      </c>
      <c r="K3560" s="2">
        <v>29479</v>
      </c>
      <c r="L3560" s="3">
        <v>1.5633750530335173</v>
      </c>
      <c r="M3560" s="3">
        <v>2.452093957978601</v>
      </c>
      <c r="N3560" s="2">
        <v>1885600</v>
      </c>
      <c r="O3560">
        <f t="shared" si="55"/>
        <v>3</v>
      </c>
    </row>
    <row r="3561" spans="1:15" hidden="1" x14ac:dyDescent="0.2">
      <c r="A3561" t="s">
        <v>3694</v>
      </c>
      <c r="B3561" t="s">
        <v>4100</v>
      </c>
      <c r="C3561" t="s">
        <v>4101</v>
      </c>
      <c r="D3561" t="s">
        <v>22</v>
      </c>
      <c r="E3561">
        <v>39</v>
      </c>
      <c r="F3561" t="s">
        <v>18</v>
      </c>
      <c r="G3561" t="s">
        <v>38</v>
      </c>
      <c r="H3561" t="s">
        <v>1113</v>
      </c>
      <c r="I3561" s="2">
        <v>10217</v>
      </c>
      <c r="J3561" s="2">
        <v>1</v>
      </c>
      <c r="K3561" s="2">
        <v>10218</v>
      </c>
      <c r="L3561" s="3">
        <v>0.54189647857445911</v>
      </c>
      <c r="M3561" s="3">
        <v>0.84994389438669371</v>
      </c>
      <c r="N3561" s="2">
        <v>1885600</v>
      </c>
      <c r="O3561">
        <f t="shared" si="55"/>
        <v>8</v>
      </c>
    </row>
    <row r="3562" spans="1:15" hidden="1" x14ac:dyDescent="0.2">
      <c r="A3562" t="s">
        <v>3694</v>
      </c>
      <c r="B3562" t="s">
        <v>4100</v>
      </c>
      <c r="C3562" t="s">
        <v>4102</v>
      </c>
      <c r="D3562" t="s">
        <v>17</v>
      </c>
      <c r="E3562">
        <v>55</v>
      </c>
      <c r="F3562" t="s">
        <v>18</v>
      </c>
      <c r="G3562" t="s">
        <v>38</v>
      </c>
      <c r="H3562" t="s">
        <v>99</v>
      </c>
      <c r="I3562" s="2">
        <v>5304</v>
      </c>
      <c r="J3562" s="2">
        <f>(0)</f>
        <v>0</v>
      </c>
      <c r="K3562" s="2">
        <v>5304</v>
      </c>
      <c r="L3562" s="3">
        <v>0.28128977513788717</v>
      </c>
      <c r="M3562" s="3">
        <v>0.44119225052133715</v>
      </c>
      <c r="N3562" s="2">
        <v>1885600</v>
      </c>
      <c r="O3562">
        <f t="shared" si="55"/>
        <v>13</v>
      </c>
    </row>
    <row r="3563" spans="1:15" hidden="1" x14ac:dyDescent="0.2">
      <c r="A3563" t="s">
        <v>3694</v>
      </c>
      <c r="B3563" t="s">
        <v>4100</v>
      </c>
      <c r="C3563" t="s">
        <v>4103</v>
      </c>
      <c r="D3563" t="s">
        <v>22</v>
      </c>
      <c r="E3563">
        <v>51</v>
      </c>
      <c r="F3563" t="s">
        <v>18</v>
      </c>
      <c r="G3563" t="s">
        <v>736</v>
      </c>
      <c r="H3563" t="s">
        <v>2348</v>
      </c>
      <c r="I3563" s="2">
        <v>579989</v>
      </c>
      <c r="J3563" s="2">
        <v>490</v>
      </c>
      <c r="K3563" s="2">
        <v>580479</v>
      </c>
      <c r="L3563" s="3">
        <v>30.784843020789136</v>
      </c>
      <c r="M3563" s="3">
        <v>48.284848489889761</v>
      </c>
      <c r="N3563" s="2">
        <v>1885600</v>
      </c>
      <c r="O3563">
        <f t="shared" si="55"/>
        <v>1</v>
      </c>
    </row>
    <row r="3564" spans="1:15" hidden="1" x14ac:dyDescent="0.2">
      <c r="A3564" t="s">
        <v>3694</v>
      </c>
      <c r="B3564" t="s">
        <v>4100</v>
      </c>
      <c r="C3564" t="s">
        <v>4104</v>
      </c>
      <c r="D3564" t="s">
        <v>22</v>
      </c>
      <c r="E3564">
        <v>34</v>
      </c>
      <c r="F3564" t="s">
        <v>18</v>
      </c>
      <c r="G3564" t="s">
        <v>3705</v>
      </c>
      <c r="H3564" t="s">
        <v>738</v>
      </c>
      <c r="I3564" s="2">
        <v>13715</v>
      </c>
      <c r="J3564" s="2">
        <v>13</v>
      </c>
      <c r="K3564" s="2">
        <v>13728</v>
      </c>
      <c r="L3564" s="3">
        <v>0.72804412388629614</v>
      </c>
      <c r="M3564" s="3">
        <v>1.1419093542905199</v>
      </c>
      <c r="N3564" s="2">
        <v>1885600</v>
      </c>
      <c r="O3564">
        <f t="shared" si="55"/>
        <v>5</v>
      </c>
    </row>
    <row r="3565" spans="1:15" hidden="1" x14ac:dyDescent="0.2">
      <c r="A3565" t="s">
        <v>3694</v>
      </c>
      <c r="B3565" t="s">
        <v>4100</v>
      </c>
      <c r="C3565" t="s">
        <v>4105</v>
      </c>
      <c r="D3565" t="s">
        <v>22</v>
      </c>
      <c r="E3565">
        <v>62</v>
      </c>
      <c r="F3565" t="s">
        <v>18</v>
      </c>
      <c r="G3565" t="s">
        <v>2549</v>
      </c>
      <c r="H3565" t="s">
        <v>41</v>
      </c>
      <c r="I3565" s="2">
        <v>11917</v>
      </c>
      <c r="J3565" s="2">
        <v>1</v>
      </c>
      <c r="K3565" s="2">
        <v>11918</v>
      </c>
      <c r="L3565" s="3">
        <v>0.63205345778532029</v>
      </c>
      <c r="M3565" s="3">
        <v>0.99135166698968646</v>
      </c>
      <c r="N3565" s="2">
        <v>1885600</v>
      </c>
      <c r="O3565">
        <f t="shared" si="55"/>
        <v>7</v>
      </c>
    </row>
    <row r="3566" spans="1:15" hidden="1" x14ac:dyDescent="0.2">
      <c r="A3566" t="s">
        <v>3694</v>
      </c>
      <c r="B3566" t="s">
        <v>4100</v>
      </c>
      <c r="C3566" t="s">
        <v>4106</v>
      </c>
      <c r="D3566" t="s">
        <v>22</v>
      </c>
      <c r="E3566">
        <v>42</v>
      </c>
      <c r="F3566" t="s">
        <v>18</v>
      </c>
      <c r="G3566" t="s">
        <v>174</v>
      </c>
      <c r="H3566" t="s">
        <v>84</v>
      </c>
      <c r="I3566" s="2">
        <v>8209</v>
      </c>
      <c r="J3566" s="2">
        <v>4</v>
      </c>
      <c r="K3566" s="2">
        <v>8213</v>
      </c>
      <c r="L3566" s="3">
        <v>0.4355642766228256</v>
      </c>
      <c r="M3566" s="3">
        <v>0.68316590375787001</v>
      </c>
      <c r="N3566" s="2">
        <v>1885600</v>
      </c>
      <c r="O3566">
        <f t="shared" si="55"/>
        <v>10</v>
      </c>
    </row>
    <row r="3567" spans="1:15" hidden="1" x14ac:dyDescent="0.2">
      <c r="A3567" t="s">
        <v>3694</v>
      </c>
      <c r="B3567" t="s">
        <v>4100</v>
      </c>
      <c r="C3567" t="s">
        <v>4107</v>
      </c>
      <c r="D3567" t="s">
        <v>22</v>
      </c>
      <c r="E3567">
        <v>41</v>
      </c>
      <c r="F3567" t="s">
        <v>18</v>
      </c>
      <c r="G3567" t="s">
        <v>38</v>
      </c>
      <c r="H3567" t="s">
        <v>618</v>
      </c>
      <c r="I3567" s="2">
        <v>9902</v>
      </c>
      <c r="J3567" s="2">
        <v>2</v>
      </c>
      <c r="K3567" s="2">
        <v>9904</v>
      </c>
      <c r="L3567" s="3">
        <v>0.52524395417904113</v>
      </c>
      <c r="M3567" s="3">
        <v>0.82382504697649395</v>
      </c>
      <c r="N3567" s="2">
        <v>1885600</v>
      </c>
      <c r="O3567">
        <f t="shared" si="55"/>
        <v>9</v>
      </c>
    </row>
    <row r="3568" spans="1:15" hidden="1" x14ac:dyDescent="0.2">
      <c r="A3568" t="s">
        <v>3694</v>
      </c>
      <c r="B3568" t="s">
        <v>4100</v>
      </c>
      <c r="C3568" t="s">
        <v>4108</v>
      </c>
      <c r="D3568" t="s">
        <v>22</v>
      </c>
      <c r="E3568">
        <v>43</v>
      </c>
      <c r="F3568" t="s">
        <v>18</v>
      </c>
      <c r="G3568" t="s">
        <v>303</v>
      </c>
      <c r="H3568" t="s">
        <v>304</v>
      </c>
      <c r="I3568" s="2">
        <v>13439</v>
      </c>
      <c r="J3568" s="2">
        <v>7</v>
      </c>
      <c r="K3568" s="2">
        <v>13446</v>
      </c>
      <c r="L3568" s="3">
        <v>0.71308867204072979</v>
      </c>
      <c r="M3568" s="3">
        <v>1.1184523002469644</v>
      </c>
      <c r="N3568" s="2">
        <v>1885600</v>
      </c>
      <c r="O3568">
        <f t="shared" si="55"/>
        <v>6</v>
      </c>
    </row>
    <row r="3569" spans="1:15" hidden="1" x14ac:dyDescent="0.2">
      <c r="A3569" t="s">
        <v>3694</v>
      </c>
      <c r="B3569" t="s">
        <v>4100</v>
      </c>
      <c r="C3569" t="s">
        <v>4109</v>
      </c>
      <c r="D3569" t="s">
        <v>22</v>
      </c>
      <c r="E3569">
        <v>32</v>
      </c>
      <c r="F3569" t="s">
        <v>18</v>
      </c>
      <c r="G3569" t="s">
        <v>694</v>
      </c>
      <c r="H3569" t="s">
        <v>315</v>
      </c>
      <c r="I3569" s="2">
        <v>6180</v>
      </c>
      <c r="J3569" s="2">
        <v>5</v>
      </c>
      <c r="K3569" s="2">
        <v>6185</v>
      </c>
      <c r="L3569" s="3">
        <v>0.32801230377598639</v>
      </c>
      <c r="M3569" s="3">
        <v>0.51447474914677049</v>
      </c>
      <c r="N3569" s="2">
        <v>1885600</v>
      </c>
      <c r="O3569">
        <f t="shared" si="55"/>
        <v>12</v>
      </c>
    </row>
    <row r="3570" spans="1:15" hidden="1" x14ac:dyDescent="0.2">
      <c r="A3570" t="s">
        <v>3694</v>
      </c>
      <c r="B3570" t="s">
        <v>4100</v>
      </c>
      <c r="C3570" t="s">
        <v>4110</v>
      </c>
      <c r="D3570" t="s">
        <v>22</v>
      </c>
      <c r="E3570">
        <v>55</v>
      </c>
      <c r="F3570" t="s">
        <v>18</v>
      </c>
      <c r="G3570" t="s">
        <v>38</v>
      </c>
      <c r="H3570" t="s">
        <v>270</v>
      </c>
      <c r="I3570" s="2">
        <v>13921</v>
      </c>
      <c r="J3570" s="2">
        <v>11</v>
      </c>
      <c r="K3570" s="2">
        <v>13932</v>
      </c>
      <c r="L3570" s="3">
        <v>0.73886296139159957</v>
      </c>
      <c r="M3570" s="3">
        <v>1.1588782870028789</v>
      </c>
      <c r="N3570" s="2">
        <v>1885600</v>
      </c>
      <c r="O3570">
        <f t="shared" si="55"/>
        <v>4</v>
      </c>
    </row>
    <row r="3571" spans="1:15" hidden="1" x14ac:dyDescent="0.2">
      <c r="A3571" t="s">
        <v>3694</v>
      </c>
      <c r="B3571" t="s">
        <v>4100</v>
      </c>
      <c r="C3571" t="s">
        <v>4111</v>
      </c>
      <c r="D3571" t="s">
        <v>22</v>
      </c>
      <c r="E3571">
        <v>63</v>
      </c>
      <c r="F3571" t="s">
        <v>18</v>
      </c>
      <c r="G3571" t="s">
        <v>4112</v>
      </c>
      <c r="H3571" t="s">
        <v>540</v>
      </c>
      <c r="I3571" s="2">
        <v>491391</v>
      </c>
      <c r="J3571" s="2">
        <v>205</v>
      </c>
      <c r="K3571" s="2">
        <v>491596</v>
      </c>
      <c r="L3571" s="3">
        <v>26.071064913025033</v>
      </c>
      <c r="M3571" s="3">
        <v>40.891467870906354</v>
      </c>
      <c r="N3571" s="2">
        <v>1885600</v>
      </c>
      <c r="O3571">
        <f t="shared" si="55"/>
        <v>2</v>
      </c>
    </row>
    <row r="3572" spans="1:15" hidden="1" x14ac:dyDescent="0.2">
      <c r="A3572" t="s">
        <v>3694</v>
      </c>
      <c r="B3572" t="s">
        <v>4100</v>
      </c>
      <c r="C3572" t="s">
        <v>4113</v>
      </c>
      <c r="D3572" t="s">
        <v>22</v>
      </c>
      <c r="E3572">
        <v>49</v>
      </c>
      <c r="F3572" t="s">
        <v>18</v>
      </c>
      <c r="G3572" t="s">
        <v>38</v>
      </c>
      <c r="H3572" t="s">
        <v>135</v>
      </c>
      <c r="I3572" s="2">
        <v>7539</v>
      </c>
      <c r="J3572" s="2">
        <f>(0)</f>
        <v>0</v>
      </c>
      <c r="K3572" s="2">
        <v>7539</v>
      </c>
      <c r="L3572" s="3">
        <v>0.39981968604157825</v>
      </c>
      <c r="M3572" s="3">
        <v>0.62710188097291875</v>
      </c>
      <c r="N3572" s="2">
        <v>1885600</v>
      </c>
      <c r="O3572">
        <f t="shared" si="55"/>
        <v>11</v>
      </c>
    </row>
    <row r="3573" spans="1:15" hidden="1" x14ac:dyDescent="0.2">
      <c r="A3573" t="s">
        <v>3694</v>
      </c>
      <c r="B3573" t="s">
        <v>4114</v>
      </c>
      <c r="C3573" t="s">
        <v>46</v>
      </c>
      <c r="G3573" t="s">
        <v>46</v>
      </c>
      <c r="I3573" s="2">
        <v>16355</v>
      </c>
      <c r="J3573" s="2">
        <v>42</v>
      </c>
      <c r="K3573" s="2">
        <v>16397</v>
      </c>
      <c r="L3573" s="3">
        <v>0.8675202370244961</v>
      </c>
      <c r="M3573" s="3">
        <v>1.6305607072359423</v>
      </c>
      <c r="N3573" s="2">
        <v>1890100</v>
      </c>
      <c r="O3573">
        <f t="shared" si="55"/>
        <v>5</v>
      </c>
    </row>
    <row r="3574" spans="1:15" hidden="1" x14ac:dyDescent="0.2">
      <c r="A3574" t="s">
        <v>3694</v>
      </c>
      <c r="B3574" t="s">
        <v>4114</v>
      </c>
      <c r="C3574" t="s">
        <v>4115</v>
      </c>
      <c r="D3574" t="s">
        <v>22</v>
      </c>
      <c r="E3574">
        <v>27</v>
      </c>
      <c r="F3574" t="s">
        <v>49</v>
      </c>
      <c r="G3574" t="s">
        <v>38</v>
      </c>
      <c r="H3574" t="s">
        <v>165</v>
      </c>
      <c r="I3574" s="2">
        <v>20675</v>
      </c>
      <c r="J3574" s="2">
        <v>22</v>
      </c>
      <c r="K3574" s="2">
        <v>20697</v>
      </c>
      <c r="L3574" s="3">
        <v>1.0950214274377017</v>
      </c>
      <c r="M3574" s="3">
        <v>2.0581639908313902</v>
      </c>
      <c r="N3574" s="2">
        <v>1890100</v>
      </c>
      <c r="O3574">
        <f t="shared" si="55"/>
        <v>4</v>
      </c>
    </row>
    <row r="3575" spans="1:15" hidden="1" x14ac:dyDescent="0.2">
      <c r="A3575" t="s">
        <v>3694</v>
      </c>
      <c r="B3575" t="s">
        <v>4114</v>
      </c>
      <c r="C3575" t="s">
        <v>4116</v>
      </c>
      <c r="D3575" t="s">
        <v>22</v>
      </c>
      <c r="E3575">
        <v>48</v>
      </c>
      <c r="F3575" t="s">
        <v>49</v>
      </c>
      <c r="G3575" t="s">
        <v>815</v>
      </c>
      <c r="H3575" t="s">
        <v>816</v>
      </c>
      <c r="I3575" s="2">
        <v>900</v>
      </c>
      <c r="J3575" s="2">
        <f>(0)</f>
        <v>0</v>
      </c>
      <c r="K3575" s="2">
        <v>900</v>
      </c>
      <c r="L3575" s="3">
        <v>4.7616528226019784E-2</v>
      </c>
      <c r="M3575" s="3">
        <v>8.9498361682768091E-2</v>
      </c>
      <c r="N3575" s="2">
        <v>1890100</v>
      </c>
      <c r="O3575">
        <f t="shared" si="55"/>
        <v>16</v>
      </c>
    </row>
    <row r="3576" spans="1:15" hidden="1" x14ac:dyDescent="0.2">
      <c r="A3576" t="s">
        <v>3694</v>
      </c>
      <c r="B3576" t="s">
        <v>4114</v>
      </c>
      <c r="C3576" t="s">
        <v>4117</v>
      </c>
      <c r="D3576" t="s">
        <v>22</v>
      </c>
      <c r="E3576">
        <v>58</v>
      </c>
      <c r="F3576" t="s">
        <v>49</v>
      </c>
      <c r="G3576" t="s">
        <v>32</v>
      </c>
      <c r="H3576" t="s">
        <v>33</v>
      </c>
      <c r="I3576" s="2">
        <v>522032</v>
      </c>
      <c r="J3576" s="2">
        <v>1551</v>
      </c>
      <c r="K3576" s="2">
        <v>523583</v>
      </c>
      <c r="L3576" s="3">
        <v>27.701338553515686</v>
      </c>
      <c r="M3576" s="3">
        <v>52.066467449943069</v>
      </c>
      <c r="N3576" s="2">
        <v>1890100</v>
      </c>
      <c r="O3576">
        <f t="shared" si="55"/>
        <v>1</v>
      </c>
    </row>
    <row r="3577" spans="1:15" hidden="1" x14ac:dyDescent="0.2">
      <c r="A3577" t="s">
        <v>3694</v>
      </c>
      <c r="B3577" t="s">
        <v>4114</v>
      </c>
      <c r="C3577" t="s">
        <v>4118</v>
      </c>
      <c r="D3577" t="s">
        <v>22</v>
      </c>
      <c r="E3577">
        <v>57</v>
      </c>
      <c r="F3577" t="s">
        <v>49</v>
      </c>
      <c r="G3577" t="s">
        <v>38</v>
      </c>
      <c r="H3577" t="s">
        <v>654</v>
      </c>
      <c r="I3577" s="2">
        <v>2962</v>
      </c>
      <c r="J3577" s="2">
        <f>(0)</f>
        <v>0</v>
      </c>
      <c r="K3577" s="2">
        <v>2962</v>
      </c>
      <c r="L3577" s="3">
        <v>0.15671128511718957</v>
      </c>
      <c r="M3577" s="3">
        <v>0.29454905256039898</v>
      </c>
      <c r="N3577" s="2">
        <v>1890100</v>
      </c>
      <c r="O3577">
        <f t="shared" si="55"/>
        <v>9</v>
      </c>
    </row>
    <row r="3578" spans="1:15" hidden="1" x14ac:dyDescent="0.2">
      <c r="A3578" t="s">
        <v>3694</v>
      </c>
      <c r="B3578" t="s">
        <v>4114</v>
      </c>
      <c r="C3578" t="s">
        <v>4119</v>
      </c>
      <c r="D3578" t="s">
        <v>22</v>
      </c>
      <c r="E3578">
        <v>69</v>
      </c>
      <c r="F3578" t="s">
        <v>49</v>
      </c>
      <c r="G3578" t="s">
        <v>3705</v>
      </c>
      <c r="H3578" t="s">
        <v>41</v>
      </c>
      <c r="I3578" s="2">
        <v>51259</v>
      </c>
      <c r="J3578" s="2">
        <v>196</v>
      </c>
      <c r="K3578" s="2">
        <v>51455</v>
      </c>
      <c r="L3578" s="3">
        <v>2.7223427331887202</v>
      </c>
      <c r="M3578" s="3">
        <v>5.1168202226520352</v>
      </c>
      <c r="N3578" s="2">
        <v>1890100</v>
      </c>
      <c r="O3578">
        <f t="shared" si="55"/>
        <v>3</v>
      </c>
    </row>
    <row r="3579" spans="1:15" hidden="1" x14ac:dyDescent="0.2">
      <c r="A3579" t="s">
        <v>3694</v>
      </c>
      <c r="B3579" t="s">
        <v>4114</v>
      </c>
      <c r="C3579" t="s">
        <v>4120</v>
      </c>
      <c r="D3579" t="s">
        <v>22</v>
      </c>
      <c r="E3579">
        <v>53</v>
      </c>
      <c r="F3579" t="s">
        <v>49</v>
      </c>
      <c r="G3579" t="s">
        <v>38</v>
      </c>
      <c r="H3579" t="s">
        <v>106</v>
      </c>
      <c r="I3579" s="2">
        <v>3577</v>
      </c>
      <c r="J3579" s="2">
        <f>(0)</f>
        <v>0</v>
      </c>
      <c r="K3579" s="2">
        <v>3577</v>
      </c>
      <c r="L3579" s="3">
        <v>0.1892492460716364</v>
      </c>
      <c r="M3579" s="3">
        <v>0.35570626637695718</v>
      </c>
      <c r="N3579" s="2">
        <v>1890100</v>
      </c>
      <c r="O3579">
        <f t="shared" si="55"/>
        <v>6</v>
      </c>
    </row>
    <row r="3580" spans="1:15" hidden="1" x14ac:dyDescent="0.2">
      <c r="A3580" t="s">
        <v>3694</v>
      </c>
      <c r="B3580" t="s">
        <v>4114</v>
      </c>
      <c r="C3580" t="s">
        <v>4121</v>
      </c>
      <c r="D3580" t="s">
        <v>22</v>
      </c>
      <c r="E3580">
        <v>46</v>
      </c>
      <c r="F3580" t="s">
        <v>49</v>
      </c>
      <c r="G3580" t="s">
        <v>807</v>
      </c>
      <c r="H3580" t="s">
        <v>230</v>
      </c>
      <c r="I3580" s="2">
        <v>1398</v>
      </c>
      <c r="J3580" s="2">
        <f>(0)</f>
        <v>0</v>
      </c>
      <c r="K3580" s="2">
        <v>1398</v>
      </c>
      <c r="L3580" s="3">
        <v>7.3964340511084067E-2</v>
      </c>
      <c r="M3580" s="3">
        <v>0.13902078848056643</v>
      </c>
      <c r="N3580" s="2">
        <v>1890100</v>
      </c>
      <c r="O3580">
        <f t="shared" si="55"/>
        <v>14</v>
      </c>
    </row>
    <row r="3581" spans="1:15" hidden="1" x14ac:dyDescent="0.2">
      <c r="A3581" t="s">
        <v>3694</v>
      </c>
      <c r="B3581" t="s">
        <v>4114</v>
      </c>
      <c r="C3581" t="s">
        <v>4122</v>
      </c>
      <c r="D3581" t="s">
        <v>22</v>
      </c>
      <c r="E3581">
        <v>35</v>
      </c>
      <c r="F3581" t="s">
        <v>49</v>
      </c>
      <c r="G3581" t="s">
        <v>38</v>
      </c>
      <c r="H3581" t="s">
        <v>456</v>
      </c>
      <c r="I3581" s="2">
        <v>2055</v>
      </c>
      <c r="J3581" s="2">
        <v>3</v>
      </c>
      <c r="K3581" s="2">
        <v>2058</v>
      </c>
      <c r="L3581" s="3">
        <v>0.10888312787683191</v>
      </c>
      <c r="M3581" s="3">
        <v>0.20465292038126301</v>
      </c>
      <c r="N3581" s="2">
        <v>1890100</v>
      </c>
      <c r="O3581">
        <f t="shared" si="55"/>
        <v>12</v>
      </c>
    </row>
    <row r="3582" spans="1:15" hidden="1" x14ac:dyDescent="0.2">
      <c r="A3582" t="s">
        <v>3694</v>
      </c>
      <c r="B3582" t="s">
        <v>4114</v>
      </c>
      <c r="C3582" t="s">
        <v>4123</v>
      </c>
      <c r="D3582" t="s">
        <v>22</v>
      </c>
      <c r="E3582">
        <v>44</v>
      </c>
      <c r="F3582" t="s">
        <v>49</v>
      </c>
      <c r="G3582" t="s">
        <v>197</v>
      </c>
      <c r="H3582" t="s">
        <v>24</v>
      </c>
      <c r="I3582" s="2">
        <v>2754</v>
      </c>
      <c r="J3582" s="2">
        <v>2</v>
      </c>
      <c r="K3582" s="2">
        <v>2756</v>
      </c>
      <c r="L3582" s="3">
        <v>0.14581239087878947</v>
      </c>
      <c r="M3582" s="3">
        <v>0.2740638719974543</v>
      </c>
      <c r="N3582" s="2">
        <v>1890100</v>
      </c>
      <c r="O3582">
        <f t="shared" si="55"/>
        <v>10</v>
      </c>
    </row>
    <row r="3583" spans="1:15" hidden="1" x14ac:dyDescent="0.2">
      <c r="A3583" t="s">
        <v>3694</v>
      </c>
      <c r="B3583" t="s">
        <v>4114</v>
      </c>
      <c r="C3583" t="s">
        <v>4124</v>
      </c>
      <c r="D3583" t="s">
        <v>22</v>
      </c>
      <c r="E3583">
        <v>47</v>
      </c>
      <c r="F3583" t="s">
        <v>49</v>
      </c>
      <c r="G3583" t="s">
        <v>38</v>
      </c>
      <c r="H3583" t="s">
        <v>99</v>
      </c>
      <c r="I3583" s="2">
        <v>3384</v>
      </c>
      <c r="J3583" s="2">
        <v>1</v>
      </c>
      <c r="K3583" s="2">
        <v>3385</v>
      </c>
      <c r="L3583" s="3">
        <v>0.17909105338341885</v>
      </c>
      <c r="M3583" s="3">
        <v>0.33661328255129996</v>
      </c>
      <c r="N3583" s="2">
        <v>1890100</v>
      </c>
      <c r="O3583">
        <f t="shared" si="55"/>
        <v>7</v>
      </c>
    </row>
    <row r="3584" spans="1:15" hidden="1" x14ac:dyDescent="0.2">
      <c r="A3584" t="s">
        <v>3694</v>
      </c>
      <c r="B3584" t="s">
        <v>4114</v>
      </c>
      <c r="C3584" t="s">
        <v>4125</v>
      </c>
      <c r="D3584" t="s">
        <v>22</v>
      </c>
      <c r="E3584">
        <v>34</v>
      </c>
      <c r="F3584" t="s">
        <v>49</v>
      </c>
      <c r="G3584" t="s">
        <v>38</v>
      </c>
      <c r="H3584" t="s">
        <v>198</v>
      </c>
      <c r="I3584" s="2">
        <v>1333</v>
      </c>
      <c r="J3584" s="2">
        <v>2</v>
      </c>
      <c r="K3584" s="2">
        <v>1335</v>
      </c>
      <c r="L3584" s="3">
        <v>7.0631183535262682E-2</v>
      </c>
      <c r="M3584" s="3">
        <v>0.13275590316277266</v>
      </c>
      <c r="N3584" s="2">
        <v>1890100</v>
      </c>
      <c r="O3584">
        <f t="shared" si="55"/>
        <v>15</v>
      </c>
    </row>
    <row r="3585" spans="1:15" hidden="1" x14ac:dyDescent="0.2">
      <c r="A3585" t="s">
        <v>3694</v>
      </c>
      <c r="B3585" t="s">
        <v>4114</v>
      </c>
      <c r="C3585" t="s">
        <v>4126</v>
      </c>
      <c r="D3585" t="s">
        <v>22</v>
      </c>
      <c r="E3585">
        <v>28</v>
      </c>
      <c r="F3585" t="s">
        <v>18</v>
      </c>
      <c r="G3585" t="s">
        <v>1605</v>
      </c>
      <c r="H3585" t="s">
        <v>540</v>
      </c>
      <c r="I3585" s="2">
        <v>2362</v>
      </c>
      <c r="J3585" s="2">
        <v>7</v>
      </c>
      <c r="K3585" s="2">
        <v>2369</v>
      </c>
      <c r="L3585" s="3">
        <v>0.12533728374160097</v>
      </c>
      <c r="M3585" s="3">
        <v>0.23557957647386399</v>
      </c>
      <c r="N3585" s="2">
        <v>1890100</v>
      </c>
      <c r="O3585">
        <f t="shared" si="55"/>
        <v>11</v>
      </c>
    </row>
    <row r="3586" spans="1:15" hidden="1" x14ac:dyDescent="0.2">
      <c r="A3586" t="s">
        <v>3694</v>
      </c>
      <c r="B3586" t="s">
        <v>4114</v>
      </c>
      <c r="C3586" t="s">
        <v>4127</v>
      </c>
      <c r="D3586" t="s">
        <v>22</v>
      </c>
      <c r="E3586">
        <v>62</v>
      </c>
      <c r="F3586" t="s">
        <v>49</v>
      </c>
      <c r="G3586" t="s">
        <v>19</v>
      </c>
      <c r="H3586" t="s">
        <v>20</v>
      </c>
      <c r="I3586" s="2">
        <v>366671</v>
      </c>
      <c r="J3586" s="2">
        <v>583</v>
      </c>
      <c r="K3586" s="2">
        <v>367254</v>
      </c>
      <c r="L3586" s="3">
        <v>19.430400507909635</v>
      </c>
      <c r="M3586" s="3">
        <v>36.520701468270346</v>
      </c>
      <c r="N3586" s="2">
        <v>1890100</v>
      </c>
      <c r="O3586">
        <f t="shared" si="55"/>
        <v>2</v>
      </c>
    </row>
    <row r="3587" spans="1:15" hidden="1" x14ac:dyDescent="0.2">
      <c r="A3587" t="s">
        <v>3694</v>
      </c>
      <c r="B3587" t="s">
        <v>4114</v>
      </c>
      <c r="C3587" t="s">
        <v>4128</v>
      </c>
      <c r="D3587" t="s">
        <v>22</v>
      </c>
      <c r="E3587">
        <v>41</v>
      </c>
      <c r="F3587" t="s">
        <v>49</v>
      </c>
      <c r="G3587" t="s">
        <v>38</v>
      </c>
      <c r="H3587" t="s">
        <v>349</v>
      </c>
      <c r="I3587" s="2">
        <v>1806</v>
      </c>
      <c r="J3587" s="2">
        <f>(0)</f>
        <v>0</v>
      </c>
      <c r="K3587" s="2">
        <v>1806</v>
      </c>
      <c r="L3587" s="3">
        <v>9.5550499973546366E-2</v>
      </c>
      <c r="M3587" s="3">
        <v>0.17959337911008796</v>
      </c>
      <c r="N3587" s="2">
        <v>1890100</v>
      </c>
      <c r="O3587">
        <f t="shared" ref="O3587:O3650" si="56">COUNTIFS($A$2:$A$8569,A3587,$B$2:$B$8569,B3587,$K$2:$K$8569,"&gt;"&amp;K3587)+1</f>
        <v>13</v>
      </c>
    </row>
    <row r="3588" spans="1:15" hidden="1" x14ac:dyDescent="0.2">
      <c r="A3588" t="s">
        <v>3694</v>
      </c>
      <c r="B3588" t="s">
        <v>4114</v>
      </c>
      <c r="C3588" t="s">
        <v>4129</v>
      </c>
      <c r="D3588" t="s">
        <v>22</v>
      </c>
      <c r="E3588">
        <v>44</v>
      </c>
      <c r="F3588" t="s">
        <v>49</v>
      </c>
      <c r="G3588" t="s">
        <v>1907</v>
      </c>
      <c r="H3588" t="s">
        <v>168</v>
      </c>
      <c r="I3588" s="2">
        <v>3240</v>
      </c>
      <c r="J3588" s="2">
        <f>(0)</f>
        <v>0</v>
      </c>
      <c r="K3588" s="2">
        <v>3240</v>
      </c>
      <c r="L3588" s="3">
        <v>0.17141950161367123</v>
      </c>
      <c r="M3588" s="3">
        <v>0.32219410205796511</v>
      </c>
      <c r="N3588" s="2">
        <v>1890100</v>
      </c>
      <c r="O3588">
        <f t="shared" si="56"/>
        <v>8</v>
      </c>
    </row>
    <row r="3589" spans="1:15" hidden="1" x14ac:dyDescent="0.2">
      <c r="A3589" t="s">
        <v>3694</v>
      </c>
      <c r="B3589" t="s">
        <v>4130</v>
      </c>
      <c r="C3589" t="s">
        <v>46</v>
      </c>
      <c r="G3589" t="s">
        <v>46</v>
      </c>
      <c r="I3589" s="2">
        <v>12975</v>
      </c>
      <c r="J3589" s="2">
        <v>37</v>
      </c>
      <c r="K3589" s="2">
        <v>13012</v>
      </c>
      <c r="L3589" s="3">
        <v>0.66196056725523433</v>
      </c>
      <c r="M3589" s="3">
        <v>1.4608865915490428</v>
      </c>
      <c r="N3589" s="2">
        <v>1965676</v>
      </c>
      <c r="O3589">
        <f t="shared" si="56"/>
        <v>4</v>
      </c>
    </row>
    <row r="3590" spans="1:15" hidden="1" x14ac:dyDescent="0.2">
      <c r="A3590" t="s">
        <v>3694</v>
      </c>
      <c r="B3590" t="s">
        <v>4130</v>
      </c>
      <c r="C3590" t="s">
        <v>4131</v>
      </c>
      <c r="D3590" t="s">
        <v>22</v>
      </c>
      <c r="E3590">
        <v>56</v>
      </c>
      <c r="F3590" t="s">
        <v>69</v>
      </c>
      <c r="G3590" t="s">
        <v>38</v>
      </c>
      <c r="H3590" t="s">
        <v>349</v>
      </c>
      <c r="I3590" s="2">
        <v>690</v>
      </c>
      <c r="J3590" s="2">
        <f>(0)</f>
        <v>0</v>
      </c>
      <c r="K3590" s="2">
        <v>690</v>
      </c>
      <c r="L3590" s="3">
        <v>3.5102427867054385E-2</v>
      </c>
      <c r="M3590" s="3">
        <v>7.7467856453184714E-2</v>
      </c>
      <c r="N3590" s="2">
        <v>1965676</v>
      </c>
      <c r="O3590">
        <f t="shared" si="56"/>
        <v>24</v>
      </c>
    </row>
    <row r="3591" spans="1:15" hidden="1" x14ac:dyDescent="0.2">
      <c r="A3591" t="s">
        <v>3694</v>
      </c>
      <c r="B3591" t="s">
        <v>4130</v>
      </c>
      <c r="C3591" t="s">
        <v>4132</v>
      </c>
      <c r="D3591" t="s">
        <v>22</v>
      </c>
      <c r="E3591">
        <v>57</v>
      </c>
      <c r="F3591" t="s">
        <v>49</v>
      </c>
      <c r="G3591" t="s">
        <v>38</v>
      </c>
      <c r="H3591" t="s">
        <v>309</v>
      </c>
      <c r="I3591" s="2">
        <v>765</v>
      </c>
      <c r="J3591" s="2">
        <v>2</v>
      </c>
      <c r="K3591" s="2">
        <v>767</v>
      </c>
      <c r="L3591" s="3">
        <v>3.9019655324682191E-2</v>
      </c>
      <c r="M3591" s="3">
        <v>8.6112820144337215E-2</v>
      </c>
      <c r="N3591" s="2">
        <v>1965676</v>
      </c>
      <c r="O3591">
        <f t="shared" si="56"/>
        <v>22</v>
      </c>
    </row>
    <row r="3592" spans="1:15" hidden="1" x14ac:dyDescent="0.2">
      <c r="A3592" t="s">
        <v>3694</v>
      </c>
      <c r="B3592" t="s">
        <v>4130</v>
      </c>
      <c r="C3592" t="s">
        <v>4133</v>
      </c>
      <c r="D3592" t="s">
        <v>22</v>
      </c>
      <c r="E3592">
        <v>47</v>
      </c>
      <c r="F3592" t="s">
        <v>49</v>
      </c>
      <c r="G3592" t="s">
        <v>38</v>
      </c>
      <c r="H3592" t="s">
        <v>214</v>
      </c>
      <c r="I3592" s="2">
        <v>1274</v>
      </c>
      <c r="J3592" s="2">
        <f>(0)</f>
        <v>0</v>
      </c>
      <c r="K3592" s="2">
        <v>1274</v>
      </c>
      <c r="L3592" s="3">
        <v>6.4812308844387378E-2</v>
      </c>
      <c r="M3592" s="3">
        <v>0.14303485379906861</v>
      </c>
      <c r="N3592" s="2">
        <v>1965676</v>
      </c>
      <c r="O3592">
        <f t="shared" si="56"/>
        <v>12</v>
      </c>
    </row>
    <row r="3593" spans="1:15" hidden="1" x14ac:dyDescent="0.2">
      <c r="A3593" t="s">
        <v>3694</v>
      </c>
      <c r="B3593" t="s">
        <v>4130</v>
      </c>
      <c r="C3593" t="s">
        <v>4134</v>
      </c>
      <c r="D3593" t="s">
        <v>22</v>
      </c>
      <c r="E3593">
        <v>53</v>
      </c>
      <c r="F3593" t="s">
        <v>49</v>
      </c>
      <c r="G3593" t="s">
        <v>229</v>
      </c>
      <c r="H3593" t="s">
        <v>230</v>
      </c>
      <c r="I3593" s="2">
        <v>1030</v>
      </c>
      <c r="J3593" s="2">
        <v>1</v>
      </c>
      <c r="K3593" s="2">
        <v>1031</v>
      </c>
      <c r="L3593" s="3">
        <v>5.2450149465120395E-2</v>
      </c>
      <c r="M3593" s="3">
        <v>0.11575269565686007</v>
      </c>
      <c r="N3593" s="2">
        <v>1965676</v>
      </c>
      <c r="O3593">
        <f t="shared" si="56"/>
        <v>17</v>
      </c>
    </row>
    <row r="3594" spans="1:15" hidden="1" x14ac:dyDescent="0.2">
      <c r="A3594" t="s">
        <v>3694</v>
      </c>
      <c r="B3594" t="s">
        <v>4130</v>
      </c>
      <c r="C3594" t="s">
        <v>4135</v>
      </c>
      <c r="D3594" t="s">
        <v>22</v>
      </c>
      <c r="E3594">
        <v>45</v>
      </c>
      <c r="F3594" t="s">
        <v>49</v>
      </c>
      <c r="G3594" t="s">
        <v>246</v>
      </c>
      <c r="H3594" t="s">
        <v>540</v>
      </c>
      <c r="I3594" s="2">
        <v>1302</v>
      </c>
      <c r="J3594" s="2">
        <f>(0)</f>
        <v>0</v>
      </c>
      <c r="K3594" s="2">
        <v>1302</v>
      </c>
      <c r="L3594" s="3">
        <v>6.6236755192615668E-2</v>
      </c>
      <c r="M3594" s="3">
        <v>0.14617847695948769</v>
      </c>
      <c r="N3594" s="2">
        <v>1965676</v>
      </c>
      <c r="O3594">
        <f t="shared" si="56"/>
        <v>11</v>
      </c>
    </row>
    <row r="3595" spans="1:15" hidden="1" x14ac:dyDescent="0.2">
      <c r="A3595" t="s">
        <v>3694</v>
      </c>
      <c r="B3595" t="s">
        <v>4130</v>
      </c>
      <c r="C3595" t="s">
        <v>4136</v>
      </c>
      <c r="D3595" t="s">
        <v>22</v>
      </c>
      <c r="E3595">
        <v>64</v>
      </c>
      <c r="F3595" t="s">
        <v>49</v>
      </c>
      <c r="G3595" t="s">
        <v>38</v>
      </c>
      <c r="H3595" t="s">
        <v>43</v>
      </c>
      <c r="I3595" s="2">
        <v>1389</v>
      </c>
      <c r="J3595" s="2">
        <f>(0)</f>
        <v>0</v>
      </c>
      <c r="K3595" s="2">
        <v>1389</v>
      </c>
      <c r="L3595" s="3">
        <v>7.0662713488896439E-2</v>
      </c>
      <c r="M3595" s="3">
        <v>0.1559461632079327</v>
      </c>
      <c r="N3595" s="2">
        <v>1965676</v>
      </c>
      <c r="O3595">
        <f t="shared" si="56"/>
        <v>9</v>
      </c>
    </row>
    <row r="3596" spans="1:15" hidden="1" x14ac:dyDescent="0.2">
      <c r="A3596" t="s">
        <v>3694</v>
      </c>
      <c r="B3596" t="s">
        <v>4130</v>
      </c>
      <c r="C3596" t="s">
        <v>4137</v>
      </c>
      <c r="D3596" t="s">
        <v>22</v>
      </c>
      <c r="E3596">
        <v>35</v>
      </c>
      <c r="F3596" t="s">
        <v>69</v>
      </c>
      <c r="G3596" t="s">
        <v>4138</v>
      </c>
      <c r="H3596" t="s">
        <v>360</v>
      </c>
      <c r="I3596" s="2">
        <v>793</v>
      </c>
      <c r="J3596" s="2">
        <v>5</v>
      </c>
      <c r="K3596" s="2">
        <v>798</v>
      </c>
      <c r="L3596" s="3">
        <v>4.0596720924506377E-2</v>
      </c>
      <c r="M3596" s="3">
        <v>8.959326007194407E-2</v>
      </c>
      <c r="N3596" s="2">
        <v>1965676</v>
      </c>
      <c r="O3596">
        <f t="shared" si="56"/>
        <v>20</v>
      </c>
    </row>
    <row r="3597" spans="1:15" hidden="1" x14ac:dyDescent="0.2">
      <c r="A3597" t="s">
        <v>3694</v>
      </c>
      <c r="B3597" t="s">
        <v>4130</v>
      </c>
      <c r="C3597" t="s">
        <v>4139</v>
      </c>
      <c r="D3597" t="s">
        <v>22</v>
      </c>
      <c r="E3597">
        <v>35</v>
      </c>
      <c r="F3597" t="s">
        <v>49</v>
      </c>
      <c r="G3597" t="s">
        <v>303</v>
      </c>
      <c r="H3597" t="s">
        <v>304</v>
      </c>
      <c r="I3597" s="2">
        <v>9604</v>
      </c>
      <c r="J3597" s="2">
        <v>23</v>
      </c>
      <c r="K3597" s="2">
        <v>9627</v>
      </c>
      <c r="L3597" s="3">
        <v>0.48975517837120663</v>
      </c>
      <c r="M3597" s="3">
        <v>1.0808450059055206</v>
      </c>
      <c r="N3597" s="2">
        <v>1965676</v>
      </c>
      <c r="O3597">
        <f t="shared" si="56"/>
        <v>5</v>
      </c>
    </row>
    <row r="3598" spans="1:15" hidden="1" x14ac:dyDescent="0.2">
      <c r="A3598" t="s">
        <v>3694</v>
      </c>
      <c r="B3598" t="s">
        <v>4130</v>
      </c>
      <c r="C3598" t="s">
        <v>4140</v>
      </c>
      <c r="D3598" t="s">
        <v>22</v>
      </c>
      <c r="E3598">
        <v>54</v>
      </c>
      <c r="F3598" t="s">
        <v>49</v>
      </c>
      <c r="G3598" t="s">
        <v>3705</v>
      </c>
      <c r="H3598" t="s">
        <v>41</v>
      </c>
      <c r="I3598" s="2">
        <v>65362</v>
      </c>
      <c r="J3598" s="2">
        <v>210</v>
      </c>
      <c r="K3598" s="2">
        <v>65572</v>
      </c>
      <c r="L3598" s="3">
        <v>3.3358498552152032</v>
      </c>
      <c r="M3598" s="3">
        <v>7.3619163526785911</v>
      </c>
      <c r="N3598" s="2">
        <v>1965676</v>
      </c>
      <c r="O3598">
        <f t="shared" si="56"/>
        <v>3</v>
      </c>
    </row>
    <row r="3599" spans="1:15" hidden="1" x14ac:dyDescent="0.2">
      <c r="A3599" t="s">
        <v>3694</v>
      </c>
      <c r="B3599" t="s">
        <v>4130</v>
      </c>
      <c r="C3599" t="s">
        <v>4141</v>
      </c>
      <c r="D3599" t="s">
        <v>17</v>
      </c>
      <c r="E3599">
        <v>34</v>
      </c>
      <c r="F3599" t="s">
        <v>69</v>
      </c>
      <c r="G3599" t="s">
        <v>38</v>
      </c>
      <c r="H3599" t="s">
        <v>120</v>
      </c>
      <c r="I3599" s="2">
        <v>790</v>
      </c>
      <c r="J3599" s="2">
        <v>2</v>
      </c>
      <c r="K3599" s="2">
        <v>792</v>
      </c>
      <c r="L3599" s="3">
        <v>4.0291482421314605E-2</v>
      </c>
      <c r="M3599" s="3">
        <v>8.8919626537568533E-2</v>
      </c>
      <c r="N3599" s="2">
        <v>1965676</v>
      </c>
      <c r="O3599">
        <f t="shared" si="56"/>
        <v>21</v>
      </c>
    </row>
    <row r="3600" spans="1:15" hidden="1" x14ac:dyDescent="0.2">
      <c r="A3600" t="s">
        <v>3694</v>
      </c>
      <c r="B3600" t="s">
        <v>4130</v>
      </c>
      <c r="C3600" t="s">
        <v>4142</v>
      </c>
      <c r="D3600" t="s">
        <v>22</v>
      </c>
      <c r="E3600">
        <v>52</v>
      </c>
      <c r="F3600" t="s">
        <v>49</v>
      </c>
      <c r="G3600" t="s">
        <v>656</v>
      </c>
      <c r="H3600" t="s">
        <v>657</v>
      </c>
      <c r="I3600" s="2">
        <v>215014</v>
      </c>
      <c r="J3600" s="2">
        <v>366</v>
      </c>
      <c r="K3600" s="2">
        <v>215380</v>
      </c>
      <c r="L3600" s="3">
        <v>10.957044802907498</v>
      </c>
      <c r="M3600" s="3">
        <v>24.181198438966554</v>
      </c>
      <c r="N3600" s="2">
        <v>1965676</v>
      </c>
      <c r="O3600">
        <f t="shared" si="56"/>
        <v>2</v>
      </c>
    </row>
    <row r="3601" spans="1:15" hidden="1" x14ac:dyDescent="0.2">
      <c r="A3601" t="s">
        <v>3694</v>
      </c>
      <c r="B3601" t="s">
        <v>4130</v>
      </c>
      <c r="C3601" t="s">
        <v>4143</v>
      </c>
      <c r="D3601" t="s">
        <v>17</v>
      </c>
      <c r="E3601">
        <v>40</v>
      </c>
      <c r="F3601" t="s">
        <v>49</v>
      </c>
      <c r="G3601" t="s">
        <v>38</v>
      </c>
      <c r="H3601" t="s">
        <v>439</v>
      </c>
      <c r="I3601" s="2">
        <v>412</v>
      </c>
      <c r="J3601" s="2">
        <v>1</v>
      </c>
      <c r="K3601" s="2">
        <v>413</v>
      </c>
      <c r="L3601" s="3">
        <v>2.1010583636367337E-2</v>
      </c>
      <c r="M3601" s="3">
        <v>4.6368441616181574E-2</v>
      </c>
      <c r="N3601" s="2">
        <v>1965676</v>
      </c>
      <c r="O3601">
        <f t="shared" si="56"/>
        <v>29</v>
      </c>
    </row>
    <row r="3602" spans="1:15" hidden="1" x14ac:dyDescent="0.2">
      <c r="A3602" t="s">
        <v>3694</v>
      </c>
      <c r="B3602" t="s">
        <v>4130</v>
      </c>
      <c r="C3602" t="s">
        <v>4144</v>
      </c>
      <c r="D3602" t="s">
        <v>22</v>
      </c>
      <c r="E3602">
        <v>45</v>
      </c>
      <c r="F3602" t="s">
        <v>69</v>
      </c>
      <c r="G3602" t="s">
        <v>2204</v>
      </c>
      <c r="H3602" t="s">
        <v>106</v>
      </c>
      <c r="I3602" s="2">
        <v>3260</v>
      </c>
      <c r="J3602" s="2">
        <v>1</v>
      </c>
      <c r="K3602" s="2">
        <v>3261</v>
      </c>
      <c r="L3602" s="3">
        <v>0.16589712648473093</v>
      </c>
      <c r="M3602" s="3">
        <v>0.36611982593309472</v>
      </c>
      <c r="N3602" s="2">
        <v>1965676</v>
      </c>
      <c r="O3602">
        <f t="shared" si="56"/>
        <v>6</v>
      </c>
    </row>
    <row r="3603" spans="1:15" hidden="1" x14ac:dyDescent="0.2">
      <c r="A3603" t="s">
        <v>3694</v>
      </c>
      <c r="B3603" t="s">
        <v>4130</v>
      </c>
      <c r="C3603" t="s">
        <v>4145</v>
      </c>
      <c r="D3603" t="s">
        <v>22</v>
      </c>
      <c r="E3603">
        <v>32</v>
      </c>
      <c r="F3603" t="s">
        <v>49</v>
      </c>
      <c r="G3603" t="s">
        <v>736</v>
      </c>
      <c r="H3603" t="s">
        <v>2348</v>
      </c>
      <c r="I3603" s="2">
        <v>558023</v>
      </c>
      <c r="J3603" s="2">
        <v>1700</v>
      </c>
      <c r="K3603" s="2">
        <v>559723</v>
      </c>
      <c r="L3603" s="3">
        <v>28.474835120335189</v>
      </c>
      <c r="M3603" s="3">
        <v>62.841363793544794</v>
      </c>
      <c r="N3603" s="2">
        <v>1965676</v>
      </c>
      <c r="O3603">
        <f t="shared" si="56"/>
        <v>1</v>
      </c>
    </row>
    <row r="3604" spans="1:15" hidden="1" x14ac:dyDescent="0.2">
      <c r="A3604" t="s">
        <v>3694</v>
      </c>
      <c r="B3604" t="s">
        <v>4130</v>
      </c>
      <c r="C3604" t="s">
        <v>4146</v>
      </c>
      <c r="D3604" t="s">
        <v>22</v>
      </c>
      <c r="E3604">
        <v>40</v>
      </c>
      <c r="F3604" t="s">
        <v>49</v>
      </c>
      <c r="G3604" t="s">
        <v>38</v>
      </c>
      <c r="H3604" t="s">
        <v>723</v>
      </c>
      <c r="I3604" s="2">
        <v>429</v>
      </c>
      <c r="J3604" s="2">
        <f>(0)</f>
        <v>0</v>
      </c>
      <c r="K3604" s="2">
        <v>429</v>
      </c>
      <c r="L3604" s="3">
        <v>2.1824552978212074E-2</v>
      </c>
      <c r="M3604" s="3">
        <v>4.8164797707849628E-2</v>
      </c>
      <c r="N3604" s="2">
        <v>1965676</v>
      </c>
      <c r="O3604">
        <f t="shared" si="56"/>
        <v>28</v>
      </c>
    </row>
    <row r="3605" spans="1:15" hidden="1" x14ac:dyDescent="0.2">
      <c r="A3605" t="s">
        <v>3694</v>
      </c>
      <c r="B3605" t="s">
        <v>4130</v>
      </c>
      <c r="C3605" t="s">
        <v>4147</v>
      </c>
      <c r="D3605" t="s">
        <v>22</v>
      </c>
      <c r="E3605">
        <v>41</v>
      </c>
      <c r="F3605" t="s">
        <v>69</v>
      </c>
      <c r="G3605" t="s">
        <v>174</v>
      </c>
      <c r="H3605" t="s">
        <v>84</v>
      </c>
      <c r="I3605" s="2">
        <v>1078</v>
      </c>
      <c r="J3605" s="2">
        <v>3</v>
      </c>
      <c r="K3605" s="2">
        <v>1081</v>
      </c>
      <c r="L3605" s="3">
        <v>5.4993803658385208E-2</v>
      </c>
      <c r="M3605" s="3">
        <v>0.12136630844332272</v>
      </c>
      <c r="N3605" s="2">
        <v>1965676</v>
      </c>
      <c r="O3605">
        <f t="shared" si="56"/>
        <v>15</v>
      </c>
    </row>
    <row r="3606" spans="1:15" hidden="1" x14ac:dyDescent="0.2">
      <c r="A3606" t="s">
        <v>3694</v>
      </c>
      <c r="B3606" t="s">
        <v>4130</v>
      </c>
      <c r="C3606" t="s">
        <v>4148</v>
      </c>
      <c r="D3606" t="s">
        <v>22</v>
      </c>
      <c r="E3606">
        <v>40</v>
      </c>
      <c r="F3606" t="s">
        <v>49</v>
      </c>
      <c r="G3606" t="s">
        <v>38</v>
      </c>
      <c r="H3606" t="s">
        <v>39</v>
      </c>
      <c r="I3606" s="2">
        <v>1093</v>
      </c>
      <c r="J3606" s="2">
        <f>(0)</f>
        <v>0</v>
      </c>
      <c r="K3606" s="2">
        <v>1093</v>
      </c>
      <c r="L3606" s="3">
        <v>5.5604280664768767E-2</v>
      </c>
      <c r="M3606" s="3">
        <v>0.12271357551207375</v>
      </c>
      <c r="N3606" s="2">
        <v>1965676</v>
      </c>
      <c r="O3606">
        <f t="shared" si="56"/>
        <v>14</v>
      </c>
    </row>
    <row r="3607" spans="1:15" hidden="1" x14ac:dyDescent="0.2">
      <c r="A3607" t="s">
        <v>3694</v>
      </c>
      <c r="B3607" t="s">
        <v>4130</v>
      </c>
      <c r="C3607" t="s">
        <v>4149</v>
      </c>
      <c r="D3607" t="s">
        <v>17</v>
      </c>
      <c r="E3607">
        <v>40</v>
      </c>
      <c r="F3607" t="s">
        <v>49</v>
      </c>
      <c r="G3607" t="s">
        <v>38</v>
      </c>
      <c r="H3607" t="s">
        <v>97</v>
      </c>
      <c r="I3607" s="2">
        <v>2511</v>
      </c>
      <c r="J3607" s="2">
        <v>1</v>
      </c>
      <c r="K3607" s="2">
        <v>2512</v>
      </c>
      <c r="L3607" s="3">
        <v>0.12779318666962411</v>
      </c>
      <c r="M3607" s="3">
        <v>0.28202790639188402</v>
      </c>
      <c r="N3607" s="2">
        <v>1965676</v>
      </c>
      <c r="O3607">
        <f t="shared" si="56"/>
        <v>8</v>
      </c>
    </row>
    <row r="3608" spans="1:15" hidden="1" x14ac:dyDescent="0.2">
      <c r="A3608" t="s">
        <v>3694</v>
      </c>
      <c r="B3608" t="s">
        <v>4130</v>
      </c>
      <c r="C3608" t="s">
        <v>4150</v>
      </c>
      <c r="D3608" t="s">
        <v>22</v>
      </c>
      <c r="E3608">
        <v>42</v>
      </c>
      <c r="F3608" t="s">
        <v>49</v>
      </c>
      <c r="G3608" t="s">
        <v>38</v>
      </c>
      <c r="H3608" t="s">
        <v>788</v>
      </c>
      <c r="I3608" s="2">
        <v>434</v>
      </c>
      <c r="J3608" s="2">
        <f>(0)</f>
        <v>0</v>
      </c>
      <c r="K3608" s="2">
        <v>434</v>
      </c>
      <c r="L3608" s="3">
        <v>2.2078918397538557E-2</v>
      </c>
      <c r="M3608" s="3">
        <v>4.8726158986495891E-2</v>
      </c>
      <c r="N3608" s="2">
        <v>1965676</v>
      </c>
      <c r="O3608">
        <f t="shared" si="56"/>
        <v>27</v>
      </c>
    </row>
    <row r="3609" spans="1:15" hidden="1" x14ac:dyDescent="0.2">
      <c r="A3609" t="s">
        <v>3694</v>
      </c>
      <c r="B3609" t="s">
        <v>4130</v>
      </c>
      <c r="C3609" t="s">
        <v>4151</v>
      </c>
      <c r="D3609" t="s">
        <v>22</v>
      </c>
      <c r="E3609">
        <v>33</v>
      </c>
      <c r="F3609" t="s">
        <v>49</v>
      </c>
      <c r="G3609" t="s">
        <v>38</v>
      </c>
      <c r="H3609" t="s">
        <v>193</v>
      </c>
      <c r="I3609" s="2">
        <v>471</v>
      </c>
      <c r="J3609" s="2">
        <f>(0)</f>
        <v>0</v>
      </c>
      <c r="K3609" s="2">
        <v>471</v>
      </c>
      <c r="L3609" s="3">
        <v>2.3961222500554519E-2</v>
      </c>
      <c r="M3609" s="3">
        <v>5.2880232448478268E-2</v>
      </c>
      <c r="N3609" s="2">
        <v>1965676</v>
      </c>
      <c r="O3609">
        <f t="shared" si="56"/>
        <v>26</v>
      </c>
    </row>
    <row r="3610" spans="1:15" hidden="1" x14ac:dyDescent="0.2">
      <c r="A3610" t="s">
        <v>3694</v>
      </c>
      <c r="B3610" t="s">
        <v>4130</v>
      </c>
      <c r="C3610" t="s">
        <v>4152</v>
      </c>
      <c r="D3610" t="s">
        <v>22</v>
      </c>
      <c r="E3610">
        <v>57</v>
      </c>
      <c r="F3610" t="s">
        <v>69</v>
      </c>
      <c r="G3610" t="s">
        <v>38</v>
      </c>
      <c r="H3610" t="s">
        <v>1785</v>
      </c>
      <c r="I3610" s="2">
        <v>1365</v>
      </c>
      <c r="J3610" s="2">
        <f>(0)</f>
        <v>0</v>
      </c>
      <c r="K3610" s="2">
        <v>1365</v>
      </c>
      <c r="L3610" s="3">
        <v>6.9441759476129322E-2</v>
      </c>
      <c r="M3610" s="3">
        <v>0.15325162907043063</v>
      </c>
      <c r="N3610" s="2">
        <v>1965676</v>
      </c>
      <c r="O3610">
        <f t="shared" si="56"/>
        <v>10</v>
      </c>
    </row>
    <row r="3611" spans="1:15" hidden="1" x14ac:dyDescent="0.2">
      <c r="A3611" t="s">
        <v>3694</v>
      </c>
      <c r="B3611" t="s">
        <v>4130</v>
      </c>
      <c r="C3611" t="s">
        <v>4153</v>
      </c>
      <c r="D3611" t="s">
        <v>22</v>
      </c>
      <c r="E3611">
        <v>47</v>
      </c>
      <c r="F3611" t="s">
        <v>49</v>
      </c>
      <c r="G3611" t="s">
        <v>38</v>
      </c>
      <c r="H3611" t="s">
        <v>198</v>
      </c>
      <c r="I3611" s="2">
        <v>1186</v>
      </c>
      <c r="J3611" s="2">
        <v>1</v>
      </c>
      <c r="K3611" s="2">
        <v>1187</v>
      </c>
      <c r="L3611" s="3">
        <v>6.03863505481066E-2</v>
      </c>
      <c r="M3611" s="3">
        <v>0.13326716755062357</v>
      </c>
      <c r="N3611" s="2">
        <v>1965676</v>
      </c>
      <c r="O3611">
        <f t="shared" si="56"/>
        <v>13</v>
      </c>
    </row>
    <row r="3612" spans="1:15" hidden="1" x14ac:dyDescent="0.2">
      <c r="A3612" t="s">
        <v>3694</v>
      </c>
      <c r="B3612" t="s">
        <v>4130</v>
      </c>
      <c r="C3612" t="s">
        <v>4154</v>
      </c>
      <c r="D3612" t="s">
        <v>22</v>
      </c>
      <c r="E3612">
        <v>33</v>
      </c>
      <c r="F3612" t="s">
        <v>49</v>
      </c>
      <c r="G3612" t="s">
        <v>38</v>
      </c>
      <c r="H3612" t="s">
        <v>738</v>
      </c>
      <c r="I3612" s="2">
        <v>915</v>
      </c>
      <c r="J3612" s="2">
        <f>(0)</f>
        <v>0</v>
      </c>
      <c r="K3612" s="2">
        <v>915</v>
      </c>
      <c r="L3612" s="3">
        <v>4.6548871736746038E-2</v>
      </c>
      <c r="M3612" s="3">
        <v>0.10272911399226668</v>
      </c>
      <c r="N3612" s="2">
        <v>1965676</v>
      </c>
      <c r="O3612">
        <f t="shared" si="56"/>
        <v>18</v>
      </c>
    </row>
    <row r="3613" spans="1:15" hidden="1" x14ac:dyDescent="0.2">
      <c r="A3613" t="s">
        <v>3694</v>
      </c>
      <c r="B3613" t="s">
        <v>4130</v>
      </c>
      <c r="C3613" t="s">
        <v>4155</v>
      </c>
      <c r="D3613" t="s">
        <v>22</v>
      </c>
      <c r="E3613">
        <v>36</v>
      </c>
      <c r="F3613" t="s">
        <v>49</v>
      </c>
      <c r="G3613" t="s">
        <v>38</v>
      </c>
      <c r="H3613" t="s">
        <v>99</v>
      </c>
      <c r="I3613" s="2">
        <v>495</v>
      </c>
      <c r="J3613" s="2">
        <f>(0)</f>
        <v>0</v>
      </c>
      <c r="K3613" s="2">
        <v>495</v>
      </c>
      <c r="L3613" s="3">
        <v>2.5182176513321629E-2</v>
      </c>
      <c r="M3613" s="3">
        <v>5.5574766585980338E-2</v>
      </c>
      <c r="N3613" s="2">
        <v>1965676</v>
      </c>
      <c r="O3613">
        <f t="shared" si="56"/>
        <v>25</v>
      </c>
    </row>
    <row r="3614" spans="1:15" hidden="1" x14ac:dyDescent="0.2">
      <c r="A3614" t="s">
        <v>3694</v>
      </c>
      <c r="B3614" t="s">
        <v>4130</v>
      </c>
      <c r="C3614" t="s">
        <v>4156</v>
      </c>
      <c r="D3614" t="s">
        <v>22</v>
      </c>
      <c r="E3614">
        <v>59</v>
      </c>
      <c r="F3614" t="s">
        <v>49</v>
      </c>
      <c r="G3614" t="s">
        <v>4157</v>
      </c>
      <c r="H3614" t="s">
        <v>36</v>
      </c>
      <c r="I3614" s="2">
        <v>1073</v>
      </c>
      <c r="J3614" s="2">
        <f>(0)</f>
        <v>0</v>
      </c>
      <c r="K3614" s="2">
        <v>1073</v>
      </c>
      <c r="L3614" s="3">
        <v>5.4586818987462843E-2</v>
      </c>
      <c r="M3614" s="3">
        <v>0.12046813039748869</v>
      </c>
      <c r="N3614" s="2">
        <v>1965676</v>
      </c>
      <c r="O3614">
        <f t="shared" si="56"/>
        <v>16</v>
      </c>
    </row>
    <row r="3615" spans="1:15" hidden="1" x14ac:dyDescent="0.2">
      <c r="A3615" t="s">
        <v>3694</v>
      </c>
      <c r="B3615" t="s">
        <v>4130</v>
      </c>
      <c r="C3615" t="s">
        <v>4158</v>
      </c>
      <c r="D3615" t="s">
        <v>22</v>
      </c>
      <c r="E3615">
        <v>43</v>
      </c>
      <c r="F3615" t="s">
        <v>69</v>
      </c>
      <c r="G3615" t="s">
        <v>1907</v>
      </c>
      <c r="H3615" t="s">
        <v>168</v>
      </c>
      <c r="I3615" s="2">
        <v>721</v>
      </c>
      <c r="J3615" s="2">
        <v>1</v>
      </c>
      <c r="K3615" s="2">
        <v>722</v>
      </c>
      <c r="L3615" s="3">
        <v>3.6730366550743868E-2</v>
      </c>
      <c r="M3615" s="3">
        <v>8.1060568636520822E-2</v>
      </c>
      <c r="N3615" s="2">
        <v>1965676</v>
      </c>
      <c r="O3615">
        <f t="shared" si="56"/>
        <v>23</v>
      </c>
    </row>
    <row r="3616" spans="1:15" hidden="1" x14ac:dyDescent="0.2">
      <c r="A3616" t="s">
        <v>3694</v>
      </c>
      <c r="B3616" t="s">
        <v>4130</v>
      </c>
      <c r="C3616" t="s">
        <v>4159</v>
      </c>
      <c r="D3616" t="s">
        <v>22</v>
      </c>
      <c r="E3616">
        <v>56</v>
      </c>
      <c r="F3616" t="s">
        <v>49</v>
      </c>
      <c r="G3616" t="s">
        <v>694</v>
      </c>
      <c r="H3616" t="s">
        <v>315</v>
      </c>
      <c r="I3616" s="2">
        <v>2660</v>
      </c>
      <c r="J3616" s="2">
        <v>2</v>
      </c>
      <c r="K3616" s="2">
        <v>2662</v>
      </c>
      <c r="L3616" s="3">
        <v>0.13542414924941851</v>
      </c>
      <c r="M3616" s="3">
        <v>0.29886874475127201</v>
      </c>
      <c r="N3616" s="2">
        <v>1965676</v>
      </c>
      <c r="O3616">
        <f t="shared" si="56"/>
        <v>7</v>
      </c>
    </row>
    <row r="3617" spans="1:15" hidden="1" x14ac:dyDescent="0.2">
      <c r="A3617" t="s">
        <v>3694</v>
      </c>
      <c r="B3617" t="s">
        <v>4130</v>
      </c>
      <c r="C3617" t="s">
        <v>4160</v>
      </c>
      <c r="D3617" t="s">
        <v>22</v>
      </c>
      <c r="E3617">
        <v>50</v>
      </c>
      <c r="F3617" t="s">
        <v>69</v>
      </c>
      <c r="G3617" t="s">
        <v>815</v>
      </c>
      <c r="H3617" t="s">
        <v>816</v>
      </c>
      <c r="I3617" s="2">
        <v>841</v>
      </c>
      <c r="J3617" s="2">
        <v>2</v>
      </c>
      <c r="K3617" s="2">
        <v>843</v>
      </c>
      <c r="L3617" s="3">
        <v>4.2886009698444708E-2</v>
      </c>
      <c r="M3617" s="3">
        <v>9.4645511579760463E-2</v>
      </c>
      <c r="N3617" s="2">
        <v>1965676</v>
      </c>
      <c r="O3617">
        <f t="shared" si="56"/>
        <v>19</v>
      </c>
    </row>
    <row r="3618" spans="1:15" hidden="1" x14ac:dyDescent="0.2">
      <c r="A3618" t="s">
        <v>3694</v>
      </c>
      <c r="B3618" t="s">
        <v>4161</v>
      </c>
      <c r="C3618" t="s">
        <v>46</v>
      </c>
      <c r="G3618" t="s">
        <v>46</v>
      </c>
      <c r="I3618" s="2">
        <v>20365</v>
      </c>
      <c r="J3618" s="2">
        <v>61</v>
      </c>
      <c r="K3618" s="2">
        <v>20426</v>
      </c>
      <c r="L3618" s="3">
        <v>0.86152828690165728</v>
      </c>
      <c r="M3618" s="3">
        <v>1.7443657822147451</v>
      </c>
      <c r="N3618" s="2">
        <v>2370903</v>
      </c>
      <c r="O3618">
        <f t="shared" si="56"/>
        <v>4</v>
      </c>
    </row>
    <row r="3619" spans="1:15" hidden="1" x14ac:dyDescent="0.2">
      <c r="A3619" t="s">
        <v>3694</v>
      </c>
      <c r="B3619" t="s">
        <v>4161</v>
      </c>
      <c r="C3619" t="s">
        <v>4162</v>
      </c>
      <c r="D3619" t="s">
        <v>22</v>
      </c>
      <c r="E3619">
        <v>47</v>
      </c>
      <c r="F3619" t="s">
        <v>49</v>
      </c>
      <c r="G3619" t="s">
        <v>3705</v>
      </c>
      <c r="H3619" t="s">
        <v>41</v>
      </c>
      <c r="I3619" s="2">
        <v>47260</v>
      </c>
      <c r="J3619" s="2">
        <v>172</v>
      </c>
      <c r="K3619" s="2">
        <v>47432</v>
      </c>
      <c r="L3619" s="3">
        <v>2.0005879616331836</v>
      </c>
      <c r="M3619" s="3">
        <v>4.0506588554787912</v>
      </c>
      <c r="N3619" s="2">
        <v>2370903</v>
      </c>
      <c r="O3619">
        <f t="shared" si="56"/>
        <v>3</v>
      </c>
    </row>
    <row r="3620" spans="1:15" hidden="1" x14ac:dyDescent="0.2">
      <c r="A3620" t="s">
        <v>3694</v>
      </c>
      <c r="B3620" t="s">
        <v>4161</v>
      </c>
      <c r="C3620" t="s">
        <v>4163</v>
      </c>
      <c r="D3620" t="s">
        <v>22</v>
      </c>
      <c r="E3620">
        <v>65</v>
      </c>
      <c r="F3620" t="s">
        <v>69</v>
      </c>
      <c r="G3620" t="s">
        <v>174</v>
      </c>
      <c r="H3620" t="s">
        <v>84</v>
      </c>
      <c r="I3620" s="2">
        <v>1036</v>
      </c>
      <c r="J3620" s="2">
        <v>2</v>
      </c>
      <c r="K3620" s="2">
        <v>1038</v>
      </c>
      <c r="L3620" s="3">
        <v>4.3780787320274177E-2</v>
      </c>
      <c r="M3620" s="3">
        <v>8.8644457159449006E-2</v>
      </c>
      <c r="N3620" s="2">
        <v>2370903</v>
      </c>
      <c r="O3620">
        <f t="shared" si="56"/>
        <v>14</v>
      </c>
    </row>
    <row r="3621" spans="1:15" hidden="1" x14ac:dyDescent="0.2">
      <c r="A3621" t="s">
        <v>3694</v>
      </c>
      <c r="B3621" t="s">
        <v>4161</v>
      </c>
      <c r="C3621" t="s">
        <v>4164</v>
      </c>
      <c r="D3621" t="s">
        <v>17</v>
      </c>
      <c r="E3621">
        <v>42</v>
      </c>
      <c r="F3621" t="s">
        <v>49</v>
      </c>
      <c r="G3621" t="s">
        <v>807</v>
      </c>
      <c r="H3621" t="s">
        <v>1785</v>
      </c>
      <c r="I3621" s="2">
        <v>905</v>
      </c>
      <c r="J3621" s="2">
        <v>1</v>
      </c>
      <c r="K3621" s="2">
        <v>906</v>
      </c>
      <c r="L3621" s="3">
        <v>3.8213288354690178E-2</v>
      </c>
      <c r="M3621" s="3">
        <v>7.7371751624721388E-2</v>
      </c>
      <c r="N3621" s="2">
        <v>2370903</v>
      </c>
      <c r="O3621">
        <f t="shared" si="56"/>
        <v>17</v>
      </c>
    </row>
    <row r="3622" spans="1:15" hidden="1" x14ac:dyDescent="0.2">
      <c r="A3622" t="s">
        <v>3694</v>
      </c>
      <c r="B3622" t="s">
        <v>4161</v>
      </c>
      <c r="C3622" t="s">
        <v>4165</v>
      </c>
      <c r="D3622" t="s">
        <v>22</v>
      </c>
      <c r="E3622">
        <v>63</v>
      </c>
      <c r="F3622" t="s">
        <v>49</v>
      </c>
      <c r="G3622" t="s">
        <v>1907</v>
      </c>
      <c r="H3622" t="s">
        <v>168</v>
      </c>
      <c r="I3622" s="2">
        <v>685</v>
      </c>
      <c r="J3622" s="2">
        <v>1</v>
      </c>
      <c r="K3622" s="2">
        <v>686</v>
      </c>
      <c r="L3622" s="3">
        <v>2.8934123412050178E-2</v>
      </c>
      <c r="M3622" s="3">
        <v>5.8583909066842015E-2</v>
      </c>
      <c r="N3622" s="2">
        <v>2370903</v>
      </c>
      <c r="O3622">
        <f t="shared" si="56"/>
        <v>23</v>
      </c>
    </row>
    <row r="3623" spans="1:15" hidden="1" x14ac:dyDescent="0.2">
      <c r="A3623" t="s">
        <v>3694</v>
      </c>
      <c r="B3623" t="s">
        <v>4161</v>
      </c>
      <c r="C3623" t="s">
        <v>4166</v>
      </c>
      <c r="D3623" t="s">
        <v>22</v>
      </c>
      <c r="E3623">
        <v>46</v>
      </c>
      <c r="F3623" t="s">
        <v>49</v>
      </c>
      <c r="G3623" t="s">
        <v>656</v>
      </c>
      <c r="H3623" t="s">
        <v>657</v>
      </c>
      <c r="I3623" s="2">
        <v>328088</v>
      </c>
      <c r="J3623" s="2">
        <v>736</v>
      </c>
      <c r="K3623" s="2">
        <v>328824</v>
      </c>
      <c r="L3623" s="3">
        <v>13.869146059539339</v>
      </c>
      <c r="M3623" s="3">
        <v>28.081334278418744</v>
      </c>
      <c r="N3623" s="2">
        <v>2370903</v>
      </c>
      <c r="O3623">
        <f t="shared" si="56"/>
        <v>2</v>
      </c>
    </row>
    <row r="3624" spans="1:15" hidden="1" x14ac:dyDescent="0.2">
      <c r="A3624" t="s">
        <v>3694</v>
      </c>
      <c r="B3624" t="s">
        <v>4161</v>
      </c>
      <c r="C3624" t="s">
        <v>4167</v>
      </c>
      <c r="D3624" t="s">
        <v>22</v>
      </c>
      <c r="E3624">
        <v>57</v>
      </c>
      <c r="F3624" t="s">
        <v>49</v>
      </c>
      <c r="G3624" t="s">
        <v>736</v>
      </c>
      <c r="H3624" t="s">
        <v>2348</v>
      </c>
      <c r="I3624" s="2">
        <v>738618</v>
      </c>
      <c r="J3624" s="2">
        <v>2351</v>
      </c>
      <c r="K3624" s="2">
        <v>740969</v>
      </c>
      <c r="L3624" s="3">
        <v>31.252607129013715</v>
      </c>
      <c r="M3624" s="3">
        <v>63.278222328496895</v>
      </c>
      <c r="N3624" s="2">
        <v>2370903</v>
      </c>
      <c r="O3624">
        <f t="shared" si="56"/>
        <v>1</v>
      </c>
    </row>
    <row r="3625" spans="1:15" hidden="1" x14ac:dyDescent="0.2">
      <c r="A3625" t="s">
        <v>3694</v>
      </c>
      <c r="B3625" t="s">
        <v>4161</v>
      </c>
      <c r="C3625" t="s">
        <v>4168</v>
      </c>
      <c r="D3625" t="s">
        <v>22</v>
      </c>
      <c r="E3625">
        <v>36</v>
      </c>
      <c r="F3625" t="s">
        <v>49</v>
      </c>
      <c r="G3625" t="s">
        <v>1646</v>
      </c>
      <c r="H3625" t="s">
        <v>336</v>
      </c>
      <c r="I3625" s="2">
        <v>867</v>
      </c>
      <c r="J3625" s="2">
        <f>(0)</f>
        <v>0</v>
      </c>
      <c r="K3625" s="2">
        <v>867</v>
      </c>
      <c r="L3625" s="3">
        <v>3.6568345478494899E-2</v>
      </c>
      <c r="M3625" s="3">
        <v>7.4041179534915499E-2</v>
      </c>
      <c r="N3625" s="2">
        <v>2370903</v>
      </c>
      <c r="O3625">
        <f t="shared" si="56"/>
        <v>18</v>
      </c>
    </row>
    <row r="3626" spans="1:15" hidden="1" x14ac:dyDescent="0.2">
      <c r="A3626" t="s">
        <v>3694</v>
      </c>
      <c r="B3626" t="s">
        <v>4161</v>
      </c>
      <c r="C3626" t="s">
        <v>4169</v>
      </c>
      <c r="D3626" t="s">
        <v>22</v>
      </c>
      <c r="E3626">
        <v>48</v>
      </c>
      <c r="F3626" t="s">
        <v>49</v>
      </c>
      <c r="G3626" t="s">
        <v>4138</v>
      </c>
      <c r="H3626" t="s">
        <v>360</v>
      </c>
      <c r="I3626" s="2">
        <v>1443</v>
      </c>
      <c r="J3626" s="2">
        <v>10</v>
      </c>
      <c r="K3626" s="2">
        <v>1453</v>
      </c>
      <c r="L3626" s="3">
        <v>6.128466664389054E-2</v>
      </c>
      <c r="M3626" s="3">
        <v>0.1240851601663578</v>
      </c>
      <c r="N3626" s="2">
        <v>2370903</v>
      </c>
      <c r="O3626">
        <f t="shared" si="56"/>
        <v>11</v>
      </c>
    </row>
    <row r="3627" spans="1:15" hidden="1" x14ac:dyDescent="0.2">
      <c r="A3627" t="s">
        <v>3694</v>
      </c>
      <c r="B3627" t="s">
        <v>4161</v>
      </c>
      <c r="C3627" t="s">
        <v>4170</v>
      </c>
      <c r="D3627" t="s">
        <v>22</v>
      </c>
      <c r="E3627">
        <v>32</v>
      </c>
      <c r="F3627" t="s">
        <v>69</v>
      </c>
      <c r="G3627" t="s">
        <v>534</v>
      </c>
      <c r="H3627" t="s">
        <v>535</v>
      </c>
      <c r="I3627" s="2">
        <v>799</v>
      </c>
      <c r="J3627" s="2">
        <v>2</v>
      </c>
      <c r="K3627" s="2">
        <v>801</v>
      </c>
      <c r="L3627" s="3">
        <v>3.3784595995702903E-2</v>
      </c>
      <c r="M3627" s="3">
        <v>6.8404826767551691E-2</v>
      </c>
      <c r="N3627" s="2">
        <v>2370903</v>
      </c>
      <c r="O3627">
        <f t="shared" si="56"/>
        <v>21</v>
      </c>
    </row>
    <row r="3628" spans="1:15" hidden="1" x14ac:dyDescent="0.2">
      <c r="A3628" t="s">
        <v>3694</v>
      </c>
      <c r="B3628" t="s">
        <v>4161</v>
      </c>
      <c r="C3628" t="s">
        <v>4171</v>
      </c>
      <c r="D3628" t="s">
        <v>22</v>
      </c>
      <c r="E3628">
        <v>32</v>
      </c>
      <c r="F3628" t="s">
        <v>49</v>
      </c>
      <c r="G3628" t="s">
        <v>38</v>
      </c>
      <c r="H3628" t="s">
        <v>99</v>
      </c>
      <c r="I3628" s="2">
        <v>1880</v>
      </c>
      <c r="J3628" s="2">
        <v>1</v>
      </c>
      <c r="K3628" s="2">
        <v>1881</v>
      </c>
      <c r="L3628" s="3">
        <v>7.9336860259571984E-2</v>
      </c>
      <c r="M3628" s="3">
        <v>0.16063605386986857</v>
      </c>
      <c r="N3628" s="2">
        <v>2370903</v>
      </c>
      <c r="O3628">
        <f t="shared" si="56"/>
        <v>8</v>
      </c>
    </row>
    <row r="3629" spans="1:15" hidden="1" x14ac:dyDescent="0.2">
      <c r="A3629" t="s">
        <v>3694</v>
      </c>
      <c r="B3629" t="s">
        <v>4161</v>
      </c>
      <c r="C3629" t="s">
        <v>4172</v>
      </c>
      <c r="D3629" t="s">
        <v>22</v>
      </c>
      <c r="E3629">
        <v>63</v>
      </c>
      <c r="F3629" t="s">
        <v>49</v>
      </c>
      <c r="G3629" t="s">
        <v>38</v>
      </c>
      <c r="H3629" t="s">
        <v>556</v>
      </c>
      <c r="I3629" s="2">
        <v>1704</v>
      </c>
      <c r="J3629" s="2">
        <v>1</v>
      </c>
      <c r="K3629" s="2">
        <v>1705</v>
      </c>
      <c r="L3629" s="3">
        <v>7.1913528305459995E-2</v>
      </c>
      <c r="M3629" s="3">
        <v>0.14560577982356507</v>
      </c>
      <c r="N3629" s="2">
        <v>2370903</v>
      </c>
      <c r="O3629">
        <f t="shared" si="56"/>
        <v>10</v>
      </c>
    </row>
    <row r="3630" spans="1:15" hidden="1" x14ac:dyDescent="0.2">
      <c r="A3630" t="s">
        <v>3694</v>
      </c>
      <c r="B3630" t="s">
        <v>4161</v>
      </c>
      <c r="C3630" t="s">
        <v>4173</v>
      </c>
      <c r="D3630" t="s">
        <v>22</v>
      </c>
      <c r="E3630">
        <v>50</v>
      </c>
      <c r="F3630" t="s">
        <v>49</v>
      </c>
      <c r="G3630" t="s">
        <v>1812</v>
      </c>
      <c r="H3630" t="s">
        <v>39</v>
      </c>
      <c r="I3630" s="2">
        <v>997</v>
      </c>
      <c r="J3630" s="2">
        <v>1</v>
      </c>
      <c r="K3630" s="2">
        <v>998</v>
      </c>
      <c r="L3630" s="3">
        <v>4.2093666421612358E-2</v>
      </c>
      <c r="M3630" s="3">
        <v>8.5228485785289118E-2</v>
      </c>
      <c r="N3630" s="2">
        <v>2370903</v>
      </c>
      <c r="O3630">
        <f t="shared" si="56"/>
        <v>15</v>
      </c>
    </row>
    <row r="3631" spans="1:15" hidden="1" x14ac:dyDescent="0.2">
      <c r="A3631" t="s">
        <v>3694</v>
      </c>
      <c r="B3631" t="s">
        <v>4161</v>
      </c>
      <c r="C3631" t="s">
        <v>4174</v>
      </c>
      <c r="D3631" t="s">
        <v>22</v>
      </c>
      <c r="E3631">
        <v>45</v>
      </c>
      <c r="F3631" t="s">
        <v>49</v>
      </c>
      <c r="G3631" t="s">
        <v>3564</v>
      </c>
      <c r="H3631" t="s">
        <v>770</v>
      </c>
      <c r="I3631" s="2">
        <v>2619</v>
      </c>
      <c r="J3631" s="2">
        <v>1</v>
      </c>
      <c r="K3631" s="2">
        <v>2620</v>
      </c>
      <c r="L3631" s="3">
        <v>0.11050641886234908</v>
      </c>
      <c r="M3631" s="3">
        <v>0.22374612500747243</v>
      </c>
      <c r="N3631" s="2">
        <v>2370903</v>
      </c>
      <c r="O3631">
        <f t="shared" si="56"/>
        <v>6</v>
      </c>
    </row>
    <row r="3632" spans="1:15" hidden="1" x14ac:dyDescent="0.2">
      <c r="A3632" t="s">
        <v>3694</v>
      </c>
      <c r="B3632" t="s">
        <v>4161</v>
      </c>
      <c r="C3632" t="s">
        <v>4175</v>
      </c>
      <c r="D3632" t="s">
        <v>22</v>
      </c>
      <c r="E3632">
        <v>48</v>
      </c>
      <c r="F3632" t="s">
        <v>49</v>
      </c>
      <c r="G3632" t="s">
        <v>303</v>
      </c>
      <c r="H3632" t="s">
        <v>304</v>
      </c>
      <c r="I3632" s="2">
        <v>9455</v>
      </c>
      <c r="J3632" s="2">
        <v>17</v>
      </c>
      <c r="K3632" s="2">
        <v>9472</v>
      </c>
      <c r="L3632" s="3">
        <v>0.39951022880311843</v>
      </c>
      <c r="M3632" s="3">
        <v>0.80890202140106071</v>
      </c>
      <c r="N3632" s="2">
        <v>2370903</v>
      </c>
      <c r="O3632">
        <f t="shared" si="56"/>
        <v>5</v>
      </c>
    </row>
    <row r="3633" spans="1:15" hidden="1" x14ac:dyDescent="0.2">
      <c r="A3633" t="s">
        <v>3694</v>
      </c>
      <c r="B3633" t="s">
        <v>4161</v>
      </c>
      <c r="C3633" t="s">
        <v>4176</v>
      </c>
      <c r="D3633" t="s">
        <v>22</v>
      </c>
      <c r="E3633">
        <v>47</v>
      </c>
      <c r="F3633" t="s">
        <v>49</v>
      </c>
      <c r="G3633" t="s">
        <v>229</v>
      </c>
      <c r="H3633" t="s">
        <v>230</v>
      </c>
      <c r="I3633" s="2">
        <v>2097</v>
      </c>
      <c r="J3633" s="2">
        <v>1</v>
      </c>
      <c r="K3633" s="2">
        <v>2098</v>
      </c>
      <c r="L3633" s="3">
        <v>8.8489491134812345E-2</v>
      </c>
      <c r="M3633" s="3">
        <v>0.17916769857468595</v>
      </c>
      <c r="N3633" s="2">
        <v>2370903</v>
      </c>
      <c r="O3633">
        <f t="shared" si="56"/>
        <v>7</v>
      </c>
    </row>
    <row r="3634" spans="1:15" hidden="1" x14ac:dyDescent="0.2">
      <c r="A3634" t="s">
        <v>3694</v>
      </c>
      <c r="B3634" t="s">
        <v>4161</v>
      </c>
      <c r="C3634" t="s">
        <v>4177</v>
      </c>
      <c r="D3634" t="s">
        <v>22</v>
      </c>
      <c r="E3634">
        <v>40</v>
      </c>
      <c r="F3634" t="s">
        <v>69</v>
      </c>
      <c r="G3634" t="s">
        <v>694</v>
      </c>
      <c r="H3634" t="s">
        <v>315</v>
      </c>
      <c r="I3634" s="2">
        <v>938</v>
      </c>
      <c r="J3634" s="2">
        <v>5</v>
      </c>
      <c r="K3634" s="2">
        <v>943</v>
      </c>
      <c r="L3634" s="3">
        <v>3.9773875185952358E-2</v>
      </c>
      <c r="M3634" s="3">
        <v>8.053152514581928E-2</v>
      </c>
      <c r="N3634" s="2">
        <v>2370903</v>
      </c>
      <c r="O3634">
        <f t="shared" si="56"/>
        <v>16</v>
      </c>
    </row>
    <row r="3635" spans="1:15" hidden="1" x14ac:dyDescent="0.2">
      <c r="A3635" t="s">
        <v>3694</v>
      </c>
      <c r="B3635" t="s">
        <v>4161</v>
      </c>
      <c r="C3635" t="s">
        <v>4178</v>
      </c>
      <c r="D3635" t="s">
        <v>22</v>
      </c>
      <c r="E3635">
        <v>35</v>
      </c>
      <c r="F3635" t="s">
        <v>49</v>
      </c>
      <c r="G3635" t="s">
        <v>38</v>
      </c>
      <c r="H3635" t="s">
        <v>43</v>
      </c>
      <c r="I3635" s="2">
        <v>1854</v>
      </c>
      <c r="J3635" s="2">
        <f>(0)</f>
        <v>0</v>
      </c>
      <c r="K3635" s="2">
        <v>1854</v>
      </c>
      <c r="L3635" s="3">
        <v>7.8198053652975261E-2</v>
      </c>
      <c r="M3635" s="3">
        <v>0.15833027319231066</v>
      </c>
      <c r="N3635" s="2">
        <v>2370903</v>
      </c>
      <c r="O3635">
        <f t="shared" si="56"/>
        <v>9</v>
      </c>
    </row>
    <row r="3636" spans="1:15" hidden="1" x14ac:dyDescent="0.2">
      <c r="A3636" t="s">
        <v>3694</v>
      </c>
      <c r="B3636" t="s">
        <v>4161</v>
      </c>
      <c r="C3636" t="s">
        <v>4179</v>
      </c>
      <c r="D3636" t="s">
        <v>22</v>
      </c>
      <c r="E3636">
        <v>63</v>
      </c>
      <c r="F3636" t="s">
        <v>49</v>
      </c>
      <c r="G3636" t="s">
        <v>1371</v>
      </c>
      <c r="H3636" t="s">
        <v>738</v>
      </c>
      <c r="I3636" s="2">
        <v>849</v>
      </c>
      <c r="J3636" s="2">
        <v>1</v>
      </c>
      <c r="K3636" s="2">
        <v>850</v>
      </c>
      <c r="L3636" s="3">
        <v>3.5851319096563632E-2</v>
      </c>
      <c r="M3636" s="3">
        <v>7.2589391700897551E-2</v>
      </c>
      <c r="N3636" s="2">
        <v>2370903</v>
      </c>
      <c r="O3636">
        <f t="shared" si="56"/>
        <v>19</v>
      </c>
    </row>
    <row r="3637" spans="1:15" hidden="1" x14ac:dyDescent="0.2">
      <c r="A3637" t="s">
        <v>3694</v>
      </c>
      <c r="B3637" t="s">
        <v>4161</v>
      </c>
      <c r="C3637" t="s">
        <v>4180</v>
      </c>
      <c r="D3637" t="s">
        <v>22</v>
      </c>
      <c r="E3637">
        <v>50</v>
      </c>
      <c r="F3637" t="s">
        <v>49</v>
      </c>
      <c r="G3637" t="s">
        <v>4181</v>
      </c>
      <c r="H3637" t="s">
        <v>540</v>
      </c>
      <c r="I3637" s="2">
        <v>1396</v>
      </c>
      <c r="J3637" s="2">
        <v>2</v>
      </c>
      <c r="K3637" s="2">
        <v>1398</v>
      </c>
      <c r="L3637" s="3">
        <v>5.8964875408230533E-2</v>
      </c>
      <c r="M3637" s="3">
        <v>0.11938819952688796</v>
      </c>
      <c r="N3637" s="2">
        <v>2370903</v>
      </c>
      <c r="O3637">
        <f t="shared" si="56"/>
        <v>12</v>
      </c>
    </row>
    <row r="3638" spans="1:15" hidden="1" x14ac:dyDescent="0.2">
      <c r="A3638" t="s">
        <v>3694</v>
      </c>
      <c r="B3638" t="s">
        <v>4161</v>
      </c>
      <c r="C3638" t="s">
        <v>4182</v>
      </c>
      <c r="D3638" t="s">
        <v>22</v>
      </c>
      <c r="E3638">
        <v>35</v>
      </c>
      <c r="F3638" t="s">
        <v>49</v>
      </c>
      <c r="G3638" t="s">
        <v>38</v>
      </c>
      <c r="H3638" t="s">
        <v>209</v>
      </c>
      <c r="I3638" s="2">
        <v>766</v>
      </c>
      <c r="J3638" s="2">
        <v>6</v>
      </c>
      <c r="K3638" s="2">
        <v>772</v>
      </c>
      <c r="L3638" s="3">
        <v>3.256143334417308E-2</v>
      </c>
      <c r="M3638" s="3">
        <v>6.5928247521285774E-2</v>
      </c>
      <c r="N3638" s="2">
        <v>2370903</v>
      </c>
      <c r="O3638">
        <f t="shared" si="56"/>
        <v>22</v>
      </c>
    </row>
    <row r="3639" spans="1:15" hidden="1" x14ac:dyDescent="0.2">
      <c r="A3639" t="s">
        <v>3694</v>
      </c>
      <c r="B3639" t="s">
        <v>4161</v>
      </c>
      <c r="C3639" t="s">
        <v>4183</v>
      </c>
      <c r="D3639" t="s">
        <v>17</v>
      </c>
      <c r="E3639">
        <v>43</v>
      </c>
      <c r="F3639" t="s">
        <v>49</v>
      </c>
      <c r="G3639" t="s">
        <v>38</v>
      </c>
      <c r="H3639" t="s">
        <v>54</v>
      </c>
      <c r="I3639" s="2">
        <v>1182</v>
      </c>
      <c r="J3639" s="2">
        <v>6</v>
      </c>
      <c r="K3639" s="2">
        <v>1188</v>
      </c>
      <c r="L3639" s="3">
        <v>5.0107490690255989E-2</v>
      </c>
      <c r="M3639" s="3">
        <v>0.10145434981254857</v>
      </c>
      <c r="N3639" s="2">
        <v>2370903</v>
      </c>
      <c r="O3639">
        <f t="shared" si="56"/>
        <v>13</v>
      </c>
    </row>
    <row r="3640" spans="1:15" hidden="1" x14ac:dyDescent="0.2">
      <c r="A3640" t="s">
        <v>3694</v>
      </c>
      <c r="B3640" t="s">
        <v>4161</v>
      </c>
      <c r="C3640" t="s">
        <v>4184</v>
      </c>
      <c r="D3640" t="s">
        <v>22</v>
      </c>
      <c r="E3640">
        <v>55</v>
      </c>
      <c r="F3640" t="s">
        <v>69</v>
      </c>
      <c r="G3640" t="s">
        <v>38</v>
      </c>
      <c r="H3640" t="s">
        <v>198</v>
      </c>
      <c r="I3640" s="2">
        <v>801</v>
      </c>
      <c r="J3640" s="2">
        <v>1</v>
      </c>
      <c r="K3640" s="2">
        <v>802</v>
      </c>
      <c r="L3640" s="3">
        <v>3.3826774018169449E-2</v>
      </c>
      <c r="M3640" s="3">
        <v>6.8490226051905689E-2</v>
      </c>
      <c r="N3640" s="2">
        <v>2370903</v>
      </c>
      <c r="O3640">
        <f t="shared" si="56"/>
        <v>20</v>
      </c>
    </row>
    <row r="3641" spans="1:15" hidden="1" x14ac:dyDescent="0.2">
      <c r="A3641" t="s">
        <v>3694</v>
      </c>
      <c r="B3641" t="s">
        <v>4161</v>
      </c>
      <c r="C3641" t="s">
        <v>4185</v>
      </c>
      <c r="D3641" t="s">
        <v>22</v>
      </c>
      <c r="E3641">
        <v>38</v>
      </c>
      <c r="F3641" t="s">
        <v>69</v>
      </c>
      <c r="G3641" t="s">
        <v>38</v>
      </c>
      <c r="H3641" t="s">
        <v>70</v>
      </c>
      <c r="I3641" s="2">
        <v>534</v>
      </c>
      <c r="J3641" s="2">
        <v>1</v>
      </c>
      <c r="K3641" s="2">
        <v>535</v>
      </c>
      <c r="L3641" s="3">
        <v>2.2565242019601812E-2</v>
      </c>
      <c r="M3641" s="3">
        <v>4.5688617129388459E-2</v>
      </c>
      <c r="N3641" s="2">
        <v>2370903</v>
      </c>
      <c r="O3641">
        <f t="shared" si="56"/>
        <v>24</v>
      </c>
    </row>
    <row r="3642" spans="1:15" hidden="1" x14ac:dyDescent="0.2">
      <c r="A3642" t="s">
        <v>3694</v>
      </c>
      <c r="B3642" t="s">
        <v>4186</v>
      </c>
      <c r="C3642" t="s">
        <v>46</v>
      </c>
      <c r="G3642" t="s">
        <v>46</v>
      </c>
      <c r="I3642" s="2">
        <v>11941</v>
      </c>
      <c r="J3642" s="2">
        <v>25</v>
      </c>
      <c r="K3642" s="2">
        <v>11966</v>
      </c>
      <c r="L3642" s="3">
        <v>0.7263787294746108</v>
      </c>
      <c r="M3642" s="3">
        <v>1.2087332645091426</v>
      </c>
      <c r="N3642" s="2">
        <v>1647350</v>
      </c>
      <c r="O3642">
        <f t="shared" si="56"/>
        <v>4</v>
      </c>
    </row>
    <row r="3643" spans="1:15" hidden="1" x14ac:dyDescent="0.2">
      <c r="A3643" t="s">
        <v>3694</v>
      </c>
      <c r="B3643" t="s">
        <v>4186</v>
      </c>
      <c r="C3643" t="s">
        <v>4187</v>
      </c>
      <c r="D3643" t="s">
        <v>22</v>
      </c>
      <c r="E3643">
        <v>65</v>
      </c>
      <c r="F3643" t="s">
        <v>49</v>
      </c>
      <c r="G3643" t="s">
        <v>32</v>
      </c>
      <c r="H3643" t="s">
        <v>33</v>
      </c>
      <c r="I3643" s="2">
        <v>705555</v>
      </c>
      <c r="J3643" s="2">
        <v>1123</v>
      </c>
      <c r="K3643" s="2">
        <v>706678</v>
      </c>
      <c r="L3643" s="3">
        <v>42.897866270070111</v>
      </c>
      <c r="M3643" s="3">
        <v>71.38435616720642</v>
      </c>
      <c r="N3643" s="2">
        <v>1647350</v>
      </c>
      <c r="O3643">
        <f t="shared" si="56"/>
        <v>1</v>
      </c>
    </row>
    <row r="3644" spans="1:15" hidden="1" x14ac:dyDescent="0.2">
      <c r="A3644" t="s">
        <v>3694</v>
      </c>
      <c r="B3644" t="s">
        <v>4186</v>
      </c>
      <c r="C3644" t="s">
        <v>4188</v>
      </c>
      <c r="D3644" t="s">
        <v>22</v>
      </c>
      <c r="E3644">
        <v>44</v>
      </c>
      <c r="F3644" t="s">
        <v>69</v>
      </c>
      <c r="G3644" t="s">
        <v>2549</v>
      </c>
      <c r="H3644" t="s">
        <v>230</v>
      </c>
      <c r="I3644" s="2">
        <v>489</v>
      </c>
      <c r="J3644" s="2">
        <f>(0)</f>
        <v>0</v>
      </c>
      <c r="K3644" s="2">
        <v>489</v>
      </c>
      <c r="L3644" s="3">
        <v>2.9684038000424923E-2</v>
      </c>
      <c r="M3644" s="3">
        <v>4.9395835395702054E-2</v>
      </c>
      <c r="N3644" s="2">
        <v>1647350</v>
      </c>
      <c r="O3644">
        <f t="shared" si="56"/>
        <v>13</v>
      </c>
    </row>
    <row r="3645" spans="1:15" hidden="1" x14ac:dyDescent="0.2">
      <c r="A3645" t="s">
        <v>3694</v>
      </c>
      <c r="B3645" t="s">
        <v>4186</v>
      </c>
      <c r="C3645" t="s">
        <v>4189</v>
      </c>
      <c r="D3645" t="s">
        <v>17</v>
      </c>
      <c r="E3645">
        <v>48</v>
      </c>
      <c r="F3645" t="s">
        <v>49</v>
      </c>
      <c r="G3645" t="s">
        <v>19</v>
      </c>
      <c r="H3645" t="s">
        <v>20</v>
      </c>
      <c r="I3645" s="2">
        <v>240956</v>
      </c>
      <c r="J3645" s="2">
        <v>475</v>
      </c>
      <c r="K3645" s="2">
        <v>241431</v>
      </c>
      <c r="L3645" s="3">
        <v>14.655719792393846</v>
      </c>
      <c r="M3645" s="3">
        <v>24.387905798404383</v>
      </c>
      <c r="N3645" s="2">
        <v>1647350</v>
      </c>
      <c r="O3645">
        <f t="shared" si="56"/>
        <v>2</v>
      </c>
    </row>
    <row r="3646" spans="1:15" hidden="1" x14ac:dyDescent="0.2">
      <c r="A3646" t="s">
        <v>3694</v>
      </c>
      <c r="B3646" t="s">
        <v>4186</v>
      </c>
      <c r="C3646" t="s">
        <v>4190</v>
      </c>
      <c r="D3646" t="s">
        <v>22</v>
      </c>
      <c r="E3646">
        <v>49</v>
      </c>
      <c r="F3646" t="s">
        <v>49</v>
      </c>
      <c r="G3646" t="s">
        <v>38</v>
      </c>
      <c r="H3646" t="s">
        <v>59</v>
      </c>
      <c r="I3646" s="2">
        <v>292</v>
      </c>
      <c r="J3646" s="2">
        <f>(0)</f>
        <v>0</v>
      </c>
      <c r="K3646" s="2">
        <v>292</v>
      </c>
      <c r="L3646" s="3">
        <v>1.7725437824384616E-2</v>
      </c>
      <c r="M3646" s="3">
        <v>2.9496081667781188E-2</v>
      </c>
      <c r="N3646" s="2">
        <v>1647350</v>
      </c>
      <c r="O3646">
        <f t="shared" si="56"/>
        <v>17</v>
      </c>
    </row>
    <row r="3647" spans="1:15" hidden="1" x14ac:dyDescent="0.2">
      <c r="A3647" t="s">
        <v>3694</v>
      </c>
      <c r="B3647" t="s">
        <v>4186</v>
      </c>
      <c r="C3647" t="s">
        <v>4191</v>
      </c>
      <c r="D3647" t="s">
        <v>22</v>
      </c>
      <c r="E3647">
        <v>58</v>
      </c>
      <c r="F3647" t="s">
        <v>49</v>
      </c>
      <c r="G3647" t="s">
        <v>3876</v>
      </c>
      <c r="H3647" t="s">
        <v>104</v>
      </c>
      <c r="I3647" s="2">
        <v>905</v>
      </c>
      <c r="J3647" s="2">
        <v>1</v>
      </c>
      <c r="K3647" s="2">
        <v>906</v>
      </c>
      <c r="L3647" s="3">
        <v>5.4997420098946793E-2</v>
      </c>
      <c r="M3647" s="3">
        <v>9.151866435277313E-2</v>
      </c>
      <c r="N3647" s="2">
        <v>1647350</v>
      </c>
      <c r="O3647">
        <f t="shared" si="56"/>
        <v>10</v>
      </c>
    </row>
    <row r="3648" spans="1:15" hidden="1" x14ac:dyDescent="0.2">
      <c r="A3648" t="s">
        <v>3694</v>
      </c>
      <c r="B3648" t="s">
        <v>4186</v>
      </c>
      <c r="C3648" t="s">
        <v>4192</v>
      </c>
      <c r="D3648" t="s">
        <v>22</v>
      </c>
      <c r="E3648">
        <v>52</v>
      </c>
      <c r="F3648" t="s">
        <v>49</v>
      </c>
      <c r="G3648" t="s">
        <v>694</v>
      </c>
      <c r="H3648" t="s">
        <v>315</v>
      </c>
      <c r="I3648" s="2">
        <v>440</v>
      </c>
      <c r="J3648" s="2">
        <v>9</v>
      </c>
      <c r="K3648" s="2">
        <v>449</v>
      </c>
      <c r="L3648" s="3">
        <v>2.7255895832701004E-2</v>
      </c>
      <c r="M3648" s="3">
        <v>4.5355276263129296E-2</v>
      </c>
      <c r="N3648" s="2">
        <v>1647350</v>
      </c>
      <c r="O3648">
        <f t="shared" si="56"/>
        <v>14</v>
      </c>
    </row>
    <row r="3649" spans="1:15" hidden="1" x14ac:dyDescent="0.2">
      <c r="A3649" t="s">
        <v>3694</v>
      </c>
      <c r="B3649" t="s">
        <v>4186</v>
      </c>
      <c r="C3649" t="s">
        <v>4193</v>
      </c>
      <c r="D3649" t="s">
        <v>22</v>
      </c>
      <c r="E3649">
        <v>57</v>
      </c>
      <c r="F3649" t="s">
        <v>49</v>
      </c>
      <c r="G3649" t="s">
        <v>38</v>
      </c>
      <c r="H3649" t="s">
        <v>106</v>
      </c>
      <c r="I3649" s="2">
        <v>1351</v>
      </c>
      <c r="J3649" s="2">
        <v>1</v>
      </c>
      <c r="K3649" s="2">
        <v>1352</v>
      </c>
      <c r="L3649" s="3">
        <v>8.2071205269068512E-2</v>
      </c>
      <c r="M3649" s="3">
        <v>0.13657089868095948</v>
      </c>
      <c r="N3649" s="2">
        <v>1647350</v>
      </c>
      <c r="O3649">
        <f t="shared" si="56"/>
        <v>7</v>
      </c>
    </row>
    <row r="3650" spans="1:15" hidden="1" x14ac:dyDescent="0.2">
      <c r="A3650" t="s">
        <v>3694</v>
      </c>
      <c r="B3650" t="s">
        <v>4186</v>
      </c>
      <c r="C3650" t="s">
        <v>4194</v>
      </c>
      <c r="D3650" t="s">
        <v>22</v>
      </c>
      <c r="E3650">
        <v>46</v>
      </c>
      <c r="F3650" t="s">
        <v>49</v>
      </c>
      <c r="G3650" t="s">
        <v>38</v>
      </c>
      <c r="H3650" t="s">
        <v>99</v>
      </c>
      <c r="I3650" s="2">
        <v>1078</v>
      </c>
      <c r="J3650" s="2">
        <f>(0)</f>
        <v>0</v>
      </c>
      <c r="K3650" s="2">
        <v>1078</v>
      </c>
      <c r="L3650" s="3">
        <v>6.5438431420159648E-2</v>
      </c>
      <c r="M3650" s="3">
        <v>0.10889306862283603</v>
      </c>
      <c r="N3650" s="2">
        <v>1647350</v>
      </c>
      <c r="O3650">
        <f t="shared" si="56"/>
        <v>9</v>
      </c>
    </row>
    <row r="3651" spans="1:15" hidden="1" x14ac:dyDescent="0.2">
      <c r="A3651" t="s">
        <v>3694</v>
      </c>
      <c r="B3651" t="s">
        <v>4186</v>
      </c>
      <c r="C3651" t="s">
        <v>4195</v>
      </c>
      <c r="D3651" t="s">
        <v>22</v>
      </c>
      <c r="E3651">
        <v>43</v>
      </c>
      <c r="F3651" t="s">
        <v>49</v>
      </c>
      <c r="G3651" t="s">
        <v>1646</v>
      </c>
      <c r="H3651" t="s">
        <v>336</v>
      </c>
      <c r="I3651" s="2">
        <v>422</v>
      </c>
      <c r="J3651" s="2">
        <v>1</v>
      </c>
      <c r="K3651" s="2">
        <v>423</v>
      </c>
      <c r="L3651" s="3">
        <v>2.5677603423680459E-2</v>
      </c>
      <c r="M3651" s="3">
        <v>4.2728912826956997E-2</v>
      </c>
      <c r="N3651" s="2">
        <v>1647350</v>
      </c>
      <c r="O3651">
        <f t="shared" ref="O3651:O3714" si="57">COUNTIFS($A$2:$A$8569,A3651,$B$2:$B$8569,B3651,$K$2:$K$8569,"&gt;"&amp;K3651)+1</f>
        <v>15</v>
      </c>
    </row>
    <row r="3652" spans="1:15" hidden="1" x14ac:dyDescent="0.2">
      <c r="A3652" t="s">
        <v>3694</v>
      </c>
      <c r="B3652" t="s">
        <v>4186</v>
      </c>
      <c r="C3652" t="s">
        <v>4196</v>
      </c>
      <c r="D3652" t="s">
        <v>22</v>
      </c>
      <c r="E3652">
        <v>36</v>
      </c>
      <c r="F3652" t="s">
        <v>49</v>
      </c>
      <c r="G3652" t="s">
        <v>303</v>
      </c>
      <c r="H3652" t="s">
        <v>304</v>
      </c>
      <c r="I3652" s="2">
        <v>3924</v>
      </c>
      <c r="J3652" s="2">
        <v>1</v>
      </c>
      <c r="K3652" s="2">
        <v>3925</v>
      </c>
      <c r="L3652" s="3">
        <v>0.23826145020790965</v>
      </c>
      <c r="M3652" s="3">
        <v>0.39647986488370263</v>
      </c>
      <c r="N3652" s="2">
        <v>1647350</v>
      </c>
      <c r="O3652">
        <f t="shared" si="57"/>
        <v>5</v>
      </c>
    </row>
    <row r="3653" spans="1:15" hidden="1" x14ac:dyDescent="0.2">
      <c r="A3653" t="s">
        <v>3694</v>
      </c>
      <c r="B3653" t="s">
        <v>4186</v>
      </c>
      <c r="C3653" t="s">
        <v>4197</v>
      </c>
      <c r="D3653" t="s">
        <v>22</v>
      </c>
      <c r="E3653">
        <v>74</v>
      </c>
      <c r="F3653" t="s">
        <v>49</v>
      </c>
      <c r="G3653" t="s">
        <v>38</v>
      </c>
      <c r="H3653" t="s">
        <v>351</v>
      </c>
      <c r="I3653" s="2">
        <v>1392</v>
      </c>
      <c r="J3653" s="2">
        <v>1</v>
      </c>
      <c r="K3653" s="2">
        <v>1393</v>
      </c>
      <c r="L3653" s="3">
        <v>8.4560050990985514E-2</v>
      </c>
      <c r="M3653" s="3">
        <v>0.14071247179184657</v>
      </c>
      <c r="N3653" s="2">
        <v>1647350</v>
      </c>
      <c r="O3653">
        <f t="shared" si="57"/>
        <v>6</v>
      </c>
    </row>
    <row r="3654" spans="1:15" hidden="1" x14ac:dyDescent="0.2">
      <c r="A3654" t="s">
        <v>3694</v>
      </c>
      <c r="B3654" t="s">
        <v>4186</v>
      </c>
      <c r="C3654" t="s">
        <v>4198</v>
      </c>
      <c r="D3654" t="s">
        <v>22</v>
      </c>
      <c r="E3654">
        <v>30</v>
      </c>
      <c r="F3654" t="s">
        <v>49</v>
      </c>
      <c r="G3654" t="s">
        <v>38</v>
      </c>
      <c r="H3654" t="s">
        <v>556</v>
      </c>
      <c r="I3654" s="2">
        <v>897</v>
      </c>
      <c r="J3654" s="2">
        <v>3</v>
      </c>
      <c r="K3654" s="2">
        <v>900</v>
      </c>
      <c r="L3654" s="3">
        <v>5.4633198773788208E-2</v>
      </c>
      <c r="M3654" s="3">
        <v>9.0912580482887223E-2</v>
      </c>
      <c r="N3654" s="2">
        <v>1647350</v>
      </c>
      <c r="O3654">
        <f t="shared" si="57"/>
        <v>11</v>
      </c>
    </row>
    <row r="3655" spans="1:15" hidden="1" x14ac:dyDescent="0.2">
      <c r="A3655" t="s">
        <v>3694</v>
      </c>
      <c r="B3655" t="s">
        <v>4186</v>
      </c>
      <c r="C3655" t="s">
        <v>4199</v>
      </c>
      <c r="D3655" t="s">
        <v>22</v>
      </c>
      <c r="E3655">
        <v>57</v>
      </c>
      <c r="F3655" t="s">
        <v>49</v>
      </c>
      <c r="G3655" t="s">
        <v>815</v>
      </c>
      <c r="H3655" t="s">
        <v>816</v>
      </c>
      <c r="I3655" s="2">
        <v>274</v>
      </c>
      <c r="J3655" s="2">
        <f>(0)</f>
        <v>0</v>
      </c>
      <c r="K3655" s="2">
        <v>274</v>
      </c>
      <c r="L3655" s="3">
        <v>1.6632773848908853E-2</v>
      </c>
      <c r="M3655" s="3">
        <v>2.7677830058123441E-2</v>
      </c>
      <c r="N3655" s="2">
        <v>1647350</v>
      </c>
      <c r="O3655">
        <f t="shared" si="57"/>
        <v>18</v>
      </c>
    </row>
    <row r="3656" spans="1:15" hidden="1" x14ac:dyDescent="0.2">
      <c r="A3656" t="s">
        <v>3694</v>
      </c>
      <c r="B3656" t="s">
        <v>4186</v>
      </c>
      <c r="C3656" t="s">
        <v>4200</v>
      </c>
      <c r="D3656" t="s">
        <v>22</v>
      </c>
      <c r="E3656">
        <v>64</v>
      </c>
      <c r="F3656" t="s">
        <v>49</v>
      </c>
      <c r="G3656" t="s">
        <v>1192</v>
      </c>
      <c r="H3656" t="s">
        <v>198</v>
      </c>
      <c r="I3656" s="2">
        <v>1234</v>
      </c>
      <c r="J3656" s="2">
        <f>(0)</f>
        <v>0</v>
      </c>
      <c r="K3656" s="2">
        <v>1234</v>
      </c>
      <c r="L3656" s="3">
        <v>7.490818587428294E-2</v>
      </c>
      <c r="M3656" s="3">
        <v>0.12465124923986981</v>
      </c>
      <c r="N3656" s="2">
        <v>1647350</v>
      </c>
      <c r="O3656">
        <f t="shared" si="57"/>
        <v>8</v>
      </c>
    </row>
    <row r="3657" spans="1:15" hidden="1" x14ac:dyDescent="0.2">
      <c r="A3657" t="s">
        <v>3694</v>
      </c>
      <c r="B3657" t="s">
        <v>4186</v>
      </c>
      <c r="C3657" t="s">
        <v>4201</v>
      </c>
      <c r="D3657" t="s">
        <v>22</v>
      </c>
      <c r="E3657">
        <v>43</v>
      </c>
      <c r="F3657" t="s">
        <v>49</v>
      </c>
      <c r="G3657" t="s">
        <v>4181</v>
      </c>
      <c r="H3657" t="s">
        <v>4202</v>
      </c>
      <c r="I3657" s="2">
        <v>256</v>
      </c>
      <c r="J3657" s="2">
        <f>(0)</f>
        <v>0</v>
      </c>
      <c r="K3657" s="2">
        <v>256</v>
      </c>
      <c r="L3657" s="3">
        <v>1.554010987343309E-2</v>
      </c>
      <c r="M3657" s="3">
        <v>2.58595784484657E-2</v>
      </c>
      <c r="N3657" s="2">
        <v>1647350</v>
      </c>
      <c r="O3657">
        <f t="shared" si="57"/>
        <v>19</v>
      </c>
    </row>
    <row r="3658" spans="1:15" hidden="1" x14ac:dyDescent="0.2">
      <c r="A3658" t="s">
        <v>3694</v>
      </c>
      <c r="B3658" t="s">
        <v>4186</v>
      </c>
      <c r="C3658" t="s">
        <v>4203</v>
      </c>
      <c r="D3658" t="s">
        <v>22</v>
      </c>
      <c r="E3658">
        <v>51</v>
      </c>
      <c r="F3658" t="s">
        <v>49</v>
      </c>
      <c r="G3658" t="s">
        <v>3731</v>
      </c>
      <c r="H3658" t="s">
        <v>39</v>
      </c>
      <c r="I3658" s="2">
        <v>387</v>
      </c>
      <c r="J3658" s="2">
        <v>1</v>
      </c>
      <c r="K3658" s="2">
        <v>388</v>
      </c>
      <c r="L3658" s="3">
        <v>2.3552979026922025E-2</v>
      </c>
      <c r="M3658" s="3">
        <v>3.9193423585955824E-2</v>
      </c>
      <c r="N3658" s="2">
        <v>1647350</v>
      </c>
      <c r="O3658">
        <f t="shared" si="57"/>
        <v>16</v>
      </c>
    </row>
    <row r="3659" spans="1:15" hidden="1" x14ac:dyDescent="0.2">
      <c r="A3659" t="s">
        <v>3694</v>
      </c>
      <c r="B3659" t="s">
        <v>4186</v>
      </c>
      <c r="C3659" t="s">
        <v>4204</v>
      </c>
      <c r="D3659" t="s">
        <v>22</v>
      </c>
      <c r="E3659">
        <v>46</v>
      </c>
      <c r="F3659" t="s">
        <v>49</v>
      </c>
      <c r="G3659" t="s">
        <v>38</v>
      </c>
      <c r="H3659" t="s">
        <v>540</v>
      </c>
      <c r="I3659" s="2">
        <v>634</v>
      </c>
      <c r="J3659" s="2">
        <f>(0)</f>
        <v>0</v>
      </c>
      <c r="K3659" s="2">
        <v>634</v>
      </c>
      <c r="L3659" s="3">
        <v>3.8486053358424137E-2</v>
      </c>
      <c r="M3659" s="3">
        <v>6.4042862251278337E-2</v>
      </c>
      <c r="N3659" s="2">
        <v>1647350</v>
      </c>
      <c r="O3659">
        <f t="shared" si="57"/>
        <v>12</v>
      </c>
    </row>
    <row r="3660" spans="1:15" hidden="1" x14ac:dyDescent="0.2">
      <c r="A3660" t="s">
        <v>3694</v>
      </c>
      <c r="B3660" t="s">
        <v>4186</v>
      </c>
      <c r="C3660" t="s">
        <v>4205</v>
      </c>
      <c r="D3660" t="s">
        <v>22</v>
      </c>
      <c r="E3660">
        <v>48</v>
      </c>
      <c r="F3660" t="s">
        <v>69</v>
      </c>
      <c r="G3660" t="s">
        <v>3705</v>
      </c>
      <c r="H3660" t="s">
        <v>41</v>
      </c>
      <c r="I3660" s="2">
        <v>15629</v>
      </c>
      <c r="J3660" s="2">
        <v>62</v>
      </c>
      <c r="K3660" s="2">
        <v>15691</v>
      </c>
      <c r="L3660" s="3">
        <v>0.95249946884390069</v>
      </c>
      <c r="M3660" s="3">
        <v>1.5850103337299815</v>
      </c>
      <c r="N3660" s="2">
        <v>1647350</v>
      </c>
      <c r="O3660">
        <f t="shared" si="57"/>
        <v>3</v>
      </c>
    </row>
    <row r="3661" spans="1:15" hidden="1" x14ac:dyDescent="0.2">
      <c r="A3661" t="s">
        <v>3694</v>
      </c>
      <c r="B3661" t="s">
        <v>4206</v>
      </c>
      <c r="C3661" t="s">
        <v>46</v>
      </c>
      <c r="G3661" t="s">
        <v>46</v>
      </c>
      <c r="I3661" s="2">
        <v>18185</v>
      </c>
      <c r="J3661" s="2">
        <v>40</v>
      </c>
      <c r="K3661" s="2">
        <v>18225</v>
      </c>
      <c r="L3661" s="3">
        <v>1.0520919744865531</v>
      </c>
      <c r="M3661" s="3">
        <v>1.9350605363382603</v>
      </c>
      <c r="N3661" s="2">
        <v>1732263</v>
      </c>
      <c r="O3661">
        <f t="shared" si="57"/>
        <v>4</v>
      </c>
    </row>
    <row r="3662" spans="1:15" hidden="1" x14ac:dyDescent="0.2">
      <c r="A3662" t="s">
        <v>3694</v>
      </c>
      <c r="B3662" t="s">
        <v>4206</v>
      </c>
      <c r="C3662" t="s">
        <v>4207</v>
      </c>
      <c r="D3662" t="s">
        <v>22</v>
      </c>
      <c r="E3662">
        <v>33</v>
      </c>
      <c r="F3662" t="s">
        <v>49</v>
      </c>
      <c r="G3662" t="s">
        <v>38</v>
      </c>
      <c r="H3662" t="s">
        <v>819</v>
      </c>
      <c r="I3662" s="2">
        <v>848</v>
      </c>
      <c r="J3662" s="2">
        <f>(0)</f>
        <v>0</v>
      </c>
      <c r="K3662" s="2">
        <v>848</v>
      </c>
      <c r="L3662" s="3">
        <v>4.8953305589278302E-2</v>
      </c>
      <c r="M3662" s="3">
        <v>9.0037384626328931E-2</v>
      </c>
      <c r="N3662" s="2">
        <v>1732263</v>
      </c>
      <c r="O3662">
        <f t="shared" si="57"/>
        <v>11</v>
      </c>
    </row>
    <row r="3663" spans="1:15" hidden="1" x14ac:dyDescent="0.2">
      <c r="A3663" t="s">
        <v>3694</v>
      </c>
      <c r="B3663" t="s">
        <v>4206</v>
      </c>
      <c r="C3663" t="s">
        <v>4208</v>
      </c>
      <c r="D3663" t="s">
        <v>22</v>
      </c>
      <c r="E3663">
        <v>42</v>
      </c>
      <c r="F3663" t="s">
        <v>49</v>
      </c>
      <c r="G3663" t="s">
        <v>1862</v>
      </c>
      <c r="H3663" t="s">
        <v>1863</v>
      </c>
      <c r="I3663" s="2">
        <v>574</v>
      </c>
      <c r="J3663" s="2">
        <f>(0)</f>
        <v>0</v>
      </c>
      <c r="K3663" s="2">
        <v>574</v>
      </c>
      <c r="L3663" s="3">
        <v>3.3135846000289793E-2</v>
      </c>
      <c r="M3663" s="3">
        <v>6.0945116480557553E-2</v>
      </c>
      <c r="N3663" s="2">
        <v>1732263</v>
      </c>
      <c r="O3663">
        <f t="shared" si="57"/>
        <v>14</v>
      </c>
    </row>
    <row r="3664" spans="1:15" hidden="1" x14ac:dyDescent="0.2">
      <c r="A3664" t="s">
        <v>3694</v>
      </c>
      <c r="B3664" t="s">
        <v>4206</v>
      </c>
      <c r="C3664" t="s">
        <v>4209</v>
      </c>
      <c r="D3664" t="s">
        <v>22</v>
      </c>
      <c r="E3664">
        <v>54</v>
      </c>
      <c r="F3664" t="s">
        <v>49</v>
      </c>
      <c r="G3664" t="s">
        <v>19</v>
      </c>
      <c r="H3664" t="s">
        <v>20</v>
      </c>
      <c r="I3664" s="2">
        <v>309517</v>
      </c>
      <c r="J3664" s="2">
        <v>218</v>
      </c>
      <c r="K3664" s="2">
        <v>309735</v>
      </c>
      <c r="L3664" s="3">
        <v>17.880368050348014</v>
      </c>
      <c r="M3664" s="3">
        <v>32.886473263249989</v>
      </c>
      <c r="N3664" s="2">
        <v>1732263</v>
      </c>
      <c r="O3664">
        <f t="shared" si="57"/>
        <v>2</v>
      </c>
    </row>
    <row r="3665" spans="1:15" hidden="1" x14ac:dyDescent="0.2">
      <c r="A3665" t="s">
        <v>3694</v>
      </c>
      <c r="B3665" t="s">
        <v>4206</v>
      </c>
      <c r="C3665" t="s">
        <v>4210</v>
      </c>
      <c r="D3665" t="s">
        <v>22</v>
      </c>
      <c r="E3665">
        <v>48</v>
      </c>
      <c r="F3665" t="s">
        <v>69</v>
      </c>
      <c r="G3665" t="s">
        <v>38</v>
      </c>
      <c r="H3665" t="s">
        <v>540</v>
      </c>
      <c r="I3665" s="2">
        <v>555</v>
      </c>
      <c r="J3665" s="2">
        <f>(0)</f>
        <v>0</v>
      </c>
      <c r="K3665" s="2">
        <v>555</v>
      </c>
      <c r="L3665" s="3">
        <v>3.2039014860907385E-2</v>
      </c>
      <c r="M3665" s="3">
        <v>5.8927769419354424E-2</v>
      </c>
      <c r="N3665" s="2">
        <v>1732263</v>
      </c>
      <c r="O3665">
        <f t="shared" si="57"/>
        <v>15</v>
      </c>
    </row>
    <row r="3666" spans="1:15" hidden="1" x14ac:dyDescent="0.2">
      <c r="A3666" t="s">
        <v>3694</v>
      </c>
      <c r="B3666" t="s">
        <v>4206</v>
      </c>
      <c r="C3666" t="s">
        <v>4211</v>
      </c>
      <c r="D3666" t="s">
        <v>22</v>
      </c>
      <c r="E3666">
        <v>37</v>
      </c>
      <c r="F3666" t="s">
        <v>49</v>
      </c>
      <c r="G3666" t="s">
        <v>38</v>
      </c>
      <c r="H3666" t="s">
        <v>309</v>
      </c>
      <c r="I3666" s="2">
        <v>407</v>
      </c>
      <c r="J3666" s="2">
        <f>(0)</f>
        <v>0</v>
      </c>
      <c r="K3666" s="2">
        <v>407</v>
      </c>
      <c r="L3666" s="3">
        <v>2.349527756466541E-2</v>
      </c>
      <c r="M3666" s="3">
        <v>4.3213697574193244E-2</v>
      </c>
      <c r="N3666" s="2">
        <v>1732263</v>
      </c>
      <c r="O3666">
        <f t="shared" si="57"/>
        <v>22</v>
      </c>
    </row>
    <row r="3667" spans="1:15" hidden="1" x14ac:dyDescent="0.2">
      <c r="A3667" t="s">
        <v>3694</v>
      </c>
      <c r="B3667" t="s">
        <v>4206</v>
      </c>
      <c r="C3667" t="s">
        <v>4212</v>
      </c>
      <c r="D3667" t="s">
        <v>22</v>
      </c>
      <c r="E3667">
        <v>29</v>
      </c>
      <c r="F3667" t="s">
        <v>49</v>
      </c>
      <c r="G3667" t="s">
        <v>807</v>
      </c>
      <c r="H3667" t="s">
        <v>230</v>
      </c>
      <c r="I3667" s="2">
        <v>2081</v>
      </c>
      <c r="J3667" s="2">
        <v>2</v>
      </c>
      <c r="K3667" s="2">
        <v>2083</v>
      </c>
      <c r="L3667" s="3">
        <v>0.12024732964913526</v>
      </c>
      <c r="M3667" s="3">
        <v>0.22116494360453201</v>
      </c>
      <c r="N3667" s="2">
        <v>1732263</v>
      </c>
      <c r="O3667">
        <f t="shared" si="57"/>
        <v>6</v>
      </c>
    </row>
    <row r="3668" spans="1:15" hidden="1" x14ac:dyDescent="0.2">
      <c r="A3668" t="s">
        <v>3694</v>
      </c>
      <c r="B3668" t="s">
        <v>4206</v>
      </c>
      <c r="C3668" t="s">
        <v>4213</v>
      </c>
      <c r="D3668" t="s">
        <v>22</v>
      </c>
      <c r="E3668">
        <v>42</v>
      </c>
      <c r="F3668" t="s">
        <v>49</v>
      </c>
      <c r="G3668" t="s">
        <v>4214</v>
      </c>
      <c r="H3668" t="s">
        <v>4215</v>
      </c>
      <c r="I3668" s="2">
        <v>475</v>
      </c>
      <c r="J3668" s="2">
        <f>(0)</f>
        <v>0</v>
      </c>
      <c r="K3668" s="2">
        <v>475</v>
      </c>
      <c r="L3668" s="3">
        <v>2.7420778484560371E-2</v>
      </c>
      <c r="M3668" s="3">
        <v>5.0433676530078117E-2</v>
      </c>
      <c r="N3668" s="2">
        <v>1732263</v>
      </c>
      <c r="O3668">
        <f t="shared" si="57"/>
        <v>18</v>
      </c>
    </row>
    <row r="3669" spans="1:15" hidden="1" x14ac:dyDescent="0.2">
      <c r="A3669" t="s">
        <v>3694</v>
      </c>
      <c r="B3669" t="s">
        <v>4206</v>
      </c>
      <c r="C3669" t="s">
        <v>4216</v>
      </c>
      <c r="D3669" t="s">
        <v>22</v>
      </c>
      <c r="E3669">
        <v>27</v>
      </c>
      <c r="F3669" t="s">
        <v>49</v>
      </c>
      <c r="G3669" t="s">
        <v>38</v>
      </c>
      <c r="H3669" t="s">
        <v>59</v>
      </c>
      <c r="I3669" s="2">
        <v>638</v>
      </c>
      <c r="J3669" s="2">
        <f>(0)</f>
        <v>0</v>
      </c>
      <c r="K3669" s="2">
        <v>638</v>
      </c>
      <c r="L3669" s="3">
        <v>3.6830435101367402E-2</v>
      </c>
      <c r="M3669" s="3">
        <v>6.7740390791978605E-2</v>
      </c>
      <c r="N3669" s="2">
        <v>1732263</v>
      </c>
      <c r="O3669">
        <f t="shared" si="57"/>
        <v>13</v>
      </c>
    </row>
    <row r="3670" spans="1:15" hidden="1" x14ac:dyDescent="0.2">
      <c r="A3670" t="s">
        <v>3694</v>
      </c>
      <c r="B3670" t="s">
        <v>4206</v>
      </c>
      <c r="C3670" t="s">
        <v>4217</v>
      </c>
      <c r="D3670" t="s">
        <v>22</v>
      </c>
      <c r="E3670">
        <v>49</v>
      </c>
      <c r="F3670" t="s">
        <v>49</v>
      </c>
      <c r="G3670" t="s">
        <v>3731</v>
      </c>
      <c r="H3670" t="s">
        <v>99</v>
      </c>
      <c r="I3670" s="2">
        <v>489</v>
      </c>
      <c r="J3670" s="2">
        <v>2</v>
      </c>
      <c r="K3670" s="2">
        <v>491</v>
      </c>
      <c r="L3670" s="3">
        <v>2.8344425759829771E-2</v>
      </c>
      <c r="M3670" s="3">
        <v>5.2132495107933378E-2</v>
      </c>
      <c r="N3670" s="2">
        <v>1732263</v>
      </c>
      <c r="O3670">
        <f t="shared" si="57"/>
        <v>17</v>
      </c>
    </row>
    <row r="3671" spans="1:15" hidden="1" x14ac:dyDescent="0.2">
      <c r="A3671" t="s">
        <v>3694</v>
      </c>
      <c r="B3671" t="s">
        <v>4206</v>
      </c>
      <c r="C3671" t="s">
        <v>4218</v>
      </c>
      <c r="D3671" t="s">
        <v>22</v>
      </c>
      <c r="E3671">
        <v>46</v>
      </c>
      <c r="F3671" t="s">
        <v>49</v>
      </c>
      <c r="G3671" t="s">
        <v>3705</v>
      </c>
      <c r="H3671" t="s">
        <v>41</v>
      </c>
      <c r="I3671" s="2">
        <v>23367</v>
      </c>
      <c r="J3671" s="2">
        <v>55</v>
      </c>
      <c r="K3671" s="2">
        <v>23422</v>
      </c>
      <c r="L3671" s="3">
        <v>1.3521041550849957</v>
      </c>
      <c r="M3671" s="3">
        <v>2.4868580456578728</v>
      </c>
      <c r="N3671" s="2">
        <v>1732263</v>
      </c>
      <c r="O3671">
        <f t="shared" si="57"/>
        <v>3</v>
      </c>
    </row>
    <row r="3672" spans="1:15" hidden="1" x14ac:dyDescent="0.2">
      <c r="A3672" t="s">
        <v>3694</v>
      </c>
      <c r="B3672" t="s">
        <v>4206</v>
      </c>
      <c r="C3672" t="s">
        <v>4219</v>
      </c>
      <c r="D3672" t="s">
        <v>22</v>
      </c>
      <c r="E3672">
        <v>75</v>
      </c>
      <c r="F3672" t="s">
        <v>49</v>
      </c>
      <c r="G3672" t="s">
        <v>736</v>
      </c>
      <c r="H3672" t="s">
        <v>2348</v>
      </c>
      <c r="I3672" s="2">
        <v>569018</v>
      </c>
      <c r="J3672" s="2">
        <v>1045</v>
      </c>
      <c r="K3672" s="2">
        <v>570063</v>
      </c>
      <c r="L3672" s="3">
        <v>32.908571042618817</v>
      </c>
      <c r="M3672" s="3">
        <v>60.527100934244039</v>
      </c>
      <c r="N3672" s="2">
        <v>1732263</v>
      </c>
      <c r="O3672">
        <f t="shared" si="57"/>
        <v>1</v>
      </c>
    </row>
    <row r="3673" spans="1:15" hidden="1" x14ac:dyDescent="0.2">
      <c r="A3673" t="s">
        <v>3694</v>
      </c>
      <c r="B3673" t="s">
        <v>4206</v>
      </c>
      <c r="C3673" t="s">
        <v>4220</v>
      </c>
      <c r="D3673" t="s">
        <v>17</v>
      </c>
      <c r="E3673">
        <v>41</v>
      </c>
      <c r="F3673" t="s">
        <v>49</v>
      </c>
      <c r="G3673" t="s">
        <v>3363</v>
      </c>
      <c r="H3673" t="s">
        <v>104</v>
      </c>
      <c r="I3673" s="2">
        <v>1158</v>
      </c>
      <c r="J3673" s="2">
        <f>(0)</f>
        <v>0</v>
      </c>
      <c r="K3673" s="2">
        <v>1158</v>
      </c>
      <c r="L3673" s="3">
        <v>6.6848971547622968E-2</v>
      </c>
      <c r="M3673" s="3">
        <v>0.12295199457227465</v>
      </c>
      <c r="N3673" s="2">
        <v>1732263</v>
      </c>
      <c r="O3673">
        <f t="shared" si="57"/>
        <v>10</v>
      </c>
    </row>
    <row r="3674" spans="1:15" hidden="1" x14ac:dyDescent="0.2">
      <c r="A3674" t="s">
        <v>3694</v>
      </c>
      <c r="B3674" t="s">
        <v>4206</v>
      </c>
      <c r="C3674" t="s">
        <v>4221</v>
      </c>
      <c r="D3674" t="s">
        <v>22</v>
      </c>
      <c r="E3674">
        <v>47</v>
      </c>
      <c r="F3674" t="s">
        <v>49</v>
      </c>
      <c r="G3674" t="s">
        <v>38</v>
      </c>
      <c r="H3674" t="s">
        <v>1711</v>
      </c>
      <c r="I3674" s="2">
        <v>1912</v>
      </c>
      <c r="J3674" s="2">
        <f>(0)</f>
        <v>0</v>
      </c>
      <c r="K3674" s="2">
        <v>1912</v>
      </c>
      <c r="L3674" s="3">
        <v>0.11037584939469353</v>
      </c>
      <c r="M3674" s="3">
        <v>0.20300882005370391</v>
      </c>
      <c r="N3674" s="2">
        <v>1732263</v>
      </c>
      <c r="O3674">
        <f t="shared" si="57"/>
        <v>7</v>
      </c>
    </row>
    <row r="3675" spans="1:15" hidden="1" x14ac:dyDescent="0.2">
      <c r="A3675" t="s">
        <v>3694</v>
      </c>
      <c r="B3675" t="s">
        <v>4206</v>
      </c>
      <c r="C3675" t="s">
        <v>4222</v>
      </c>
      <c r="D3675" t="s">
        <v>22</v>
      </c>
      <c r="E3675">
        <v>48</v>
      </c>
      <c r="F3675" t="s">
        <v>49</v>
      </c>
      <c r="G3675" t="s">
        <v>1976</v>
      </c>
      <c r="H3675" t="s">
        <v>39</v>
      </c>
      <c r="I3675" s="2">
        <v>441</v>
      </c>
      <c r="J3675" s="2">
        <f>(0)</f>
        <v>0</v>
      </c>
      <c r="K3675" s="2">
        <v>441</v>
      </c>
      <c r="L3675" s="3">
        <v>2.5458028024612889E-2</v>
      </c>
      <c r="M3675" s="3">
        <v>4.682368705213568E-2</v>
      </c>
      <c r="N3675" s="2">
        <v>1732263</v>
      </c>
      <c r="O3675">
        <f t="shared" si="57"/>
        <v>21</v>
      </c>
    </row>
    <row r="3676" spans="1:15" hidden="1" x14ac:dyDescent="0.2">
      <c r="A3676" t="s">
        <v>3694</v>
      </c>
      <c r="B3676" t="s">
        <v>4206</v>
      </c>
      <c r="C3676" t="s">
        <v>4223</v>
      </c>
      <c r="D3676" t="s">
        <v>22</v>
      </c>
      <c r="E3676">
        <v>45</v>
      </c>
      <c r="F3676" t="s">
        <v>49</v>
      </c>
      <c r="G3676" t="s">
        <v>38</v>
      </c>
      <c r="H3676" t="s">
        <v>70</v>
      </c>
      <c r="I3676" s="2">
        <v>442</v>
      </c>
      <c r="J3676" s="2">
        <v>1</v>
      </c>
      <c r="K3676" s="2">
        <v>443</v>
      </c>
      <c r="L3676" s="3">
        <v>2.5573483934021569E-2</v>
      </c>
      <c r="M3676" s="3">
        <v>4.7036039374367587E-2</v>
      </c>
      <c r="N3676" s="2">
        <v>1732263</v>
      </c>
      <c r="O3676">
        <f t="shared" si="57"/>
        <v>20</v>
      </c>
    </row>
    <row r="3677" spans="1:15" hidden="1" x14ac:dyDescent="0.2">
      <c r="A3677" t="s">
        <v>3694</v>
      </c>
      <c r="B3677" t="s">
        <v>4206</v>
      </c>
      <c r="C3677" t="s">
        <v>4224</v>
      </c>
      <c r="D3677" t="s">
        <v>22</v>
      </c>
      <c r="E3677">
        <v>57</v>
      </c>
      <c r="F3677" t="s">
        <v>69</v>
      </c>
      <c r="G3677" t="s">
        <v>197</v>
      </c>
      <c r="H3677" t="s">
        <v>24</v>
      </c>
      <c r="I3677" s="2">
        <v>5847</v>
      </c>
      <c r="J3677" s="2">
        <v>3</v>
      </c>
      <c r="K3677" s="2">
        <v>5850</v>
      </c>
      <c r="L3677" s="3">
        <v>0.33770853502037507</v>
      </c>
      <c r="M3677" s="3">
        <v>0.62113054252833044</v>
      </c>
      <c r="N3677" s="2">
        <v>1732263</v>
      </c>
      <c r="O3677">
        <f t="shared" si="57"/>
        <v>5</v>
      </c>
    </row>
    <row r="3678" spans="1:15" hidden="1" x14ac:dyDescent="0.2">
      <c r="A3678" t="s">
        <v>3694</v>
      </c>
      <c r="B3678" t="s">
        <v>4206</v>
      </c>
      <c r="C3678" t="s">
        <v>4225</v>
      </c>
      <c r="D3678" t="s">
        <v>17</v>
      </c>
      <c r="E3678">
        <v>47</v>
      </c>
      <c r="F3678" t="s">
        <v>49</v>
      </c>
      <c r="G3678" t="s">
        <v>3945</v>
      </c>
      <c r="H3678" t="s">
        <v>542</v>
      </c>
      <c r="I3678" s="2">
        <v>749</v>
      </c>
      <c r="J3678" s="2">
        <f>(0)</f>
        <v>0</v>
      </c>
      <c r="K3678" s="2">
        <v>749</v>
      </c>
      <c r="L3678" s="3">
        <v>4.3238238073548881E-2</v>
      </c>
      <c r="M3678" s="3">
        <v>7.9525944675849489E-2</v>
      </c>
      <c r="N3678" s="2">
        <v>1732263</v>
      </c>
      <c r="O3678">
        <f t="shared" si="57"/>
        <v>12</v>
      </c>
    </row>
    <row r="3679" spans="1:15" hidden="1" x14ac:dyDescent="0.2">
      <c r="A3679" t="s">
        <v>3694</v>
      </c>
      <c r="B3679" t="s">
        <v>4206</v>
      </c>
      <c r="C3679" t="s">
        <v>4226</v>
      </c>
      <c r="D3679" t="s">
        <v>22</v>
      </c>
      <c r="E3679">
        <v>57</v>
      </c>
      <c r="F3679" t="s">
        <v>49</v>
      </c>
      <c r="G3679" t="s">
        <v>1488</v>
      </c>
      <c r="H3679" t="s">
        <v>469</v>
      </c>
      <c r="I3679" s="2">
        <v>449</v>
      </c>
      <c r="J3679" s="2">
        <f>(0)</f>
        <v>0</v>
      </c>
      <c r="K3679" s="2">
        <v>449</v>
      </c>
      <c r="L3679" s="3">
        <v>2.5919851662247591E-2</v>
      </c>
      <c r="M3679" s="3">
        <v>4.7673096341063315E-2</v>
      </c>
      <c r="N3679" s="2">
        <v>1732263</v>
      </c>
      <c r="O3679">
        <f t="shared" si="57"/>
        <v>19</v>
      </c>
    </row>
    <row r="3680" spans="1:15" hidden="1" x14ac:dyDescent="0.2">
      <c r="A3680" t="s">
        <v>3694</v>
      </c>
      <c r="B3680" t="s">
        <v>4206</v>
      </c>
      <c r="C3680" t="s">
        <v>4227</v>
      </c>
      <c r="D3680" t="s">
        <v>22</v>
      </c>
      <c r="E3680">
        <v>43</v>
      </c>
      <c r="F3680" t="s">
        <v>49</v>
      </c>
      <c r="G3680" t="s">
        <v>38</v>
      </c>
      <c r="H3680" t="s">
        <v>1395</v>
      </c>
      <c r="I3680" s="2">
        <v>499</v>
      </c>
      <c r="J3680" s="2">
        <f>(0)</f>
        <v>0</v>
      </c>
      <c r="K3680" s="2">
        <v>499</v>
      </c>
      <c r="L3680" s="3">
        <v>2.8806249397464474E-2</v>
      </c>
      <c r="M3680" s="3">
        <v>5.2981904396861006E-2</v>
      </c>
      <c r="N3680" s="2">
        <v>1732263</v>
      </c>
      <c r="O3680">
        <f t="shared" si="57"/>
        <v>16</v>
      </c>
    </row>
    <row r="3681" spans="1:15" hidden="1" x14ac:dyDescent="0.2">
      <c r="A3681" t="s">
        <v>3694</v>
      </c>
      <c r="B3681" t="s">
        <v>4206</v>
      </c>
      <c r="C3681" t="s">
        <v>4228</v>
      </c>
      <c r="D3681" t="s">
        <v>22</v>
      </c>
      <c r="E3681">
        <v>55</v>
      </c>
      <c r="F3681" t="s">
        <v>49</v>
      </c>
      <c r="G3681" t="s">
        <v>38</v>
      </c>
      <c r="H3681" t="s">
        <v>1546</v>
      </c>
      <c r="I3681" s="2">
        <v>1300</v>
      </c>
      <c r="J3681" s="2">
        <f>(0)</f>
        <v>0</v>
      </c>
      <c r="K3681" s="2">
        <v>1300</v>
      </c>
      <c r="L3681" s="3">
        <v>7.5046341115638904E-2</v>
      </c>
      <c r="M3681" s="3">
        <v>0.13802900945074009</v>
      </c>
      <c r="N3681" s="2">
        <v>1732263</v>
      </c>
      <c r="O3681">
        <f t="shared" si="57"/>
        <v>8</v>
      </c>
    </row>
    <row r="3682" spans="1:15" hidden="1" x14ac:dyDescent="0.2">
      <c r="A3682" t="s">
        <v>3694</v>
      </c>
      <c r="B3682" t="s">
        <v>4206</v>
      </c>
      <c r="C3682" t="s">
        <v>4229</v>
      </c>
      <c r="D3682" t="s">
        <v>22</v>
      </c>
      <c r="E3682">
        <v>64</v>
      </c>
      <c r="F3682" t="s">
        <v>49</v>
      </c>
      <c r="G3682" t="s">
        <v>4138</v>
      </c>
      <c r="H3682" t="s">
        <v>360</v>
      </c>
      <c r="I3682" s="2">
        <v>1180</v>
      </c>
      <c r="J3682" s="2">
        <f>(0)</f>
        <v>0</v>
      </c>
      <c r="K3682" s="2">
        <v>1180</v>
      </c>
      <c r="L3682" s="3">
        <v>6.8118986551118393E-2</v>
      </c>
      <c r="M3682" s="3">
        <v>0.12528787011682563</v>
      </c>
      <c r="N3682" s="2">
        <v>1732263</v>
      </c>
      <c r="O3682">
        <f t="shared" si="57"/>
        <v>9</v>
      </c>
    </row>
    <row r="3683" spans="1:15" hidden="1" x14ac:dyDescent="0.2">
      <c r="A3683" t="s">
        <v>3694</v>
      </c>
      <c r="B3683" t="s">
        <v>4230</v>
      </c>
      <c r="C3683" t="s">
        <v>46</v>
      </c>
      <c r="G3683" t="s">
        <v>46</v>
      </c>
      <c r="I3683" s="2">
        <v>12446</v>
      </c>
      <c r="J3683" s="2">
        <v>20</v>
      </c>
      <c r="K3683" s="2">
        <v>12466</v>
      </c>
      <c r="L3683" s="3">
        <v>0.78467016597920436</v>
      </c>
      <c r="M3683" s="3">
        <v>1.3711241215995496</v>
      </c>
      <c r="N3683" s="2">
        <v>1588693</v>
      </c>
      <c r="O3683">
        <f t="shared" si="57"/>
        <v>4</v>
      </c>
    </row>
    <row r="3684" spans="1:15" hidden="1" x14ac:dyDescent="0.2">
      <c r="A3684" t="s">
        <v>3694</v>
      </c>
      <c r="B3684" t="s">
        <v>4230</v>
      </c>
      <c r="C3684" t="s">
        <v>4231</v>
      </c>
      <c r="D3684" t="s">
        <v>17</v>
      </c>
      <c r="E3684">
        <v>38</v>
      </c>
      <c r="F3684" t="s">
        <v>49</v>
      </c>
      <c r="G3684" t="s">
        <v>807</v>
      </c>
      <c r="H3684" t="s">
        <v>43</v>
      </c>
      <c r="I3684" s="2">
        <v>820</v>
      </c>
      <c r="J3684" s="2">
        <f>(0)</f>
        <v>0</v>
      </c>
      <c r="K3684" s="2">
        <v>820</v>
      </c>
      <c r="L3684" s="3">
        <v>5.1614755021895352E-2</v>
      </c>
      <c r="M3684" s="3">
        <v>9.0191062065749283E-2</v>
      </c>
      <c r="N3684" s="2">
        <v>1588693</v>
      </c>
      <c r="O3684">
        <f t="shared" si="57"/>
        <v>12</v>
      </c>
    </row>
    <row r="3685" spans="1:15" hidden="1" x14ac:dyDescent="0.2">
      <c r="A3685" t="s">
        <v>3694</v>
      </c>
      <c r="B3685" t="s">
        <v>4230</v>
      </c>
      <c r="C3685" t="s">
        <v>4232</v>
      </c>
      <c r="D3685" t="s">
        <v>22</v>
      </c>
      <c r="E3685">
        <v>51</v>
      </c>
      <c r="F3685" t="s">
        <v>49</v>
      </c>
      <c r="G3685" t="s">
        <v>38</v>
      </c>
      <c r="H3685" t="s">
        <v>540</v>
      </c>
      <c r="I3685" s="2">
        <v>1878</v>
      </c>
      <c r="J3685" s="2">
        <v>3</v>
      </c>
      <c r="K3685" s="2">
        <v>1881</v>
      </c>
      <c r="L3685" s="3">
        <v>0.11839921243437215</v>
      </c>
      <c r="M3685" s="3">
        <v>0.20688949725082245</v>
      </c>
      <c r="N3685" s="2">
        <v>1588693</v>
      </c>
      <c r="O3685">
        <f t="shared" si="57"/>
        <v>7</v>
      </c>
    </row>
    <row r="3686" spans="1:15" hidden="1" x14ac:dyDescent="0.2">
      <c r="A3686" t="s">
        <v>3694</v>
      </c>
      <c r="B3686" t="s">
        <v>4230</v>
      </c>
      <c r="C3686" t="s">
        <v>4233</v>
      </c>
      <c r="D3686" t="s">
        <v>17</v>
      </c>
      <c r="E3686">
        <v>48</v>
      </c>
      <c r="F3686" t="s">
        <v>49</v>
      </c>
      <c r="G3686" t="s">
        <v>1862</v>
      </c>
      <c r="H3686" t="s">
        <v>1863</v>
      </c>
      <c r="I3686" s="2">
        <v>535</v>
      </c>
      <c r="J3686" s="2">
        <v>1</v>
      </c>
      <c r="K3686" s="2">
        <v>536</v>
      </c>
      <c r="L3686" s="3">
        <v>3.3738425233824282E-2</v>
      </c>
      <c r="M3686" s="3">
        <v>5.8954157642977581E-2</v>
      </c>
      <c r="N3686" s="2">
        <v>1588693</v>
      </c>
      <c r="O3686">
        <f t="shared" si="57"/>
        <v>21</v>
      </c>
    </row>
    <row r="3687" spans="1:15" hidden="1" x14ac:dyDescent="0.2">
      <c r="A3687" t="s">
        <v>3694</v>
      </c>
      <c r="B3687" t="s">
        <v>4230</v>
      </c>
      <c r="C3687" t="s">
        <v>4234</v>
      </c>
      <c r="D3687" t="s">
        <v>22</v>
      </c>
      <c r="E3687">
        <v>55</v>
      </c>
      <c r="F3687" t="s">
        <v>69</v>
      </c>
      <c r="G3687" t="s">
        <v>38</v>
      </c>
      <c r="H3687" t="s">
        <v>749</v>
      </c>
      <c r="I3687" s="2">
        <v>2063</v>
      </c>
      <c r="J3687" s="2">
        <f>(0)</f>
        <v>0</v>
      </c>
      <c r="K3687" s="2">
        <v>2063</v>
      </c>
      <c r="L3687" s="3">
        <v>0.12985517025630502</v>
      </c>
      <c r="M3687" s="3">
        <v>0.22690751346541557</v>
      </c>
      <c r="N3687" s="2">
        <v>1588693</v>
      </c>
      <c r="O3687">
        <f t="shared" si="57"/>
        <v>6</v>
      </c>
    </row>
    <row r="3688" spans="1:15" hidden="1" x14ac:dyDescent="0.2">
      <c r="A3688" t="s">
        <v>3694</v>
      </c>
      <c r="B3688" t="s">
        <v>4230</v>
      </c>
      <c r="C3688" t="s">
        <v>4235</v>
      </c>
      <c r="D3688" t="s">
        <v>22</v>
      </c>
      <c r="E3688">
        <v>46</v>
      </c>
      <c r="F3688" t="s">
        <v>49</v>
      </c>
      <c r="G3688" t="s">
        <v>32</v>
      </c>
      <c r="H3688" t="s">
        <v>33</v>
      </c>
      <c r="I3688" s="2">
        <v>513579</v>
      </c>
      <c r="J3688" s="2">
        <v>1020</v>
      </c>
      <c r="K3688" s="2">
        <v>514599</v>
      </c>
      <c r="L3688" s="3">
        <v>32.391343072576014</v>
      </c>
      <c r="M3688" s="3">
        <v>56.600280912161608</v>
      </c>
      <c r="N3688" s="2">
        <v>1588693</v>
      </c>
      <c r="O3688">
        <f t="shared" si="57"/>
        <v>1</v>
      </c>
    </row>
    <row r="3689" spans="1:15" hidden="1" x14ac:dyDescent="0.2">
      <c r="A3689" t="s">
        <v>3694</v>
      </c>
      <c r="B3689" t="s">
        <v>4230</v>
      </c>
      <c r="C3689" t="s">
        <v>4236</v>
      </c>
      <c r="D3689" t="s">
        <v>22</v>
      </c>
      <c r="E3689">
        <v>41</v>
      </c>
      <c r="F3689" t="s">
        <v>49</v>
      </c>
      <c r="G3689" t="s">
        <v>3564</v>
      </c>
      <c r="H3689" t="s">
        <v>770</v>
      </c>
      <c r="I3689" s="2">
        <v>564</v>
      </c>
      <c r="J3689" s="2">
        <f>(0)</f>
        <v>0</v>
      </c>
      <c r="K3689" s="2">
        <v>564</v>
      </c>
      <c r="L3689" s="3">
        <v>3.5500880283352416E-2</v>
      </c>
      <c r="M3689" s="3">
        <v>6.2033852445222679E-2</v>
      </c>
      <c r="N3689" s="2">
        <v>1588693</v>
      </c>
      <c r="O3689">
        <f t="shared" si="57"/>
        <v>20</v>
      </c>
    </row>
    <row r="3690" spans="1:15" hidden="1" x14ac:dyDescent="0.2">
      <c r="A3690" t="s">
        <v>3694</v>
      </c>
      <c r="B3690" t="s">
        <v>4230</v>
      </c>
      <c r="C3690" t="s">
        <v>4237</v>
      </c>
      <c r="D3690" t="s">
        <v>17</v>
      </c>
      <c r="E3690">
        <v>50</v>
      </c>
      <c r="F3690" t="s">
        <v>49</v>
      </c>
      <c r="G3690" t="s">
        <v>3705</v>
      </c>
      <c r="H3690" t="s">
        <v>41</v>
      </c>
      <c r="I3690" s="2">
        <v>68089</v>
      </c>
      <c r="J3690" s="2">
        <v>150</v>
      </c>
      <c r="K3690" s="2">
        <v>68239</v>
      </c>
      <c r="L3690" s="3">
        <v>4.2952917901696548</v>
      </c>
      <c r="M3690" s="3">
        <v>7.5055462003715432</v>
      </c>
      <c r="N3690" s="2">
        <v>1588693</v>
      </c>
      <c r="O3690">
        <f t="shared" si="57"/>
        <v>3</v>
      </c>
    </row>
    <row r="3691" spans="1:15" hidden="1" x14ac:dyDescent="0.2">
      <c r="A3691" t="s">
        <v>3694</v>
      </c>
      <c r="B3691" t="s">
        <v>4230</v>
      </c>
      <c r="C3691" t="s">
        <v>4238</v>
      </c>
      <c r="D3691" t="s">
        <v>22</v>
      </c>
      <c r="E3691">
        <v>55</v>
      </c>
      <c r="F3691" t="s">
        <v>69</v>
      </c>
      <c r="G3691" t="s">
        <v>1907</v>
      </c>
      <c r="H3691" t="s">
        <v>168</v>
      </c>
      <c r="I3691" s="2">
        <v>462</v>
      </c>
      <c r="J3691" s="2">
        <v>1</v>
      </c>
      <c r="K3691" s="2">
        <v>463</v>
      </c>
      <c r="L3691" s="3">
        <v>2.9143453140411647E-2</v>
      </c>
      <c r="M3691" s="3">
        <v>5.0924953337124296E-2</v>
      </c>
      <c r="N3691" s="2">
        <v>1588693</v>
      </c>
      <c r="O3691">
        <f t="shared" si="57"/>
        <v>22</v>
      </c>
    </row>
    <row r="3692" spans="1:15" hidden="1" x14ac:dyDescent="0.2">
      <c r="A3692" t="s">
        <v>3694</v>
      </c>
      <c r="B3692" t="s">
        <v>4230</v>
      </c>
      <c r="C3692" t="s">
        <v>4239</v>
      </c>
      <c r="D3692" t="s">
        <v>22</v>
      </c>
      <c r="E3692">
        <v>54</v>
      </c>
      <c r="F3692" t="s">
        <v>49</v>
      </c>
      <c r="G3692" t="s">
        <v>38</v>
      </c>
      <c r="H3692" t="s">
        <v>486</v>
      </c>
      <c r="I3692" s="2">
        <v>677</v>
      </c>
      <c r="J3692" s="2">
        <f>(0)</f>
        <v>0</v>
      </c>
      <c r="K3692" s="2">
        <v>677</v>
      </c>
      <c r="L3692" s="3">
        <v>4.2613645304662384E-2</v>
      </c>
      <c r="M3692" s="3">
        <v>7.4462620754283254E-2</v>
      </c>
      <c r="N3692" s="2">
        <v>1588693</v>
      </c>
      <c r="O3692">
        <f t="shared" si="57"/>
        <v>16</v>
      </c>
    </row>
    <row r="3693" spans="1:15" hidden="1" x14ac:dyDescent="0.2">
      <c r="A3693" t="s">
        <v>3694</v>
      </c>
      <c r="B3693" t="s">
        <v>4230</v>
      </c>
      <c r="C3693" t="s">
        <v>4240</v>
      </c>
      <c r="D3693" t="s">
        <v>17</v>
      </c>
      <c r="E3693">
        <v>50</v>
      </c>
      <c r="F3693" t="s">
        <v>49</v>
      </c>
      <c r="G3693" t="s">
        <v>38</v>
      </c>
      <c r="H3693" t="s">
        <v>106</v>
      </c>
      <c r="I3693" s="2">
        <v>1267</v>
      </c>
      <c r="J3693" s="2">
        <f>(0)</f>
        <v>0</v>
      </c>
      <c r="K3693" s="2">
        <v>1267</v>
      </c>
      <c r="L3693" s="3">
        <v>7.9751090991148063E-2</v>
      </c>
      <c r="M3693" s="3">
        <v>0.13935618980159067</v>
      </c>
      <c r="N3693" s="2">
        <v>1588693</v>
      </c>
      <c r="O3693">
        <f t="shared" si="57"/>
        <v>10</v>
      </c>
    </row>
    <row r="3694" spans="1:15" hidden="1" x14ac:dyDescent="0.2">
      <c r="A3694" t="s">
        <v>3694</v>
      </c>
      <c r="B3694" t="s">
        <v>4230</v>
      </c>
      <c r="C3694" t="s">
        <v>4241</v>
      </c>
      <c r="D3694" t="s">
        <v>22</v>
      </c>
      <c r="E3694">
        <v>48</v>
      </c>
      <c r="F3694" t="s">
        <v>69</v>
      </c>
      <c r="G3694" t="s">
        <v>38</v>
      </c>
      <c r="H3694" t="s">
        <v>738</v>
      </c>
      <c r="I3694" s="2">
        <v>388</v>
      </c>
      <c r="J3694" s="2">
        <f>(0)</f>
        <v>0</v>
      </c>
      <c r="K3694" s="2">
        <v>388</v>
      </c>
      <c r="L3694" s="3">
        <v>2.4422591400604148E-2</v>
      </c>
      <c r="M3694" s="3">
        <v>4.267577083111064E-2</v>
      </c>
      <c r="N3694" s="2">
        <v>1588693</v>
      </c>
      <c r="O3694">
        <f t="shared" si="57"/>
        <v>23</v>
      </c>
    </row>
    <row r="3695" spans="1:15" hidden="1" x14ac:dyDescent="0.2">
      <c r="A3695" t="s">
        <v>3694</v>
      </c>
      <c r="B3695" t="s">
        <v>4230</v>
      </c>
      <c r="C3695" t="s">
        <v>4242</v>
      </c>
      <c r="D3695" t="s">
        <v>22</v>
      </c>
      <c r="E3695">
        <v>54</v>
      </c>
      <c r="F3695" t="s">
        <v>49</v>
      </c>
      <c r="G3695" t="s">
        <v>229</v>
      </c>
      <c r="H3695" t="s">
        <v>230</v>
      </c>
      <c r="I3695" s="2">
        <v>1336</v>
      </c>
      <c r="J3695" s="2">
        <f>(0)</f>
        <v>0</v>
      </c>
      <c r="K3695" s="2">
        <v>1336</v>
      </c>
      <c r="L3695" s="3">
        <v>8.4094283791770974E-2</v>
      </c>
      <c r="M3695" s="3">
        <v>0.14694543770712323</v>
      </c>
      <c r="N3695" s="2">
        <v>1588693</v>
      </c>
      <c r="O3695">
        <f t="shared" si="57"/>
        <v>9</v>
      </c>
    </row>
    <row r="3696" spans="1:15" hidden="1" x14ac:dyDescent="0.2">
      <c r="A3696" t="s">
        <v>3694</v>
      </c>
      <c r="B3696" t="s">
        <v>4230</v>
      </c>
      <c r="C3696" t="s">
        <v>4243</v>
      </c>
      <c r="D3696" t="s">
        <v>22</v>
      </c>
      <c r="E3696">
        <v>25</v>
      </c>
      <c r="F3696" t="s">
        <v>69</v>
      </c>
      <c r="G3696" t="s">
        <v>38</v>
      </c>
      <c r="H3696" t="s">
        <v>294</v>
      </c>
      <c r="I3696" s="2">
        <v>344</v>
      </c>
      <c r="J3696" s="2">
        <f>(0)</f>
        <v>0</v>
      </c>
      <c r="K3696" s="2">
        <v>344</v>
      </c>
      <c r="L3696" s="3">
        <v>2.1653019179917077E-2</v>
      </c>
      <c r="M3696" s="3">
        <v>3.7836250427582624E-2</v>
      </c>
      <c r="N3696" s="2">
        <v>1588693</v>
      </c>
      <c r="O3696">
        <f t="shared" si="57"/>
        <v>24</v>
      </c>
    </row>
    <row r="3697" spans="1:15" hidden="1" x14ac:dyDescent="0.2">
      <c r="A3697" t="s">
        <v>3694</v>
      </c>
      <c r="B3697" t="s">
        <v>4230</v>
      </c>
      <c r="C3697" t="s">
        <v>4244</v>
      </c>
      <c r="D3697" t="s">
        <v>17</v>
      </c>
      <c r="E3697">
        <v>34</v>
      </c>
      <c r="F3697" t="s">
        <v>49</v>
      </c>
      <c r="G3697" t="s">
        <v>1976</v>
      </c>
      <c r="H3697" t="s">
        <v>1042</v>
      </c>
      <c r="I3697" s="2">
        <v>565</v>
      </c>
      <c r="J3697" s="2">
        <v>1</v>
      </c>
      <c r="K3697" s="2">
        <v>566</v>
      </c>
      <c r="L3697" s="3">
        <v>3.5626769929747282E-2</v>
      </c>
      <c r="M3697" s="3">
        <v>6.2253830645383049E-2</v>
      </c>
      <c r="N3697" s="2">
        <v>1588693</v>
      </c>
      <c r="O3697">
        <f t="shared" si="57"/>
        <v>19</v>
      </c>
    </row>
    <row r="3698" spans="1:15" hidden="1" x14ac:dyDescent="0.2">
      <c r="A3698" t="s">
        <v>3694</v>
      </c>
      <c r="B3698" t="s">
        <v>4230</v>
      </c>
      <c r="C3698" t="s">
        <v>4245</v>
      </c>
      <c r="D3698" t="s">
        <v>22</v>
      </c>
      <c r="E3698">
        <v>44</v>
      </c>
      <c r="F3698" t="s">
        <v>69</v>
      </c>
      <c r="G3698" t="s">
        <v>38</v>
      </c>
      <c r="H3698" t="s">
        <v>70</v>
      </c>
      <c r="I3698" s="2">
        <v>1573</v>
      </c>
      <c r="J3698" s="2">
        <f>(0)</f>
        <v>0</v>
      </c>
      <c r="K3698" s="2">
        <v>1573</v>
      </c>
      <c r="L3698" s="3">
        <v>9.9012206889562679E-2</v>
      </c>
      <c r="M3698" s="3">
        <v>0.17301285442612638</v>
      </c>
      <c r="N3698" s="2">
        <v>1588693</v>
      </c>
      <c r="O3698">
        <f t="shared" si="57"/>
        <v>8</v>
      </c>
    </row>
    <row r="3699" spans="1:15" hidden="1" x14ac:dyDescent="0.2">
      <c r="A3699" t="s">
        <v>3694</v>
      </c>
      <c r="B3699" t="s">
        <v>4230</v>
      </c>
      <c r="C3699" t="s">
        <v>4246</v>
      </c>
      <c r="D3699" t="s">
        <v>22</v>
      </c>
      <c r="E3699">
        <v>50</v>
      </c>
      <c r="F3699" t="s">
        <v>49</v>
      </c>
      <c r="G3699" t="s">
        <v>656</v>
      </c>
      <c r="H3699" t="s">
        <v>657</v>
      </c>
      <c r="I3699" s="2">
        <v>287555</v>
      </c>
      <c r="J3699" s="2">
        <v>558</v>
      </c>
      <c r="K3699" s="2">
        <v>288113</v>
      </c>
      <c r="L3699" s="3">
        <v>18.135221845882118</v>
      </c>
      <c r="M3699" s="3">
        <v>31.689289591401494</v>
      </c>
      <c r="N3699" s="2">
        <v>1588693</v>
      </c>
      <c r="O3699">
        <f t="shared" si="57"/>
        <v>2</v>
      </c>
    </row>
    <row r="3700" spans="1:15" hidden="1" x14ac:dyDescent="0.2">
      <c r="A3700" t="s">
        <v>3694</v>
      </c>
      <c r="B3700" t="s">
        <v>4230</v>
      </c>
      <c r="C3700" t="s">
        <v>4247</v>
      </c>
      <c r="D3700" t="s">
        <v>17</v>
      </c>
      <c r="E3700">
        <v>44</v>
      </c>
      <c r="F3700" t="s">
        <v>49</v>
      </c>
      <c r="G3700" t="s">
        <v>38</v>
      </c>
      <c r="H3700" t="s">
        <v>1597</v>
      </c>
      <c r="I3700" s="2">
        <v>834</v>
      </c>
      <c r="J3700" s="2">
        <f>(0)</f>
        <v>0</v>
      </c>
      <c r="K3700" s="2">
        <v>834</v>
      </c>
      <c r="L3700" s="3">
        <v>5.2495982546659423E-2</v>
      </c>
      <c r="M3700" s="3">
        <v>9.1730909466871832E-2</v>
      </c>
      <c r="N3700" s="2">
        <v>1588693</v>
      </c>
      <c r="O3700">
        <f t="shared" si="57"/>
        <v>11</v>
      </c>
    </row>
    <row r="3701" spans="1:15" hidden="1" x14ac:dyDescent="0.2">
      <c r="A3701" t="s">
        <v>3694</v>
      </c>
      <c r="B3701" t="s">
        <v>4230</v>
      </c>
      <c r="C3701" t="s">
        <v>4248</v>
      </c>
      <c r="D3701" t="s">
        <v>22</v>
      </c>
      <c r="E3701">
        <v>45</v>
      </c>
      <c r="F3701" t="s">
        <v>69</v>
      </c>
      <c r="G3701" t="s">
        <v>38</v>
      </c>
      <c r="H3701" t="s">
        <v>99</v>
      </c>
      <c r="I3701" s="2">
        <v>296</v>
      </c>
      <c r="J3701" s="2">
        <f>(0)</f>
        <v>0</v>
      </c>
      <c r="K3701" s="2">
        <v>296</v>
      </c>
      <c r="L3701" s="3">
        <v>1.8631667666440276E-2</v>
      </c>
      <c r="M3701" s="3">
        <v>3.2556773623733888E-2</v>
      </c>
      <c r="N3701" s="2">
        <v>1588693</v>
      </c>
      <c r="O3701">
        <f t="shared" si="57"/>
        <v>25</v>
      </c>
    </row>
    <row r="3702" spans="1:15" hidden="1" x14ac:dyDescent="0.2">
      <c r="A3702" t="s">
        <v>3694</v>
      </c>
      <c r="B3702" t="s">
        <v>4230</v>
      </c>
      <c r="C3702" t="s">
        <v>4249</v>
      </c>
      <c r="D3702" t="s">
        <v>22</v>
      </c>
      <c r="E3702">
        <v>34</v>
      </c>
      <c r="F3702" t="s">
        <v>49</v>
      </c>
      <c r="G3702" t="s">
        <v>694</v>
      </c>
      <c r="H3702" t="s">
        <v>315</v>
      </c>
      <c r="I3702" s="2">
        <v>726</v>
      </c>
      <c r="J3702" s="2">
        <v>1</v>
      </c>
      <c r="K3702" s="2">
        <v>727</v>
      </c>
      <c r="L3702" s="3">
        <v>4.5760886464534051E-2</v>
      </c>
      <c r="M3702" s="3">
        <v>7.9962075758292353E-2</v>
      </c>
      <c r="N3702" s="2">
        <v>1588693</v>
      </c>
      <c r="O3702">
        <f t="shared" si="57"/>
        <v>14</v>
      </c>
    </row>
    <row r="3703" spans="1:15" hidden="1" x14ac:dyDescent="0.2">
      <c r="A3703" t="s">
        <v>3694</v>
      </c>
      <c r="B3703" t="s">
        <v>4230</v>
      </c>
      <c r="C3703" t="s">
        <v>4250</v>
      </c>
      <c r="D3703" t="s">
        <v>17</v>
      </c>
      <c r="E3703">
        <v>43</v>
      </c>
      <c r="F3703" t="s">
        <v>49</v>
      </c>
      <c r="G3703" t="s">
        <v>1488</v>
      </c>
      <c r="H3703" t="s">
        <v>469</v>
      </c>
      <c r="I3703" s="2">
        <v>569</v>
      </c>
      <c r="J3703" s="2">
        <v>1</v>
      </c>
      <c r="K3703" s="2">
        <v>570</v>
      </c>
      <c r="L3703" s="3">
        <v>3.5878549222537012E-2</v>
      </c>
      <c r="M3703" s="3">
        <v>6.2693787045703761E-2</v>
      </c>
      <c r="N3703" s="2">
        <v>1588693</v>
      </c>
      <c r="O3703">
        <f t="shared" si="57"/>
        <v>18</v>
      </c>
    </row>
    <row r="3704" spans="1:15" hidden="1" x14ac:dyDescent="0.2">
      <c r="A3704" t="s">
        <v>3694</v>
      </c>
      <c r="B3704" t="s">
        <v>4230</v>
      </c>
      <c r="C3704" t="s">
        <v>4251</v>
      </c>
      <c r="D3704" t="s">
        <v>22</v>
      </c>
      <c r="E3704">
        <v>46</v>
      </c>
      <c r="F3704" t="s">
        <v>49</v>
      </c>
      <c r="G3704" t="s">
        <v>303</v>
      </c>
      <c r="H3704" t="s">
        <v>304</v>
      </c>
      <c r="I3704" s="2">
        <v>7770</v>
      </c>
      <c r="J3704" s="2">
        <v>7</v>
      </c>
      <c r="K3704" s="2">
        <v>7777</v>
      </c>
      <c r="L3704" s="3">
        <v>0.48952189000643925</v>
      </c>
      <c r="M3704" s="3">
        <v>0.85538523132357591</v>
      </c>
      <c r="N3704" s="2">
        <v>1588693</v>
      </c>
      <c r="O3704">
        <f t="shared" si="57"/>
        <v>5</v>
      </c>
    </row>
    <row r="3705" spans="1:15" hidden="1" x14ac:dyDescent="0.2">
      <c r="A3705" t="s">
        <v>3694</v>
      </c>
      <c r="B3705" t="s">
        <v>4230</v>
      </c>
      <c r="C3705" t="s">
        <v>4252</v>
      </c>
      <c r="D3705" t="s">
        <v>22</v>
      </c>
      <c r="E3705">
        <v>36</v>
      </c>
      <c r="F3705" t="s">
        <v>49</v>
      </c>
      <c r="G3705" t="s">
        <v>38</v>
      </c>
      <c r="H3705" t="s">
        <v>54</v>
      </c>
      <c r="I3705" s="2">
        <v>629</v>
      </c>
      <c r="J3705" s="2">
        <f>(0)</f>
        <v>0</v>
      </c>
      <c r="K3705" s="2">
        <v>629</v>
      </c>
      <c r="L3705" s="3">
        <v>3.959229379118559E-2</v>
      </c>
      <c r="M3705" s="3">
        <v>6.9183143950434511E-2</v>
      </c>
      <c r="N3705" s="2">
        <v>1588693</v>
      </c>
      <c r="O3705">
        <f t="shared" si="57"/>
        <v>17</v>
      </c>
    </row>
    <row r="3706" spans="1:15" hidden="1" x14ac:dyDescent="0.2">
      <c r="A3706" t="s">
        <v>3694</v>
      </c>
      <c r="B3706" t="s">
        <v>4230</v>
      </c>
      <c r="C3706" t="s">
        <v>4253</v>
      </c>
      <c r="D3706" t="s">
        <v>22</v>
      </c>
      <c r="E3706">
        <v>63</v>
      </c>
      <c r="F3706" t="s">
        <v>69</v>
      </c>
      <c r="G3706" t="s">
        <v>174</v>
      </c>
      <c r="H3706" t="s">
        <v>84</v>
      </c>
      <c r="I3706" s="2">
        <v>711</v>
      </c>
      <c r="J3706" s="2">
        <f>(0)</f>
        <v>0</v>
      </c>
      <c r="K3706" s="2">
        <v>711</v>
      </c>
      <c r="L3706" s="3">
        <v>4.4753769293375122E-2</v>
      </c>
      <c r="M3706" s="3">
        <v>7.8202250157009448E-2</v>
      </c>
      <c r="N3706" s="2">
        <v>1588693</v>
      </c>
      <c r="O3706">
        <f t="shared" si="57"/>
        <v>15</v>
      </c>
    </row>
    <row r="3707" spans="1:15" hidden="1" x14ac:dyDescent="0.2">
      <c r="A3707" t="s">
        <v>3694</v>
      </c>
      <c r="B3707" t="s">
        <v>4230</v>
      </c>
      <c r="C3707" t="s">
        <v>4254</v>
      </c>
      <c r="D3707" t="s">
        <v>22</v>
      </c>
      <c r="E3707">
        <v>42</v>
      </c>
      <c r="F3707" t="s">
        <v>69</v>
      </c>
      <c r="G3707" t="s">
        <v>38</v>
      </c>
      <c r="H3707" t="s">
        <v>984</v>
      </c>
      <c r="I3707" s="2">
        <v>291</v>
      </c>
      <c r="J3707" s="2">
        <v>1</v>
      </c>
      <c r="K3707" s="2">
        <v>292</v>
      </c>
      <c r="L3707" s="3">
        <v>1.8379888373650542E-2</v>
      </c>
      <c r="M3707" s="3">
        <v>3.2116817223413162E-2</v>
      </c>
      <c r="N3707" s="2">
        <v>1588693</v>
      </c>
      <c r="O3707">
        <f t="shared" si="57"/>
        <v>26</v>
      </c>
    </row>
    <row r="3708" spans="1:15" hidden="1" x14ac:dyDescent="0.2">
      <c r="A3708" t="s">
        <v>3694</v>
      </c>
      <c r="B3708" t="s">
        <v>4230</v>
      </c>
      <c r="C3708" t="s">
        <v>4255</v>
      </c>
      <c r="D3708" t="s">
        <v>22</v>
      </c>
      <c r="E3708">
        <v>47</v>
      </c>
      <c r="F3708" t="s">
        <v>49</v>
      </c>
      <c r="G3708" t="s">
        <v>38</v>
      </c>
      <c r="H3708" t="s">
        <v>234</v>
      </c>
      <c r="I3708" s="2">
        <v>779</v>
      </c>
      <c r="J3708" s="2">
        <f>(0)</f>
        <v>0</v>
      </c>
      <c r="K3708" s="2">
        <v>779</v>
      </c>
      <c r="L3708" s="3">
        <v>4.9034017270800589E-2</v>
      </c>
      <c r="M3708" s="3">
        <v>8.5681508962461822E-2</v>
      </c>
      <c r="N3708" s="2">
        <v>1588693</v>
      </c>
      <c r="O3708">
        <f t="shared" si="57"/>
        <v>13</v>
      </c>
    </row>
    <row r="3709" spans="1:15" hidden="1" x14ac:dyDescent="0.2">
      <c r="A3709" t="s">
        <v>3694</v>
      </c>
      <c r="B3709" t="s">
        <v>4230</v>
      </c>
      <c r="C3709" t="s">
        <v>4256</v>
      </c>
      <c r="D3709" t="s">
        <v>22</v>
      </c>
      <c r="E3709">
        <v>45</v>
      </c>
      <c r="F3709" t="s">
        <v>49</v>
      </c>
      <c r="G3709" t="s">
        <v>38</v>
      </c>
      <c r="H3709" t="s">
        <v>788</v>
      </c>
      <c r="I3709" s="2">
        <v>218</v>
      </c>
      <c r="J3709" s="2">
        <v>1</v>
      </c>
      <c r="K3709" s="2">
        <v>219</v>
      </c>
      <c r="L3709" s="3">
        <v>1.3784916280237905E-2</v>
      </c>
      <c r="M3709" s="3">
        <v>2.408761291755987E-2</v>
      </c>
      <c r="N3709" s="2">
        <v>1588693</v>
      </c>
      <c r="O3709">
        <f t="shared" si="57"/>
        <v>28</v>
      </c>
    </row>
    <row r="3710" spans="1:15" hidden="1" x14ac:dyDescent="0.2">
      <c r="A3710" t="s">
        <v>3694</v>
      </c>
      <c r="B3710" t="s">
        <v>4230</v>
      </c>
      <c r="C3710" t="s">
        <v>4257</v>
      </c>
      <c r="D3710" t="s">
        <v>22</v>
      </c>
      <c r="E3710">
        <v>26</v>
      </c>
      <c r="F3710" t="s">
        <v>49</v>
      </c>
      <c r="G3710" t="s">
        <v>38</v>
      </c>
      <c r="H3710" t="s">
        <v>535</v>
      </c>
      <c r="I3710" s="2">
        <v>264</v>
      </c>
      <c r="J3710" s="2">
        <f>(0)</f>
        <v>0</v>
      </c>
      <c r="K3710" s="2">
        <v>264</v>
      </c>
      <c r="L3710" s="3">
        <v>1.6617433324122407E-2</v>
      </c>
      <c r="M3710" s="3">
        <v>2.9037122421168061E-2</v>
      </c>
      <c r="N3710" s="2">
        <v>1588693</v>
      </c>
      <c r="O3710">
        <f t="shared" si="57"/>
        <v>27</v>
      </c>
    </row>
    <row r="3711" spans="1:15" hidden="1" x14ac:dyDescent="0.2">
      <c r="A3711" t="s">
        <v>3694</v>
      </c>
      <c r="B3711" t="s">
        <v>4258</v>
      </c>
      <c r="C3711" t="s">
        <v>46</v>
      </c>
      <c r="G3711" t="s">
        <v>46</v>
      </c>
      <c r="I3711" s="2">
        <v>10647</v>
      </c>
      <c r="J3711" s="2">
        <v>22</v>
      </c>
      <c r="K3711" s="2">
        <v>10669</v>
      </c>
      <c r="L3711" s="3">
        <v>0.63510072974972787</v>
      </c>
      <c r="M3711" s="3">
        <v>1.1830822236046472</v>
      </c>
      <c r="N3711" s="2">
        <v>1679891</v>
      </c>
      <c r="O3711">
        <f t="shared" si="57"/>
        <v>4</v>
      </c>
    </row>
    <row r="3712" spans="1:15" hidden="1" x14ac:dyDescent="0.2">
      <c r="A3712" t="s">
        <v>3694</v>
      </c>
      <c r="B3712" t="s">
        <v>4258</v>
      </c>
      <c r="C3712" t="s">
        <v>4259</v>
      </c>
      <c r="D3712" t="s">
        <v>22</v>
      </c>
      <c r="E3712">
        <v>46</v>
      </c>
      <c r="F3712" t="s">
        <v>49</v>
      </c>
      <c r="G3712" t="s">
        <v>807</v>
      </c>
      <c r="H3712" t="s">
        <v>774</v>
      </c>
      <c r="I3712" s="2">
        <v>411</v>
      </c>
      <c r="J3712" s="2">
        <f>(0)</f>
        <v>0</v>
      </c>
      <c r="K3712" s="2">
        <v>411</v>
      </c>
      <c r="L3712" s="3">
        <v>2.4465873083432198E-2</v>
      </c>
      <c r="M3712" s="3">
        <v>4.5575667251055392E-2</v>
      </c>
      <c r="N3712" s="2">
        <v>1679891</v>
      </c>
      <c r="O3712">
        <f t="shared" si="57"/>
        <v>18</v>
      </c>
    </row>
    <row r="3713" spans="1:15" hidden="1" x14ac:dyDescent="0.2">
      <c r="A3713" t="s">
        <v>3694</v>
      </c>
      <c r="B3713" t="s">
        <v>4258</v>
      </c>
      <c r="C3713" t="s">
        <v>4260</v>
      </c>
      <c r="D3713" t="s">
        <v>22</v>
      </c>
      <c r="E3713">
        <v>35</v>
      </c>
      <c r="F3713" t="s">
        <v>69</v>
      </c>
      <c r="G3713" t="s">
        <v>4138</v>
      </c>
      <c r="H3713" t="s">
        <v>193</v>
      </c>
      <c r="I3713" s="2">
        <v>486</v>
      </c>
      <c r="J3713" s="2">
        <v>2</v>
      </c>
      <c r="K3713" s="2">
        <v>488</v>
      </c>
      <c r="L3713" s="3">
        <v>2.9049503807092245E-2</v>
      </c>
      <c r="M3713" s="3">
        <v>5.4114174254294489E-2</v>
      </c>
      <c r="N3713" s="2">
        <v>1679891</v>
      </c>
      <c r="O3713">
        <f t="shared" si="57"/>
        <v>16</v>
      </c>
    </row>
    <row r="3714" spans="1:15" hidden="1" x14ac:dyDescent="0.2">
      <c r="A3714" t="s">
        <v>3694</v>
      </c>
      <c r="B3714" t="s">
        <v>4258</v>
      </c>
      <c r="C3714" t="s">
        <v>4261</v>
      </c>
      <c r="D3714" t="s">
        <v>17</v>
      </c>
      <c r="E3714">
        <v>38</v>
      </c>
      <c r="F3714" t="s">
        <v>49</v>
      </c>
      <c r="G3714" t="s">
        <v>32</v>
      </c>
      <c r="H3714" t="s">
        <v>33</v>
      </c>
      <c r="I3714" s="2">
        <v>485815</v>
      </c>
      <c r="J3714" s="2">
        <v>857</v>
      </c>
      <c r="K3714" s="2">
        <v>486672</v>
      </c>
      <c r="L3714" s="3">
        <v>28.970451059027042</v>
      </c>
      <c r="M3714" s="3">
        <v>53.96691273091394</v>
      </c>
      <c r="N3714" s="2">
        <v>1679891</v>
      </c>
      <c r="O3714">
        <f t="shared" si="57"/>
        <v>1</v>
      </c>
    </row>
    <row r="3715" spans="1:15" hidden="1" x14ac:dyDescent="0.2">
      <c r="A3715" t="s">
        <v>3694</v>
      </c>
      <c r="B3715" t="s">
        <v>4258</v>
      </c>
      <c r="C3715" t="s">
        <v>4262</v>
      </c>
      <c r="D3715" t="s">
        <v>22</v>
      </c>
      <c r="E3715">
        <v>36</v>
      </c>
      <c r="F3715" t="s">
        <v>49</v>
      </c>
      <c r="G3715" t="s">
        <v>38</v>
      </c>
      <c r="H3715" t="s">
        <v>120</v>
      </c>
      <c r="I3715" s="2">
        <v>1073</v>
      </c>
      <c r="J3715" s="2">
        <f>(0)</f>
        <v>0</v>
      </c>
      <c r="K3715" s="2">
        <v>1073</v>
      </c>
      <c r="L3715" s="3">
        <v>6.3873191772561441E-2</v>
      </c>
      <c r="M3715" s="3">
        <v>0.11898464953864339</v>
      </c>
      <c r="N3715" s="2">
        <v>1679891</v>
      </c>
      <c r="O3715">
        <f t="shared" ref="O3715:O3778" si="58">COUNTIFS($A$2:$A$8569,A3715,$B$2:$B$8569,B3715,$K$2:$K$8569,"&gt;"&amp;K3715)+1</f>
        <v>6</v>
      </c>
    </row>
    <row r="3716" spans="1:15" hidden="1" x14ac:dyDescent="0.2">
      <c r="A3716" t="s">
        <v>3694</v>
      </c>
      <c r="B3716" t="s">
        <v>4258</v>
      </c>
      <c r="C3716" t="s">
        <v>4263</v>
      </c>
      <c r="D3716" t="s">
        <v>22</v>
      </c>
      <c r="E3716">
        <v>52</v>
      </c>
      <c r="F3716" t="s">
        <v>49</v>
      </c>
      <c r="G3716" t="s">
        <v>1862</v>
      </c>
      <c r="H3716" t="s">
        <v>1863</v>
      </c>
      <c r="I3716" s="2">
        <v>284</v>
      </c>
      <c r="J3716" s="2">
        <f>(0)</f>
        <v>0</v>
      </c>
      <c r="K3716" s="2">
        <v>284</v>
      </c>
      <c r="L3716" s="3">
        <v>1.6905858772979912E-2</v>
      </c>
      <c r="M3716" s="3">
        <v>3.1492675180777939E-2</v>
      </c>
      <c r="N3716" s="2">
        <v>1679891</v>
      </c>
      <c r="O3716">
        <f t="shared" si="58"/>
        <v>20</v>
      </c>
    </row>
    <row r="3717" spans="1:15" hidden="1" x14ac:dyDescent="0.2">
      <c r="A3717" t="s">
        <v>3694</v>
      </c>
      <c r="B3717" t="s">
        <v>4258</v>
      </c>
      <c r="C3717" t="s">
        <v>4264</v>
      </c>
      <c r="D3717" t="s">
        <v>22</v>
      </c>
      <c r="E3717">
        <v>27</v>
      </c>
      <c r="F3717" t="s">
        <v>49</v>
      </c>
      <c r="G3717" t="s">
        <v>38</v>
      </c>
      <c r="H3717" t="s">
        <v>2429</v>
      </c>
      <c r="I3717" s="2">
        <v>454</v>
      </c>
      <c r="J3717" s="2">
        <f>(0)</f>
        <v>0</v>
      </c>
      <c r="K3717" s="2">
        <v>454</v>
      </c>
      <c r="L3717" s="3">
        <v>2.7025562968073524E-2</v>
      </c>
      <c r="M3717" s="3">
        <v>5.0343924408708392E-2</v>
      </c>
      <c r="N3717" s="2">
        <v>1679891</v>
      </c>
      <c r="O3717">
        <f t="shared" si="58"/>
        <v>17</v>
      </c>
    </row>
    <row r="3718" spans="1:15" hidden="1" x14ac:dyDescent="0.2">
      <c r="A3718" t="s">
        <v>3694</v>
      </c>
      <c r="B3718" t="s">
        <v>4258</v>
      </c>
      <c r="C3718" t="s">
        <v>4265</v>
      </c>
      <c r="D3718" t="s">
        <v>17</v>
      </c>
      <c r="E3718">
        <v>52</v>
      </c>
      <c r="F3718" t="s">
        <v>49</v>
      </c>
      <c r="G3718" t="s">
        <v>19</v>
      </c>
      <c r="H3718" t="s">
        <v>20</v>
      </c>
      <c r="I3718" s="2">
        <v>356298</v>
      </c>
      <c r="J3718" s="2">
        <v>369</v>
      </c>
      <c r="K3718" s="2">
        <v>356667</v>
      </c>
      <c r="L3718" s="3">
        <v>21.231556095008543</v>
      </c>
      <c r="M3718" s="3">
        <v>39.550697108107478</v>
      </c>
      <c r="N3718" s="2">
        <v>1679891</v>
      </c>
      <c r="O3718">
        <f t="shared" si="58"/>
        <v>2</v>
      </c>
    </row>
    <row r="3719" spans="1:15" hidden="1" x14ac:dyDescent="0.2">
      <c r="A3719" t="s">
        <v>3694</v>
      </c>
      <c r="B3719" t="s">
        <v>4258</v>
      </c>
      <c r="C3719" t="s">
        <v>4266</v>
      </c>
      <c r="D3719" t="s">
        <v>22</v>
      </c>
      <c r="E3719">
        <v>29</v>
      </c>
      <c r="F3719" t="s">
        <v>49</v>
      </c>
      <c r="G3719" t="s">
        <v>38</v>
      </c>
      <c r="H3719" t="s">
        <v>738</v>
      </c>
      <c r="I3719" s="2">
        <v>321</v>
      </c>
      <c r="J3719" s="2">
        <f>(0)</f>
        <v>0</v>
      </c>
      <c r="K3719" s="2">
        <v>321</v>
      </c>
      <c r="L3719" s="3">
        <v>1.9108382627206169E-2</v>
      </c>
      <c r="M3719" s="3">
        <v>3.5595594130386328E-2</v>
      </c>
      <c r="N3719" s="2">
        <v>1679891</v>
      </c>
      <c r="O3719">
        <f t="shared" si="58"/>
        <v>19</v>
      </c>
    </row>
    <row r="3720" spans="1:15" hidden="1" x14ac:dyDescent="0.2">
      <c r="A3720" t="s">
        <v>3694</v>
      </c>
      <c r="B3720" t="s">
        <v>4258</v>
      </c>
      <c r="C3720" t="s">
        <v>4267</v>
      </c>
      <c r="D3720" t="s">
        <v>22</v>
      </c>
      <c r="E3720">
        <v>31</v>
      </c>
      <c r="F3720" t="s">
        <v>49</v>
      </c>
      <c r="G3720" t="s">
        <v>1488</v>
      </c>
      <c r="H3720" t="s">
        <v>469</v>
      </c>
      <c r="I3720" s="2">
        <v>613</v>
      </c>
      <c r="J3720" s="2">
        <f>(0)</f>
        <v>0</v>
      </c>
      <c r="K3720" s="2">
        <v>613</v>
      </c>
      <c r="L3720" s="3">
        <v>3.6490462774072842E-2</v>
      </c>
      <c r="M3720" s="3">
        <v>6.797538692189041E-2</v>
      </c>
      <c r="N3720" s="2">
        <v>1679891</v>
      </c>
      <c r="O3720">
        <f t="shared" si="58"/>
        <v>13</v>
      </c>
    </row>
    <row r="3721" spans="1:15" hidden="1" x14ac:dyDescent="0.2">
      <c r="A3721" t="s">
        <v>3694</v>
      </c>
      <c r="B3721" t="s">
        <v>4258</v>
      </c>
      <c r="C3721" t="s">
        <v>4268</v>
      </c>
      <c r="D3721" t="s">
        <v>22</v>
      </c>
      <c r="E3721">
        <v>48</v>
      </c>
      <c r="F3721" t="s">
        <v>49</v>
      </c>
      <c r="G3721" t="s">
        <v>38</v>
      </c>
      <c r="H3721" t="s">
        <v>1597</v>
      </c>
      <c r="I3721" s="2">
        <v>858</v>
      </c>
      <c r="J3721" s="2">
        <f>(0)</f>
        <v>0</v>
      </c>
      <c r="K3721" s="2">
        <v>858</v>
      </c>
      <c r="L3721" s="3">
        <v>5.1074742349354801E-2</v>
      </c>
      <c r="M3721" s="3">
        <v>9.5143363750378421E-2</v>
      </c>
      <c r="N3721" s="2">
        <v>1679891</v>
      </c>
      <c r="O3721">
        <f t="shared" si="58"/>
        <v>9</v>
      </c>
    </row>
    <row r="3722" spans="1:15" hidden="1" x14ac:dyDescent="0.2">
      <c r="A3722" t="s">
        <v>3694</v>
      </c>
      <c r="B3722" t="s">
        <v>4258</v>
      </c>
      <c r="C3722" t="s">
        <v>4269</v>
      </c>
      <c r="D3722" t="s">
        <v>22</v>
      </c>
      <c r="E3722">
        <v>27</v>
      </c>
      <c r="F3722" t="s">
        <v>49</v>
      </c>
      <c r="G3722" t="s">
        <v>38</v>
      </c>
      <c r="H3722" t="s">
        <v>70</v>
      </c>
      <c r="I3722" s="2">
        <v>759</v>
      </c>
      <c r="J3722" s="2">
        <f>(0)</f>
        <v>0</v>
      </c>
      <c r="K3722" s="2">
        <v>759</v>
      </c>
      <c r="L3722" s="3">
        <v>4.5181502847506175E-2</v>
      </c>
      <c r="M3722" s="3">
        <v>8.4165283317642434E-2</v>
      </c>
      <c r="N3722" s="2">
        <v>1679891</v>
      </c>
      <c r="O3722">
        <f t="shared" si="58"/>
        <v>10</v>
      </c>
    </row>
    <row r="3723" spans="1:15" hidden="1" x14ac:dyDescent="0.2">
      <c r="A3723" t="s">
        <v>3694</v>
      </c>
      <c r="B3723" t="s">
        <v>4258</v>
      </c>
      <c r="C3723" t="s">
        <v>4270</v>
      </c>
      <c r="D3723" t="s">
        <v>22</v>
      </c>
      <c r="E3723">
        <v>46</v>
      </c>
      <c r="F3723" t="s">
        <v>49</v>
      </c>
      <c r="G3723" t="s">
        <v>3705</v>
      </c>
      <c r="H3723" t="s">
        <v>41</v>
      </c>
      <c r="I3723" s="2">
        <v>33626</v>
      </c>
      <c r="J3723" s="2">
        <v>77</v>
      </c>
      <c r="K3723" s="2">
        <v>33703</v>
      </c>
      <c r="L3723" s="3">
        <v>2.0062611205131762</v>
      </c>
      <c r="M3723" s="3">
        <v>3.737315604287883</v>
      </c>
      <c r="N3723" s="2">
        <v>1679891</v>
      </c>
      <c r="O3723">
        <f t="shared" si="58"/>
        <v>3</v>
      </c>
    </row>
    <row r="3724" spans="1:15" hidden="1" x14ac:dyDescent="0.2">
      <c r="A3724" t="s">
        <v>3694</v>
      </c>
      <c r="B3724" t="s">
        <v>4258</v>
      </c>
      <c r="C3724" t="s">
        <v>4271</v>
      </c>
      <c r="D3724" t="s">
        <v>22</v>
      </c>
      <c r="E3724">
        <v>59</v>
      </c>
      <c r="F3724" t="s">
        <v>69</v>
      </c>
      <c r="G3724" t="s">
        <v>38</v>
      </c>
      <c r="H3724" t="s">
        <v>540</v>
      </c>
      <c r="I3724" s="2">
        <v>989</v>
      </c>
      <c r="J3724" s="2">
        <f>(0)</f>
        <v>0</v>
      </c>
      <c r="K3724" s="2">
        <v>989</v>
      </c>
      <c r="L3724" s="3">
        <v>5.8872867346750471E-2</v>
      </c>
      <c r="M3724" s="3">
        <v>0.10966991462601894</v>
      </c>
      <c r="N3724" s="2">
        <v>1679891</v>
      </c>
      <c r="O3724">
        <f t="shared" si="58"/>
        <v>7</v>
      </c>
    </row>
    <row r="3725" spans="1:15" hidden="1" x14ac:dyDescent="0.2">
      <c r="A3725" t="s">
        <v>3694</v>
      </c>
      <c r="B3725" t="s">
        <v>4258</v>
      </c>
      <c r="C3725" t="s">
        <v>4272</v>
      </c>
      <c r="D3725" t="s">
        <v>17</v>
      </c>
      <c r="E3725">
        <v>49</v>
      </c>
      <c r="F3725" t="s">
        <v>49</v>
      </c>
      <c r="G3725" t="s">
        <v>38</v>
      </c>
      <c r="H3725" t="s">
        <v>230</v>
      </c>
      <c r="I3725" s="2">
        <v>942</v>
      </c>
      <c r="J3725" s="2">
        <f>(0)</f>
        <v>0</v>
      </c>
      <c r="K3725" s="2">
        <v>942</v>
      </c>
      <c r="L3725" s="3">
        <v>5.6075066775165772E-2</v>
      </c>
      <c r="M3725" s="3">
        <v>0.10445809866300287</v>
      </c>
      <c r="N3725" s="2">
        <v>1679891</v>
      </c>
      <c r="O3725">
        <f t="shared" si="58"/>
        <v>8</v>
      </c>
    </row>
    <row r="3726" spans="1:15" hidden="1" x14ac:dyDescent="0.2">
      <c r="A3726" t="s">
        <v>3694</v>
      </c>
      <c r="B3726" t="s">
        <v>4258</v>
      </c>
      <c r="C3726" t="s">
        <v>4273</v>
      </c>
      <c r="D3726" t="s">
        <v>22</v>
      </c>
      <c r="E3726">
        <v>60</v>
      </c>
      <c r="F3726" t="s">
        <v>49</v>
      </c>
      <c r="G3726" t="s">
        <v>38</v>
      </c>
      <c r="H3726" t="s">
        <v>99</v>
      </c>
      <c r="I3726" s="2">
        <v>535</v>
      </c>
      <c r="J3726" s="2">
        <f>(0)</f>
        <v>0</v>
      </c>
      <c r="K3726" s="2">
        <v>535</v>
      </c>
      <c r="L3726" s="3">
        <v>3.1847304378676951E-2</v>
      </c>
      <c r="M3726" s="3">
        <v>5.9325990217310547E-2</v>
      </c>
      <c r="N3726" s="2">
        <v>1679891</v>
      </c>
      <c r="O3726">
        <f t="shared" si="58"/>
        <v>14</v>
      </c>
    </row>
    <row r="3727" spans="1:15" hidden="1" x14ac:dyDescent="0.2">
      <c r="A3727" t="s">
        <v>3694</v>
      </c>
      <c r="B3727" t="s">
        <v>4258</v>
      </c>
      <c r="C3727" t="s">
        <v>4274</v>
      </c>
      <c r="D3727" t="s">
        <v>22</v>
      </c>
      <c r="E3727">
        <v>54</v>
      </c>
      <c r="F3727" t="s">
        <v>49</v>
      </c>
      <c r="G3727" t="s">
        <v>38</v>
      </c>
      <c r="H3727" t="s">
        <v>43</v>
      </c>
      <c r="I3727" s="2">
        <v>496</v>
      </c>
      <c r="J3727" s="2">
        <v>1</v>
      </c>
      <c r="K3727" s="2">
        <v>497</v>
      </c>
      <c r="L3727" s="3">
        <v>2.9585252852714846E-2</v>
      </c>
      <c r="M3727" s="3">
        <v>5.5112181566361391E-2</v>
      </c>
      <c r="N3727" s="2">
        <v>1679891</v>
      </c>
      <c r="O3727">
        <f t="shared" si="58"/>
        <v>15</v>
      </c>
    </row>
    <row r="3728" spans="1:15" hidden="1" x14ac:dyDescent="0.2">
      <c r="A3728" t="s">
        <v>3694</v>
      </c>
      <c r="B3728" t="s">
        <v>4258</v>
      </c>
      <c r="C3728" t="s">
        <v>4275</v>
      </c>
      <c r="D3728" t="s">
        <v>22</v>
      </c>
      <c r="E3728">
        <v>39</v>
      </c>
      <c r="F3728" t="s">
        <v>49</v>
      </c>
      <c r="G3728" t="s">
        <v>303</v>
      </c>
      <c r="H3728" t="s">
        <v>304</v>
      </c>
      <c r="I3728" s="2">
        <v>4190</v>
      </c>
      <c r="J3728" s="2">
        <v>5</v>
      </c>
      <c r="K3728" s="2">
        <v>4195</v>
      </c>
      <c r="L3728" s="3">
        <v>0.24971858293186877</v>
      </c>
      <c r="M3728" s="3">
        <v>0.4651822971245192</v>
      </c>
      <c r="N3728" s="2">
        <v>1679891</v>
      </c>
      <c r="O3728">
        <f t="shared" si="58"/>
        <v>5</v>
      </c>
    </row>
    <row r="3729" spans="1:15" hidden="1" x14ac:dyDescent="0.2">
      <c r="A3729" t="s">
        <v>3694</v>
      </c>
      <c r="B3729" t="s">
        <v>4258</v>
      </c>
      <c r="C3729" t="s">
        <v>4276</v>
      </c>
      <c r="D3729" t="s">
        <v>22</v>
      </c>
      <c r="E3729">
        <v>44</v>
      </c>
      <c r="F3729" t="s">
        <v>49</v>
      </c>
      <c r="G3729" t="s">
        <v>4157</v>
      </c>
      <c r="H3729" t="s">
        <v>36</v>
      </c>
      <c r="I3729" s="2">
        <v>671</v>
      </c>
      <c r="J3729" s="2">
        <f>(0)</f>
        <v>0</v>
      </c>
      <c r="K3729" s="2">
        <v>671</v>
      </c>
      <c r="L3729" s="3">
        <v>3.9943067734751841E-2</v>
      </c>
      <c r="M3729" s="3">
        <v>7.4406989599654902E-2</v>
      </c>
      <c r="N3729" s="2">
        <v>1679891</v>
      </c>
      <c r="O3729">
        <f t="shared" si="58"/>
        <v>12</v>
      </c>
    </row>
    <row r="3730" spans="1:15" hidden="1" x14ac:dyDescent="0.2">
      <c r="A3730" t="s">
        <v>3694</v>
      </c>
      <c r="B3730" t="s">
        <v>4258</v>
      </c>
      <c r="C3730" t="s">
        <v>4277</v>
      </c>
      <c r="D3730" t="s">
        <v>22</v>
      </c>
      <c r="E3730">
        <v>33</v>
      </c>
      <c r="F3730" t="s">
        <v>49</v>
      </c>
      <c r="G3730" t="s">
        <v>362</v>
      </c>
      <c r="H3730" t="s">
        <v>363</v>
      </c>
      <c r="I3730" s="2">
        <v>261</v>
      </c>
      <c r="J3730" s="2">
        <f>(0)</f>
        <v>0</v>
      </c>
      <c r="K3730" s="2">
        <v>261</v>
      </c>
      <c r="L3730" s="3">
        <v>1.5536722323055484E-2</v>
      </c>
      <c r="M3730" s="3">
        <v>2.8942212049940283E-2</v>
      </c>
      <c r="N3730" s="2">
        <v>1679891</v>
      </c>
      <c r="O3730">
        <f t="shared" si="58"/>
        <v>21</v>
      </c>
    </row>
    <row r="3731" spans="1:15" hidden="1" x14ac:dyDescent="0.2">
      <c r="A3731" t="s">
        <v>3694</v>
      </c>
      <c r="B3731" t="s">
        <v>4258</v>
      </c>
      <c r="C3731" t="s">
        <v>4278</v>
      </c>
      <c r="D3731" t="s">
        <v>22</v>
      </c>
      <c r="E3731">
        <v>47</v>
      </c>
      <c r="F3731" t="s">
        <v>49</v>
      </c>
      <c r="G3731" t="s">
        <v>4279</v>
      </c>
      <c r="H3731" t="s">
        <v>106</v>
      </c>
      <c r="I3731" s="2">
        <v>722</v>
      </c>
      <c r="J3731" s="2">
        <f>(0)</f>
        <v>0</v>
      </c>
      <c r="K3731" s="2">
        <v>722</v>
      </c>
      <c r="L3731" s="3">
        <v>4.2978978993279925E-2</v>
      </c>
      <c r="M3731" s="3">
        <v>8.0062364368034045E-2</v>
      </c>
      <c r="N3731" s="2">
        <v>1679891</v>
      </c>
      <c r="O3731">
        <f t="shared" si="58"/>
        <v>11</v>
      </c>
    </row>
    <row r="3732" spans="1:15" hidden="1" x14ac:dyDescent="0.2">
      <c r="A3732" t="s">
        <v>3694</v>
      </c>
      <c r="B3732" t="s">
        <v>4280</v>
      </c>
      <c r="C3732" t="s">
        <v>46</v>
      </c>
      <c r="G3732" t="s">
        <v>46</v>
      </c>
      <c r="I3732" s="2">
        <v>13795</v>
      </c>
      <c r="J3732" s="2">
        <v>39</v>
      </c>
      <c r="K3732" s="2">
        <v>13834</v>
      </c>
      <c r="L3732" s="3">
        <v>0.96044099473749978</v>
      </c>
      <c r="M3732" s="3">
        <v>1.7337947093819674</v>
      </c>
      <c r="N3732" s="2">
        <v>1440380</v>
      </c>
      <c r="O3732">
        <f t="shared" si="58"/>
        <v>4</v>
      </c>
    </row>
    <row r="3733" spans="1:15" hidden="1" x14ac:dyDescent="0.2">
      <c r="A3733" t="s">
        <v>3694</v>
      </c>
      <c r="B3733" t="s">
        <v>4280</v>
      </c>
      <c r="C3733" t="s">
        <v>4281</v>
      </c>
      <c r="D3733" t="s">
        <v>22</v>
      </c>
      <c r="E3733">
        <v>48</v>
      </c>
      <c r="F3733" t="s">
        <v>49</v>
      </c>
      <c r="G3733" t="s">
        <v>1862</v>
      </c>
      <c r="H3733" t="s">
        <v>1863</v>
      </c>
      <c r="I3733" s="2">
        <v>665</v>
      </c>
      <c r="J3733" s="2">
        <f>(0)</f>
        <v>0</v>
      </c>
      <c r="K3733" s="2">
        <v>665</v>
      </c>
      <c r="L3733" s="3">
        <v>4.6168372235104622E-2</v>
      </c>
      <c r="M3733" s="3">
        <v>8.3343464055154567E-2</v>
      </c>
      <c r="N3733" s="2">
        <v>1440380</v>
      </c>
      <c r="O3733">
        <f t="shared" si="58"/>
        <v>16</v>
      </c>
    </row>
    <row r="3734" spans="1:15" hidden="1" x14ac:dyDescent="0.2">
      <c r="A3734" t="s">
        <v>3694</v>
      </c>
      <c r="B3734" t="s">
        <v>4280</v>
      </c>
      <c r="C3734" t="s">
        <v>4282</v>
      </c>
      <c r="D3734" t="s">
        <v>22</v>
      </c>
      <c r="E3734">
        <v>37</v>
      </c>
      <c r="F3734" t="s">
        <v>49</v>
      </c>
      <c r="G3734" t="s">
        <v>38</v>
      </c>
      <c r="H3734" t="s">
        <v>214</v>
      </c>
      <c r="I3734" s="2">
        <v>677</v>
      </c>
      <c r="J3734" s="2">
        <f>(0)</f>
        <v>0</v>
      </c>
      <c r="K3734" s="2">
        <v>677</v>
      </c>
      <c r="L3734" s="3">
        <v>4.700148571904636E-2</v>
      </c>
      <c r="M3734" s="3">
        <v>8.4847406263668643E-2</v>
      </c>
      <c r="N3734" s="2">
        <v>1440380</v>
      </c>
      <c r="O3734">
        <f t="shared" si="58"/>
        <v>15</v>
      </c>
    </row>
    <row r="3735" spans="1:15" hidden="1" x14ac:dyDescent="0.2">
      <c r="A3735" t="s">
        <v>3694</v>
      </c>
      <c r="B3735" t="s">
        <v>4280</v>
      </c>
      <c r="C3735" t="s">
        <v>4283</v>
      </c>
      <c r="D3735" t="s">
        <v>22</v>
      </c>
      <c r="E3735">
        <v>38</v>
      </c>
      <c r="F3735" t="s">
        <v>49</v>
      </c>
      <c r="G3735" t="s">
        <v>1907</v>
      </c>
      <c r="H3735" t="s">
        <v>168</v>
      </c>
      <c r="I3735" s="2">
        <v>707</v>
      </c>
      <c r="J3735" s="2">
        <v>1</v>
      </c>
      <c r="K3735" s="2">
        <v>708</v>
      </c>
      <c r="L3735" s="3">
        <v>4.9153695552562521E-2</v>
      </c>
      <c r="M3735" s="3">
        <v>8.8732590302329981E-2</v>
      </c>
      <c r="N3735" s="2">
        <v>1440380</v>
      </c>
      <c r="O3735">
        <f t="shared" si="58"/>
        <v>14</v>
      </c>
    </row>
    <row r="3736" spans="1:15" hidden="1" x14ac:dyDescent="0.2">
      <c r="A3736" t="s">
        <v>3694</v>
      </c>
      <c r="B3736" t="s">
        <v>4280</v>
      </c>
      <c r="C3736" t="s">
        <v>4284</v>
      </c>
      <c r="D3736" t="s">
        <v>22</v>
      </c>
      <c r="E3736">
        <v>47</v>
      </c>
      <c r="F3736" t="s">
        <v>69</v>
      </c>
      <c r="G3736" t="s">
        <v>736</v>
      </c>
      <c r="H3736" t="s">
        <v>1521</v>
      </c>
      <c r="I3736" s="2">
        <v>423743</v>
      </c>
      <c r="J3736" s="2">
        <v>1170</v>
      </c>
      <c r="K3736" s="2">
        <v>424913</v>
      </c>
      <c r="L3736" s="3">
        <v>29.500062483511297</v>
      </c>
      <c r="M3736" s="3">
        <v>53.253716303861495</v>
      </c>
      <c r="N3736" s="2">
        <v>1440380</v>
      </c>
      <c r="O3736">
        <f t="shared" si="58"/>
        <v>1</v>
      </c>
    </row>
    <row r="3737" spans="1:15" hidden="1" x14ac:dyDescent="0.2">
      <c r="A3737" t="s">
        <v>3694</v>
      </c>
      <c r="B3737" t="s">
        <v>4280</v>
      </c>
      <c r="C3737" t="s">
        <v>4285</v>
      </c>
      <c r="D3737" t="s">
        <v>22</v>
      </c>
      <c r="E3737">
        <v>42</v>
      </c>
      <c r="F3737" t="s">
        <v>69</v>
      </c>
      <c r="G3737" t="s">
        <v>4286</v>
      </c>
      <c r="H3737" t="s">
        <v>2786</v>
      </c>
      <c r="I3737" s="2">
        <v>588</v>
      </c>
      <c r="J3737" s="2">
        <v>1</v>
      </c>
      <c r="K3737" s="2">
        <v>589</v>
      </c>
      <c r="L3737" s="3">
        <v>4.0891986836806955E-2</v>
      </c>
      <c r="M3737" s="3">
        <v>7.3818496734565475E-2</v>
      </c>
      <c r="N3737" s="2">
        <v>1440380</v>
      </c>
      <c r="O3737">
        <f t="shared" si="58"/>
        <v>18</v>
      </c>
    </row>
    <row r="3738" spans="1:15" hidden="1" x14ac:dyDescent="0.2">
      <c r="A3738" t="s">
        <v>3694</v>
      </c>
      <c r="B3738" t="s">
        <v>4280</v>
      </c>
      <c r="C3738" t="s">
        <v>4287</v>
      </c>
      <c r="D3738" t="s">
        <v>22</v>
      </c>
      <c r="E3738">
        <v>79</v>
      </c>
      <c r="F3738" t="s">
        <v>49</v>
      </c>
      <c r="G3738" t="s">
        <v>19</v>
      </c>
      <c r="H3738" t="s">
        <v>20</v>
      </c>
      <c r="I3738" s="2">
        <v>272393</v>
      </c>
      <c r="J3738" s="2">
        <v>381</v>
      </c>
      <c r="K3738" s="2">
        <v>272774</v>
      </c>
      <c r="L3738" s="3">
        <v>18.937641455726961</v>
      </c>
      <c r="M3738" s="3">
        <v>34.186360998768023</v>
      </c>
      <c r="N3738" s="2">
        <v>1440380</v>
      </c>
      <c r="O3738">
        <f t="shared" si="58"/>
        <v>2</v>
      </c>
    </row>
    <row r="3739" spans="1:15" hidden="1" x14ac:dyDescent="0.2">
      <c r="A3739" t="s">
        <v>3694</v>
      </c>
      <c r="B3739" t="s">
        <v>4280</v>
      </c>
      <c r="C3739" t="s">
        <v>4288</v>
      </c>
      <c r="D3739" t="s">
        <v>22</v>
      </c>
      <c r="E3739">
        <v>51</v>
      </c>
      <c r="F3739" t="s">
        <v>49</v>
      </c>
      <c r="G3739" t="s">
        <v>3705</v>
      </c>
      <c r="H3739" t="s">
        <v>41</v>
      </c>
      <c r="I3739" s="2">
        <v>63256</v>
      </c>
      <c r="J3739" s="2">
        <v>156</v>
      </c>
      <c r="K3739" s="2">
        <v>63412</v>
      </c>
      <c r="L3739" s="3">
        <v>4.4024493536427887</v>
      </c>
      <c r="M3739" s="3">
        <v>7.9473319438578365</v>
      </c>
      <c r="N3739" s="2">
        <v>1440380</v>
      </c>
      <c r="O3739">
        <f t="shared" si="58"/>
        <v>3</v>
      </c>
    </row>
    <row r="3740" spans="1:15" hidden="1" x14ac:dyDescent="0.2">
      <c r="A3740" t="s">
        <v>3694</v>
      </c>
      <c r="B3740" t="s">
        <v>4280</v>
      </c>
      <c r="C3740" t="s">
        <v>4289</v>
      </c>
      <c r="D3740" t="s">
        <v>22</v>
      </c>
      <c r="E3740">
        <v>53</v>
      </c>
      <c r="F3740" t="s">
        <v>69</v>
      </c>
      <c r="G3740" t="s">
        <v>38</v>
      </c>
      <c r="H3740" t="s">
        <v>540</v>
      </c>
      <c r="I3740" s="2">
        <v>1103</v>
      </c>
      <c r="J3740" s="2">
        <f>(0)</f>
        <v>0</v>
      </c>
      <c r="K3740" s="2">
        <v>1103</v>
      </c>
      <c r="L3740" s="3">
        <v>7.6577014398978044E-2</v>
      </c>
      <c r="M3740" s="3">
        <v>0.13823735466591802</v>
      </c>
      <c r="N3740" s="2">
        <v>1440380</v>
      </c>
      <c r="O3740">
        <f t="shared" si="58"/>
        <v>10</v>
      </c>
    </row>
    <row r="3741" spans="1:15" hidden="1" x14ac:dyDescent="0.2">
      <c r="A3741" t="s">
        <v>3694</v>
      </c>
      <c r="B3741" t="s">
        <v>4280</v>
      </c>
      <c r="C3741" t="s">
        <v>4290</v>
      </c>
      <c r="D3741" t="s">
        <v>17</v>
      </c>
      <c r="E3741">
        <v>34</v>
      </c>
      <c r="F3741" t="s">
        <v>49</v>
      </c>
      <c r="G3741" t="s">
        <v>38</v>
      </c>
      <c r="H3741" t="s">
        <v>230</v>
      </c>
      <c r="I3741" s="2">
        <v>1756</v>
      </c>
      <c r="J3741" s="2">
        <v>3</v>
      </c>
      <c r="K3741" s="2">
        <v>1759</v>
      </c>
      <c r="L3741" s="3">
        <v>0.12212055152112639</v>
      </c>
      <c r="M3741" s="3">
        <v>0.22045286206468706</v>
      </c>
      <c r="N3741" s="2">
        <v>1440380</v>
      </c>
      <c r="O3741">
        <f t="shared" si="58"/>
        <v>7</v>
      </c>
    </row>
    <row r="3742" spans="1:15" hidden="1" x14ac:dyDescent="0.2">
      <c r="A3742" t="s">
        <v>3694</v>
      </c>
      <c r="B3742" t="s">
        <v>4280</v>
      </c>
      <c r="C3742" t="s">
        <v>4291</v>
      </c>
      <c r="D3742" t="s">
        <v>22</v>
      </c>
      <c r="E3742">
        <v>49</v>
      </c>
      <c r="F3742" t="s">
        <v>49</v>
      </c>
      <c r="G3742" t="s">
        <v>4292</v>
      </c>
      <c r="H3742" t="s">
        <v>165</v>
      </c>
      <c r="I3742" s="2">
        <v>2198</v>
      </c>
      <c r="J3742" s="2">
        <v>1</v>
      </c>
      <c r="K3742" s="2">
        <v>2199</v>
      </c>
      <c r="L3742" s="3">
        <v>0.15266804593232342</v>
      </c>
      <c r="M3742" s="3">
        <v>0.27559740971020286</v>
      </c>
      <c r="N3742" s="2">
        <v>1440380</v>
      </c>
      <c r="O3742">
        <f t="shared" si="58"/>
        <v>6</v>
      </c>
    </row>
    <row r="3743" spans="1:15" hidden="1" x14ac:dyDescent="0.2">
      <c r="A3743" t="s">
        <v>3694</v>
      </c>
      <c r="B3743" t="s">
        <v>4280</v>
      </c>
      <c r="C3743" t="s">
        <v>4293</v>
      </c>
      <c r="D3743" t="s">
        <v>22</v>
      </c>
      <c r="E3743">
        <v>54</v>
      </c>
      <c r="F3743" t="s">
        <v>49</v>
      </c>
      <c r="G3743" t="s">
        <v>4157</v>
      </c>
      <c r="H3743" t="s">
        <v>36</v>
      </c>
      <c r="I3743" s="2">
        <v>968</v>
      </c>
      <c r="J3743" s="2">
        <f>(0)</f>
        <v>0</v>
      </c>
      <c r="K3743" s="2">
        <v>968</v>
      </c>
      <c r="L3743" s="3">
        <v>6.7204487704633498E-2</v>
      </c>
      <c r="M3743" s="3">
        <v>0.12131800482013477</v>
      </c>
      <c r="N3743" s="2">
        <v>1440380</v>
      </c>
      <c r="O3743">
        <f t="shared" si="58"/>
        <v>12</v>
      </c>
    </row>
    <row r="3744" spans="1:15" hidden="1" x14ac:dyDescent="0.2">
      <c r="A3744" t="s">
        <v>3694</v>
      </c>
      <c r="B3744" t="s">
        <v>4280</v>
      </c>
      <c r="C3744" t="s">
        <v>4294</v>
      </c>
      <c r="D3744" t="s">
        <v>22</v>
      </c>
      <c r="E3744">
        <v>41</v>
      </c>
      <c r="F3744" t="s">
        <v>49</v>
      </c>
      <c r="G3744" t="s">
        <v>303</v>
      </c>
      <c r="H3744" t="s">
        <v>304</v>
      </c>
      <c r="I3744" s="2">
        <v>8623</v>
      </c>
      <c r="J3744" s="2">
        <v>12</v>
      </c>
      <c r="K3744" s="2">
        <v>8635</v>
      </c>
      <c r="L3744" s="3">
        <v>0.59949457781974202</v>
      </c>
      <c r="M3744" s="3">
        <v>1.0822117475432478</v>
      </c>
      <c r="N3744" s="2">
        <v>1440380</v>
      </c>
      <c r="O3744">
        <f t="shared" si="58"/>
        <v>5</v>
      </c>
    </row>
    <row r="3745" spans="1:15" hidden="1" x14ac:dyDescent="0.2">
      <c r="A3745" t="s">
        <v>3694</v>
      </c>
      <c r="B3745" t="s">
        <v>4280</v>
      </c>
      <c r="C3745" t="s">
        <v>4295</v>
      </c>
      <c r="D3745" t="s">
        <v>17</v>
      </c>
      <c r="E3745">
        <v>39</v>
      </c>
      <c r="F3745" t="s">
        <v>49</v>
      </c>
      <c r="G3745" t="s">
        <v>38</v>
      </c>
      <c r="H3745" t="s">
        <v>70</v>
      </c>
      <c r="I3745" s="2">
        <v>972</v>
      </c>
      <c r="J3745" s="2">
        <v>4</v>
      </c>
      <c r="K3745" s="2">
        <v>976</v>
      </c>
      <c r="L3745" s="3">
        <v>6.7759896693927985E-2</v>
      </c>
      <c r="M3745" s="3">
        <v>0.12232063295914415</v>
      </c>
      <c r="N3745" s="2">
        <v>1440380</v>
      </c>
      <c r="O3745">
        <f t="shared" si="58"/>
        <v>11</v>
      </c>
    </row>
    <row r="3746" spans="1:15" hidden="1" x14ac:dyDescent="0.2">
      <c r="A3746" t="s">
        <v>3694</v>
      </c>
      <c r="B3746" t="s">
        <v>4280</v>
      </c>
      <c r="C3746" t="s">
        <v>4296</v>
      </c>
      <c r="D3746" t="s">
        <v>22</v>
      </c>
      <c r="E3746">
        <v>48</v>
      </c>
      <c r="F3746" t="s">
        <v>69</v>
      </c>
      <c r="G3746" t="s">
        <v>38</v>
      </c>
      <c r="H3746" t="s">
        <v>104</v>
      </c>
      <c r="I3746" s="2">
        <v>1353</v>
      </c>
      <c r="J3746" s="2">
        <f>(0)</f>
        <v>0</v>
      </c>
      <c r="K3746" s="2">
        <v>1353</v>
      </c>
      <c r="L3746" s="3">
        <v>9.3933545314430905E-2</v>
      </c>
      <c r="M3746" s="3">
        <v>0.16956948400996111</v>
      </c>
      <c r="N3746" s="2">
        <v>1440380</v>
      </c>
      <c r="O3746">
        <f t="shared" si="58"/>
        <v>8</v>
      </c>
    </row>
    <row r="3747" spans="1:15" hidden="1" x14ac:dyDescent="0.2">
      <c r="A3747" t="s">
        <v>3694</v>
      </c>
      <c r="B3747" t="s">
        <v>4280</v>
      </c>
      <c r="C3747" t="s">
        <v>4297</v>
      </c>
      <c r="D3747" t="s">
        <v>22</v>
      </c>
      <c r="E3747">
        <v>34</v>
      </c>
      <c r="F3747" t="s">
        <v>49</v>
      </c>
      <c r="G3747" t="s">
        <v>1976</v>
      </c>
      <c r="H3747" t="s">
        <v>39</v>
      </c>
      <c r="I3747" s="2">
        <v>882</v>
      </c>
      <c r="J3747" s="2">
        <v>1</v>
      </c>
      <c r="K3747" s="2">
        <v>883</v>
      </c>
      <c r="L3747" s="3">
        <v>6.1303267193379529E-2</v>
      </c>
      <c r="M3747" s="3">
        <v>0.11066508084316014</v>
      </c>
      <c r="N3747" s="2">
        <v>1440380</v>
      </c>
      <c r="O3747">
        <f t="shared" si="58"/>
        <v>13</v>
      </c>
    </row>
    <row r="3748" spans="1:15" hidden="1" x14ac:dyDescent="0.2">
      <c r="A3748" t="s">
        <v>3694</v>
      </c>
      <c r="B3748" t="s">
        <v>4280</v>
      </c>
      <c r="C3748" t="s">
        <v>4298</v>
      </c>
      <c r="D3748" t="s">
        <v>22</v>
      </c>
      <c r="E3748">
        <v>50</v>
      </c>
      <c r="F3748" t="s">
        <v>69</v>
      </c>
      <c r="G3748" t="s">
        <v>694</v>
      </c>
      <c r="H3748" t="s">
        <v>315</v>
      </c>
      <c r="I3748" s="2">
        <v>645</v>
      </c>
      <c r="J3748" s="2">
        <v>2</v>
      </c>
      <c r="K3748" s="2">
        <v>647</v>
      </c>
      <c r="L3748" s="3">
        <v>4.491870200919202E-2</v>
      </c>
      <c r="M3748" s="3">
        <v>8.1087550742383468E-2</v>
      </c>
      <c r="N3748" s="2">
        <v>1440380</v>
      </c>
      <c r="O3748">
        <f t="shared" si="58"/>
        <v>17</v>
      </c>
    </row>
    <row r="3749" spans="1:15" hidden="1" x14ac:dyDescent="0.2">
      <c r="A3749" t="s">
        <v>3694</v>
      </c>
      <c r="B3749" t="s">
        <v>4280</v>
      </c>
      <c r="C3749" t="s">
        <v>4299</v>
      </c>
      <c r="D3749" t="s">
        <v>22</v>
      </c>
      <c r="E3749">
        <v>67</v>
      </c>
      <c r="F3749" t="s">
        <v>69</v>
      </c>
      <c r="G3749" t="s">
        <v>174</v>
      </c>
      <c r="H3749" t="s">
        <v>84</v>
      </c>
      <c r="I3749" s="2">
        <v>1154</v>
      </c>
      <c r="J3749" s="2">
        <v>1</v>
      </c>
      <c r="K3749" s="2">
        <v>1155</v>
      </c>
      <c r="L3749" s="3">
        <v>8.018717282939225E-2</v>
      </c>
      <c r="M3749" s="3">
        <v>0.14475443756947901</v>
      </c>
      <c r="N3749" s="2">
        <v>1440380</v>
      </c>
      <c r="O3749">
        <f t="shared" si="58"/>
        <v>9</v>
      </c>
    </row>
    <row r="3750" spans="1:15" hidden="1" x14ac:dyDescent="0.2">
      <c r="A3750" t="s">
        <v>3694</v>
      </c>
      <c r="B3750" t="s">
        <v>4300</v>
      </c>
      <c r="C3750" t="s">
        <v>46</v>
      </c>
      <c r="G3750" t="s">
        <v>46</v>
      </c>
      <c r="I3750" s="2">
        <v>15071</v>
      </c>
      <c r="J3750" s="2">
        <v>44</v>
      </c>
      <c r="K3750" s="2">
        <v>15115</v>
      </c>
      <c r="L3750" s="3">
        <v>0.97254107642892429</v>
      </c>
      <c r="M3750" s="3">
        <v>1.8851358008677983</v>
      </c>
      <c r="N3750" s="2">
        <v>1554176</v>
      </c>
      <c r="O3750">
        <f t="shared" si="58"/>
        <v>4</v>
      </c>
    </row>
    <row r="3751" spans="1:15" hidden="1" x14ac:dyDescent="0.2">
      <c r="A3751" t="s">
        <v>3694</v>
      </c>
      <c r="B3751" t="s">
        <v>4300</v>
      </c>
      <c r="C3751" t="s">
        <v>4301</v>
      </c>
      <c r="D3751" t="s">
        <v>22</v>
      </c>
      <c r="E3751">
        <v>50</v>
      </c>
      <c r="F3751" t="s">
        <v>49</v>
      </c>
      <c r="G3751" t="s">
        <v>2516</v>
      </c>
      <c r="H3751" t="s">
        <v>43</v>
      </c>
      <c r="I3751" s="2">
        <v>735</v>
      </c>
      <c r="J3751" s="2">
        <v>2</v>
      </c>
      <c r="K3751" s="2">
        <v>737</v>
      </c>
      <c r="L3751" s="3">
        <v>4.742062675012354E-2</v>
      </c>
      <c r="M3751" s="3">
        <v>9.1918298725740491E-2</v>
      </c>
      <c r="N3751" s="2">
        <v>1554176</v>
      </c>
      <c r="O3751">
        <f t="shared" si="58"/>
        <v>10</v>
      </c>
    </row>
    <row r="3752" spans="1:15" hidden="1" x14ac:dyDescent="0.2">
      <c r="A3752" t="s">
        <v>3694</v>
      </c>
      <c r="B3752" t="s">
        <v>4300</v>
      </c>
      <c r="C3752" t="s">
        <v>4302</v>
      </c>
      <c r="D3752" t="s">
        <v>22</v>
      </c>
      <c r="E3752">
        <v>27</v>
      </c>
      <c r="F3752" t="s">
        <v>49</v>
      </c>
      <c r="G3752" t="s">
        <v>1862</v>
      </c>
      <c r="H3752" t="s">
        <v>1863</v>
      </c>
      <c r="I3752" s="2">
        <v>513</v>
      </c>
      <c r="J3752" s="2">
        <v>1</v>
      </c>
      <c r="K3752" s="2">
        <v>514</v>
      </c>
      <c r="L3752" s="3">
        <v>3.3072187448525775E-2</v>
      </c>
      <c r="M3752" s="3">
        <v>6.410584198782987E-2</v>
      </c>
      <c r="N3752" s="2">
        <v>1554176</v>
      </c>
      <c r="O3752">
        <f t="shared" si="58"/>
        <v>12</v>
      </c>
    </row>
    <row r="3753" spans="1:15" hidden="1" x14ac:dyDescent="0.2">
      <c r="A3753" t="s">
        <v>3694</v>
      </c>
      <c r="B3753" t="s">
        <v>4300</v>
      </c>
      <c r="C3753" t="s">
        <v>4303</v>
      </c>
      <c r="D3753" t="s">
        <v>22</v>
      </c>
      <c r="E3753">
        <v>43</v>
      </c>
      <c r="F3753" t="s">
        <v>49</v>
      </c>
      <c r="G3753" t="s">
        <v>807</v>
      </c>
      <c r="H3753" t="s">
        <v>4304</v>
      </c>
      <c r="I3753" s="2">
        <v>528</v>
      </c>
      <c r="J3753" s="2">
        <f>(0)</f>
        <v>0</v>
      </c>
      <c r="K3753" s="2">
        <v>528</v>
      </c>
      <c r="L3753" s="3">
        <v>3.3972986328446711E-2</v>
      </c>
      <c r="M3753" s="3">
        <v>6.5851915505008116E-2</v>
      </c>
      <c r="N3753" s="2">
        <v>1554176</v>
      </c>
      <c r="O3753">
        <f t="shared" si="58"/>
        <v>11</v>
      </c>
    </row>
    <row r="3754" spans="1:15" hidden="1" x14ac:dyDescent="0.2">
      <c r="A3754" t="s">
        <v>3694</v>
      </c>
      <c r="B3754" t="s">
        <v>4300</v>
      </c>
      <c r="C3754" t="s">
        <v>4305</v>
      </c>
      <c r="D3754" t="s">
        <v>22</v>
      </c>
      <c r="E3754">
        <v>67</v>
      </c>
      <c r="F3754" t="s">
        <v>49</v>
      </c>
      <c r="G3754" t="s">
        <v>736</v>
      </c>
      <c r="H3754" t="s">
        <v>2348</v>
      </c>
      <c r="I3754" s="2">
        <v>420530</v>
      </c>
      <c r="J3754" s="2">
        <v>1407</v>
      </c>
      <c r="K3754" s="2">
        <v>421937</v>
      </c>
      <c r="L3754" s="3">
        <v>27.148598356942845</v>
      </c>
      <c r="M3754" s="3">
        <v>52.623787258402665</v>
      </c>
      <c r="N3754" s="2">
        <v>1554176</v>
      </c>
      <c r="O3754">
        <f t="shared" si="58"/>
        <v>1</v>
      </c>
    </row>
    <row r="3755" spans="1:15" hidden="1" x14ac:dyDescent="0.2">
      <c r="A3755" t="s">
        <v>3694</v>
      </c>
      <c r="B3755" t="s">
        <v>4300</v>
      </c>
      <c r="C3755" t="s">
        <v>4306</v>
      </c>
      <c r="D3755" t="s">
        <v>22</v>
      </c>
      <c r="E3755">
        <v>43</v>
      </c>
      <c r="F3755" t="s">
        <v>49</v>
      </c>
      <c r="G3755" t="s">
        <v>19</v>
      </c>
      <c r="H3755" t="s">
        <v>20</v>
      </c>
      <c r="I3755" s="2">
        <v>321362</v>
      </c>
      <c r="J3755" s="2">
        <v>508</v>
      </c>
      <c r="K3755" s="2">
        <v>321870</v>
      </c>
      <c r="L3755" s="3">
        <v>20.710009677153682</v>
      </c>
      <c r="M3755" s="3">
        <v>40.143477355297271</v>
      </c>
      <c r="N3755" s="2">
        <v>1554176</v>
      </c>
      <c r="O3755">
        <f t="shared" si="58"/>
        <v>2</v>
      </c>
    </row>
    <row r="3756" spans="1:15" hidden="1" x14ac:dyDescent="0.2">
      <c r="A3756" t="s">
        <v>3694</v>
      </c>
      <c r="B3756" t="s">
        <v>4300</v>
      </c>
      <c r="C3756" t="s">
        <v>4307</v>
      </c>
      <c r="D3756" t="s">
        <v>22</v>
      </c>
      <c r="E3756">
        <v>65</v>
      </c>
      <c r="F3756" t="s">
        <v>49</v>
      </c>
      <c r="G3756" t="s">
        <v>1907</v>
      </c>
      <c r="H3756" t="s">
        <v>168</v>
      </c>
      <c r="I3756" s="2">
        <v>496</v>
      </c>
      <c r="J3756" s="2">
        <f>(0)</f>
        <v>0</v>
      </c>
      <c r="K3756" s="2">
        <v>496</v>
      </c>
      <c r="L3756" s="3">
        <v>3.1914017460056003E-2</v>
      </c>
      <c r="M3756" s="3">
        <v>6.1860890322886407E-2</v>
      </c>
      <c r="N3756" s="2">
        <v>1554176</v>
      </c>
      <c r="O3756">
        <f t="shared" si="58"/>
        <v>13</v>
      </c>
    </row>
    <row r="3757" spans="1:15" hidden="1" x14ac:dyDescent="0.2">
      <c r="A3757" t="s">
        <v>3694</v>
      </c>
      <c r="B3757" t="s">
        <v>4300</v>
      </c>
      <c r="C3757" t="s">
        <v>4308</v>
      </c>
      <c r="D3757" t="s">
        <v>22</v>
      </c>
      <c r="E3757">
        <v>51</v>
      </c>
      <c r="F3757" t="s">
        <v>49</v>
      </c>
      <c r="G3757" t="s">
        <v>38</v>
      </c>
      <c r="H3757" t="s">
        <v>70</v>
      </c>
      <c r="I3757" s="2">
        <v>876</v>
      </c>
      <c r="J3757" s="2">
        <v>3</v>
      </c>
      <c r="K3757" s="2">
        <v>879</v>
      </c>
      <c r="L3757" s="3">
        <v>5.6557301103607308E-2</v>
      </c>
      <c r="M3757" s="3">
        <v>0.10962847297140556</v>
      </c>
      <c r="N3757" s="2">
        <v>1554176</v>
      </c>
      <c r="O3757">
        <f t="shared" si="58"/>
        <v>9</v>
      </c>
    </row>
    <row r="3758" spans="1:15" hidden="1" x14ac:dyDescent="0.2">
      <c r="A3758" t="s">
        <v>3694</v>
      </c>
      <c r="B3758" t="s">
        <v>4300</v>
      </c>
      <c r="C3758" t="s">
        <v>4309</v>
      </c>
      <c r="D3758" t="s">
        <v>22</v>
      </c>
      <c r="E3758">
        <v>47</v>
      </c>
      <c r="F3758" t="s">
        <v>69</v>
      </c>
      <c r="G3758" t="s">
        <v>303</v>
      </c>
      <c r="H3758" t="s">
        <v>304</v>
      </c>
      <c r="I3758" s="2">
        <v>4320</v>
      </c>
      <c r="J3758" s="2">
        <v>9</v>
      </c>
      <c r="K3758" s="2">
        <v>4329</v>
      </c>
      <c r="L3758" s="3">
        <v>0.27853988222698073</v>
      </c>
      <c r="M3758" s="3">
        <v>0.5399108754189017</v>
      </c>
      <c r="N3758" s="2">
        <v>1554176</v>
      </c>
      <c r="O3758">
        <f t="shared" si="58"/>
        <v>5</v>
      </c>
    </row>
    <row r="3759" spans="1:15" hidden="1" x14ac:dyDescent="0.2">
      <c r="A3759" t="s">
        <v>3694</v>
      </c>
      <c r="B3759" t="s">
        <v>4300</v>
      </c>
      <c r="C3759" t="s">
        <v>4310</v>
      </c>
      <c r="D3759" t="s">
        <v>22</v>
      </c>
      <c r="E3759">
        <v>68</v>
      </c>
      <c r="F3759" t="s">
        <v>49</v>
      </c>
      <c r="G3759" t="s">
        <v>3705</v>
      </c>
      <c r="H3759" t="s">
        <v>41</v>
      </c>
      <c r="I3759" s="2">
        <v>30213</v>
      </c>
      <c r="J3759" s="2">
        <v>135</v>
      </c>
      <c r="K3759" s="2">
        <v>30348</v>
      </c>
      <c r="L3759" s="3">
        <v>1.9526746005600397</v>
      </c>
      <c r="M3759" s="3">
        <v>3.7849885070946705</v>
      </c>
      <c r="N3759" s="2">
        <v>1554176</v>
      </c>
      <c r="O3759">
        <f t="shared" si="58"/>
        <v>3</v>
      </c>
    </row>
    <row r="3760" spans="1:15" hidden="1" x14ac:dyDescent="0.2">
      <c r="A3760" t="s">
        <v>3694</v>
      </c>
      <c r="B3760" t="s">
        <v>4300</v>
      </c>
      <c r="C3760" t="s">
        <v>4311</v>
      </c>
      <c r="D3760" t="s">
        <v>22</v>
      </c>
      <c r="E3760">
        <v>65</v>
      </c>
      <c r="F3760" t="s">
        <v>49</v>
      </c>
      <c r="G3760" t="s">
        <v>174</v>
      </c>
      <c r="H3760" t="s">
        <v>84</v>
      </c>
      <c r="I3760" s="2">
        <v>1391</v>
      </c>
      <c r="J3760" s="2">
        <f>(0)</f>
        <v>0</v>
      </c>
      <c r="K3760" s="2">
        <v>1391</v>
      </c>
      <c r="L3760" s="3">
        <v>8.9500802997858675E-2</v>
      </c>
      <c r="M3760" s="3">
        <v>0.17348487588535283</v>
      </c>
      <c r="N3760" s="2">
        <v>1554176</v>
      </c>
      <c r="O3760">
        <f t="shared" si="58"/>
        <v>7</v>
      </c>
    </row>
    <row r="3761" spans="1:15" hidden="1" x14ac:dyDescent="0.2">
      <c r="A3761" t="s">
        <v>3694</v>
      </c>
      <c r="B3761" t="s">
        <v>4300</v>
      </c>
      <c r="C3761" t="s">
        <v>4312</v>
      </c>
      <c r="D3761" t="s">
        <v>22</v>
      </c>
      <c r="E3761">
        <v>29</v>
      </c>
      <c r="F3761" t="s">
        <v>49</v>
      </c>
      <c r="G3761" t="s">
        <v>38</v>
      </c>
      <c r="H3761" t="s">
        <v>106</v>
      </c>
      <c r="I3761" s="2">
        <v>1670</v>
      </c>
      <c r="J3761" s="2">
        <v>1</v>
      </c>
      <c r="K3761" s="2">
        <v>1671</v>
      </c>
      <c r="L3761" s="3">
        <v>0.10751678059627738</v>
      </c>
      <c r="M3761" s="3">
        <v>0.20840634622891771</v>
      </c>
      <c r="N3761" s="2">
        <v>1554176</v>
      </c>
      <c r="O3761">
        <f t="shared" si="58"/>
        <v>6</v>
      </c>
    </row>
    <row r="3762" spans="1:15" hidden="1" x14ac:dyDescent="0.2">
      <c r="A3762" t="s">
        <v>3694</v>
      </c>
      <c r="B3762" t="s">
        <v>4300</v>
      </c>
      <c r="C3762" t="s">
        <v>4313</v>
      </c>
      <c r="D3762" t="s">
        <v>22</v>
      </c>
      <c r="E3762">
        <v>42</v>
      </c>
      <c r="F3762" t="s">
        <v>49</v>
      </c>
      <c r="G3762" t="s">
        <v>38</v>
      </c>
      <c r="H3762" t="s">
        <v>819</v>
      </c>
      <c r="I3762" s="2">
        <v>449</v>
      </c>
      <c r="J3762" s="2">
        <f>(0)</f>
        <v>0</v>
      </c>
      <c r="K3762" s="2">
        <v>449</v>
      </c>
      <c r="L3762" s="3">
        <v>2.8889906934607149E-2</v>
      </c>
      <c r="M3762" s="3">
        <v>5.599907208664516E-2</v>
      </c>
      <c r="N3762" s="2">
        <v>1554176</v>
      </c>
      <c r="O3762">
        <f t="shared" si="58"/>
        <v>14</v>
      </c>
    </row>
    <row r="3763" spans="1:15" hidden="1" x14ac:dyDescent="0.2">
      <c r="A3763" t="s">
        <v>3694</v>
      </c>
      <c r="B3763" t="s">
        <v>4300</v>
      </c>
      <c r="C3763" t="s">
        <v>4314</v>
      </c>
      <c r="D3763" t="s">
        <v>22</v>
      </c>
      <c r="E3763">
        <v>48</v>
      </c>
      <c r="F3763" t="s">
        <v>49</v>
      </c>
      <c r="G3763" t="s">
        <v>4315</v>
      </c>
      <c r="H3763" t="s">
        <v>556</v>
      </c>
      <c r="I3763" s="2">
        <v>1347</v>
      </c>
      <c r="J3763" s="2">
        <f>(0)</f>
        <v>0</v>
      </c>
      <c r="K3763" s="2">
        <v>1347</v>
      </c>
      <c r="L3763" s="3">
        <v>8.6669720803821446E-2</v>
      </c>
      <c r="M3763" s="3">
        <v>0.16799721625993547</v>
      </c>
      <c r="N3763" s="2">
        <v>1554176</v>
      </c>
      <c r="O3763">
        <f t="shared" si="58"/>
        <v>8</v>
      </c>
    </row>
    <row r="3764" spans="1:15" hidden="1" x14ac:dyDescent="0.2">
      <c r="A3764" t="s">
        <v>3694</v>
      </c>
      <c r="B3764" t="s">
        <v>4316</v>
      </c>
      <c r="C3764" t="s">
        <v>4317</v>
      </c>
      <c r="D3764" t="s">
        <v>22</v>
      </c>
      <c r="E3764">
        <v>67</v>
      </c>
      <c r="F3764" t="s">
        <v>49</v>
      </c>
      <c r="G3764" t="s">
        <v>736</v>
      </c>
      <c r="H3764" t="s">
        <v>2348</v>
      </c>
      <c r="I3764" s="2">
        <v>452942</v>
      </c>
      <c r="J3764" s="2">
        <v>2588</v>
      </c>
      <c r="K3764" s="2">
        <v>455530</v>
      </c>
      <c r="L3764" s="3">
        <v>27.5583572549933</v>
      </c>
      <c r="M3764" s="3">
        <v>44.33023901718888</v>
      </c>
      <c r="N3764" s="2">
        <v>1652965</v>
      </c>
      <c r="O3764">
        <f t="shared" si="58"/>
        <v>2</v>
      </c>
    </row>
    <row r="3765" spans="1:15" hidden="1" x14ac:dyDescent="0.2">
      <c r="A3765" t="s">
        <v>3694</v>
      </c>
      <c r="B3765" t="s">
        <v>4316</v>
      </c>
      <c r="C3765" t="s">
        <v>46</v>
      </c>
      <c r="G3765" t="s">
        <v>46</v>
      </c>
      <c r="I3765" s="2">
        <v>11435</v>
      </c>
      <c r="J3765" s="2">
        <v>55</v>
      </c>
      <c r="K3765" s="2">
        <v>11490</v>
      </c>
      <c r="L3765" s="3">
        <v>0.69511453660543321</v>
      </c>
      <c r="M3765" s="3">
        <v>1.1181578519691353</v>
      </c>
      <c r="N3765" s="2">
        <v>1652965</v>
      </c>
      <c r="O3765">
        <f t="shared" si="58"/>
        <v>5</v>
      </c>
    </row>
    <row r="3766" spans="1:15" hidden="1" x14ac:dyDescent="0.2">
      <c r="A3766" t="s">
        <v>3694</v>
      </c>
      <c r="B3766" t="s">
        <v>4316</v>
      </c>
      <c r="C3766" t="s">
        <v>4318</v>
      </c>
      <c r="D3766" t="s">
        <v>22</v>
      </c>
      <c r="E3766">
        <v>64</v>
      </c>
      <c r="F3766" t="s">
        <v>49</v>
      </c>
      <c r="G3766" t="s">
        <v>656</v>
      </c>
      <c r="H3766" t="s">
        <v>657</v>
      </c>
      <c r="I3766" s="2">
        <v>484563</v>
      </c>
      <c r="J3766" s="2">
        <v>2405</v>
      </c>
      <c r="K3766" s="2">
        <v>486968</v>
      </c>
      <c r="L3766" s="3">
        <v>29.460272903540002</v>
      </c>
      <c r="M3766" s="3">
        <v>47.389651249582762</v>
      </c>
      <c r="N3766" s="2">
        <v>1652965</v>
      </c>
      <c r="O3766">
        <f t="shared" si="58"/>
        <v>1</v>
      </c>
    </row>
    <row r="3767" spans="1:15" hidden="1" x14ac:dyDescent="0.2">
      <c r="A3767" t="s">
        <v>3694</v>
      </c>
      <c r="B3767" t="s">
        <v>4316</v>
      </c>
      <c r="C3767" t="s">
        <v>4319</v>
      </c>
      <c r="D3767" t="s">
        <v>22</v>
      </c>
      <c r="E3767">
        <v>58</v>
      </c>
      <c r="F3767" t="s">
        <v>69</v>
      </c>
      <c r="G3767" t="s">
        <v>694</v>
      </c>
      <c r="H3767" t="s">
        <v>537</v>
      </c>
      <c r="I3767" s="2">
        <v>1417</v>
      </c>
      <c r="J3767" s="2">
        <v>24</v>
      </c>
      <c r="K3767" s="2">
        <v>1441</v>
      </c>
      <c r="L3767" s="3">
        <v>8.7176679482021693E-2</v>
      </c>
      <c r="M3767" s="3">
        <v>0.14023198126088113</v>
      </c>
      <c r="N3767" s="2">
        <v>1652965</v>
      </c>
      <c r="O3767">
        <f t="shared" si="58"/>
        <v>13</v>
      </c>
    </row>
    <row r="3768" spans="1:15" hidden="1" x14ac:dyDescent="0.2">
      <c r="A3768" t="s">
        <v>3694</v>
      </c>
      <c r="B3768" t="s">
        <v>4316</v>
      </c>
      <c r="C3768" t="s">
        <v>4320</v>
      </c>
      <c r="D3768" t="s">
        <v>17</v>
      </c>
      <c r="E3768">
        <v>61</v>
      </c>
      <c r="F3768" t="s">
        <v>49</v>
      </c>
      <c r="G3768" t="s">
        <v>3705</v>
      </c>
      <c r="H3768" t="s">
        <v>41</v>
      </c>
      <c r="I3768" s="2">
        <v>23042</v>
      </c>
      <c r="J3768" s="2">
        <v>154</v>
      </c>
      <c r="K3768" s="2">
        <v>23196</v>
      </c>
      <c r="L3768" s="3">
        <v>1.4032965005308642</v>
      </c>
      <c r="M3768" s="3">
        <v>2.2573359037664109</v>
      </c>
      <c r="N3768" s="2">
        <v>1652965</v>
      </c>
      <c r="O3768">
        <f t="shared" si="58"/>
        <v>3</v>
      </c>
    </row>
    <row r="3769" spans="1:15" hidden="1" x14ac:dyDescent="0.2">
      <c r="A3769" t="s">
        <v>3694</v>
      </c>
      <c r="B3769" t="s">
        <v>4316</v>
      </c>
      <c r="C3769" t="s">
        <v>4321</v>
      </c>
      <c r="D3769" t="s">
        <v>22</v>
      </c>
      <c r="E3769">
        <v>51</v>
      </c>
      <c r="F3769" t="s">
        <v>49</v>
      </c>
      <c r="G3769" t="s">
        <v>229</v>
      </c>
      <c r="H3769" t="s">
        <v>230</v>
      </c>
      <c r="I3769" s="2">
        <v>1481</v>
      </c>
      <c r="J3769" s="2">
        <v>1</v>
      </c>
      <c r="K3769" s="2">
        <v>1482</v>
      </c>
      <c r="L3769" s="3">
        <v>8.965707077887311E-2</v>
      </c>
      <c r="M3769" s="3">
        <v>0.14422192659862998</v>
      </c>
      <c r="N3769" s="2">
        <v>1652965</v>
      </c>
      <c r="O3769">
        <f t="shared" si="58"/>
        <v>11</v>
      </c>
    </row>
    <row r="3770" spans="1:15" hidden="1" x14ac:dyDescent="0.2">
      <c r="A3770" t="s">
        <v>3694</v>
      </c>
      <c r="B3770" t="s">
        <v>4316</v>
      </c>
      <c r="C3770" t="s">
        <v>4322</v>
      </c>
      <c r="D3770" t="s">
        <v>22</v>
      </c>
      <c r="E3770">
        <v>42</v>
      </c>
      <c r="F3770" t="s">
        <v>49</v>
      </c>
      <c r="G3770" t="s">
        <v>38</v>
      </c>
      <c r="H3770" t="s">
        <v>540</v>
      </c>
      <c r="I3770" s="2">
        <v>1049</v>
      </c>
      <c r="J3770" s="2">
        <f>(0)</f>
        <v>0</v>
      </c>
      <c r="K3770" s="2">
        <v>1049</v>
      </c>
      <c r="L3770" s="3">
        <v>6.3461718790174024E-2</v>
      </c>
      <c r="M3770" s="3">
        <v>0.1020842112024041</v>
      </c>
      <c r="N3770" s="2">
        <v>1652965</v>
      </c>
      <c r="O3770">
        <f t="shared" si="58"/>
        <v>16</v>
      </c>
    </row>
    <row r="3771" spans="1:15" hidden="1" x14ac:dyDescent="0.2">
      <c r="A3771" t="s">
        <v>3694</v>
      </c>
      <c r="B3771" t="s">
        <v>4316</v>
      </c>
      <c r="C3771" t="s">
        <v>4323</v>
      </c>
      <c r="D3771" t="s">
        <v>22</v>
      </c>
      <c r="E3771">
        <v>61</v>
      </c>
      <c r="F3771" t="s">
        <v>69</v>
      </c>
      <c r="G3771" t="s">
        <v>303</v>
      </c>
      <c r="H3771" t="s">
        <v>304</v>
      </c>
      <c r="I3771" s="2">
        <v>6333</v>
      </c>
      <c r="J3771" s="2">
        <v>23</v>
      </c>
      <c r="K3771" s="2">
        <v>6356</v>
      </c>
      <c r="L3771" s="3">
        <v>0.38452114836067308</v>
      </c>
      <c r="M3771" s="3">
        <v>0.61853884309102047</v>
      </c>
      <c r="N3771" s="2">
        <v>1652965</v>
      </c>
      <c r="O3771">
        <f t="shared" si="58"/>
        <v>7</v>
      </c>
    </row>
    <row r="3772" spans="1:15" hidden="1" x14ac:dyDescent="0.2">
      <c r="A3772" t="s">
        <v>3694</v>
      </c>
      <c r="B3772" t="s">
        <v>4316</v>
      </c>
      <c r="C3772" t="s">
        <v>4324</v>
      </c>
      <c r="D3772" t="s">
        <v>22</v>
      </c>
      <c r="E3772">
        <v>43</v>
      </c>
      <c r="F3772" t="s">
        <v>49</v>
      </c>
      <c r="G3772" t="s">
        <v>38</v>
      </c>
      <c r="H3772" t="s">
        <v>556</v>
      </c>
      <c r="I3772" s="2">
        <v>9746</v>
      </c>
      <c r="J3772" s="2">
        <v>6</v>
      </c>
      <c r="K3772" s="2">
        <v>9752</v>
      </c>
      <c r="L3772" s="3">
        <v>0.58997014455841468</v>
      </c>
      <c r="M3772" s="3">
        <v>0.94902309594456125</v>
      </c>
      <c r="N3772" s="2">
        <v>1652965</v>
      </c>
      <c r="O3772">
        <f t="shared" si="58"/>
        <v>6</v>
      </c>
    </row>
    <row r="3773" spans="1:15" hidden="1" x14ac:dyDescent="0.2">
      <c r="A3773" t="s">
        <v>3694</v>
      </c>
      <c r="B3773" t="s">
        <v>4316</v>
      </c>
      <c r="C3773" t="s">
        <v>4325</v>
      </c>
      <c r="D3773" t="s">
        <v>22</v>
      </c>
      <c r="E3773">
        <v>50</v>
      </c>
      <c r="F3773" t="s">
        <v>49</v>
      </c>
      <c r="G3773" t="s">
        <v>38</v>
      </c>
      <c r="H3773" t="s">
        <v>168</v>
      </c>
      <c r="I3773" s="2">
        <v>12264</v>
      </c>
      <c r="J3773" s="2">
        <v>1</v>
      </c>
      <c r="K3773" s="2">
        <v>12265</v>
      </c>
      <c r="L3773" s="3">
        <v>0.74199998185079541</v>
      </c>
      <c r="M3773" s="3">
        <v>1.1935775504265835</v>
      </c>
      <c r="N3773" s="2">
        <v>1652965</v>
      </c>
      <c r="O3773">
        <f t="shared" si="58"/>
        <v>4</v>
      </c>
    </row>
    <row r="3774" spans="1:15" hidden="1" x14ac:dyDescent="0.2">
      <c r="A3774" t="s">
        <v>3694</v>
      </c>
      <c r="B3774" t="s">
        <v>4316</v>
      </c>
      <c r="C3774" t="s">
        <v>4326</v>
      </c>
      <c r="D3774" t="s">
        <v>22</v>
      </c>
      <c r="E3774">
        <v>47</v>
      </c>
      <c r="F3774" t="s">
        <v>49</v>
      </c>
      <c r="G3774" t="s">
        <v>38</v>
      </c>
      <c r="H3774" t="s">
        <v>165</v>
      </c>
      <c r="I3774" s="2">
        <v>1416</v>
      </c>
      <c r="J3774" s="2">
        <v>1</v>
      </c>
      <c r="K3774" s="2">
        <v>1417</v>
      </c>
      <c r="L3774" s="3">
        <v>8.5724743113133078E-2</v>
      </c>
      <c r="M3774" s="3">
        <v>0.13789640350219884</v>
      </c>
      <c r="N3774" s="2">
        <v>1652965</v>
      </c>
      <c r="O3774">
        <f t="shared" si="58"/>
        <v>14</v>
      </c>
    </row>
    <row r="3775" spans="1:15" hidden="1" x14ac:dyDescent="0.2">
      <c r="A3775" t="s">
        <v>3694</v>
      </c>
      <c r="B3775" t="s">
        <v>4316</v>
      </c>
      <c r="C3775" t="s">
        <v>4327</v>
      </c>
      <c r="D3775" t="s">
        <v>22</v>
      </c>
      <c r="E3775">
        <v>50</v>
      </c>
      <c r="F3775" t="s">
        <v>49</v>
      </c>
      <c r="G3775" t="s">
        <v>2516</v>
      </c>
      <c r="H3775" t="s">
        <v>43</v>
      </c>
      <c r="I3775" s="2">
        <v>2187</v>
      </c>
      <c r="J3775" s="2">
        <v>5</v>
      </c>
      <c r="K3775" s="2">
        <v>2192</v>
      </c>
      <c r="L3775" s="3">
        <v>0.1326101883584952</v>
      </c>
      <c r="M3775" s="3">
        <v>0.21331610195964704</v>
      </c>
      <c r="N3775" s="2">
        <v>1652965</v>
      </c>
      <c r="O3775">
        <f t="shared" si="58"/>
        <v>10</v>
      </c>
    </row>
    <row r="3776" spans="1:15" hidden="1" x14ac:dyDescent="0.2">
      <c r="A3776" t="s">
        <v>3694</v>
      </c>
      <c r="B3776" t="s">
        <v>4316</v>
      </c>
      <c r="C3776" t="s">
        <v>4328</v>
      </c>
      <c r="D3776" t="s">
        <v>22</v>
      </c>
      <c r="E3776">
        <v>34</v>
      </c>
      <c r="F3776" t="s">
        <v>49</v>
      </c>
      <c r="G3776" t="s">
        <v>2204</v>
      </c>
      <c r="H3776" t="s">
        <v>315</v>
      </c>
      <c r="I3776" s="2">
        <v>807</v>
      </c>
      <c r="J3776" s="2">
        <v>16</v>
      </c>
      <c r="K3776" s="2">
        <v>823</v>
      </c>
      <c r="L3776" s="3">
        <v>4.9789317983139396E-2</v>
      </c>
      <c r="M3776" s="3">
        <v>8.0090853974812734E-2</v>
      </c>
      <c r="N3776" s="2">
        <v>1652965</v>
      </c>
      <c r="O3776">
        <f t="shared" si="58"/>
        <v>17</v>
      </c>
    </row>
    <row r="3777" spans="1:15" hidden="1" x14ac:dyDescent="0.2">
      <c r="A3777" t="s">
        <v>3694</v>
      </c>
      <c r="B3777" t="s">
        <v>4316</v>
      </c>
      <c r="C3777" t="s">
        <v>4329</v>
      </c>
      <c r="D3777" t="s">
        <v>22</v>
      </c>
      <c r="E3777">
        <v>51</v>
      </c>
      <c r="F3777" t="s">
        <v>49</v>
      </c>
      <c r="G3777" t="s">
        <v>38</v>
      </c>
      <c r="H3777" t="s">
        <v>456</v>
      </c>
      <c r="I3777" s="2">
        <v>4686</v>
      </c>
      <c r="J3777" s="2">
        <v>3</v>
      </c>
      <c r="K3777" s="2">
        <v>4689</v>
      </c>
      <c r="L3777" s="3">
        <v>0.28367206807161677</v>
      </c>
      <c r="M3777" s="3">
        <v>0.45631350460254788</v>
      </c>
      <c r="N3777" s="2">
        <v>1652965</v>
      </c>
      <c r="O3777">
        <f t="shared" si="58"/>
        <v>8</v>
      </c>
    </row>
    <row r="3778" spans="1:15" hidden="1" x14ac:dyDescent="0.2">
      <c r="A3778" t="s">
        <v>3694</v>
      </c>
      <c r="B3778" t="s">
        <v>4316</v>
      </c>
      <c r="C3778" t="s">
        <v>4330</v>
      </c>
      <c r="D3778" t="s">
        <v>22</v>
      </c>
      <c r="E3778">
        <v>43</v>
      </c>
      <c r="F3778" t="s">
        <v>49</v>
      </c>
      <c r="G3778" t="s">
        <v>38</v>
      </c>
      <c r="H3778" t="s">
        <v>618</v>
      </c>
      <c r="I3778" s="2">
        <v>4120</v>
      </c>
      <c r="J3778" s="2">
        <v>6</v>
      </c>
      <c r="K3778" s="2">
        <v>4126</v>
      </c>
      <c r="L3778" s="3">
        <v>0.24961206075143758</v>
      </c>
      <c r="M3778" s="3">
        <v>0.40152474301345975</v>
      </c>
      <c r="N3778" s="2">
        <v>1652965</v>
      </c>
      <c r="O3778">
        <f t="shared" si="58"/>
        <v>9</v>
      </c>
    </row>
    <row r="3779" spans="1:15" hidden="1" x14ac:dyDescent="0.2">
      <c r="A3779" t="s">
        <v>3694</v>
      </c>
      <c r="B3779" t="s">
        <v>4316</v>
      </c>
      <c r="C3779" t="s">
        <v>4331</v>
      </c>
      <c r="D3779" t="s">
        <v>22</v>
      </c>
      <c r="E3779">
        <v>29</v>
      </c>
      <c r="F3779" t="s">
        <v>49</v>
      </c>
      <c r="G3779" t="s">
        <v>38</v>
      </c>
      <c r="H3779" t="s">
        <v>99</v>
      </c>
      <c r="I3779" s="2">
        <v>1470</v>
      </c>
      <c r="J3779" s="2">
        <v>6</v>
      </c>
      <c r="K3779" s="2">
        <v>1476</v>
      </c>
      <c r="L3779" s="3">
        <v>8.9294086686650967E-2</v>
      </c>
      <c r="M3779" s="3">
        <v>0.14363803215895943</v>
      </c>
      <c r="N3779" s="2">
        <v>1652965</v>
      </c>
      <c r="O3779">
        <f t="shared" ref="O3779:O3842" si="59">COUNTIFS($A$2:$A$8569,A3779,$B$2:$B$8569,B3779,$K$2:$K$8569,"&gt;"&amp;K3779)+1</f>
        <v>12</v>
      </c>
    </row>
    <row r="3780" spans="1:15" hidden="1" x14ac:dyDescent="0.2">
      <c r="A3780" t="s">
        <v>3694</v>
      </c>
      <c r="B3780" t="s">
        <v>4316</v>
      </c>
      <c r="C3780" t="s">
        <v>4332</v>
      </c>
      <c r="D3780" t="s">
        <v>22</v>
      </c>
      <c r="E3780">
        <v>40</v>
      </c>
      <c r="F3780" t="s">
        <v>49</v>
      </c>
      <c r="G3780" t="s">
        <v>38</v>
      </c>
      <c r="H3780" t="s">
        <v>349</v>
      </c>
      <c r="I3780" s="2">
        <v>1211</v>
      </c>
      <c r="J3780" s="2">
        <v>4</v>
      </c>
      <c r="K3780" s="2">
        <v>1215</v>
      </c>
      <c r="L3780" s="3">
        <v>7.3504278674987059E-2</v>
      </c>
      <c r="M3780" s="3">
        <v>0.11823862403328976</v>
      </c>
      <c r="N3780" s="2">
        <v>1652965</v>
      </c>
      <c r="O3780">
        <f t="shared" si="59"/>
        <v>15</v>
      </c>
    </row>
    <row r="3781" spans="1:15" hidden="1" x14ac:dyDescent="0.2">
      <c r="A3781" t="s">
        <v>3694</v>
      </c>
      <c r="B3781" t="s">
        <v>4333</v>
      </c>
      <c r="C3781" t="s">
        <v>46</v>
      </c>
      <c r="G3781" t="s">
        <v>46</v>
      </c>
      <c r="I3781" s="2">
        <v>15747</v>
      </c>
      <c r="J3781" s="2">
        <v>32</v>
      </c>
      <c r="K3781" s="2">
        <v>15779</v>
      </c>
      <c r="L3781" s="3">
        <v>0.68661665390238813</v>
      </c>
      <c r="M3781" s="3">
        <v>1.1522093444404202</v>
      </c>
      <c r="N3781" s="2">
        <v>2298080</v>
      </c>
      <c r="O3781">
        <f t="shared" si="59"/>
        <v>4</v>
      </c>
    </row>
    <row r="3782" spans="1:15" hidden="1" x14ac:dyDescent="0.2">
      <c r="A3782" t="s">
        <v>3694</v>
      </c>
      <c r="B3782" t="s">
        <v>4333</v>
      </c>
      <c r="C3782" t="s">
        <v>4334</v>
      </c>
      <c r="D3782" t="s">
        <v>22</v>
      </c>
      <c r="E3782">
        <v>58</v>
      </c>
      <c r="F3782" t="s">
        <v>49</v>
      </c>
      <c r="G3782" t="s">
        <v>38</v>
      </c>
      <c r="H3782" t="s">
        <v>2410</v>
      </c>
      <c r="I3782" s="2">
        <v>2800</v>
      </c>
      <c r="J3782" s="2">
        <v>2</v>
      </c>
      <c r="K3782" s="2">
        <v>2802</v>
      </c>
      <c r="L3782" s="3">
        <v>0.12192787022209846</v>
      </c>
      <c r="M3782" s="3">
        <v>0.20460679277026789</v>
      </c>
      <c r="N3782" s="2">
        <v>2298080</v>
      </c>
      <c r="O3782">
        <f t="shared" si="59"/>
        <v>10</v>
      </c>
    </row>
    <row r="3783" spans="1:15" hidden="1" x14ac:dyDescent="0.2">
      <c r="A3783" t="s">
        <v>3694</v>
      </c>
      <c r="B3783" t="s">
        <v>4333</v>
      </c>
      <c r="C3783" t="s">
        <v>4335</v>
      </c>
      <c r="D3783" t="s">
        <v>22</v>
      </c>
      <c r="E3783">
        <v>34</v>
      </c>
      <c r="F3783" t="s">
        <v>69</v>
      </c>
      <c r="G3783" t="s">
        <v>38</v>
      </c>
      <c r="H3783" t="s">
        <v>99</v>
      </c>
      <c r="I3783" s="2">
        <v>1042</v>
      </c>
      <c r="J3783" s="2">
        <v>2</v>
      </c>
      <c r="K3783" s="2">
        <v>1044</v>
      </c>
      <c r="L3783" s="3">
        <v>4.5429227877184432E-2</v>
      </c>
      <c r="M3783" s="3">
        <v>7.6234650839457421E-2</v>
      </c>
      <c r="N3783" s="2">
        <v>2298080</v>
      </c>
      <c r="O3783">
        <f t="shared" si="59"/>
        <v>21</v>
      </c>
    </row>
    <row r="3784" spans="1:15" hidden="1" x14ac:dyDescent="0.2">
      <c r="A3784" t="s">
        <v>3694</v>
      </c>
      <c r="B3784" t="s">
        <v>4333</v>
      </c>
      <c r="C3784" t="s">
        <v>4336</v>
      </c>
      <c r="D3784" t="s">
        <v>22</v>
      </c>
      <c r="E3784">
        <v>57</v>
      </c>
      <c r="F3784" t="s">
        <v>49</v>
      </c>
      <c r="G3784" t="s">
        <v>4022</v>
      </c>
      <c r="H3784" t="s">
        <v>230</v>
      </c>
      <c r="I3784" s="2">
        <v>2243</v>
      </c>
      <c r="J3784" s="2">
        <f>(0)</f>
        <v>0</v>
      </c>
      <c r="K3784" s="2">
        <v>2243</v>
      </c>
      <c r="L3784" s="3">
        <v>9.7603216598203715E-2</v>
      </c>
      <c r="M3784" s="3">
        <v>0.16378766459090324</v>
      </c>
      <c r="N3784" s="2">
        <v>2298080</v>
      </c>
      <c r="O3784">
        <f t="shared" si="59"/>
        <v>13</v>
      </c>
    </row>
    <row r="3785" spans="1:15" hidden="1" x14ac:dyDescent="0.2">
      <c r="A3785" t="s">
        <v>3694</v>
      </c>
      <c r="B3785" t="s">
        <v>4333</v>
      </c>
      <c r="C3785" t="s">
        <v>4337</v>
      </c>
      <c r="D3785" t="s">
        <v>22</v>
      </c>
      <c r="E3785">
        <v>36</v>
      </c>
      <c r="F3785" t="s">
        <v>69</v>
      </c>
      <c r="G3785" t="s">
        <v>38</v>
      </c>
      <c r="H3785" t="s">
        <v>346</v>
      </c>
      <c r="I3785" s="2">
        <v>2093</v>
      </c>
      <c r="J3785" s="2">
        <f>(0)</f>
        <v>0</v>
      </c>
      <c r="K3785" s="2">
        <v>2093</v>
      </c>
      <c r="L3785" s="3">
        <v>9.1076028684815152E-2</v>
      </c>
      <c r="M3785" s="3">
        <v>0.15283441015994673</v>
      </c>
      <c r="N3785" s="2">
        <v>2298080</v>
      </c>
      <c r="O3785">
        <f t="shared" si="59"/>
        <v>14</v>
      </c>
    </row>
    <row r="3786" spans="1:15" hidden="1" x14ac:dyDescent="0.2">
      <c r="A3786" t="s">
        <v>3694</v>
      </c>
      <c r="B3786" t="s">
        <v>4333</v>
      </c>
      <c r="C3786" t="s">
        <v>4338</v>
      </c>
      <c r="D3786" t="s">
        <v>22</v>
      </c>
      <c r="E3786">
        <v>49</v>
      </c>
      <c r="F3786" t="s">
        <v>69</v>
      </c>
      <c r="G3786" t="s">
        <v>1907</v>
      </c>
      <c r="H3786" t="s">
        <v>168</v>
      </c>
      <c r="I3786" s="2">
        <v>1748</v>
      </c>
      <c r="J3786" s="2">
        <v>7</v>
      </c>
      <c r="K3786" s="2">
        <v>1755</v>
      </c>
      <c r="L3786" s="3">
        <v>7.6368098586646241E-2</v>
      </c>
      <c r="M3786" s="3">
        <v>0.12815307684219135</v>
      </c>
      <c r="N3786" s="2">
        <v>2298080</v>
      </c>
      <c r="O3786">
        <f t="shared" si="59"/>
        <v>16</v>
      </c>
    </row>
    <row r="3787" spans="1:15" hidden="1" x14ac:dyDescent="0.2">
      <c r="A3787" t="s">
        <v>3694</v>
      </c>
      <c r="B3787" t="s">
        <v>4333</v>
      </c>
      <c r="C3787" t="s">
        <v>4339</v>
      </c>
      <c r="D3787" t="s">
        <v>22</v>
      </c>
      <c r="E3787">
        <v>62</v>
      </c>
      <c r="F3787" t="s">
        <v>69</v>
      </c>
      <c r="G3787" t="s">
        <v>2516</v>
      </c>
      <c r="H3787" t="s">
        <v>43</v>
      </c>
      <c r="I3787" s="2">
        <v>5240</v>
      </c>
      <c r="J3787" s="2">
        <v>2</v>
      </c>
      <c r="K3787" s="2">
        <v>5242</v>
      </c>
      <c r="L3787" s="3">
        <v>0.22810346027988582</v>
      </c>
      <c r="M3787" s="3">
        <v>0.38277973151382738</v>
      </c>
      <c r="N3787" s="2">
        <v>2298080</v>
      </c>
      <c r="O3787">
        <f t="shared" si="59"/>
        <v>7</v>
      </c>
    </row>
    <row r="3788" spans="1:15" hidden="1" x14ac:dyDescent="0.2">
      <c r="A3788" t="s">
        <v>3694</v>
      </c>
      <c r="B3788" t="s">
        <v>4333</v>
      </c>
      <c r="C3788" t="s">
        <v>4340</v>
      </c>
      <c r="D3788" t="s">
        <v>17</v>
      </c>
      <c r="E3788">
        <v>33</v>
      </c>
      <c r="F3788" t="s">
        <v>49</v>
      </c>
      <c r="G3788" t="s">
        <v>38</v>
      </c>
      <c r="H3788" t="s">
        <v>70</v>
      </c>
      <c r="I3788" s="2">
        <v>1694</v>
      </c>
      <c r="J3788" s="2">
        <v>2</v>
      </c>
      <c r="K3788" s="2">
        <v>1696</v>
      </c>
      <c r="L3788" s="3">
        <v>7.3800738007380073E-2</v>
      </c>
      <c r="M3788" s="3">
        <v>0.12384479676601512</v>
      </c>
      <c r="N3788" s="2">
        <v>2298080</v>
      </c>
      <c r="O3788">
        <f t="shared" si="59"/>
        <v>17</v>
      </c>
    </row>
    <row r="3789" spans="1:15" hidden="1" x14ac:dyDescent="0.2">
      <c r="A3789" t="s">
        <v>3694</v>
      </c>
      <c r="B3789" t="s">
        <v>4333</v>
      </c>
      <c r="C3789" t="s">
        <v>4341</v>
      </c>
      <c r="D3789" t="s">
        <v>22</v>
      </c>
      <c r="E3789">
        <v>70</v>
      </c>
      <c r="F3789" t="s">
        <v>69</v>
      </c>
      <c r="G3789" t="s">
        <v>4342</v>
      </c>
      <c r="H3789" t="s">
        <v>356</v>
      </c>
      <c r="I3789" s="2">
        <v>1091</v>
      </c>
      <c r="J3789" s="2">
        <v>4</v>
      </c>
      <c r="K3789" s="2">
        <v>1095</v>
      </c>
      <c r="L3789" s="3">
        <v>4.7648471767736546E-2</v>
      </c>
      <c r="M3789" s="3">
        <v>7.9958757345982637E-2</v>
      </c>
      <c r="N3789" s="2">
        <v>2298080</v>
      </c>
      <c r="O3789">
        <f t="shared" si="59"/>
        <v>19</v>
      </c>
    </row>
    <row r="3790" spans="1:15" hidden="1" x14ac:dyDescent="0.2">
      <c r="A3790" t="s">
        <v>3694</v>
      </c>
      <c r="B3790" t="s">
        <v>4333</v>
      </c>
      <c r="C3790" t="s">
        <v>4343</v>
      </c>
      <c r="D3790" t="s">
        <v>22</v>
      </c>
      <c r="E3790">
        <v>34</v>
      </c>
      <c r="F3790" t="s">
        <v>49</v>
      </c>
      <c r="G3790" t="s">
        <v>38</v>
      </c>
      <c r="H3790" t="s">
        <v>104</v>
      </c>
      <c r="I3790" s="2">
        <v>6310</v>
      </c>
      <c r="J3790" s="2">
        <v>8</v>
      </c>
      <c r="K3790" s="2">
        <v>6318</v>
      </c>
      <c r="L3790" s="3">
        <v>0.27492515491192648</v>
      </c>
      <c r="M3790" s="3">
        <v>0.4613510766318889</v>
      </c>
      <c r="N3790" s="2">
        <v>2298080</v>
      </c>
      <c r="O3790">
        <f t="shared" si="59"/>
        <v>6</v>
      </c>
    </row>
    <row r="3791" spans="1:15" hidden="1" x14ac:dyDescent="0.2">
      <c r="A3791" t="s">
        <v>3694</v>
      </c>
      <c r="B3791" t="s">
        <v>4333</v>
      </c>
      <c r="C3791" t="s">
        <v>4344</v>
      </c>
      <c r="D3791" t="s">
        <v>22</v>
      </c>
      <c r="E3791">
        <v>47</v>
      </c>
      <c r="F3791" t="s">
        <v>49</v>
      </c>
      <c r="G3791" t="s">
        <v>3705</v>
      </c>
      <c r="H3791" t="s">
        <v>41</v>
      </c>
      <c r="I3791" s="2">
        <v>75713</v>
      </c>
      <c r="J3791" s="2">
        <v>191</v>
      </c>
      <c r="K3791" s="2">
        <v>75904</v>
      </c>
      <c r="L3791" s="3">
        <v>3.3029311425189722</v>
      </c>
      <c r="M3791" s="3">
        <v>5.5426388288488271</v>
      </c>
      <c r="N3791" s="2">
        <v>2298080</v>
      </c>
      <c r="O3791">
        <f t="shared" si="59"/>
        <v>3</v>
      </c>
    </row>
    <row r="3792" spans="1:15" hidden="1" x14ac:dyDescent="0.2">
      <c r="A3792" t="s">
        <v>3694</v>
      </c>
      <c r="B3792" t="s">
        <v>4333</v>
      </c>
      <c r="C3792" t="s">
        <v>4345</v>
      </c>
      <c r="D3792" t="s">
        <v>22</v>
      </c>
      <c r="E3792">
        <v>49</v>
      </c>
      <c r="F3792" t="s">
        <v>49</v>
      </c>
      <c r="G3792" t="s">
        <v>303</v>
      </c>
      <c r="H3792" t="s">
        <v>304</v>
      </c>
      <c r="I3792" s="2">
        <v>10185</v>
      </c>
      <c r="J3792" s="2">
        <v>12</v>
      </c>
      <c r="K3792" s="2">
        <v>10197</v>
      </c>
      <c r="L3792" s="3">
        <v>0.44371823435215485</v>
      </c>
      <c r="M3792" s="3">
        <v>0.74460223621642463</v>
      </c>
      <c r="N3792" s="2">
        <v>2298080</v>
      </c>
      <c r="O3792">
        <f t="shared" si="59"/>
        <v>5</v>
      </c>
    </row>
    <row r="3793" spans="1:15" hidden="1" x14ac:dyDescent="0.2">
      <c r="A3793" t="s">
        <v>3694</v>
      </c>
      <c r="B3793" t="s">
        <v>4333</v>
      </c>
      <c r="C3793" t="s">
        <v>4346</v>
      </c>
      <c r="D3793" t="s">
        <v>22</v>
      </c>
      <c r="E3793">
        <v>45</v>
      </c>
      <c r="F3793" t="s">
        <v>49</v>
      </c>
      <c r="G3793" t="s">
        <v>38</v>
      </c>
      <c r="H3793" t="s">
        <v>201</v>
      </c>
      <c r="I3793" s="2">
        <v>3225</v>
      </c>
      <c r="J3793" s="2">
        <f>(0)</f>
        <v>0</v>
      </c>
      <c r="K3793" s="2">
        <v>3225</v>
      </c>
      <c r="L3793" s="3">
        <v>0.14033454013785421</v>
      </c>
      <c r="M3793" s="3">
        <v>0.23549497026556532</v>
      </c>
      <c r="N3793" s="2">
        <v>2298080</v>
      </c>
      <c r="O3793">
        <f t="shared" si="59"/>
        <v>9</v>
      </c>
    </row>
    <row r="3794" spans="1:15" hidden="1" x14ac:dyDescent="0.2">
      <c r="A3794" t="s">
        <v>3694</v>
      </c>
      <c r="B3794" t="s">
        <v>4333</v>
      </c>
      <c r="C3794" t="s">
        <v>4347</v>
      </c>
      <c r="D3794" t="s">
        <v>22</v>
      </c>
      <c r="E3794">
        <v>28</v>
      </c>
      <c r="F3794" t="s">
        <v>69</v>
      </c>
      <c r="G3794" t="s">
        <v>38</v>
      </c>
      <c r="H3794" t="s">
        <v>193</v>
      </c>
      <c r="I3794" s="2">
        <v>1873</v>
      </c>
      <c r="J3794" s="2">
        <f>(0)</f>
        <v>0</v>
      </c>
      <c r="K3794" s="2">
        <v>1873</v>
      </c>
      <c r="L3794" s="3">
        <v>8.1502819745178576E-2</v>
      </c>
      <c r="M3794" s="3">
        <v>0.13676963699454384</v>
      </c>
      <c r="N3794" s="2">
        <v>2298080</v>
      </c>
      <c r="O3794">
        <f t="shared" si="59"/>
        <v>15</v>
      </c>
    </row>
    <row r="3795" spans="1:15" hidden="1" x14ac:dyDescent="0.2">
      <c r="A3795" t="s">
        <v>3694</v>
      </c>
      <c r="B3795" t="s">
        <v>4333</v>
      </c>
      <c r="C3795" t="s">
        <v>4348</v>
      </c>
      <c r="D3795" t="s">
        <v>22</v>
      </c>
      <c r="E3795">
        <v>54</v>
      </c>
      <c r="F3795" t="s">
        <v>49</v>
      </c>
      <c r="G3795" t="s">
        <v>38</v>
      </c>
      <c r="H3795" t="s">
        <v>1113</v>
      </c>
      <c r="I3795" s="2">
        <v>3603</v>
      </c>
      <c r="J3795" s="2">
        <f>(0)</f>
        <v>0</v>
      </c>
      <c r="K3795" s="2">
        <v>3603</v>
      </c>
      <c r="L3795" s="3">
        <v>0.15678305367959339</v>
      </c>
      <c r="M3795" s="3">
        <v>0.26309717143157574</v>
      </c>
      <c r="N3795" s="2">
        <v>2298080</v>
      </c>
      <c r="O3795">
        <f t="shared" si="59"/>
        <v>8</v>
      </c>
    </row>
    <row r="3796" spans="1:15" hidden="1" x14ac:dyDescent="0.2">
      <c r="A3796" t="s">
        <v>3694</v>
      </c>
      <c r="B3796" t="s">
        <v>4333</v>
      </c>
      <c r="C3796" t="s">
        <v>4349</v>
      </c>
      <c r="D3796" t="s">
        <v>22</v>
      </c>
      <c r="E3796">
        <v>29</v>
      </c>
      <c r="F3796" t="s">
        <v>49</v>
      </c>
      <c r="G3796" t="s">
        <v>656</v>
      </c>
      <c r="H3796" t="s">
        <v>657</v>
      </c>
      <c r="I3796" s="2">
        <v>503375</v>
      </c>
      <c r="J3796" s="2">
        <v>1375</v>
      </c>
      <c r="K3796" s="2">
        <v>504750</v>
      </c>
      <c r="L3796" s="3">
        <v>21.96398732855253</v>
      </c>
      <c r="M3796" s="3">
        <v>36.857701160168709</v>
      </c>
      <c r="N3796" s="2">
        <v>2298080</v>
      </c>
      <c r="O3796">
        <f t="shared" si="59"/>
        <v>2</v>
      </c>
    </row>
    <row r="3797" spans="1:15" hidden="1" x14ac:dyDescent="0.2">
      <c r="A3797" t="s">
        <v>3694</v>
      </c>
      <c r="B3797" t="s">
        <v>4333</v>
      </c>
      <c r="C3797" t="s">
        <v>4350</v>
      </c>
      <c r="D3797" t="s">
        <v>22</v>
      </c>
      <c r="E3797">
        <v>47</v>
      </c>
      <c r="F3797" t="s">
        <v>69</v>
      </c>
      <c r="G3797" t="s">
        <v>38</v>
      </c>
      <c r="H3797" t="s">
        <v>486</v>
      </c>
      <c r="I3797" s="2">
        <v>970</v>
      </c>
      <c r="J3797" s="2">
        <f>(0)</f>
        <v>0</v>
      </c>
      <c r="K3797" s="2">
        <v>970</v>
      </c>
      <c r="L3797" s="3">
        <v>4.2209148506579405E-2</v>
      </c>
      <c r="M3797" s="3">
        <v>7.083104532018554E-2</v>
      </c>
      <c r="N3797" s="2">
        <v>2298080</v>
      </c>
      <c r="O3797">
        <f t="shared" si="59"/>
        <v>22</v>
      </c>
    </row>
    <row r="3798" spans="1:15" hidden="1" x14ac:dyDescent="0.2">
      <c r="A3798" t="s">
        <v>3694</v>
      </c>
      <c r="B3798" t="s">
        <v>4333</v>
      </c>
      <c r="C3798" t="s">
        <v>4351</v>
      </c>
      <c r="D3798" t="s">
        <v>22</v>
      </c>
      <c r="E3798">
        <v>49</v>
      </c>
      <c r="F3798" t="s">
        <v>69</v>
      </c>
      <c r="G3798" t="s">
        <v>38</v>
      </c>
      <c r="H3798" t="s">
        <v>198</v>
      </c>
      <c r="I3798" s="2">
        <v>1083</v>
      </c>
      <c r="J3798" s="2">
        <f>(0)</f>
        <v>0</v>
      </c>
      <c r="K3798" s="2">
        <v>1083</v>
      </c>
      <c r="L3798" s="3">
        <v>4.7126296734665458E-2</v>
      </c>
      <c r="M3798" s="3">
        <v>7.9082496991506115E-2</v>
      </c>
      <c r="N3798" s="2">
        <v>2298080</v>
      </c>
      <c r="O3798">
        <f t="shared" si="59"/>
        <v>20</v>
      </c>
    </row>
    <row r="3799" spans="1:15" hidden="1" x14ac:dyDescent="0.2">
      <c r="A3799" t="s">
        <v>3694</v>
      </c>
      <c r="B3799" t="s">
        <v>4333</v>
      </c>
      <c r="C3799" t="s">
        <v>4352</v>
      </c>
      <c r="D3799" t="s">
        <v>22</v>
      </c>
      <c r="E3799">
        <v>55</v>
      </c>
      <c r="F3799" t="s">
        <v>49</v>
      </c>
      <c r="G3799" t="s">
        <v>736</v>
      </c>
      <c r="H3799" t="s">
        <v>2348</v>
      </c>
      <c r="I3799" s="2">
        <v>718950</v>
      </c>
      <c r="J3799" s="2">
        <v>1713</v>
      </c>
      <c r="K3799" s="2">
        <v>720663</v>
      </c>
      <c r="L3799" s="3">
        <v>31.359352154842302</v>
      </c>
      <c r="M3799" s="3">
        <v>52.624034653176153</v>
      </c>
      <c r="N3799" s="2">
        <v>2298080</v>
      </c>
      <c r="O3799">
        <f t="shared" si="59"/>
        <v>1</v>
      </c>
    </row>
    <row r="3800" spans="1:15" hidden="1" x14ac:dyDescent="0.2">
      <c r="A3800" t="s">
        <v>3694</v>
      </c>
      <c r="B3800" t="s">
        <v>4333</v>
      </c>
      <c r="C3800" t="s">
        <v>4353</v>
      </c>
      <c r="D3800" t="s">
        <v>22</v>
      </c>
      <c r="E3800">
        <v>47</v>
      </c>
      <c r="F3800" t="s">
        <v>49</v>
      </c>
      <c r="G3800" t="s">
        <v>694</v>
      </c>
      <c r="H3800" t="s">
        <v>315</v>
      </c>
      <c r="I3800" s="2">
        <v>2565</v>
      </c>
      <c r="J3800" s="2">
        <v>5</v>
      </c>
      <c r="K3800" s="2">
        <v>2570</v>
      </c>
      <c r="L3800" s="3">
        <v>0.11183248624939078</v>
      </c>
      <c r="M3800" s="3">
        <v>0.18766575925038848</v>
      </c>
      <c r="N3800" s="2">
        <v>2298080</v>
      </c>
      <c r="O3800">
        <f t="shared" si="59"/>
        <v>11</v>
      </c>
    </row>
    <row r="3801" spans="1:15" hidden="1" x14ac:dyDescent="0.2">
      <c r="A3801" t="s">
        <v>3694</v>
      </c>
      <c r="B3801" t="s">
        <v>4333</v>
      </c>
      <c r="C3801" t="s">
        <v>4354</v>
      </c>
      <c r="D3801" t="s">
        <v>22</v>
      </c>
      <c r="E3801">
        <v>50</v>
      </c>
      <c r="F3801" t="s">
        <v>49</v>
      </c>
      <c r="G3801" t="s">
        <v>38</v>
      </c>
      <c r="H3801" t="s">
        <v>101</v>
      </c>
      <c r="I3801" s="2">
        <v>1638</v>
      </c>
      <c r="J3801" s="2">
        <v>1</v>
      </c>
      <c r="K3801" s="2">
        <v>1639</v>
      </c>
      <c r="L3801" s="3">
        <v>7.1320406600292416E-2</v>
      </c>
      <c r="M3801" s="3">
        <v>0.11968256008225164</v>
      </c>
      <c r="N3801" s="2">
        <v>2298080</v>
      </c>
      <c r="O3801">
        <f t="shared" si="59"/>
        <v>18</v>
      </c>
    </row>
    <row r="3802" spans="1:15" hidden="1" x14ac:dyDescent="0.2">
      <c r="A3802" t="s">
        <v>3694</v>
      </c>
      <c r="B3802" t="s">
        <v>4333</v>
      </c>
      <c r="C3802" t="s">
        <v>4355</v>
      </c>
      <c r="D3802" t="s">
        <v>17</v>
      </c>
      <c r="E3802">
        <v>34</v>
      </c>
      <c r="F3802" t="s">
        <v>69</v>
      </c>
      <c r="G3802" t="s">
        <v>174</v>
      </c>
      <c r="H3802" t="s">
        <v>84</v>
      </c>
      <c r="I3802" s="2">
        <v>2327</v>
      </c>
      <c r="J3802" s="2">
        <v>1</v>
      </c>
      <c r="K3802" s="2">
        <v>2328</v>
      </c>
      <c r="L3802" s="3">
        <v>0.10130195641579057</v>
      </c>
      <c r="M3802" s="3">
        <v>0.16999450876844527</v>
      </c>
      <c r="N3802" s="2">
        <v>2298080</v>
      </c>
      <c r="O3802">
        <f t="shared" si="59"/>
        <v>12</v>
      </c>
    </row>
    <row r="3803" spans="1:15" hidden="1" x14ac:dyDescent="0.2">
      <c r="A3803" t="s">
        <v>3694</v>
      </c>
      <c r="B3803" t="s">
        <v>4356</v>
      </c>
      <c r="C3803" t="s">
        <v>46</v>
      </c>
      <c r="G3803" t="s">
        <v>46</v>
      </c>
      <c r="I3803" s="2">
        <v>10972</v>
      </c>
      <c r="J3803" s="2">
        <v>29</v>
      </c>
      <c r="K3803" s="2">
        <v>11001</v>
      </c>
      <c r="L3803" s="3">
        <v>0.52995822381858959</v>
      </c>
      <c r="M3803" s="3">
        <v>1.062227346198634</v>
      </c>
      <c r="N3803" s="2">
        <v>2075824</v>
      </c>
      <c r="O3803">
        <f t="shared" si="59"/>
        <v>4</v>
      </c>
    </row>
    <row r="3804" spans="1:15" hidden="1" x14ac:dyDescent="0.2">
      <c r="A3804" t="s">
        <v>3694</v>
      </c>
      <c r="B3804" t="s">
        <v>4356</v>
      </c>
      <c r="C3804" t="s">
        <v>4357</v>
      </c>
      <c r="D3804" t="s">
        <v>22</v>
      </c>
      <c r="E3804">
        <v>46</v>
      </c>
      <c r="F3804" t="s">
        <v>69</v>
      </c>
      <c r="G3804" t="s">
        <v>38</v>
      </c>
      <c r="H3804" t="s">
        <v>39</v>
      </c>
      <c r="I3804" s="2">
        <v>160</v>
      </c>
      <c r="J3804" s="2">
        <v>1</v>
      </c>
      <c r="K3804" s="2">
        <v>161</v>
      </c>
      <c r="L3804" s="3">
        <v>7.7559561889639968E-3</v>
      </c>
      <c r="M3804" s="3">
        <v>1.5545732455047727E-2</v>
      </c>
      <c r="N3804" s="2">
        <v>2075824</v>
      </c>
      <c r="O3804">
        <f t="shared" si="59"/>
        <v>32</v>
      </c>
    </row>
    <row r="3805" spans="1:15" hidden="1" x14ac:dyDescent="0.2">
      <c r="A3805" t="s">
        <v>3694</v>
      </c>
      <c r="B3805" t="s">
        <v>4356</v>
      </c>
      <c r="C3805" t="s">
        <v>4358</v>
      </c>
      <c r="D3805" t="s">
        <v>22</v>
      </c>
      <c r="E3805">
        <v>35</v>
      </c>
      <c r="F3805" t="s">
        <v>49</v>
      </c>
      <c r="G3805" t="s">
        <v>3705</v>
      </c>
      <c r="H3805" t="s">
        <v>41</v>
      </c>
      <c r="I3805" s="2">
        <v>64734</v>
      </c>
      <c r="J3805" s="2">
        <v>59</v>
      </c>
      <c r="K3805" s="2">
        <v>64793</v>
      </c>
      <c r="L3805" s="3">
        <v>3.121314716469219</v>
      </c>
      <c r="M3805" s="3">
        <v>6.2562400183845179</v>
      </c>
      <c r="N3805" s="2">
        <v>2075824</v>
      </c>
      <c r="O3805">
        <f t="shared" si="59"/>
        <v>3</v>
      </c>
    </row>
    <row r="3806" spans="1:15" hidden="1" x14ac:dyDescent="0.2">
      <c r="A3806" t="s">
        <v>3694</v>
      </c>
      <c r="B3806" t="s">
        <v>4356</v>
      </c>
      <c r="C3806" t="s">
        <v>4359</v>
      </c>
      <c r="D3806" t="s">
        <v>22</v>
      </c>
      <c r="E3806">
        <v>68</v>
      </c>
      <c r="F3806" t="s">
        <v>49</v>
      </c>
      <c r="G3806" t="s">
        <v>32</v>
      </c>
      <c r="H3806" t="s">
        <v>33</v>
      </c>
      <c r="I3806" s="2">
        <v>631875</v>
      </c>
      <c r="J3806" s="2">
        <v>960</v>
      </c>
      <c r="K3806" s="2">
        <v>632835</v>
      </c>
      <c r="L3806" s="3">
        <v>30.485966054925655</v>
      </c>
      <c r="M3806" s="3">
        <v>61.104867069503911</v>
      </c>
      <c r="N3806" s="2">
        <v>2075824</v>
      </c>
      <c r="O3806">
        <f t="shared" si="59"/>
        <v>1</v>
      </c>
    </row>
    <row r="3807" spans="1:15" hidden="1" x14ac:dyDescent="0.2">
      <c r="A3807" t="s">
        <v>3694</v>
      </c>
      <c r="B3807" t="s">
        <v>4356</v>
      </c>
      <c r="C3807" t="s">
        <v>4360</v>
      </c>
      <c r="D3807" t="s">
        <v>22</v>
      </c>
      <c r="E3807">
        <v>49</v>
      </c>
      <c r="F3807" t="s">
        <v>49</v>
      </c>
      <c r="G3807" t="s">
        <v>38</v>
      </c>
      <c r="H3807" t="s">
        <v>36</v>
      </c>
      <c r="I3807" s="2">
        <v>647</v>
      </c>
      <c r="J3807" s="2">
        <f>(0)</f>
        <v>0</v>
      </c>
      <c r="K3807" s="2">
        <v>647</v>
      </c>
      <c r="L3807" s="3">
        <v>3.1168345678631713E-2</v>
      </c>
      <c r="M3807" s="3">
        <v>6.2472601853514782E-2</v>
      </c>
      <c r="N3807" s="2">
        <v>2075824</v>
      </c>
      <c r="O3807">
        <f t="shared" si="59"/>
        <v>11</v>
      </c>
    </row>
    <row r="3808" spans="1:15" hidden="1" x14ac:dyDescent="0.2">
      <c r="A3808" t="s">
        <v>3694</v>
      </c>
      <c r="B3808" t="s">
        <v>4356</v>
      </c>
      <c r="C3808" t="s">
        <v>4361</v>
      </c>
      <c r="D3808" t="s">
        <v>22</v>
      </c>
      <c r="E3808">
        <v>62</v>
      </c>
      <c r="F3808" t="s">
        <v>49</v>
      </c>
      <c r="G3808" t="s">
        <v>19</v>
      </c>
      <c r="H3808" t="s">
        <v>20</v>
      </c>
      <c r="I3808" s="2">
        <v>307870</v>
      </c>
      <c r="J3808" s="2">
        <v>337</v>
      </c>
      <c r="K3808" s="2">
        <v>308207</v>
      </c>
      <c r="L3808" s="3">
        <v>14.847453348646129</v>
      </c>
      <c r="M3808" s="3">
        <v>29.759649458216742</v>
      </c>
      <c r="N3808" s="2">
        <v>2075824</v>
      </c>
      <c r="O3808">
        <f t="shared" si="59"/>
        <v>2</v>
      </c>
    </row>
    <row r="3809" spans="1:15" hidden="1" x14ac:dyDescent="0.2">
      <c r="A3809" t="s">
        <v>3694</v>
      </c>
      <c r="B3809" t="s">
        <v>4356</v>
      </c>
      <c r="C3809" t="s">
        <v>4362</v>
      </c>
      <c r="D3809" t="s">
        <v>22</v>
      </c>
      <c r="E3809">
        <v>72</v>
      </c>
      <c r="F3809" t="s">
        <v>49</v>
      </c>
      <c r="G3809" t="s">
        <v>38</v>
      </c>
      <c r="H3809" t="s">
        <v>1224</v>
      </c>
      <c r="I3809" s="2">
        <v>298</v>
      </c>
      <c r="J3809" s="2">
        <f>(0)</f>
        <v>0</v>
      </c>
      <c r="K3809" s="2">
        <v>298</v>
      </c>
      <c r="L3809" s="3">
        <v>1.4355744995722182E-2</v>
      </c>
      <c r="M3809" s="3">
        <v>2.8774088643504492E-2</v>
      </c>
      <c r="N3809" s="2">
        <v>2075824</v>
      </c>
      <c r="O3809">
        <f t="shared" si="59"/>
        <v>26</v>
      </c>
    </row>
    <row r="3810" spans="1:15" hidden="1" x14ac:dyDescent="0.2">
      <c r="A3810" t="s">
        <v>3694</v>
      </c>
      <c r="B3810" t="s">
        <v>4356</v>
      </c>
      <c r="C3810" t="s">
        <v>4363</v>
      </c>
      <c r="D3810" t="s">
        <v>22</v>
      </c>
      <c r="E3810">
        <v>34</v>
      </c>
      <c r="F3810" t="s">
        <v>69</v>
      </c>
      <c r="G3810" t="s">
        <v>38</v>
      </c>
      <c r="H3810" t="s">
        <v>148</v>
      </c>
      <c r="I3810" s="2">
        <v>624</v>
      </c>
      <c r="J3810" s="2">
        <f>(0)</f>
        <v>0</v>
      </c>
      <c r="K3810" s="2">
        <v>624</v>
      </c>
      <c r="L3810" s="3">
        <v>3.006035193735114E-2</v>
      </c>
      <c r="M3810" s="3">
        <v>6.0251782931365107E-2</v>
      </c>
      <c r="N3810" s="2">
        <v>2075824</v>
      </c>
      <c r="O3810">
        <f t="shared" si="59"/>
        <v>12</v>
      </c>
    </row>
    <row r="3811" spans="1:15" hidden="1" x14ac:dyDescent="0.2">
      <c r="A3811" t="s">
        <v>3694</v>
      </c>
      <c r="B3811" t="s">
        <v>4356</v>
      </c>
      <c r="C3811" t="s">
        <v>4364</v>
      </c>
      <c r="D3811" t="s">
        <v>22</v>
      </c>
      <c r="E3811">
        <v>48</v>
      </c>
      <c r="F3811" t="s">
        <v>49</v>
      </c>
      <c r="G3811" t="s">
        <v>4365</v>
      </c>
      <c r="H3811" t="s">
        <v>165</v>
      </c>
      <c r="I3811" s="2">
        <v>847</v>
      </c>
      <c r="J3811" s="2">
        <f>(0)</f>
        <v>0</v>
      </c>
      <c r="K3811" s="2">
        <v>847</v>
      </c>
      <c r="L3811" s="3">
        <v>4.0803073863680157E-2</v>
      </c>
      <c r="M3811" s="3">
        <v>8.1784070741772838E-2</v>
      </c>
      <c r="N3811" s="2">
        <v>2075824</v>
      </c>
      <c r="O3811">
        <f t="shared" si="59"/>
        <v>9</v>
      </c>
    </row>
    <row r="3812" spans="1:15" hidden="1" x14ac:dyDescent="0.2">
      <c r="A3812" t="s">
        <v>3694</v>
      </c>
      <c r="B3812" t="s">
        <v>4356</v>
      </c>
      <c r="C3812" t="s">
        <v>4366</v>
      </c>
      <c r="D3812" t="s">
        <v>22</v>
      </c>
      <c r="E3812">
        <v>52</v>
      </c>
      <c r="F3812" t="s">
        <v>49</v>
      </c>
      <c r="G3812" t="s">
        <v>303</v>
      </c>
      <c r="H3812" t="s">
        <v>304</v>
      </c>
      <c r="I3812" s="2">
        <v>4779</v>
      </c>
      <c r="J3812" s="2">
        <v>13</v>
      </c>
      <c r="K3812" s="2">
        <v>4792</v>
      </c>
      <c r="L3812" s="3">
        <v>0.23084808731376069</v>
      </c>
      <c r="M3812" s="3">
        <v>0.46270279456266278</v>
      </c>
      <c r="N3812" s="2">
        <v>2075824</v>
      </c>
      <c r="O3812">
        <f t="shared" si="59"/>
        <v>5</v>
      </c>
    </row>
    <row r="3813" spans="1:15" hidden="1" x14ac:dyDescent="0.2">
      <c r="A3813" t="s">
        <v>3694</v>
      </c>
      <c r="B3813" t="s">
        <v>4356</v>
      </c>
      <c r="C3813" t="s">
        <v>4367</v>
      </c>
      <c r="D3813" t="s">
        <v>22</v>
      </c>
      <c r="E3813">
        <v>58</v>
      </c>
      <c r="F3813" t="s">
        <v>69</v>
      </c>
      <c r="G3813" t="s">
        <v>38</v>
      </c>
      <c r="H3813" t="s">
        <v>198</v>
      </c>
      <c r="I3813" s="2">
        <v>554</v>
      </c>
      <c r="J3813" s="2">
        <f>(0)</f>
        <v>0</v>
      </c>
      <c r="K3813" s="2">
        <v>554</v>
      </c>
      <c r="L3813" s="3">
        <v>2.6688197072584189E-2</v>
      </c>
      <c r="M3813" s="3">
        <v>5.3492768820474788E-2</v>
      </c>
      <c r="N3813" s="2">
        <v>2075824</v>
      </c>
      <c r="O3813">
        <f t="shared" si="59"/>
        <v>14</v>
      </c>
    </row>
    <row r="3814" spans="1:15" hidden="1" x14ac:dyDescent="0.2">
      <c r="A3814" t="s">
        <v>3694</v>
      </c>
      <c r="B3814" t="s">
        <v>4356</v>
      </c>
      <c r="C3814" t="s">
        <v>4368</v>
      </c>
      <c r="D3814" t="s">
        <v>22</v>
      </c>
      <c r="E3814">
        <v>42</v>
      </c>
      <c r="F3814" t="s">
        <v>49</v>
      </c>
      <c r="G3814" t="s">
        <v>2204</v>
      </c>
      <c r="H3814" t="s">
        <v>540</v>
      </c>
      <c r="I3814" s="2">
        <v>601</v>
      </c>
      <c r="J3814" s="2">
        <f>(0)</f>
        <v>0</v>
      </c>
      <c r="K3814" s="2">
        <v>601</v>
      </c>
      <c r="L3814" s="3">
        <v>2.8952358196070574E-2</v>
      </c>
      <c r="M3814" s="3">
        <v>5.8030964009215431E-2</v>
      </c>
      <c r="N3814" s="2">
        <v>2075824</v>
      </c>
      <c r="O3814">
        <f t="shared" si="59"/>
        <v>13</v>
      </c>
    </row>
    <row r="3815" spans="1:15" hidden="1" x14ac:dyDescent="0.2">
      <c r="A3815" t="s">
        <v>3694</v>
      </c>
      <c r="B3815" t="s">
        <v>4356</v>
      </c>
      <c r="C3815" t="s">
        <v>4369</v>
      </c>
      <c r="D3815" t="s">
        <v>22</v>
      </c>
      <c r="E3815">
        <v>43</v>
      </c>
      <c r="F3815" t="s">
        <v>49</v>
      </c>
      <c r="G3815" t="s">
        <v>38</v>
      </c>
      <c r="H3815" t="s">
        <v>349</v>
      </c>
      <c r="I3815" s="2">
        <v>339</v>
      </c>
      <c r="J3815" s="2">
        <f>(0)</f>
        <v>0</v>
      </c>
      <c r="K3815" s="2">
        <v>339</v>
      </c>
      <c r="L3815" s="3">
        <v>1.6330864273657111E-2</v>
      </c>
      <c r="M3815" s="3">
        <v>3.2732939765597394E-2</v>
      </c>
      <c r="N3815" s="2">
        <v>2075824</v>
      </c>
      <c r="O3815">
        <f t="shared" si="59"/>
        <v>23</v>
      </c>
    </row>
    <row r="3816" spans="1:15" hidden="1" x14ac:dyDescent="0.2">
      <c r="A3816" t="s">
        <v>3694</v>
      </c>
      <c r="B3816" t="s">
        <v>4356</v>
      </c>
      <c r="C3816" t="s">
        <v>4370</v>
      </c>
      <c r="D3816" t="s">
        <v>22</v>
      </c>
      <c r="E3816">
        <v>33</v>
      </c>
      <c r="F3816" t="s">
        <v>49</v>
      </c>
      <c r="G3816" t="s">
        <v>3945</v>
      </c>
      <c r="H3816" t="s">
        <v>99</v>
      </c>
      <c r="I3816" s="2">
        <v>333</v>
      </c>
      <c r="J3816" s="2">
        <f>(0)</f>
        <v>0</v>
      </c>
      <c r="K3816" s="2">
        <v>333</v>
      </c>
      <c r="L3816" s="3">
        <v>1.6041822428105656E-2</v>
      </c>
      <c r="M3816" s="3">
        <v>3.2153595698949648E-2</v>
      </c>
      <c r="N3816" s="2">
        <v>2075824</v>
      </c>
      <c r="O3816">
        <f t="shared" si="59"/>
        <v>24</v>
      </c>
    </row>
    <row r="3817" spans="1:15" hidden="1" x14ac:dyDescent="0.2">
      <c r="A3817" t="s">
        <v>3694</v>
      </c>
      <c r="B3817" t="s">
        <v>4356</v>
      </c>
      <c r="C3817" t="s">
        <v>4371</v>
      </c>
      <c r="D3817" t="s">
        <v>22</v>
      </c>
      <c r="E3817">
        <v>48</v>
      </c>
      <c r="F3817" t="s">
        <v>49</v>
      </c>
      <c r="G3817" t="s">
        <v>38</v>
      </c>
      <c r="H3817" t="s">
        <v>654</v>
      </c>
      <c r="I3817" s="2">
        <v>264</v>
      </c>
      <c r="J3817" s="2">
        <v>1</v>
      </c>
      <c r="K3817" s="2">
        <v>265</v>
      </c>
      <c r="L3817" s="3">
        <v>1.2766014845189187E-2</v>
      </c>
      <c r="M3817" s="3">
        <v>2.5587696276941914E-2</v>
      </c>
      <c r="N3817" s="2">
        <v>2075824</v>
      </c>
      <c r="O3817">
        <f t="shared" si="59"/>
        <v>27</v>
      </c>
    </row>
    <row r="3818" spans="1:15" hidden="1" x14ac:dyDescent="0.2">
      <c r="A3818" t="s">
        <v>3694</v>
      </c>
      <c r="B3818" t="s">
        <v>4356</v>
      </c>
      <c r="C3818" t="s">
        <v>4372</v>
      </c>
      <c r="D3818" t="s">
        <v>22</v>
      </c>
      <c r="E3818">
        <v>32</v>
      </c>
      <c r="F3818" t="s">
        <v>49</v>
      </c>
      <c r="G3818" t="s">
        <v>3876</v>
      </c>
      <c r="H3818" t="s">
        <v>104</v>
      </c>
      <c r="I3818" s="2">
        <v>956</v>
      </c>
      <c r="J3818" s="2">
        <v>3</v>
      </c>
      <c r="K3818" s="2">
        <v>959</v>
      </c>
      <c r="L3818" s="3">
        <v>4.6198521647307283E-2</v>
      </c>
      <c r="M3818" s="3">
        <v>9.2598493319197339E-2</v>
      </c>
      <c r="N3818" s="2">
        <v>2075824</v>
      </c>
      <c r="O3818">
        <f t="shared" si="59"/>
        <v>8</v>
      </c>
    </row>
    <row r="3819" spans="1:15" hidden="1" x14ac:dyDescent="0.2">
      <c r="A3819" t="s">
        <v>3694</v>
      </c>
      <c r="B3819" t="s">
        <v>4356</v>
      </c>
      <c r="C3819" t="s">
        <v>4373</v>
      </c>
      <c r="D3819" t="s">
        <v>22</v>
      </c>
      <c r="E3819">
        <v>42</v>
      </c>
      <c r="F3819" t="s">
        <v>49</v>
      </c>
      <c r="G3819" t="s">
        <v>38</v>
      </c>
      <c r="H3819" t="s">
        <v>346</v>
      </c>
      <c r="I3819" s="2">
        <v>425</v>
      </c>
      <c r="J3819" s="2">
        <v>1</v>
      </c>
      <c r="K3819" s="2">
        <v>426</v>
      </c>
      <c r="L3819" s="3">
        <v>2.0521971034153184E-2</v>
      </c>
      <c r="M3819" s="3">
        <v>4.1133428731989642E-2</v>
      </c>
      <c r="N3819" s="2">
        <v>2075824</v>
      </c>
      <c r="O3819">
        <f t="shared" si="59"/>
        <v>20</v>
      </c>
    </row>
    <row r="3820" spans="1:15" hidden="1" x14ac:dyDescent="0.2">
      <c r="A3820" t="s">
        <v>3694</v>
      </c>
      <c r="B3820" t="s">
        <v>4356</v>
      </c>
      <c r="C3820" t="s">
        <v>4374</v>
      </c>
      <c r="D3820" t="s">
        <v>22</v>
      </c>
      <c r="E3820">
        <v>57</v>
      </c>
      <c r="F3820" t="s">
        <v>49</v>
      </c>
      <c r="G3820" t="s">
        <v>625</v>
      </c>
      <c r="H3820" t="s">
        <v>142</v>
      </c>
      <c r="I3820" s="2">
        <v>445</v>
      </c>
      <c r="J3820" s="2">
        <v>1</v>
      </c>
      <c r="K3820" s="2">
        <v>446</v>
      </c>
      <c r="L3820" s="3">
        <v>2.1485443852658027E-2</v>
      </c>
      <c r="M3820" s="3">
        <v>4.3064575620815448E-2</v>
      </c>
      <c r="N3820" s="2">
        <v>2075824</v>
      </c>
      <c r="O3820">
        <f t="shared" si="59"/>
        <v>18</v>
      </c>
    </row>
    <row r="3821" spans="1:15" hidden="1" x14ac:dyDescent="0.2">
      <c r="A3821" t="s">
        <v>3694</v>
      </c>
      <c r="B3821" t="s">
        <v>4356</v>
      </c>
      <c r="C3821" t="s">
        <v>4375</v>
      </c>
      <c r="D3821" t="s">
        <v>22</v>
      </c>
      <c r="E3821">
        <v>43</v>
      </c>
      <c r="F3821" t="s">
        <v>69</v>
      </c>
      <c r="G3821" t="s">
        <v>38</v>
      </c>
      <c r="H3821" t="s">
        <v>219</v>
      </c>
      <c r="I3821" s="2">
        <v>230</v>
      </c>
      <c r="J3821" s="2">
        <f>(0)</f>
        <v>0</v>
      </c>
      <c r="K3821" s="2">
        <v>230</v>
      </c>
      <c r="L3821" s="3">
        <v>1.107993741280571E-2</v>
      </c>
      <c r="M3821" s="3">
        <v>2.2208189221496755E-2</v>
      </c>
      <c r="N3821" s="2">
        <v>2075824</v>
      </c>
      <c r="O3821">
        <f t="shared" si="59"/>
        <v>28</v>
      </c>
    </row>
    <row r="3822" spans="1:15" hidden="1" x14ac:dyDescent="0.2">
      <c r="A3822" t="s">
        <v>3694</v>
      </c>
      <c r="B3822" t="s">
        <v>4356</v>
      </c>
      <c r="C3822" t="s">
        <v>4376</v>
      </c>
      <c r="D3822" t="s">
        <v>22</v>
      </c>
      <c r="E3822">
        <v>33</v>
      </c>
      <c r="F3822" t="s">
        <v>49</v>
      </c>
      <c r="G3822" t="s">
        <v>4022</v>
      </c>
      <c r="H3822" t="s">
        <v>70</v>
      </c>
      <c r="I3822" s="2">
        <v>225</v>
      </c>
      <c r="J3822" s="2">
        <f>(0)</f>
        <v>0</v>
      </c>
      <c r="K3822" s="2">
        <v>225</v>
      </c>
      <c r="L3822" s="3">
        <v>1.0839069208179499E-2</v>
      </c>
      <c r="M3822" s="3">
        <v>2.1725402499290305E-2</v>
      </c>
      <c r="N3822" s="2">
        <v>2075824</v>
      </c>
      <c r="O3822">
        <f t="shared" si="59"/>
        <v>29</v>
      </c>
    </row>
    <row r="3823" spans="1:15" hidden="1" x14ac:dyDescent="0.2">
      <c r="A3823" t="s">
        <v>3694</v>
      </c>
      <c r="B3823" t="s">
        <v>4356</v>
      </c>
      <c r="C3823" t="s">
        <v>4377</v>
      </c>
      <c r="D3823" t="s">
        <v>22</v>
      </c>
      <c r="E3823">
        <v>45</v>
      </c>
      <c r="F3823" t="s">
        <v>49</v>
      </c>
      <c r="G3823" t="s">
        <v>229</v>
      </c>
      <c r="H3823" t="s">
        <v>230</v>
      </c>
      <c r="I3823" s="2">
        <v>485</v>
      </c>
      <c r="J3823" s="2">
        <v>2</v>
      </c>
      <c r="K3823" s="2">
        <v>487</v>
      </c>
      <c r="L3823" s="3">
        <v>2.346056313059296E-2</v>
      </c>
      <c r="M3823" s="3">
        <v>4.7023426742908346E-2</v>
      </c>
      <c r="N3823" s="2">
        <v>2075824</v>
      </c>
      <c r="O3823">
        <f t="shared" si="59"/>
        <v>17</v>
      </c>
    </row>
    <row r="3824" spans="1:15" hidden="1" x14ac:dyDescent="0.2">
      <c r="A3824" t="s">
        <v>3694</v>
      </c>
      <c r="B3824" t="s">
        <v>4356</v>
      </c>
      <c r="C3824" t="s">
        <v>4378</v>
      </c>
      <c r="D3824" t="s">
        <v>22</v>
      </c>
      <c r="E3824">
        <v>38</v>
      </c>
      <c r="F3824" t="s">
        <v>49</v>
      </c>
      <c r="G3824" t="s">
        <v>38</v>
      </c>
      <c r="H3824" t="s">
        <v>723</v>
      </c>
      <c r="I3824" s="2">
        <v>524</v>
      </c>
      <c r="J3824" s="2">
        <v>1</v>
      </c>
      <c r="K3824" s="2">
        <v>525</v>
      </c>
      <c r="L3824" s="3">
        <v>2.5291161485752164E-2</v>
      </c>
      <c r="M3824" s="3">
        <v>5.0692605831677368E-2</v>
      </c>
      <c r="N3824" s="2">
        <v>2075824</v>
      </c>
      <c r="O3824">
        <f t="shared" si="59"/>
        <v>16</v>
      </c>
    </row>
    <row r="3825" spans="1:15" hidden="1" x14ac:dyDescent="0.2">
      <c r="A3825" t="s">
        <v>3694</v>
      </c>
      <c r="B3825" t="s">
        <v>4356</v>
      </c>
      <c r="C3825" t="s">
        <v>4379</v>
      </c>
      <c r="D3825" t="s">
        <v>22</v>
      </c>
      <c r="E3825">
        <v>43</v>
      </c>
      <c r="F3825" t="s">
        <v>49</v>
      </c>
      <c r="G3825" t="s">
        <v>38</v>
      </c>
      <c r="H3825" t="s">
        <v>1597</v>
      </c>
      <c r="I3825" s="2">
        <v>1343</v>
      </c>
      <c r="J3825" s="2">
        <f>(0)</f>
        <v>0</v>
      </c>
      <c r="K3825" s="2">
        <v>1343</v>
      </c>
      <c r="L3825" s="3">
        <v>6.4697199762600299E-2</v>
      </c>
      <c r="M3825" s="3">
        <v>0.12967651358465279</v>
      </c>
      <c r="N3825" s="2">
        <v>2075824</v>
      </c>
      <c r="O3825">
        <f t="shared" si="59"/>
        <v>6</v>
      </c>
    </row>
    <row r="3826" spans="1:15" hidden="1" x14ac:dyDescent="0.2">
      <c r="A3826" t="s">
        <v>3694</v>
      </c>
      <c r="B3826" t="s">
        <v>4356</v>
      </c>
      <c r="C3826" t="s">
        <v>4380</v>
      </c>
      <c r="D3826" t="s">
        <v>22</v>
      </c>
      <c r="E3826">
        <v>47</v>
      </c>
      <c r="F3826" t="s">
        <v>69</v>
      </c>
      <c r="G3826" t="s">
        <v>38</v>
      </c>
      <c r="H3826" t="s">
        <v>738</v>
      </c>
      <c r="I3826" s="2">
        <v>308</v>
      </c>
      <c r="J3826" s="2">
        <v>1</v>
      </c>
      <c r="K3826" s="2">
        <v>309</v>
      </c>
      <c r="L3826" s="3">
        <v>1.4885655045899846E-2</v>
      </c>
      <c r="M3826" s="3">
        <v>2.9836219432358684E-2</v>
      </c>
      <c r="N3826" s="2">
        <v>2075824</v>
      </c>
      <c r="O3826">
        <f t="shared" si="59"/>
        <v>25</v>
      </c>
    </row>
    <row r="3827" spans="1:15" hidden="1" x14ac:dyDescent="0.2">
      <c r="A3827" t="s">
        <v>3694</v>
      </c>
      <c r="B3827" t="s">
        <v>4356</v>
      </c>
      <c r="C3827" t="s">
        <v>4381</v>
      </c>
      <c r="D3827" t="s">
        <v>22</v>
      </c>
      <c r="E3827">
        <v>44</v>
      </c>
      <c r="F3827" t="s">
        <v>49</v>
      </c>
      <c r="G3827" t="s">
        <v>694</v>
      </c>
      <c r="H3827" t="s">
        <v>315</v>
      </c>
      <c r="I3827" s="2">
        <v>779</v>
      </c>
      <c r="J3827" s="2">
        <v>1</v>
      </c>
      <c r="K3827" s="2">
        <v>780</v>
      </c>
      <c r="L3827" s="3">
        <v>3.7575439921688929E-2</v>
      </c>
      <c r="M3827" s="3">
        <v>7.5314728664206382E-2</v>
      </c>
      <c r="N3827" s="2">
        <v>2075824</v>
      </c>
      <c r="O3827">
        <f t="shared" si="59"/>
        <v>10</v>
      </c>
    </row>
    <row r="3828" spans="1:15" hidden="1" x14ac:dyDescent="0.2">
      <c r="A3828" t="s">
        <v>3694</v>
      </c>
      <c r="B3828" t="s">
        <v>4356</v>
      </c>
      <c r="C3828" t="s">
        <v>4382</v>
      </c>
      <c r="D3828" t="s">
        <v>22</v>
      </c>
      <c r="E3828">
        <v>37</v>
      </c>
      <c r="F3828" t="s">
        <v>49</v>
      </c>
      <c r="G3828" t="s">
        <v>4383</v>
      </c>
      <c r="H3828" t="s">
        <v>209</v>
      </c>
      <c r="I3828" s="2">
        <v>546</v>
      </c>
      <c r="J3828" s="2">
        <v>1</v>
      </c>
      <c r="K3828" s="2">
        <v>547</v>
      </c>
      <c r="L3828" s="3">
        <v>2.6350981586107491E-2</v>
      </c>
      <c r="M3828" s="3">
        <v>5.2816867409385765E-2</v>
      </c>
      <c r="N3828" s="2">
        <v>2075824</v>
      </c>
      <c r="O3828">
        <f t="shared" si="59"/>
        <v>15</v>
      </c>
    </row>
    <row r="3829" spans="1:15" hidden="1" x14ac:dyDescent="0.2">
      <c r="A3829" t="s">
        <v>3694</v>
      </c>
      <c r="B3829" t="s">
        <v>4356</v>
      </c>
      <c r="C3829" t="s">
        <v>4384</v>
      </c>
      <c r="D3829" t="s">
        <v>22</v>
      </c>
      <c r="E3829">
        <v>45</v>
      </c>
      <c r="F3829" t="s">
        <v>49</v>
      </c>
      <c r="G3829" t="s">
        <v>38</v>
      </c>
      <c r="H3829" t="s">
        <v>201</v>
      </c>
      <c r="I3829" s="2">
        <v>207</v>
      </c>
      <c r="J3829" s="2">
        <f>(0)</f>
        <v>0</v>
      </c>
      <c r="K3829" s="2">
        <v>207</v>
      </c>
      <c r="L3829" s="3">
        <v>9.9719436715251398E-3</v>
      </c>
      <c r="M3829" s="3">
        <v>1.9987370299347079E-2</v>
      </c>
      <c r="N3829" s="2">
        <v>2075824</v>
      </c>
      <c r="O3829">
        <f t="shared" si="59"/>
        <v>30</v>
      </c>
    </row>
    <row r="3830" spans="1:15" hidden="1" x14ac:dyDescent="0.2">
      <c r="A3830" t="s">
        <v>3694</v>
      </c>
      <c r="B3830" t="s">
        <v>4356</v>
      </c>
      <c r="C3830" t="s">
        <v>4385</v>
      </c>
      <c r="D3830" t="s">
        <v>22</v>
      </c>
      <c r="E3830">
        <v>51</v>
      </c>
      <c r="F3830" t="s">
        <v>69</v>
      </c>
      <c r="G3830" t="s">
        <v>1907</v>
      </c>
      <c r="H3830" t="s">
        <v>168</v>
      </c>
      <c r="I3830" s="2">
        <v>343</v>
      </c>
      <c r="J3830" s="2">
        <f>(0)</f>
        <v>0</v>
      </c>
      <c r="K3830" s="2">
        <v>343</v>
      </c>
      <c r="L3830" s="3">
        <v>1.6523558837358079E-2</v>
      </c>
      <c r="M3830" s="3">
        <v>3.3119169143362555E-2</v>
      </c>
      <c r="N3830" s="2">
        <v>2075824</v>
      </c>
      <c r="O3830">
        <f t="shared" si="59"/>
        <v>22</v>
      </c>
    </row>
    <row r="3831" spans="1:15" hidden="1" x14ac:dyDescent="0.2">
      <c r="A3831" t="s">
        <v>3694</v>
      </c>
      <c r="B3831" t="s">
        <v>4356</v>
      </c>
      <c r="C3831" t="s">
        <v>4386</v>
      </c>
      <c r="D3831" t="s">
        <v>22</v>
      </c>
      <c r="E3831">
        <v>52</v>
      </c>
      <c r="F3831" t="s">
        <v>69</v>
      </c>
      <c r="G3831" t="s">
        <v>38</v>
      </c>
      <c r="H3831" t="s">
        <v>276</v>
      </c>
      <c r="I3831" s="2">
        <v>170</v>
      </c>
      <c r="J3831" s="2">
        <v>1</v>
      </c>
      <c r="K3831" s="2">
        <v>171</v>
      </c>
      <c r="L3831" s="3">
        <v>8.2376925982164187E-3</v>
      </c>
      <c r="M3831" s="3">
        <v>1.6511305899460631E-2</v>
      </c>
      <c r="N3831" s="2">
        <v>2075824</v>
      </c>
      <c r="O3831">
        <f t="shared" si="59"/>
        <v>31</v>
      </c>
    </row>
    <row r="3832" spans="1:15" hidden="1" x14ac:dyDescent="0.2">
      <c r="A3832" t="s">
        <v>3694</v>
      </c>
      <c r="B3832" t="s">
        <v>4356</v>
      </c>
      <c r="C3832" t="s">
        <v>4387</v>
      </c>
      <c r="D3832" t="s">
        <v>17</v>
      </c>
      <c r="E3832">
        <v>46</v>
      </c>
      <c r="F3832" t="s">
        <v>69</v>
      </c>
      <c r="G3832" t="s">
        <v>38</v>
      </c>
      <c r="H3832" t="s">
        <v>734</v>
      </c>
      <c r="I3832" s="2">
        <v>441</v>
      </c>
      <c r="J3832" s="2">
        <f>(0)</f>
        <v>0</v>
      </c>
      <c r="K3832" s="2">
        <v>441</v>
      </c>
      <c r="L3832" s="3">
        <v>2.1244575648031817E-2</v>
      </c>
      <c r="M3832" s="3">
        <v>4.2581788898608995E-2</v>
      </c>
      <c r="N3832" s="2">
        <v>2075824</v>
      </c>
      <c r="O3832">
        <f t="shared" si="59"/>
        <v>19</v>
      </c>
    </row>
    <row r="3833" spans="1:15" hidden="1" x14ac:dyDescent="0.2">
      <c r="A3833" t="s">
        <v>3694</v>
      </c>
      <c r="B3833" t="s">
        <v>4356</v>
      </c>
      <c r="C3833" t="s">
        <v>4388</v>
      </c>
      <c r="D3833" t="s">
        <v>22</v>
      </c>
      <c r="E3833">
        <v>33</v>
      </c>
      <c r="F3833" t="s">
        <v>69</v>
      </c>
      <c r="G3833" t="s">
        <v>3751</v>
      </c>
      <c r="H3833" t="s">
        <v>584</v>
      </c>
      <c r="I3833" s="2">
        <v>1117</v>
      </c>
      <c r="J3833" s="2">
        <f>(0)</f>
        <v>0</v>
      </c>
      <c r="K3833" s="2">
        <v>1117</v>
      </c>
      <c r="L3833" s="3">
        <v>5.3809956913495549E-2</v>
      </c>
      <c r="M3833" s="3">
        <v>0.10785455374092119</v>
      </c>
      <c r="N3833" s="2">
        <v>2075824</v>
      </c>
      <c r="O3833">
        <f t="shared" si="59"/>
        <v>7</v>
      </c>
    </row>
    <row r="3834" spans="1:15" hidden="1" x14ac:dyDescent="0.2">
      <c r="A3834" t="s">
        <v>3694</v>
      </c>
      <c r="B3834" t="s">
        <v>4356</v>
      </c>
      <c r="C3834" t="s">
        <v>4389</v>
      </c>
      <c r="D3834" t="s">
        <v>22</v>
      </c>
      <c r="E3834">
        <v>49</v>
      </c>
      <c r="F3834" t="s">
        <v>49</v>
      </c>
      <c r="G3834" t="s">
        <v>174</v>
      </c>
      <c r="H3834" t="s">
        <v>84</v>
      </c>
      <c r="I3834" s="2">
        <v>383</v>
      </c>
      <c r="J3834" s="2">
        <f>(0)</f>
        <v>0</v>
      </c>
      <c r="K3834" s="2">
        <v>383</v>
      </c>
      <c r="L3834" s="3">
        <v>1.8450504474367767E-2</v>
      </c>
      <c r="M3834" s="3">
        <v>3.698146292101416E-2</v>
      </c>
      <c r="N3834" s="2">
        <v>2075824</v>
      </c>
      <c r="O3834">
        <f t="shared" si="59"/>
        <v>21</v>
      </c>
    </row>
    <row r="3835" spans="1:15" hidden="1" x14ac:dyDescent="0.2">
      <c r="A3835" t="s">
        <v>3694</v>
      </c>
      <c r="B3835" t="s">
        <v>4390</v>
      </c>
      <c r="C3835" t="s">
        <v>46</v>
      </c>
      <c r="G3835" t="s">
        <v>46</v>
      </c>
      <c r="I3835" s="2">
        <v>7846</v>
      </c>
      <c r="J3835" s="2">
        <v>22</v>
      </c>
      <c r="K3835" s="2">
        <v>7868</v>
      </c>
      <c r="L3835" s="3">
        <v>0.37206874097669462</v>
      </c>
      <c r="M3835" s="3">
        <v>0.60184285690245221</v>
      </c>
      <c r="N3835" s="2">
        <v>2114663</v>
      </c>
      <c r="O3835">
        <f t="shared" si="59"/>
        <v>4</v>
      </c>
    </row>
    <row r="3836" spans="1:15" hidden="1" x14ac:dyDescent="0.2">
      <c r="A3836" t="s">
        <v>3694</v>
      </c>
      <c r="B3836" t="s">
        <v>4390</v>
      </c>
      <c r="C3836" t="s">
        <v>4391</v>
      </c>
      <c r="D3836" t="s">
        <v>17</v>
      </c>
      <c r="E3836">
        <v>35</v>
      </c>
      <c r="F3836" t="s">
        <v>69</v>
      </c>
      <c r="G3836" t="s">
        <v>2461</v>
      </c>
      <c r="H3836" t="s">
        <v>39</v>
      </c>
      <c r="I3836" s="2">
        <v>797</v>
      </c>
      <c r="J3836" s="2">
        <v>1</v>
      </c>
      <c r="K3836" s="2">
        <v>798</v>
      </c>
      <c r="L3836" s="3">
        <v>3.7736509316141628E-2</v>
      </c>
      <c r="M3836" s="3">
        <v>6.1041001500782517E-2</v>
      </c>
      <c r="N3836" s="2">
        <v>2114663</v>
      </c>
      <c r="O3836">
        <f t="shared" si="59"/>
        <v>19</v>
      </c>
    </row>
    <row r="3837" spans="1:15" hidden="1" x14ac:dyDescent="0.2">
      <c r="A3837" t="s">
        <v>3694</v>
      </c>
      <c r="B3837" t="s">
        <v>4390</v>
      </c>
      <c r="C3837" t="s">
        <v>4392</v>
      </c>
      <c r="D3837" t="s">
        <v>22</v>
      </c>
      <c r="E3837">
        <v>59</v>
      </c>
      <c r="F3837" t="s">
        <v>49</v>
      </c>
      <c r="G3837" t="s">
        <v>38</v>
      </c>
      <c r="H3837" t="s">
        <v>1597</v>
      </c>
      <c r="I3837" s="2">
        <v>4405</v>
      </c>
      <c r="J3837" s="2">
        <f>(0)</f>
        <v>0</v>
      </c>
      <c r="K3837" s="2">
        <v>4405</v>
      </c>
      <c r="L3837" s="3">
        <v>0.20830742297945348</v>
      </c>
      <c r="M3837" s="3">
        <v>0.33694938798364282</v>
      </c>
      <c r="N3837" s="2">
        <v>2114663</v>
      </c>
      <c r="O3837">
        <f t="shared" si="59"/>
        <v>6</v>
      </c>
    </row>
    <row r="3838" spans="1:15" hidden="1" x14ac:dyDescent="0.2">
      <c r="A3838" t="s">
        <v>3694</v>
      </c>
      <c r="B3838" t="s">
        <v>4390</v>
      </c>
      <c r="C3838" t="s">
        <v>4393</v>
      </c>
      <c r="D3838" t="s">
        <v>22</v>
      </c>
      <c r="E3838">
        <v>43</v>
      </c>
      <c r="F3838" t="s">
        <v>49</v>
      </c>
      <c r="G3838" t="s">
        <v>3705</v>
      </c>
      <c r="H3838" t="s">
        <v>41</v>
      </c>
      <c r="I3838" s="2">
        <v>43953</v>
      </c>
      <c r="J3838" s="2">
        <v>181</v>
      </c>
      <c r="K3838" s="2">
        <v>44134</v>
      </c>
      <c r="L3838" s="3">
        <v>2.0870464939330757</v>
      </c>
      <c r="M3838" s="3">
        <v>3.3759192484154585</v>
      </c>
      <c r="N3838" s="2">
        <v>2114663</v>
      </c>
      <c r="O3838">
        <f t="shared" si="59"/>
        <v>3</v>
      </c>
    </row>
    <row r="3839" spans="1:15" hidden="1" x14ac:dyDescent="0.2">
      <c r="A3839" t="s">
        <v>3694</v>
      </c>
      <c r="B3839" t="s">
        <v>4390</v>
      </c>
      <c r="C3839" t="s">
        <v>4394</v>
      </c>
      <c r="D3839" t="s">
        <v>22</v>
      </c>
      <c r="E3839">
        <v>45</v>
      </c>
      <c r="F3839" t="s">
        <v>69</v>
      </c>
      <c r="G3839" t="s">
        <v>38</v>
      </c>
      <c r="H3839" t="s">
        <v>106</v>
      </c>
      <c r="I3839" s="2">
        <v>1871</v>
      </c>
      <c r="J3839" s="2">
        <f>(0)</f>
        <v>0</v>
      </c>
      <c r="K3839" s="2">
        <v>1871</v>
      </c>
      <c r="L3839" s="3">
        <v>8.8477454800126545E-2</v>
      </c>
      <c r="M3839" s="3">
        <v>0.14311743584957906</v>
      </c>
      <c r="N3839" s="2">
        <v>2114663</v>
      </c>
      <c r="O3839">
        <f t="shared" si="59"/>
        <v>11</v>
      </c>
    </row>
    <row r="3840" spans="1:15" hidden="1" x14ac:dyDescent="0.2">
      <c r="A3840" t="s">
        <v>3694</v>
      </c>
      <c r="B3840" t="s">
        <v>4390</v>
      </c>
      <c r="C3840" t="s">
        <v>4395</v>
      </c>
      <c r="D3840" t="s">
        <v>17</v>
      </c>
      <c r="E3840">
        <v>34</v>
      </c>
      <c r="F3840" t="s">
        <v>49</v>
      </c>
      <c r="G3840" t="s">
        <v>32</v>
      </c>
      <c r="H3840" t="s">
        <v>33</v>
      </c>
      <c r="I3840" s="2">
        <v>528711</v>
      </c>
      <c r="J3840" s="2">
        <v>2229</v>
      </c>
      <c r="K3840" s="2">
        <v>530940</v>
      </c>
      <c r="L3840" s="3">
        <v>25.107546687108062</v>
      </c>
      <c r="M3840" s="3">
        <v>40.612918968452973</v>
      </c>
      <c r="N3840" s="2">
        <v>2114663</v>
      </c>
      <c r="O3840">
        <f t="shared" si="59"/>
        <v>2</v>
      </c>
    </row>
    <row r="3841" spans="1:15" hidden="1" x14ac:dyDescent="0.2">
      <c r="A3841" t="s">
        <v>3694</v>
      </c>
      <c r="B3841" t="s">
        <v>4390</v>
      </c>
      <c r="C3841" t="s">
        <v>4396</v>
      </c>
      <c r="D3841" t="s">
        <v>22</v>
      </c>
      <c r="E3841">
        <v>25</v>
      </c>
      <c r="F3841" t="s">
        <v>49</v>
      </c>
      <c r="G3841" t="s">
        <v>38</v>
      </c>
      <c r="H3841" t="s">
        <v>84</v>
      </c>
      <c r="I3841" s="2">
        <v>1087</v>
      </c>
      <c r="J3841" s="2">
        <f>(0)</f>
        <v>0</v>
      </c>
      <c r="K3841" s="2">
        <v>1087</v>
      </c>
      <c r="L3841" s="3">
        <v>5.1402989507075121E-2</v>
      </c>
      <c r="M3841" s="3">
        <v>8.3147329111968163E-2</v>
      </c>
      <c r="N3841" s="2">
        <v>2114663</v>
      </c>
      <c r="O3841">
        <f t="shared" si="59"/>
        <v>14</v>
      </c>
    </row>
    <row r="3842" spans="1:15" hidden="1" x14ac:dyDescent="0.2">
      <c r="A3842" t="s">
        <v>3694</v>
      </c>
      <c r="B3842" t="s">
        <v>4390</v>
      </c>
      <c r="C3842" t="s">
        <v>4397</v>
      </c>
      <c r="D3842" t="s">
        <v>17</v>
      </c>
      <c r="E3842">
        <v>49</v>
      </c>
      <c r="F3842" t="s">
        <v>49</v>
      </c>
      <c r="G3842" t="s">
        <v>656</v>
      </c>
      <c r="H3842" t="s">
        <v>657</v>
      </c>
      <c r="I3842" s="2">
        <v>683705</v>
      </c>
      <c r="J3842" s="2">
        <v>3009</v>
      </c>
      <c r="K3842" s="2">
        <v>686714</v>
      </c>
      <c r="L3842" s="3">
        <v>32.473921376597595</v>
      </c>
      <c r="M3842" s="3">
        <v>52.528459028331284</v>
      </c>
      <c r="N3842" s="2">
        <v>2114663</v>
      </c>
      <c r="O3842">
        <f t="shared" si="59"/>
        <v>1</v>
      </c>
    </row>
    <row r="3843" spans="1:15" hidden="1" x14ac:dyDescent="0.2">
      <c r="A3843" t="s">
        <v>3694</v>
      </c>
      <c r="B3843" t="s">
        <v>4390</v>
      </c>
      <c r="C3843" t="s">
        <v>4398</v>
      </c>
      <c r="D3843" t="s">
        <v>22</v>
      </c>
      <c r="E3843">
        <v>38</v>
      </c>
      <c r="F3843" t="s">
        <v>49</v>
      </c>
      <c r="G3843" t="s">
        <v>694</v>
      </c>
      <c r="H3843" t="s">
        <v>230</v>
      </c>
      <c r="I3843" s="2">
        <v>4330</v>
      </c>
      <c r="J3843" s="2">
        <v>15</v>
      </c>
      <c r="K3843" s="2">
        <v>4345</v>
      </c>
      <c r="L3843" s="3">
        <v>0.20547009145192402</v>
      </c>
      <c r="M3843" s="3">
        <v>0.33235983899862159</v>
      </c>
      <c r="N3843" s="2">
        <v>2114663</v>
      </c>
      <c r="O3843">
        <f t="shared" ref="O3843:O3906" si="60">COUNTIFS($A$2:$A$8569,A3843,$B$2:$B$8569,B3843,$K$2:$K$8569,"&gt;"&amp;K3843)+1</f>
        <v>7</v>
      </c>
    </row>
    <row r="3844" spans="1:15" hidden="1" x14ac:dyDescent="0.2">
      <c r="A3844" t="s">
        <v>3694</v>
      </c>
      <c r="B3844" t="s">
        <v>4390</v>
      </c>
      <c r="C3844" t="s">
        <v>4399</v>
      </c>
      <c r="D3844" t="s">
        <v>22</v>
      </c>
      <c r="E3844">
        <v>41</v>
      </c>
      <c r="F3844" t="s">
        <v>69</v>
      </c>
      <c r="G3844" t="s">
        <v>303</v>
      </c>
      <c r="H3844" t="s">
        <v>304</v>
      </c>
      <c r="I3844" s="2">
        <v>6867</v>
      </c>
      <c r="J3844" s="2">
        <v>15</v>
      </c>
      <c r="K3844" s="2">
        <v>6882</v>
      </c>
      <c r="L3844" s="3">
        <v>0.32544192620762741</v>
      </c>
      <c r="M3844" s="3">
        <v>0.5264212685819365</v>
      </c>
      <c r="N3844" s="2">
        <v>2114663</v>
      </c>
      <c r="O3844">
        <f t="shared" si="60"/>
        <v>5</v>
      </c>
    </row>
    <row r="3845" spans="1:15" hidden="1" x14ac:dyDescent="0.2">
      <c r="A3845" t="s">
        <v>3694</v>
      </c>
      <c r="B3845" t="s">
        <v>4390</v>
      </c>
      <c r="C3845" t="s">
        <v>4400</v>
      </c>
      <c r="D3845" t="s">
        <v>22</v>
      </c>
      <c r="E3845">
        <v>58</v>
      </c>
      <c r="F3845" t="s">
        <v>49</v>
      </c>
      <c r="G3845" t="s">
        <v>4022</v>
      </c>
      <c r="H3845" t="s">
        <v>70</v>
      </c>
      <c r="I3845" s="2">
        <v>3817</v>
      </c>
      <c r="J3845" s="2">
        <v>5</v>
      </c>
      <c r="K3845" s="2">
        <v>3822</v>
      </c>
      <c r="L3845" s="3">
        <v>0.18073801830362568</v>
      </c>
      <c r="M3845" s="3">
        <v>0.29235427034585315</v>
      </c>
      <c r="N3845" s="2">
        <v>2114663</v>
      </c>
      <c r="O3845">
        <f t="shared" si="60"/>
        <v>8</v>
      </c>
    </row>
    <row r="3846" spans="1:15" hidden="1" x14ac:dyDescent="0.2">
      <c r="A3846" t="s">
        <v>3694</v>
      </c>
      <c r="B3846" t="s">
        <v>4390</v>
      </c>
      <c r="C3846" t="s">
        <v>4401</v>
      </c>
      <c r="D3846" t="s">
        <v>22</v>
      </c>
      <c r="E3846">
        <v>72</v>
      </c>
      <c r="F3846" t="s">
        <v>49</v>
      </c>
      <c r="G3846" t="s">
        <v>38</v>
      </c>
      <c r="H3846" t="s">
        <v>910</v>
      </c>
      <c r="I3846" s="2">
        <v>3284</v>
      </c>
      <c r="J3846" s="2">
        <f>(0)</f>
        <v>0</v>
      </c>
      <c r="K3846" s="2">
        <v>3284</v>
      </c>
      <c r="L3846" s="3">
        <v>0.15529661227344499</v>
      </c>
      <c r="M3846" s="3">
        <v>0.2512013144468293</v>
      </c>
      <c r="N3846" s="2">
        <v>2114663</v>
      </c>
      <c r="O3846">
        <f t="shared" si="60"/>
        <v>9</v>
      </c>
    </row>
    <row r="3847" spans="1:15" hidden="1" x14ac:dyDescent="0.2">
      <c r="A3847" t="s">
        <v>3694</v>
      </c>
      <c r="B3847" t="s">
        <v>4390</v>
      </c>
      <c r="C3847" t="s">
        <v>4402</v>
      </c>
      <c r="D3847" t="s">
        <v>22</v>
      </c>
      <c r="E3847">
        <v>40</v>
      </c>
      <c r="F3847" t="s">
        <v>49</v>
      </c>
      <c r="G3847" t="s">
        <v>38</v>
      </c>
      <c r="H3847" t="s">
        <v>198</v>
      </c>
      <c r="I3847" s="2">
        <v>1721</v>
      </c>
      <c r="J3847" s="2">
        <f>(0)</f>
        <v>0</v>
      </c>
      <c r="K3847" s="2">
        <v>1721</v>
      </c>
      <c r="L3847" s="3">
        <v>8.1384125981302929E-2</v>
      </c>
      <c r="M3847" s="3">
        <v>0.13164356338702596</v>
      </c>
      <c r="N3847" s="2">
        <v>2114663</v>
      </c>
      <c r="O3847">
        <f t="shared" si="60"/>
        <v>12</v>
      </c>
    </row>
    <row r="3848" spans="1:15" hidden="1" x14ac:dyDescent="0.2">
      <c r="A3848" t="s">
        <v>3694</v>
      </c>
      <c r="B3848" t="s">
        <v>4390</v>
      </c>
      <c r="C3848" t="s">
        <v>4403</v>
      </c>
      <c r="D3848" t="s">
        <v>22</v>
      </c>
      <c r="E3848">
        <v>33</v>
      </c>
      <c r="F3848" t="s">
        <v>49</v>
      </c>
      <c r="G3848" t="s">
        <v>807</v>
      </c>
      <c r="H3848" t="s">
        <v>104</v>
      </c>
      <c r="I3848" s="2">
        <v>903</v>
      </c>
      <c r="J3848" s="2">
        <v>5</v>
      </c>
      <c r="K3848" s="2">
        <v>908</v>
      </c>
      <c r="L3848" s="3">
        <v>4.2938283783278942E-2</v>
      </c>
      <c r="M3848" s="3">
        <v>6.9455174639988126E-2</v>
      </c>
      <c r="N3848" s="2">
        <v>2114663</v>
      </c>
      <c r="O3848">
        <f t="shared" si="60"/>
        <v>17</v>
      </c>
    </row>
    <row r="3849" spans="1:15" hidden="1" x14ac:dyDescent="0.2">
      <c r="A3849" t="s">
        <v>3694</v>
      </c>
      <c r="B3849" t="s">
        <v>4390</v>
      </c>
      <c r="C3849" t="s">
        <v>4404</v>
      </c>
      <c r="D3849" t="s">
        <v>22</v>
      </c>
      <c r="E3849">
        <v>46</v>
      </c>
      <c r="F3849" t="s">
        <v>49</v>
      </c>
      <c r="G3849" t="s">
        <v>38</v>
      </c>
      <c r="H3849" t="s">
        <v>54</v>
      </c>
      <c r="I3849" s="2">
        <v>1992</v>
      </c>
      <c r="J3849" s="2">
        <v>1</v>
      </c>
      <c r="K3849" s="2">
        <v>1993</v>
      </c>
      <c r="L3849" s="3">
        <v>9.4246695572769754E-2</v>
      </c>
      <c r="M3849" s="3">
        <v>0.15244951878578891</v>
      </c>
      <c r="N3849" s="2">
        <v>2114663</v>
      </c>
      <c r="O3849">
        <f t="shared" si="60"/>
        <v>10</v>
      </c>
    </row>
    <row r="3850" spans="1:15" hidden="1" x14ac:dyDescent="0.2">
      <c r="A3850" t="s">
        <v>3694</v>
      </c>
      <c r="B3850" t="s">
        <v>4390</v>
      </c>
      <c r="C3850" t="s">
        <v>4405</v>
      </c>
      <c r="D3850" t="s">
        <v>22</v>
      </c>
      <c r="E3850">
        <v>48</v>
      </c>
      <c r="F3850" t="s">
        <v>49</v>
      </c>
      <c r="G3850" t="s">
        <v>38</v>
      </c>
      <c r="H3850" t="s">
        <v>99</v>
      </c>
      <c r="I3850" s="2">
        <v>951</v>
      </c>
      <c r="J3850" s="2">
        <f>(0)</f>
        <v>0</v>
      </c>
      <c r="K3850" s="2">
        <v>951</v>
      </c>
      <c r="L3850" s="3">
        <v>4.4971704711341716E-2</v>
      </c>
      <c r="M3850" s="3">
        <v>7.2744351412586686E-2</v>
      </c>
      <c r="N3850" s="2">
        <v>2114663</v>
      </c>
      <c r="O3850">
        <f t="shared" si="60"/>
        <v>16</v>
      </c>
    </row>
    <row r="3851" spans="1:15" hidden="1" x14ac:dyDescent="0.2">
      <c r="A3851" t="s">
        <v>3694</v>
      </c>
      <c r="B3851" t="s">
        <v>4390</v>
      </c>
      <c r="C3851" t="s">
        <v>4406</v>
      </c>
      <c r="D3851" t="s">
        <v>17</v>
      </c>
      <c r="E3851">
        <v>39</v>
      </c>
      <c r="F3851" t="s">
        <v>49</v>
      </c>
      <c r="G3851" t="s">
        <v>38</v>
      </c>
      <c r="H3851" t="s">
        <v>349</v>
      </c>
      <c r="I3851" s="2">
        <v>844</v>
      </c>
      <c r="J3851" s="2">
        <f>(0)</f>
        <v>0</v>
      </c>
      <c r="K3851" s="2">
        <v>844</v>
      </c>
      <c r="L3851" s="3">
        <v>3.9911796820580873E-2</v>
      </c>
      <c r="M3851" s="3">
        <v>6.4559655722632142E-2</v>
      </c>
      <c r="N3851" s="2">
        <v>2114663</v>
      </c>
      <c r="O3851">
        <f t="shared" si="60"/>
        <v>18</v>
      </c>
    </row>
    <row r="3852" spans="1:15" hidden="1" x14ac:dyDescent="0.2">
      <c r="A3852" t="s">
        <v>3694</v>
      </c>
      <c r="B3852" t="s">
        <v>4390</v>
      </c>
      <c r="C3852" t="s">
        <v>4407</v>
      </c>
      <c r="D3852" t="s">
        <v>22</v>
      </c>
      <c r="E3852">
        <v>57</v>
      </c>
      <c r="F3852" t="s">
        <v>49</v>
      </c>
      <c r="G3852" t="s">
        <v>38</v>
      </c>
      <c r="H3852" t="s">
        <v>182</v>
      </c>
      <c r="I3852" s="2">
        <v>1157</v>
      </c>
      <c r="J3852" s="2">
        <v>1</v>
      </c>
      <c r="K3852" s="2">
        <v>1158</v>
      </c>
      <c r="L3852" s="3">
        <v>5.4760498481318295E-2</v>
      </c>
      <c r="M3852" s="3">
        <v>8.857829541090996E-2</v>
      </c>
      <c r="N3852" s="2">
        <v>2114663</v>
      </c>
      <c r="O3852">
        <f t="shared" si="60"/>
        <v>13</v>
      </c>
    </row>
    <row r="3853" spans="1:15" hidden="1" x14ac:dyDescent="0.2">
      <c r="A3853" t="s">
        <v>3694</v>
      </c>
      <c r="B3853" t="s">
        <v>4390</v>
      </c>
      <c r="C3853" t="s">
        <v>4408</v>
      </c>
      <c r="D3853" t="s">
        <v>22</v>
      </c>
      <c r="E3853">
        <v>47</v>
      </c>
      <c r="F3853" t="s">
        <v>69</v>
      </c>
      <c r="G3853" t="s">
        <v>38</v>
      </c>
      <c r="H3853" t="s">
        <v>486</v>
      </c>
      <c r="I3853" s="2">
        <v>1001</v>
      </c>
      <c r="J3853" s="2">
        <v>2</v>
      </c>
      <c r="K3853" s="2">
        <v>1003</v>
      </c>
      <c r="L3853" s="3">
        <v>4.7430725368533898E-2</v>
      </c>
      <c r="M3853" s="3">
        <v>7.6721960532938421E-2</v>
      </c>
      <c r="N3853" s="2">
        <v>2114663</v>
      </c>
      <c r="O3853">
        <f t="shared" si="60"/>
        <v>15</v>
      </c>
    </row>
    <row r="3854" spans="1:15" hidden="1" x14ac:dyDescent="0.2">
      <c r="A3854" t="s">
        <v>3694</v>
      </c>
      <c r="B3854" t="s">
        <v>4409</v>
      </c>
      <c r="C3854" t="s">
        <v>46</v>
      </c>
      <c r="G3854" t="s">
        <v>46</v>
      </c>
      <c r="I3854" s="2">
        <v>6026</v>
      </c>
      <c r="J3854" s="2">
        <v>25</v>
      </c>
      <c r="K3854" s="2">
        <v>6051</v>
      </c>
      <c r="L3854" s="3">
        <v>0.27813924797141293</v>
      </c>
      <c r="M3854" s="3">
        <v>0.46792534537623104</v>
      </c>
      <c r="N3854" s="2">
        <v>2175529</v>
      </c>
      <c r="O3854">
        <f t="shared" si="60"/>
        <v>5</v>
      </c>
    </row>
    <row r="3855" spans="1:15" hidden="1" x14ac:dyDescent="0.2">
      <c r="A3855" t="s">
        <v>3694</v>
      </c>
      <c r="B3855" t="s">
        <v>4409</v>
      </c>
      <c r="C3855" t="s">
        <v>4410</v>
      </c>
      <c r="D3855" t="s">
        <v>22</v>
      </c>
      <c r="E3855">
        <v>59</v>
      </c>
      <c r="F3855" t="s">
        <v>49</v>
      </c>
      <c r="G3855" t="s">
        <v>38</v>
      </c>
      <c r="H3855" t="s">
        <v>1597</v>
      </c>
      <c r="I3855" s="2">
        <v>2749</v>
      </c>
      <c r="J3855" s="2">
        <f>(0)</f>
        <v>0</v>
      </c>
      <c r="K3855" s="2">
        <v>2749</v>
      </c>
      <c r="L3855" s="3">
        <v>0.12636007150444789</v>
      </c>
      <c r="M3855" s="3">
        <v>0.21258085844311006</v>
      </c>
      <c r="N3855" s="2">
        <v>2175529</v>
      </c>
      <c r="O3855">
        <f t="shared" si="60"/>
        <v>9</v>
      </c>
    </row>
    <row r="3856" spans="1:15" hidden="1" x14ac:dyDescent="0.2">
      <c r="A3856" t="s">
        <v>3694</v>
      </c>
      <c r="B3856" t="s">
        <v>4409</v>
      </c>
      <c r="C3856" t="s">
        <v>4411</v>
      </c>
      <c r="D3856" t="s">
        <v>17</v>
      </c>
      <c r="E3856">
        <v>39</v>
      </c>
      <c r="F3856" t="s">
        <v>49</v>
      </c>
      <c r="G3856" t="s">
        <v>38</v>
      </c>
      <c r="H3856" t="s">
        <v>106</v>
      </c>
      <c r="I3856" s="2">
        <v>3836</v>
      </c>
      <c r="J3856" s="2">
        <v>1</v>
      </c>
      <c r="K3856" s="2">
        <v>3837</v>
      </c>
      <c r="L3856" s="3">
        <v>0.17637089645782705</v>
      </c>
      <c r="M3856" s="3">
        <v>0.29671617091531954</v>
      </c>
      <c r="N3856" s="2">
        <v>2175529</v>
      </c>
      <c r="O3856">
        <f t="shared" si="60"/>
        <v>8</v>
      </c>
    </row>
    <row r="3857" spans="1:15" hidden="1" x14ac:dyDescent="0.2">
      <c r="A3857" t="s">
        <v>3694</v>
      </c>
      <c r="B3857" t="s">
        <v>4409</v>
      </c>
      <c r="C3857" t="s">
        <v>4412</v>
      </c>
      <c r="D3857" t="s">
        <v>17</v>
      </c>
      <c r="E3857">
        <v>29</v>
      </c>
      <c r="F3857" t="s">
        <v>49</v>
      </c>
      <c r="G3857" t="s">
        <v>38</v>
      </c>
      <c r="H3857" t="s">
        <v>230</v>
      </c>
      <c r="I3857" s="2">
        <v>4925</v>
      </c>
      <c r="J3857" s="2">
        <v>5</v>
      </c>
      <c r="K3857" s="2">
        <v>4930</v>
      </c>
      <c r="L3857" s="3">
        <v>0.22661155056999932</v>
      </c>
      <c r="M3857" s="3">
        <v>0.38123813463969902</v>
      </c>
      <c r="N3857" s="2">
        <v>2175529</v>
      </c>
      <c r="O3857">
        <f t="shared" si="60"/>
        <v>6</v>
      </c>
    </row>
    <row r="3858" spans="1:15" hidden="1" x14ac:dyDescent="0.2">
      <c r="A3858" t="s">
        <v>3694</v>
      </c>
      <c r="B3858" t="s">
        <v>4409</v>
      </c>
      <c r="C3858" t="s">
        <v>4413</v>
      </c>
      <c r="D3858" t="s">
        <v>22</v>
      </c>
      <c r="E3858">
        <v>50</v>
      </c>
      <c r="F3858" t="s">
        <v>49</v>
      </c>
      <c r="G3858" t="s">
        <v>4342</v>
      </c>
      <c r="H3858" t="s">
        <v>356</v>
      </c>
      <c r="I3858" s="2">
        <v>627</v>
      </c>
      <c r="J3858" s="2">
        <v>3</v>
      </c>
      <c r="K3858" s="2">
        <v>630</v>
      </c>
      <c r="L3858" s="3">
        <v>2.8958474007930942E-2</v>
      </c>
      <c r="M3858" s="3">
        <v>4.87180577734301E-2</v>
      </c>
      <c r="N3858" s="2">
        <v>2175529</v>
      </c>
      <c r="O3858">
        <f t="shared" si="60"/>
        <v>20</v>
      </c>
    </row>
    <row r="3859" spans="1:15" hidden="1" x14ac:dyDescent="0.2">
      <c r="A3859" t="s">
        <v>3694</v>
      </c>
      <c r="B3859" t="s">
        <v>4409</v>
      </c>
      <c r="C3859" t="s">
        <v>4414</v>
      </c>
      <c r="D3859" t="s">
        <v>22</v>
      </c>
      <c r="E3859">
        <v>52</v>
      </c>
      <c r="F3859" t="s">
        <v>49</v>
      </c>
      <c r="G3859" t="s">
        <v>994</v>
      </c>
      <c r="H3859" t="s">
        <v>846</v>
      </c>
      <c r="I3859" s="2">
        <v>996</v>
      </c>
      <c r="J3859" s="2">
        <v>1</v>
      </c>
      <c r="K3859" s="2">
        <v>997</v>
      </c>
      <c r="L3859" s="3">
        <v>4.5827934263344687E-2</v>
      </c>
      <c r="M3859" s="3">
        <v>7.7098259682713985E-2</v>
      </c>
      <c r="N3859" s="2">
        <v>2175529</v>
      </c>
      <c r="O3859">
        <f t="shared" si="60"/>
        <v>12</v>
      </c>
    </row>
    <row r="3860" spans="1:15" hidden="1" x14ac:dyDescent="0.2">
      <c r="A3860" t="s">
        <v>3694</v>
      </c>
      <c r="B3860" t="s">
        <v>4409</v>
      </c>
      <c r="C3860" t="s">
        <v>4415</v>
      </c>
      <c r="D3860" t="s">
        <v>22</v>
      </c>
      <c r="E3860">
        <v>36</v>
      </c>
      <c r="F3860" t="s">
        <v>49</v>
      </c>
      <c r="G3860" t="s">
        <v>3705</v>
      </c>
      <c r="H3860" t="s">
        <v>41</v>
      </c>
      <c r="I3860" s="2">
        <v>38028</v>
      </c>
      <c r="J3860" s="2">
        <v>42</v>
      </c>
      <c r="K3860" s="2">
        <v>38070</v>
      </c>
      <c r="L3860" s="3">
        <v>1.7499192150506844</v>
      </c>
      <c r="M3860" s="3">
        <v>2.9439626340229905</v>
      </c>
      <c r="N3860" s="2">
        <v>2175529</v>
      </c>
      <c r="O3860">
        <f t="shared" si="60"/>
        <v>3</v>
      </c>
    </row>
    <row r="3861" spans="1:15" hidden="1" x14ac:dyDescent="0.2">
      <c r="A3861" t="s">
        <v>3694</v>
      </c>
      <c r="B3861" t="s">
        <v>4409</v>
      </c>
      <c r="C3861" t="s">
        <v>4416</v>
      </c>
      <c r="D3861" t="s">
        <v>22</v>
      </c>
      <c r="E3861">
        <v>47</v>
      </c>
      <c r="F3861" t="s">
        <v>49</v>
      </c>
      <c r="G3861" t="s">
        <v>1907</v>
      </c>
      <c r="H3861" t="s">
        <v>168</v>
      </c>
      <c r="I3861" s="2">
        <v>741</v>
      </c>
      <c r="J3861" s="2">
        <v>2</v>
      </c>
      <c r="K3861" s="2">
        <v>743</v>
      </c>
      <c r="L3861" s="3">
        <v>3.415261299665507E-2</v>
      </c>
      <c r="M3861" s="3">
        <v>5.7456376072473912E-2</v>
      </c>
      <c r="N3861" s="2">
        <v>2175529</v>
      </c>
      <c r="O3861">
        <f t="shared" si="60"/>
        <v>17</v>
      </c>
    </row>
    <row r="3862" spans="1:15" hidden="1" x14ac:dyDescent="0.2">
      <c r="A3862" t="s">
        <v>3694</v>
      </c>
      <c r="B3862" t="s">
        <v>4409</v>
      </c>
      <c r="C3862" t="s">
        <v>4417</v>
      </c>
      <c r="D3862" t="s">
        <v>22</v>
      </c>
      <c r="E3862">
        <v>53</v>
      </c>
      <c r="F3862" t="s">
        <v>49</v>
      </c>
      <c r="G3862" t="s">
        <v>694</v>
      </c>
      <c r="H3862" t="s">
        <v>315</v>
      </c>
      <c r="I3862" s="2">
        <v>1241</v>
      </c>
      <c r="J3862" s="2">
        <v>2</v>
      </c>
      <c r="K3862" s="2">
        <v>1243</v>
      </c>
      <c r="L3862" s="3">
        <v>5.713552887596534E-2</v>
      </c>
      <c r="M3862" s="3">
        <v>9.6121501289481923E-2</v>
      </c>
      <c r="N3862" s="2">
        <v>2175529</v>
      </c>
      <c r="O3862">
        <f t="shared" si="60"/>
        <v>11</v>
      </c>
    </row>
    <row r="3863" spans="1:15" hidden="1" x14ac:dyDescent="0.2">
      <c r="A3863" t="s">
        <v>3694</v>
      </c>
      <c r="B3863" t="s">
        <v>4409</v>
      </c>
      <c r="C3863" t="s">
        <v>4418</v>
      </c>
      <c r="D3863" t="s">
        <v>22</v>
      </c>
      <c r="E3863">
        <v>43</v>
      </c>
      <c r="F3863" t="s">
        <v>69</v>
      </c>
      <c r="G3863" t="s">
        <v>38</v>
      </c>
      <c r="H3863" t="s">
        <v>542</v>
      </c>
      <c r="I3863" s="2">
        <v>955</v>
      </c>
      <c r="J3863" s="2">
        <f>(0)</f>
        <v>0</v>
      </c>
      <c r="K3863" s="2">
        <v>955</v>
      </c>
      <c r="L3863" s="3">
        <v>4.389736932948262E-2</v>
      </c>
      <c r="M3863" s="3">
        <v>7.3850389164485303E-2</v>
      </c>
      <c r="N3863" s="2">
        <v>2175529</v>
      </c>
      <c r="O3863">
        <f t="shared" si="60"/>
        <v>13</v>
      </c>
    </row>
    <row r="3864" spans="1:15" hidden="1" x14ac:dyDescent="0.2">
      <c r="A3864" t="s">
        <v>3694</v>
      </c>
      <c r="B3864" t="s">
        <v>4409</v>
      </c>
      <c r="C3864" t="s">
        <v>4419</v>
      </c>
      <c r="D3864" t="s">
        <v>22</v>
      </c>
      <c r="E3864">
        <v>42</v>
      </c>
      <c r="F3864" t="s">
        <v>49</v>
      </c>
      <c r="G3864" t="s">
        <v>2500</v>
      </c>
      <c r="H3864" t="s">
        <v>349</v>
      </c>
      <c r="I3864" s="2">
        <v>615</v>
      </c>
      <c r="J3864" s="2">
        <f>(0)</f>
        <v>0</v>
      </c>
      <c r="K3864" s="2">
        <v>615</v>
      </c>
      <c r="L3864" s="3">
        <v>2.8268986531551639E-2</v>
      </c>
      <c r="M3864" s="3">
        <v>4.7558104016919858E-2</v>
      </c>
      <c r="N3864" s="2">
        <v>2175529</v>
      </c>
      <c r="O3864">
        <f t="shared" si="60"/>
        <v>21</v>
      </c>
    </row>
    <row r="3865" spans="1:15" hidden="1" x14ac:dyDescent="0.2">
      <c r="A3865" t="s">
        <v>3694</v>
      </c>
      <c r="B3865" t="s">
        <v>4409</v>
      </c>
      <c r="C3865" t="s">
        <v>4420</v>
      </c>
      <c r="D3865" t="s">
        <v>17</v>
      </c>
      <c r="E3865">
        <v>35</v>
      </c>
      <c r="F3865" t="s">
        <v>69</v>
      </c>
      <c r="G3865" t="s">
        <v>38</v>
      </c>
      <c r="H3865" t="s">
        <v>537</v>
      </c>
      <c r="I3865" s="2">
        <v>676</v>
      </c>
      <c r="J3865" s="2">
        <v>1</v>
      </c>
      <c r="K3865" s="2">
        <v>677</v>
      </c>
      <c r="L3865" s="3">
        <v>3.111886810058611E-2</v>
      </c>
      <c r="M3865" s="3">
        <v>5.2352579543828853E-2</v>
      </c>
      <c r="N3865" s="2">
        <v>2175529</v>
      </c>
      <c r="O3865">
        <f t="shared" si="60"/>
        <v>18</v>
      </c>
    </row>
    <row r="3866" spans="1:15" hidden="1" x14ac:dyDescent="0.2">
      <c r="A3866" t="s">
        <v>3694</v>
      </c>
      <c r="B3866" t="s">
        <v>4409</v>
      </c>
      <c r="C3866" t="s">
        <v>4421</v>
      </c>
      <c r="D3866" t="s">
        <v>22</v>
      </c>
      <c r="E3866">
        <v>29</v>
      </c>
      <c r="F3866" t="s">
        <v>49</v>
      </c>
      <c r="G3866" t="s">
        <v>38</v>
      </c>
      <c r="H3866" t="s">
        <v>99</v>
      </c>
      <c r="I3866" s="2">
        <v>566</v>
      </c>
      <c r="J3866" s="2">
        <f>(0)</f>
        <v>0</v>
      </c>
      <c r="K3866" s="2">
        <v>566</v>
      </c>
      <c r="L3866" s="3">
        <v>2.6016660775379234E-2</v>
      </c>
      <c r="M3866" s="3">
        <v>4.3768921745653076E-2</v>
      </c>
      <c r="N3866" s="2">
        <v>2175529</v>
      </c>
      <c r="O3866">
        <f t="shared" si="60"/>
        <v>23</v>
      </c>
    </row>
    <row r="3867" spans="1:15" hidden="1" x14ac:dyDescent="0.2">
      <c r="A3867" t="s">
        <v>3694</v>
      </c>
      <c r="B3867" t="s">
        <v>4409</v>
      </c>
      <c r="C3867" t="s">
        <v>4422</v>
      </c>
      <c r="D3867" t="s">
        <v>22</v>
      </c>
      <c r="E3867">
        <v>43</v>
      </c>
      <c r="F3867" t="s">
        <v>49</v>
      </c>
      <c r="G3867" t="s">
        <v>303</v>
      </c>
      <c r="H3867" t="s">
        <v>304</v>
      </c>
      <c r="I3867" s="2">
        <v>7239</v>
      </c>
      <c r="J3867" s="2">
        <v>8</v>
      </c>
      <c r="K3867" s="2">
        <v>7247</v>
      </c>
      <c r="L3867" s="3">
        <v>0.3331143827547231</v>
      </c>
      <c r="M3867" s="3">
        <v>0.56041232489531423</v>
      </c>
      <c r="N3867" s="2">
        <v>2175529</v>
      </c>
      <c r="O3867">
        <f t="shared" si="60"/>
        <v>4</v>
      </c>
    </row>
    <row r="3868" spans="1:15" hidden="1" x14ac:dyDescent="0.2">
      <c r="A3868" t="s">
        <v>3694</v>
      </c>
      <c r="B3868" t="s">
        <v>4409</v>
      </c>
      <c r="C3868" t="s">
        <v>4423</v>
      </c>
      <c r="D3868" t="s">
        <v>22</v>
      </c>
      <c r="E3868">
        <v>64</v>
      </c>
      <c r="F3868" t="s">
        <v>49</v>
      </c>
      <c r="G3868" t="s">
        <v>736</v>
      </c>
      <c r="H3868" t="s">
        <v>2348</v>
      </c>
      <c r="I3868" s="2">
        <v>576002</v>
      </c>
      <c r="J3868" s="2">
        <v>1345</v>
      </c>
      <c r="K3868" s="2">
        <v>577347</v>
      </c>
      <c r="L3868" s="3">
        <v>26.538235068344296</v>
      </c>
      <c r="M3868" s="3">
        <v>44.646388097327858</v>
      </c>
      <c r="N3868" s="2">
        <v>2175529</v>
      </c>
      <c r="O3868">
        <f t="shared" si="60"/>
        <v>2</v>
      </c>
    </row>
    <row r="3869" spans="1:15" hidden="1" x14ac:dyDescent="0.2">
      <c r="A3869" t="s">
        <v>3694</v>
      </c>
      <c r="B3869" t="s">
        <v>4409</v>
      </c>
      <c r="C3869" t="s">
        <v>4424</v>
      </c>
      <c r="D3869" t="s">
        <v>17</v>
      </c>
      <c r="E3869">
        <v>45</v>
      </c>
      <c r="F3869" t="s">
        <v>49</v>
      </c>
      <c r="G3869" t="s">
        <v>2204</v>
      </c>
      <c r="H3869" t="s">
        <v>540</v>
      </c>
      <c r="I3869" s="2">
        <v>555</v>
      </c>
      <c r="J3869" s="2">
        <v>1</v>
      </c>
      <c r="K3869" s="2">
        <v>556</v>
      </c>
      <c r="L3869" s="3">
        <v>2.5557002457793025E-2</v>
      </c>
      <c r="M3869" s="3">
        <v>4.2995619241312913E-2</v>
      </c>
      <c r="N3869" s="2">
        <v>2175529</v>
      </c>
      <c r="O3869">
        <f t="shared" si="60"/>
        <v>24</v>
      </c>
    </row>
    <row r="3870" spans="1:15" hidden="1" x14ac:dyDescent="0.2">
      <c r="A3870" t="s">
        <v>3694</v>
      </c>
      <c r="B3870" t="s">
        <v>4409</v>
      </c>
      <c r="C3870" t="s">
        <v>4425</v>
      </c>
      <c r="D3870" t="s">
        <v>22</v>
      </c>
      <c r="E3870">
        <v>36</v>
      </c>
      <c r="F3870" t="s">
        <v>69</v>
      </c>
      <c r="G3870" t="s">
        <v>815</v>
      </c>
      <c r="H3870" t="s">
        <v>816</v>
      </c>
      <c r="I3870" s="2">
        <v>604</v>
      </c>
      <c r="J3870" s="2">
        <v>3</v>
      </c>
      <c r="K3870" s="2">
        <v>607</v>
      </c>
      <c r="L3870" s="3">
        <v>2.7901259877482674E-2</v>
      </c>
      <c r="M3870" s="3">
        <v>4.693946201344773E-2</v>
      </c>
      <c r="N3870" s="2">
        <v>2175529</v>
      </c>
      <c r="O3870">
        <f t="shared" si="60"/>
        <v>22</v>
      </c>
    </row>
    <row r="3871" spans="1:15" hidden="1" x14ac:dyDescent="0.2">
      <c r="A3871" t="s">
        <v>3694</v>
      </c>
      <c r="B3871" t="s">
        <v>4409</v>
      </c>
      <c r="C3871" t="s">
        <v>4426</v>
      </c>
      <c r="D3871" t="s">
        <v>22</v>
      </c>
      <c r="E3871">
        <v>50</v>
      </c>
      <c r="F3871" t="s">
        <v>69</v>
      </c>
      <c r="G3871" t="s">
        <v>38</v>
      </c>
      <c r="H3871" t="s">
        <v>70</v>
      </c>
      <c r="I3871" s="2">
        <v>786</v>
      </c>
      <c r="J3871" s="2">
        <f>(0)</f>
        <v>0</v>
      </c>
      <c r="K3871" s="2">
        <v>786</v>
      </c>
      <c r="L3871" s="3">
        <v>3.6129143762275752E-2</v>
      </c>
      <c r="M3871" s="3">
        <v>6.0781576841136609E-2</v>
      </c>
      <c r="N3871" s="2">
        <v>2175529</v>
      </c>
      <c r="O3871">
        <f t="shared" si="60"/>
        <v>16</v>
      </c>
    </row>
    <row r="3872" spans="1:15" hidden="1" x14ac:dyDescent="0.2">
      <c r="A3872" t="s">
        <v>3694</v>
      </c>
      <c r="B3872" t="s">
        <v>4409</v>
      </c>
      <c r="C3872" t="s">
        <v>4427</v>
      </c>
      <c r="D3872" t="s">
        <v>22</v>
      </c>
      <c r="E3872">
        <v>38</v>
      </c>
      <c r="F3872" t="s">
        <v>49</v>
      </c>
      <c r="G3872" t="s">
        <v>656</v>
      </c>
      <c r="H3872" t="s">
        <v>657</v>
      </c>
      <c r="I3872" s="2">
        <v>634554</v>
      </c>
      <c r="J3872" s="2">
        <v>1276</v>
      </c>
      <c r="K3872" s="2">
        <v>635830</v>
      </c>
      <c r="L3872" s="3">
        <v>29.226454807083702</v>
      </c>
      <c r="M3872" s="3">
        <v>49.168893133460415</v>
      </c>
      <c r="N3872" s="2">
        <v>2175529</v>
      </c>
      <c r="O3872">
        <f t="shared" si="60"/>
        <v>1</v>
      </c>
    </row>
    <row r="3873" spans="1:15" hidden="1" x14ac:dyDescent="0.2">
      <c r="A3873" t="s">
        <v>3694</v>
      </c>
      <c r="B3873" t="s">
        <v>4409</v>
      </c>
      <c r="C3873" t="s">
        <v>4428</v>
      </c>
      <c r="D3873" t="s">
        <v>22</v>
      </c>
      <c r="E3873">
        <v>30</v>
      </c>
      <c r="F3873" t="s">
        <v>49</v>
      </c>
      <c r="G3873" t="s">
        <v>38</v>
      </c>
      <c r="H3873" t="s">
        <v>219</v>
      </c>
      <c r="I3873" s="2">
        <v>826</v>
      </c>
      <c r="J3873" s="2">
        <v>2</v>
      </c>
      <c r="K3873" s="2">
        <v>828</v>
      </c>
      <c r="L3873" s="3">
        <v>3.8059708696137812E-2</v>
      </c>
      <c r="M3873" s="3">
        <v>6.4029447359365277E-2</v>
      </c>
      <c r="N3873" s="2">
        <v>2175529</v>
      </c>
      <c r="O3873">
        <f t="shared" si="60"/>
        <v>15</v>
      </c>
    </row>
    <row r="3874" spans="1:15" hidden="1" x14ac:dyDescent="0.2">
      <c r="A3874" t="s">
        <v>3694</v>
      </c>
      <c r="B3874" t="s">
        <v>4409</v>
      </c>
      <c r="C3874" t="s">
        <v>4429</v>
      </c>
      <c r="D3874" t="s">
        <v>22</v>
      </c>
      <c r="E3874">
        <v>34</v>
      </c>
      <c r="F3874" t="s">
        <v>49</v>
      </c>
      <c r="G3874" t="s">
        <v>38</v>
      </c>
      <c r="H3874" t="s">
        <v>309</v>
      </c>
      <c r="I3874" s="2">
        <v>901</v>
      </c>
      <c r="J3874" s="2">
        <v>1</v>
      </c>
      <c r="K3874" s="2">
        <v>902</v>
      </c>
      <c r="L3874" s="3">
        <v>4.1461180246275736E-2</v>
      </c>
      <c r="M3874" s="3">
        <v>6.9751885891482457E-2</v>
      </c>
      <c r="N3874" s="2">
        <v>2175529</v>
      </c>
      <c r="O3874">
        <f t="shared" si="60"/>
        <v>14</v>
      </c>
    </row>
    <row r="3875" spans="1:15" hidden="1" x14ac:dyDescent="0.2">
      <c r="A3875" t="s">
        <v>3694</v>
      </c>
      <c r="B3875" t="s">
        <v>4409</v>
      </c>
      <c r="C3875" t="s">
        <v>4430</v>
      </c>
      <c r="D3875" t="s">
        <v>22</v>
      </c>
      <c r="E3875">
        <v>58</v>
      </c>
      <c r="F3875" t="s">
        <v>69</v>
      </c>
      <c r="G3875" t="s">
        <v>38</v>
      </c>
      <c r="H3875" t="s">
        <v>214</v>
      </c>
      <c r="I3875" s="2">
        <v>4397</v>
      </c>
      <c r="J3875" s="2">
        <f>(0)</f>
        <v>0</v>
      </c>
      <c r="K3875" s="2">
        <v>4397</v>
      </c>
      <c r="L3875" s="3">
        <v>0.20211176224265454</v>
      </c>
      <c r="M3875" s="3">
        <v>0.34002111115836847</v>
      </c>
      <c r="N3875" s="2">
        <v>2175529</v>
      </c>
      <c r="O3875">
        <f t="shared" si="60"/>
        <v>7</v>
      </c>
    </row>
    <row r="3876" spans="1:15" hidden="1" x14ac:dyDescent="0.2">
      <c r="A3876" t="s">
        <v>3694</v>
      </c>
      <c r="B3876" t="s">
        <v>4409</v>
      </c>
      <c r="C3876" t="s">
        <v>4431</v>
      </c>
      <c r="D3876" t="s">
        <v>22</v>
      </c>
      <c r="E3876">
        <v>48</v>
      </c>
      <c r="F3876" t="s">
        <v>49</v>
      </c>
      <c r="G3876" t="s">
        <v>38</v>
      </c>
      <c r="H3876" t="s">
        <v>165</v>
      </c>
      <c r="I3876" s="2">
        <v>1880</v>
      </c>
      <c r="J3876" s="2">
        <v>1</v>
      </c>
      <c r="K3876" s="2">
        <v>1881</v>
      </c>
      <c r="L3876" s="3">
        <v>8.6461729537965257E-2</v>
      </c>
      <c r="M3876" s="3">
        <v>0.14545820106638416</v>
      </c>
      <c r="N3876" s="2">
        <v>2175529</v>
      </c>
      <c r="O3876">
        <f t="shared" si="60"/>
        <v>10</v>
      </c>
    </row>
    <row r="3877" spans="1:15" hidden="1" x14ac:dyDescent="0.2">
      <c r="A3877" t="s">
        <v>3694</v>
      </c>
      <c r="B3877" t="s">
        <v>4409</v>
      </c>
      <c r="C3877" t="s">
        <v>4432</v>
      </c>
      <c r="D3877" t="s">
        <v>22</v>
      </c>
      <c r="E3877">
        <v>31</v>
      </c>
      <c r="F3877" t="s">
        <v>49</v>
      </c>
      <c r="G3877" t="s">
        <v>38</v>
      </c>
      <c r="H3877" t="s">
        <v>104</v>
      </c>
      <c r="I3877" s="2">
        <v>670</v>
      </c>
      <c r="J3877" s="2">
        <v>3</v>
      </c>
      <c r="K3877" s="2">
        <v>673</v>
      </c>
      <c r="L3877" s="3">
        <v>3.0935004773551628E-2</v>
      </c>
      <c r="M3877" s="3">
        <v>5.2043258542092789E-2</v>
      </c>
      <c r="N3877" s="2">
        <v>2175529</v>
      </c>
      <c r="O3877">
        <f t="shared" si="60"/>
        <v>19</v>
      </c>
    </row>
    <row r="3878" spans="1:15" hidden="1" x14ac:dyDescent="0.2">
      <c r="A3878" t="s">
        <v>3694</v>
      </c>
      <c r="B3878" t="s">
        <v>4433</v>
      </c>
      <c r="C3878" t="s">
        <v>46</v>
      </c>
      <c r="G3878" t="s">
        <v>46</v>
      </c>
      <c r="I3878" s="2">
        <v>4016</v>
      </c>
      <c r="J3878" s="2">
        <v>56</v>
      </c>
      <c r="K3878" s="2">
        <v>4072</v>
      </c>
      <c r="L3878" s="3">
        <v>0.21876054316222879</v>
      </c>
      <c r="M3878" s="3">
        <v>0.33761991227851984</v>
      </c>
      <c r="N3878" s="2">
        <v>1861396</v>
      </c>
      <c r="O3878">
        <f t="shared" si="60"/>
        <v>5</v>
      </c>
    </row>
    <row r="3879" spans="1:15" hidden="1" x14ac:dyDescent="0.2">
      <c r="A3879" t="s">
        <v>3694</v>
      </c>
      <c r="B3879" t="s">
        <v>4433</v>
      </c>
      <c r="C3879" t="s">
        <v>4434</v>
      </c>
      <c r="D3879" t="s">
        <v>22</v>
      </c>
      <c r="E3879">
        <v>44</v>
      </c>
      <c r="F3879" t="s">
        <v>49</v>
      </c>
      <c r="G3879" t="s">
        <v>38</v>
      </c>
      <c r="H3879" t="s">
        <v>349</v>
      </c>
      <c r="I3879" s="2">
        <v>3793</v>
      </c>
      <c r="J3879" s="2">
        <v>45</v>
      </c>
      <c r="K3879" s="2">
        <v>3838</v>
      </c>
      <c r="L3879" s="3">
        <v>0.2061893331671498</v>
      </c>
      <c r="M3879" s="3">
        <v>0.31821837507980333</v>
      </c>
      <c r="N3879" s="2">
        <v>1861396</v>
      </c>
      <c r="O3879">
        <f t="shared" si="60"/>
        <v>7</v>
      </c>
    </row>
    <row r="3880" spans="1:15" hidden="1" x14ac:dyDescent="0.2">
      <c r="A3880" t="s">
        <v>3694</v>
      </c>
      <c r="B3880" t="s">
        <v>4433</v>
      </c>
      <c r="C3880" t="s">
        <v>4435</v>
      </c>
      <c r="D3880" t="s">
        <v>22</v>
      </c>
      <c r="E3880">
        <v>37</v>
      </c>
      <c r="F3880" t="s">
        <v>49</v>
      </c>
      <c r="G3880" t="s">
        <v>32</v>
      </c>
      <c r="H3880" t="s">
        <v>33</v>
      </c>
      <c r="I3880" s="2">
        <v>696961</v>
      </c>
      <c r="J3880" s="2">
        <v>7699</v>
      </c>
      <c r="K3880" s="2">
        <v>704660</v>
      </c>
      <c r="L3880" s="3">
        <v>37.856533483471544</v>
      </c>
      <c r="M3880" s="3">
        <v>58.425158984818715</v>
      </c>
      <c r="N3880" s="2">
        <v>1861396</v>
      </c>
      <c r="O3880">
        <f t="shared" si="60"/>
        <v>1</v>
      </c>
    </row>
    <row r="3881" spans="1:15" hidden="1" x14ac:dyDescent="0.2">
      <c r="A3881" t="s">
        <v>3694</v>
      </c>
      <c r="B3881" t="s">
        <v>4433</v>
      </c>
      <c r="C3881" t="s">
        <v>4436</v>
      </c>
      <c r="D3881" t="s">
        <v>22</v>
      </c>
      <c r="E3881">
        <v>25</v>
      </c>
      <c r="F3881" t="s">
        <v>49</v>
      </c>
      <c r="G3881" t="s">
        <v>694</v>
      </c>
      <c r="H3881" t="s">
        <v>315</v>
      </c>
      <c r="I3881" s="2">
        <v>1491</v>
      </c>
      <c r="J3881" s="2">
        <v>16</v>
      </c>
      <c r="K3881" s="2">
        <v>1507</v>
      </c>
      <c r="L3881" s="3">
        <v>8.096074129309401E-2</v>
      </c>
      <c r="M3881" s="3">
        <v>0.12494921606181961</v>
      </c>
      <c r="N3881" s="2">
        <v>1861396</v>
      </c>
      <c r="O3881">
        <f t="shared" si="60"/>
        <v>14</v>
      </c>
    </row>
    <row r="3882" spans="1:15" hidden="1" x14ac:dyDescent="0.2">
      <c r="A3882" t="s">
        <v>3694</v>
      </c>
      <c r="B3882" t="s">
        <v>4433</v>
      </c>
      <c r="C3882" t="s">
        <v>4437</v>
      </c>
      <c r="D3882" t="s">
        <v>22</v>
      </c>
      <c r="E3882">
        <v>34</v>
      </c>
      <c r="F3882" t="s">
        <v>49</v>
      </c>
      <c r="G3882" t="s">
        <v>656</v>
      </c>
      <c r="H3882" t="s">
        <v>657</v>
      </c>
      <c r="I3882" s="2">
        <v>419364</v>
      </c>
      <c r="J3882" s="2">
        <v>3822</v>
      </c>
      <c r="K3882" s="2">
        <v>423186</v>
      </c>
      <c r="L3882" s="3">
        <v>22.734872106741392</v>
      </c>
      <c r="M3882" s="3">
        <v>35.087431286222419</v>
      </c>
      <c r="N3882" s="2">
        <v>1861396</v>
      </c>
      <c r="O3882">
        <f t="shared" si="60"/>
        <v>2</v>
      </c>
    </row>
    <row r="3883" spans="1:15" hidden="1" x14ac:dyDescent="0.2">
      <c r="A3883" t="s">
        <v>3694</v>
      </c>
      <c r="B3883" t="s">
        <v>4433</v>
      </c>
      <c r="C3883" t="s">
        <v>4438</v>
      </c>
      <c r="D3883" t="s">
        <v>22</v>
      </c>
      <c r="E3883">
        <v>70</v>
      </c>
      <c r="F3883" t="s">
        <v>49</v>
      </c>
      <c r="G3883" t="s">
        <v>38</v>
      </c>
      <c r="H3883" t="s">
        <v>70</v>
      </c>
      <c r="I3883" s="2">
        <v>2764</v>
      </c>
      <c r="J3883" s="2">
        <v>3</v>
      </c>
      <c r="K3883" s="2">
        <v>2767</v>
      </c>
      <c r="L3883" s="3">
        <v>0.14865187203582686</v>
      </c>
      <c r="M3883" s="3">
        <v>0.2294190317472162</v>
      </c>
      <c r="N3883" s="2">
        <v>1861396</v>
      </c>
      <c r="O3883">
        <f t="shared" si="60"/>
        <v>10</v>
      </c>
    </row>
    <row r="3884" spans="1:15" hidden="1" x14ac:dyDescent="0.2">
      <c r="A3884" t="s">
        <v>3694</v>
      </c>
      <c r="B3884" t="s">
        <v>4433</v>
      </c>
      <c r="C3884" t="s">
        <v>4439</v>
      </c>
      <c r="D3884" t="s">
        <v>22</v>
      </c>
      <c r="E3884">
        <v>67</v>
      </c>
      <c r="F3884" t="s">
        <v>49</v>
      </c>
      <c r="G3884" t="s">
        <v>4342</v>
      </c>
      <c r="H3884" t="s">
        <v>356</v>
      </c>
      <c r="I3884" s="2">
        <v>3183</v>
      </c>
      <c r="J3884" s="2">
        <v>9</v>
      </c>
      <c r="K3884" s="2">
        <v>3192</v>
      </c>
      <c r="L3884" s="3">
        <v>0.17148419788158994</v>
      </c>
      <c r="M3884" s="3">
        <v>0.26465686640300479</v>
      </c>
      <c r="N3884" s="2">
        <v>1861396</v>
      </c>
      <c r="O3884">
        <f t="shared" si="60"/>
        <v>9</v>
      </c>
    </row>
    <row r="3885" spans="1:15" hidden="1" x14ac:dyDescent="0.2">
      <c r="A3885" t="s">
        <v>3694</v>
      </c>
      <c r="B3885" t="s">
        <v>4433</v>
      </c>
      <c r="C3885" t="s">
        <v>4440</v>
      </c>
      <c r="D3885" t="s">
        <v>22</v>
      </c>
      <c r="E3885">
        <v>62</v>
      </c>
      <c r="F3885" t="s">
        <v>49</v>
      </c>
      <c r="G3885" t="s">
        <v>3705</v>
      </c>
      <c r="H3885" t="s">
        <v>41</v>
      </c>
      <c r="I3885" s="2">
        <v>31644</v>
      </c>
      <c r="J3885" s="2">
        <v>163</v>
      </c>
      <c r="K3885" s="2">
        <v>31807</v>
      </c>
      <c r="L3885" s="3">
        <v>1.7087712662969083</v>
      </c>
      <c r="M3885" s="3">
        <v>2.6371995456392141</v>
      </c>
      <c r="N3885" s="2">
        <v>1861396</v>
      </c>
      <c r="O3885">
        <f t="shared" si="60"/>
        <v>3</v>
      </c>
    </row>
    <row r="3886" spans="1:15" hidden="1" x14ac:dyDescent="0.2">
      <c r="A3886" t="s">
        <v>3694</v>
      </c>
      <c r="B3886" t="s">
        <v>4433</v>
      </c>
      <c r="C3886" t="s">
        <v>4441</v>
      </c>
      <c r="D3886" t="s">
        <v>22</v>
      </c>
      <c r="E3886">
        <v>33</v>
      </c>
      <c r="F3886" t="s">
        <v>49</v>
      </c>
      <c r="G3886" t="s">
        <v>38</v>
      </c>
      <c r="H3886" t="s">
        <v>2699</v>
      </c>
      <c r="I3886" s="2">
        <v>3981</v>
      </c>
      <c r="J3886" s="2">
        <v>5</v>
      </c>
      <c r="K3886" s="2">
        <v>3986</v>
      </c>
      <c r="L3886" s="3">
        <v>0.21414035487343908</v>
      </c>
      <c r="M3886" s="3">
        <v>0.33048943279523085</v>
      </c>
      <c r="N3886" s="2">
        <v>1861396</v>
      </c>
      <c r="O3886">
        <f t="shared" si="60"/>
        <v>6</v>
      </c>
    </row>
    <row r="3887" spans="1:15" hidden="1" x14ac:dyDescent="0.2">
      <c r="A3887" t="s">
        <v>3694</v>
      </c>
      <c r="B3887" t="s">
        <v>4433</v>
      </c>
      <c r="C3887" t="s">
        <v>4442</v>
      </c>
      <c r="D3887" t="s">
        <v>22</v>
      </c>
      <c r="E3887">
        <v>38</v>
      </c>
      <c r="F3887" t="s">
        <v>69</v>
      </c>
      <c r="G3887" t="s">
        <v>38</v>
      </c>
      <c r="H3887" t="s">
        <v>294</v>
      </c>
      <c r="I3887" s="2">
        <v>3740</v>
      </c>
      <c r="J3887" s="2">
        <v>5</v>
      </c>
      <c r="K3887" s="2">
        <v>3745</v>
      </c>
      <c r="L3887" s="3">
        <v>0.2011930830409005</v>
      </c>
      <c r="M3887" s="3">
        <v>0.31050750773159552</v>
      </c>
      <c r="N3887" s="2">
        <v>1861396</v>
      </c>
      <c r="O3887">
        <f t="shared" si="60"/>
        <v>8</v>
      </c>
    </row>
    <row r="3888" spans="1:15" hidden="1" x14ac:dyDescent="0.2">
      <c r="A3888" t="s">
        <v>3694</v>
      </c>
      <c r="B3888" t="s">
        <v>4433</v>
      </c>
      <c r="C3888" t="s">
        <v>4443</v>
      </c>
      <c r="D3888" t="s">
        <v>22</v>
      </c>
      <c r="E3888">
        <v>31</v>
      </c>
      <c r="F3888" t="s">
        <v>69</v>
      </c>
      <c r="G3888" t="s">
        <v>1613</v>
      </c>
      <c r="H3888" t="s">
        <v>540</v>
      </c>
      <c r="I3888" s="2">
        <v>1489</v>
      </c>
      <c r="J3888" s="2">
        <v>3</v>
      </c>
      <c r="K3888" s="2">
        <v>1492</v>
      </c>
      <c r="L3888" s="3">
        <v>8.015489449853766E-2</v>
      </c>
      <c r="M3888" s="3">
        <v>0.1237055277798506</v>
      </c>
      <c r="N3888" s="2">
        <v>1861396</v>
      </c>
      <c r="O3888">
        <f t="shared" si="60"/>
        <v>15</v>
      </c>
    </row>
    <row r="3889" spans="1:15" hidden="1" x14ac:dyDescent="0.2">
      <c r="A3889" t="s">
        <v>3694</v>
      </c>
      <c r="B3889" t="s">
        <v>4433</v>
      </c>
      <c r="C3889" t="s">
        <v>4444</v>
      </c>
      <c r="D3889" t="s">
        <v>22</v>
      </c>
      <c r="E3889">
        <v>51</v>
      </c>
      <c r="F3889" t="s">
        <v>49</v>
      </c>
      <c r="G3889" t="s">
        <v>303</v>
      </c>
      <c r="H3889" t="s">
        <v>304</v>
      </c>
      <c r="I3889" s="2">
        <v>6654</v>
      </c>
      <c r="J3889" s="2">
        <v>38</v>
      </c>
      <c r="K3889" s="2">
        <v>6692</v>
      </c>
      <c r="L3889" s="3">
        <v>0.35951511661140351</v>
      </c>
      <c r="M3889" s="3">
        <v>0.55485079886243982</v>
      </c>
      <c r="N3889" s="2">
        <v>1861396</v>
      </c>
      <c r="O3889">
        <f t="shared" si="60"/>
        <v>4</v>
      </c>
    </row>
    <row r="3890" spans="1:15" hidden="1" x14ac:dyDescent="0.2">
      <c r="A3890" t="s">
        <v>3694</v>
      </c>
      <c r="B3890" t="s">
        <v>4433</v>
      </c>
      <c r="C3890" t="s">
        <v>4445</v>
      </c>
      <c r="D3890" t="s">
        <v>17</v>
      </c>
      <c r="E3890">
        <v>61</v>
      </c>
      <c r="F3890" t="s">
        <v>49</v>
      </c>
      <c r="G3890" t="s">
        <v>38</v>
      </c>
      <c r="H3890" t="s">
        <v>654</v>
      </c>
      <c r="I3890" s="2">
        <v>1315</v>
      </c>
      <c r="J3890" s="2">
        <v>2</v>
      </c>
      <c r="K3890" s="2">
        <v>1317</v>
      </c>
      <c r="L3890" s="3">
        <v>7.0753348562046986E-2</v>
      </c>
      <c r="M3890" s="3">
        <v>0.10919583115687884</v>
      </c>
      <c r="N3890" s="2">
        <v>1861396</v>
      </c>
      <c r="O3890">
        <f t="shared" si="60"/>
        <v>16</v>
      </c>
    </row>
    <row r="3891" spans="1:15" hidden="1" x14ac:dyDescent="0.2">
      <c r="A3891" t="s">
        <v>3694</v>
      </c>
      <c r="B3891" t="s">
        <v>4433</v>
      </c>
      <c r="C3891" t="s">
        <v>4446</v>
      </c>
      <c r="D3891" t="s">
        <v>22</v>
      </c>
      <c r="E3891">
        <v>54</v>
      </c>
      <c r="F3891" t="s">
        <v>49</v>
      </c>
      <c r="G3891" t="s">
        <v>38</v>
      </c>
      <c r="H3891" t="s">
        <v>182</v>
      </c>
      <c r="I3891" s="2">
        <v>1267</v>
      </c>
      <c r="J3891" s="2">
        <v>1</v>
      </c>
      <c r="K3891" s="2">
        <v>1268</v>
      </c>
      <c r="L3891" s="3">
        <v>6.8120915699829587E-2</v>
      </c>
      <c r="M3891" s="3">
        <v>0.10513311610244676</v>
      </c>
      <c r="N3891" s="2">
        <v>1861396</v>
      </c>
      <c r="O3891">
        <f t="shared" si="60"/>
        <v>17</v>
      </c>
    </row>
    <row r="3892" spans="1:15" hidden="1" x14ac:dyDescent="0.2">
      <c r="A3892" t="s">
        <v>3694</v>
      </c>
      <c r="B3892" t="s">
        <v>4433</v>
      </c>
      <c r="C3892" t="s">
        <v>4447</v>
      </c>
      <c r="D3892" t="s">
        <v>22</v>
      </c>
      <c r="E3892">
        <v>32</v>
      </c>
      <c r="F3892" t="s">
        <v>49</v>
      </c>
      <c r="G3892" t="s">
        <v>38</v>
      </c>
      <c r="H3892" t="s">
        <v>99</v>
      </c>
      <c r="I3892" s="2">
        <v>709</v>
      </c>
      <c r="J3892" s="2">
        <v>7</v>
      </c>
      <c r="K3892" s="2">
        <v>716</v>
      </c>
      <c r="L3892" s="3">
        <v>3.8465753660156143E-2</v>
      </c>
      <c r="M3892" s="3">
        <v>5.9365387325987284E-2</v>
      </c>
      <c r="N3892" s="2">
        <v>1861396</v>
      </c>
      <c r="O3892">
        <f t="shared" si="60"/>
        <v>20</v>
      </c>
    </row>
    <row r="3893" spans="1:15" hidden="1" x14ac:dyDescent="0.2">
      <c r="A3893" t="s">
        <v>3694</v>
      </c>
      <c r="B3893" t="s">
        <v>4433</v>
      </c>
      <c r="C3893" t="s">
        <v>4448</v>
      </c>
      <c r="D3893" t="s">
        <v>22</v>
      </c>
      <c r="E3893">
        <v>38</v>
      </c>
      <c r="F3893" t="s">
        <v>69</v>
      </c>
      <c r="G3893" t="s">
        <v>38</v>
      </c>
      <c r="H3893" t="s">
        <v>43</v>
      </c>
      <c r="I3893" s="2">
        <v>1242</v>
      </c>
      <c r="J3893" s="2">
        <f>(0)</f>
        <v>0</v>
      </c>
      <c r="K3893" s="2">
        <v>1242</v>
      </c>
      <c r="L3893" s="3">
        <v>6.6724114589265263E-2</v>
      </c>
      <c r="M3893" s="3">
        <v>0.1029773897470338</v>
      </c>
      <c r="N3893" s="2">
        <v>1861396</v>
      </c>
      <c r="O3893">
        <f t="shared" si="60"/>
        <v>18</v>
      </c>
    </row>
    <row r="3894" spans="1:15" hidden="1" x14ac:dyDescent="0.2">
      <c r="A3894" t="s">
        <v>3694</v>
      </c>
      <c r="B3894" t="s">
        <v>4433</v>
      </c>
      <c r="C3894" t="s">
        <v>4449</v>
      </c>
      <c r="D3894" t="s">
        <v>22</v>
      </c>
      <c r="E3894">
        <v>64</v>
      </c>
      <c r="F3894" t="s">
        <v>49</v>
      </c>
      <c r="G3894" t="s">
        <v>38</v>
      </c>
      <c r="H3894" t="s">
        <v>198</v>
      </c>
      <c r="I3894" s="2">
        <v>2346</v>
      </c>
      <c r="J3894" s="2">
        <v>3</v>
      </c>
      <c r="K3894" s="2">
        <v>2349</v>
      </c>
      <c r="L3894" s="3">
        <v>0.12619560802752341</v>
      </c>
      <c r="M3894" s="3">
        <v>0.19476158495634655</v>
      </c>
      <c r="N3894" s="2">
        <v>1861396</v>
      </c>
      <c r="O3894">
        <f t="shared" si="60"/>
        <v>13</v>
      </c>
    </row>
    <row r="3895" spans="1:15" hidden="1" x14ac:dyDescent="0.2">
      <c r="A3895" t="s">
        <v>3694</v>
      </c>
      <c r="B3895" t="s">
        <v>4433</v>
      </c>
      <c r="C3895" t="s">
        <v>4450</v>
      </c>
      <c r="D3895" t="s">
        <v>22</v>
      </c>
      <c r="E3895">
        <v>46</v>
      </c>
      <c r="F3895" t="s">
        <v>49</v>
      </c>
      <c r="G3895" t="s">
        <v>38</v>
      </c>
      <c r="H3895" t="s">
        <v>1597</v>
      </c>
      <c r="I3895" s="2">
        <v>2484</v>
      </c>
      <c r="J3895" s="2">
        <v>4</v>
      </c>
      <c r="K3895" s="2">
        <v>2488</v>
      </c>
      <c r="L3895" s="3">
        <v>0.13366312165707889</v>
      </c>
      <c r="M3895" s="3">
        <v>0.20628642970259267</v>
      </c>
      <c r="N3895" s="2">
        <v>1861396</v>
      </c>
      <c r="O3895">
        <f t="shared" si="60"/>
        <v>12</v>
      </c>
    </row>
    <row r="3896" spans="1:15" hidden="1" x14ac:dyDescent="0.2">
      <c r="A3896" t="s">
        <v>3694</v>
      </c>
      <c r="B3896" t="s">
        <v>4433</v>
      </c>
      <c r="C3896" t="s">
        <v>4451</v>
      </c>
      <c r="D3896" t="s">
        <v>22</v>
      </c>
      <c r="E3896">
        <v>36</v>
      </c>
      <c r="F3896" t="s">
        <v>49</v>
      </c>
      <c r="G3896" t="s">
        <v>4022</v>
      </c>
      <c r="H3896" t="s">
        <v>230</v>
      </c>
      <c r="I3896" s="2">
        <v>2499</v>
      </c>
      <c r="J3896" s="2">
        <v>3</v>
      </c>
      <c r="K3896" s="2">
        <v>2502</v>
      </c>
      <c r="L3896" s="3">
        <v>0.13441524533199814</v>
      </c>
      <c r="M3896" s="3">
        <v>0.20744720543243042</v>
      </c>
      <c r="N3896" s="2">
        <v>1861396</v>
      </c>
      <c r="O3896">
        <f t="shared" si="60"/>
        <v>11</v>
      </c>
    </row>
    <row r="3897" spans="1:15" hidden="1" x14ac:dyDescent="0.2">
      <c r="A3897" t="s">
        <v>3694</v>
      </c>
      <c r="B3897" t="s">
        <v>4433</v>
      </c>
      <c r="C3897" t="s">
        <v>4452</v>
      </c>
      <c r="D3897" t="s">
        <v>22</v>
      </c>
      <c r="E3897">
        <v>49</v>
      </c>
      <c r="F3897" t="s">
        <v>49</v>
      </c>
      <c r="G3897" t="s">
        <v>38</v>
      </c>
      <c r="H3897" t="s">
        <v>738</v>
      </c>
      <c r="I3897" s="2">
        <v>963</v>
      </c>
      <c r="J3897" s="2">
        <v>8</v>
      </c>
      <c r="K3897" s="2">
        <v>971</v>
      </c>
      <c r="L3897" s="3">
        <v>5.2165149167613986E-2</v>
      </c>
      <c r="M3897" s="3">
        <v>8.0508088119460405E-2</v>
      </c>
      <c r="N3897" s="2">
        <v>1861396</v>
      </c>
      <c r="O3897">
        <f t="shared" si="60"/>
        <v>19</v>
      </c>
    </row>
    <row r="3898" spans="1:15" hidden="1" x14ac:dyDescent="0.2">
      <c r="A3898" t="s">
        <v>3694</v>
      </c>
      <c r="B3898" t="s">
        <v>4453</v>
      </c>
      <c r="C3898" t="s">
        <v>46</v>
      </c>
      <c r="G3898" t="s">
        <v>46</v>
      </c>
      <c r="I3898" s="2">
        <v>5301</v>
      </c>
      <c r="J3898" s="2">
        <v>93</v>
      </c>
      <c r="K3898" s="2">
        <v>5394</v>
      </c>
      <c r="L3898" s="3">
        <v>0.33986965992241092</v>
      </c>
      <c r="M3898" s="3">
        <v>0.52343420973467303</v>
      </c>
      <c r="N3898" s="2">
        <v>1587079</v>
      </c>
      <c r="O3898">
        <f t="shared" si="60"/>
        <v>9</v>
      </c>
    </row>
    <row r="3899" spans="1:15" hidden="1" x14ac:dyDescent="0.2">
      <c r="A3899" t="s">
        <v>3694</v>
      </c>
      <c r="B3899" t="s">
        <v>4453</v>
      </c>
      <c r="C3899" t="s">
        <v>4454</v>
      </c>
      <c r="D3899" t="s">
        <v>22</v>
      </c>
      <c r="E3899">
        <v>64</v>
      </c>
      <c r="F3899" t="s">
        <v>69</v>
      </c>
      <c r="G3899" t="s">
        <v>19</v>
      </c>
      <c r="H3899" t="s">
        <v>20</v>
      </c>
      <c r="I3899" s="2">
        <v>364113</v>
      </c>
      <c r="J3899" s="2">
        <v>2512</v>
      </c>
      <c r="K3899" s="2">
        <v>366625</v>
      </c>
      <c r="L3899" s="3">
        <v>23.100614399157195</v>
      </c>
      <c r="M3899" s="3">
        <v>35.577320568033834</v>
      </c>
      <c r="N3899" s="2">
        <v>1587079</v>
      </c>
      <c r="O3899">
        <f t="shared" si="60"/>
        <v>2</v>
      </c>
    </row>
    <row r="3900" spans="1:15" hidden="1" x14ac:dyDescent="0.2">
      <c r="A3900" t="s">
        <v>3694</v>
      </c>
      <c r="B3900" t="s">
        <v>4453</v>
      </c>
      <c r="C3900" t="s">
        <v>4455</v>
      </c>
      <c r="D3900" t="s">
        <v>22</v>
      </c>
      <c r="E3900">
        <v>55</v>
      </c>
      <c r="F3900" t="s">
        <v>69</v>
      </c>
      <c r="G3900" t="s">
        <v>1907</v>
      </c>
      <c r="H3900" t="s">
        <v>168</v>
      </c>
      <c r="I3900" s="2">
        <v>1504</v>
      </c>
      <c r="J3900" s="2">
        <v>3</v>
      </c>
      <c r="K3900" s="2">
        <v>1507</v>
      </c>
      <c r="L3900" s="3">
        <v>9.4954315443654666E-2</v>
      </c>
      <c r="M3900" s="3">
        <v>0.14623940564889734</v>
      </c>
      <c r="N3900" s="2">
        <v>1587079</v>
      </c>
      <c r="O3900">
        <f t="shared" si="60"/>
        <v>19</v>
      </c>
    </row>
    <row r="3901" spans="1:15" hidden="1" x14ac:dyDescent="0.2">
      <c r="A3901" t="s">
        <v>3694</v>
      </c>
      <c r="B3901" t="s">
        <v>4453</v>
      </c>
      <c r="C3901" t="s">
        <v>4456</v>
      </c>
      <c r="D3901" t="s">
        <v>22</v>
      </c>
      <c r="E3901">
        <v>56</v>
      </c>
      <c r="F3901" t="s">
        <v>69</v>
      </c>
      <c r="G3901" t="s">
        <v>736</v>
      </c>
      <c r="H3901" t="s">
        <v>2348</v>
      </c>
      <c r="I3901" s="2">
        <v>483449</v>
      </c>
      <c r="J3901" s="2">
        <v>3371</v>
      </c>
      <c r="K3901" s="2">
        <v>486820</v>
      </c>
      <c r="L3901" s="3">
        <v>30.67396140960847</v>
      </c>
      <c r="M3901" s="3">
        <v>47.24105338951307</v>
      </c>
      <c r="N3901" s="2">
        <v>1587079</v>
      </c>
      <c r="O3901">
        <f t="shared" si="60"/>
        <v>1</v>
      </c>
    </row>
    <row r="3902" spans="1:15" hidden="1" x14ac:dyDescent="0.2">
      <c r="A3902" t="s">
        <v>3694</v>
      </c>
      <c r="B3902" t="s">
        <v>4453</v>
      </c>
      <c r="C3902" t="s">
        <v>4457</v>
      </c>
      <c r="D3902" t="s">
        <v>22</v>
      </c>
      <c r="E3902">
        <v>58</v>
      </c>
      <c r="F3902" t="s">
        <v>69</v>
      </c>
      <c r="G3902" t="s">
        <v>303</v>
      </c>
      <c r="H3902" t="s">
        <v>304</v>
      </c>
      <c r="I3902" s="2">
        <v>5974</v>
      </c>
      <c r="J3902" s="2">
        <v>32</v>
      </c>
      <c r="K3902" s="2">
        <v>6006</v>
      </c>
      <c r="L3902" s="3">
        <v>0.3784310673885799</v>
      </c>
      <c r="M3902" s="3">
        <v>0.58282274076129881</v>
      </c>
      <c r="N3902" s="2">
        <v>1587079</v>
      </c>
      <c r="O3902">
        <f t="shared" si="60"/>
        <v>8</v>
      </c>
    </row>
    <row r="3903" spans="1:15" hidden="1" x14ac:dyDescent="0.2">
      <c r="A3903" t="s">
        <v>3694</v>
      </c>
      <c r="B3903" t="s">
        <v>4453</v>
      </c>
      <c r="C3903" t="s">
        <v>4458</v>
      </c>
      <c r="D3903" t="s">
        <v>22</v>
      </c>
      <c r="E3903">
        <v>51</v>
      </c>
      <c r="F3903" t="s">
        <v>69</v>
      </c>
      <c r="G3903" t="s">
        <v>38</v>
      </c>
      <c r="H3903" t="s">
        <v>315</v>
      </c>
      <c r="I3903" s="2">
        <v>1684</v>
      </c>
      <c r="J3903" s="2">
        <v>8</v>
      </c>
      <c r="K3903" s="2">
        <v>1692</v>
      </c>
      <c r="L3903" s="3">
        <v>0.10661095005352601</v>
      </c>
      <c r="M3903" s="3">
        <v>0.16419182107361266</v>
      </c>
      <c r="N3903" s="2">
        <v>1587079</v>
      </c>
      <c r="O3903">
        <f t="shared" si="60"/>
        <v>17</v>
      </c>
    </row>
    <row r="3904" spans="1:15" hidden="1" x14ac:dyDescent="0.2">
      <c r="A3904" t="s">
        <v>3694</v>
      </c>
      <c r="B3904" t="s">
        <v>4453</v>
      </c>
      <c r="C3904" t="s">
        <v>4459</v>
      </c>
      <c r="D3904" t="s">
        <v>22</v>
      </c>
      <c r="E3904">
        <v>69</v>
      </c>
      <c r="F3904" t="s">
        <v>69</v>
      </c>
      <c r="G3904" t="s">
        <v>38</v>
      </c>
      <c r="H3904" t="s">
        <v>104</v>
      </c>
      <c r="I3904" s="2">
        <v>35085</v>
      </c>
      <c r="J3904" s="2">
        <v>441</v>
      </c>
      <c r="K3904" s="2">
        <v>35526</v>
      </c>
      <c r="L3904" s="3">
        <v>2.2384518981096719</v>
      </c>
      <c r="M3904" s="3">
        <v>3.4474460020456053</v>
      </c>
      <c r="N3904" s="2">
        <v>1587079</v>
      </c>
      <c r="O3904">
        <f t="shared" si="60"/>
        <v>4</v>
      </c>
    </row>
    <row r="3905" spans="1:15" hidden="1" x14ac:dyDescent="0.2">
      <c r="A3905" t="s">
        <v>3694</v>
      </c>
      <c r="B3905" t="s">
        <v>4453</v>
      </c>
      <c r="C3905" t="s">
        <v>4460</v>
      </c>
      <c r="D3905" t="s">
        <v>22</v>
      </c>
      <c r="E3905">
        <v>58</v>
      </c>
      <c r="F3905" t="s">
        <v>69</v>
      </c>
      <c r="G3905" t="s">
        <v>401</v>
      </c>
      <c r="H3905" t="s">
        <v>402</v>
      </c>
      <c r="I3905" s="2">
        <v>20264</v>
      </c>
      <c r="J3905" s="2">
        <v>36</v>
      </c>
      <c r="K3905" s="2">
        <v>20300</v>
      </c>
      <c r="L3905" s="3">
        <v>1.2790793652993959</v>
      </c>
      <c r="M3905" s="3">
        <v>1.9699136925498448</v>
      </c>
      <c r="N3905" s="2">
        <v>1587079</v>
      </c>
      <c r="O3905">
        <f t="shared" si="60"/>
        <v>5</v>
      </c>
    </row>
    <row r="3906" spans="1:15" hidden="1" x14ac:dyDescent="0.2">
      <c r="A3906" t="s">
        <v>3694</v>
      </c>
      <c r="B3906" t="s">
        <v>4453</v>
      </c>
      <c r="C3906" t="s">
        <v>4461</v>
      </c>
      <c r="D3906" t="s">
        <v>22</v>
      </c>
      <c r="E3906">
        <v>32</v>
      </c>
      <c r="F3906" t="s">
        <v>69</v>
      </c>
      <c r="G3906" t="s">
        <v>38</v>
      </c>
      <c r="H3906" t="s">
        <v>230</v>
      </c>
      <c r="I3906" s="2">
        <v>12923</v>
      </c>
      <c r="J3906" s="2">
        <v>23</v>
      </c>
      <c r="K3906" s="2">
        <v>12946</v>
      </c>
      <c r="L3906" s="3">
        <v>0.81571238734807783</v>
      </c>
      <c r="M3906" s="3">
        <v>1.2562809193965658</v>
      </c>
      <c r="N3906" s="2">
        <v>1587079</v>
      </c>
      <c r="O3906">
        <f t="shared" si="60"/>
        <v>6</v>
      </c>
    </row>
    <row r="3907" spans="1:15" hidden="1" x14ac:dyDescent="0.2">
      <c r="A3907" t="s">
        <v>3694</v>
      </c>
      <c r="B3907" t="s">
        <v>4453</v>
      </c>
      <c r="C3907" t="s">
        <v>4462</v>
      </c>
      <c r="D3907" t="s">
        <v>22</v>
      </c>
      <c r="E3907">
        <v>66</v>
      </c>
      <c r="F3907" t="s">
        <v>69</v>
      </c>
      <c r="G3907" t="s">
        <v>38</v>
      </c>
      <c r="H3907" t="s">
        <v>93</v>
      </c>
      <c r="I3907" s="2">
        <v>1288</v>
      </c>
      <c r="J3907" s="2">
        <v>2</v>
      </c>
      <c r="K3907" s="2">
        <v>1290</v>
      </c>
      <c r="L3907" s="3">
        <v>8.1281398090454232E-2</v>
      </c>
      <c r="M3907" s="3">
        <v>0.12518170755612312</v>
      </c>
      <c r="N3907" s="2">
        <v>1587079</v>
      </c>
      <c r="O3907">
        <f t="shared" ref="O3907:O3970" si="61">COUNTIFS($A$2:$A$8569,A3907,$B$2:$B$8569,B3907,$K$2:$K$8569,"&gt;"&amp;K3907)+1</f>
        <v>21</v>
      </c>
    </row>
    <row r="3908" spans="1:15" hidden="1" x14ac:dyDescent="0.2">
      <c r="A3908" t="s">
        <v>3694</v>
      </c>
      <c r="B3908" t="s">
        <v>4453</v>
      </c>
      <c r="C3908" t="s">
        <v>4463</v>
      </c>
      <c r="D3908" t="s">
        <v>22</v>
      </c>
      <c r="E3908">
        <v>67</v>
      </c>
      <c r="F3908" t="s">
        <v>69</v>
      </c>
      <c r="G3908" t="s">
        <v>38</v>
      </c>
      <c r="H3908" t="s">
        <v>542</v>
      </c>
      <c r="I3908" s="2">
        <v>1484</v>
      </c>
      <c r="J3908" s="2">
        <v>4</v>
      </c>
      <c r="K3908" s="2">
        <v>1488</v>
      </c>
      <c r="L3908" s="3">
        <v>9.3757147564803009E-2</v>
      </c>
      <c r="M3908" s="3">
        <v>0.14439564406473737</v>
      </c>
      <c r="N3908" s="2">
        <v>1587079</v>
      </c>
      <c r="O3908">
        <f t="shared" si="61"/>
        <v>20</v>
      </c>
    </row>
    <row r="3909" spans="1:15" hidden="1" x14ac:dyDescent="0.2">
      <c r="A3909" t="s">
        <v>3694</v>
      </c>
      <c r="B3909" t="s">
        <v>4453</v>
      </c>
      <c r="C3909" t="s">
        <v>4464</v>
      </c>
      <c r="D3909" t="s">
        <v>22</v>
      </c>
      <c r="E3909">
        <v>27</v>
      </c>
      <c r="F3909" t="s">
        <v>69</v>
      </c>
      <c r="G3909" t="s">
        <v>38</v>
      </c>
      <c r="H3909" t="s">
        <v>182</v>
      </c>
      <c r="I3909" s="2">
        <v>1662</v>
      </c>
      <c r="J3909" s="2">
        <v>3</v>
      </c>
      <c r="K3909" s="2">
        <v>1665</v>
      </c>
      <c r="L3909" s="3">
        <v>0.10490971148884208</v>
      </c>
      <c r="M3909" s="3">
        <v>0.161571738822438</v>
      </c>
      <c r="N3909" s="2">
        <v>1587079</v>
      </c>
      <c r="O3909">
        <f t="shared" si="61"/>
        <v>18</v>
      </c>
    </row>
    <row r="3910" spans="1:15" hidden="1" x14ac:dyDescent="0.2">
      <c r="A3910" t="s">
        <v>3694</v>
      </c>
      <c r="B3910" t="s">
        <v>4453</v>
      </c>
      <c r="C3910" t="s">
        <v>4465</v>
      </c>
      <c r="D3910" t="s">
        <v>22</v>
      </c>
      <c r="E3910">
        <v>56</v>
      </c>
      <c r="F3910" t="s">
        <v>69</v>
      </c>
      <c r="G3910" t="s">
        <v>3731</v>
      </c>
      <c r="H3910" t="s">
        <v>99</v>
      </c>
      <c r="I3910" s="2">
        <v>1951</v>
      </c>
      <c r="J3910" s="2">
        <v>19</v>
      </c>
      <c r="K3910" s="2">
        <v>1970</v>
      </c>
      <c r="L3910" s="3">
        <v>0.12412740638619753</v>
      </c>
      <c r="M3910" s="3">
        <v>0.19116896425237409</v>
      </c>
      <c r="N3910" s="2">
        <v>1587079</v>
      </c>
      <c r="O3910">
        <f t="shared" si="61"/>
        <v>13</v>
      </c>
    </row>
    <row r="3911" spans="1:15" hidden="1" x14ac:dyDescent="0.2">
      <c r="A3911" t="s">
        <v>3694</v>
      </c>
      <c r="B3911" t="s">
        <v>4453</v>
      </c>
      <c r="C3911" t="s">
        <v>4466</v>
      </c>
      <c r="D3911" t="s">
        <v>22</v>
      </c>
      <c r="E3911">
        <v>50</v>
      </c>
      <c r="F3911" t="s">
        <v>69</v>
      </c>
      <c r="G3911" t="s">
        <v>38</v>
      </c>
      <c r="H3911" t="s">
        <v>43</v>
      </c>
      <c r="I3911" s="2">
        <v>3583</v>
      </c>
      <c r="J3911" s="2">
        <v>9</v>
      </c>
      <c r="K3911" s="2">
        <v>3592</v>
      </c>
      <c r="L3911" s="3">
        <v>0.22632773793869113</v>
      </c>
      <c r="M3911" s="3">
        <v>0.34856797948960799</v>
      </c>
      <c r="N3911" s="2">
        <v>1587079</v>
      </c>
      <c r="O3911">
        <f t="shared" si="61"/>
        <v>10</v>
      </c>
    </row>
    <row r="3912" spans="1:15" hidden="1" x14ac:dyDescent="0.2">
      <c r="A3912" t="s">
        <v>3694</v>
      </c>
      <c r="B3912" t="s">
        <v>4453</v>
      </c>
      <c r="C3912" t="s">
        <v>4467</v>
      </c>
      <c r="D3912" t="s">
        <v>22</v>
      </c>
      <c r="E3912">
        <v>38</v>
      </c>
      <c r="F3912" t="s">
        <v>69</v>
      </c>
      <c r="G3912" t="s">
        <v>38</v>
      </c>
      <c r="H3912" t="s">
        <v>70</v>
      </c>
      <c r="I3912" s="2">
        <v>1702</v>
      </c>
      <c r="J3912" s="2">
        <v>2</v>
      </c>
      <c r="K3912" s="2">
        <v>1704</v>
      </c>
      <c r="L3912" s="3">
        <v>0.10736705608227443</v>
      </c>
      <c r="M3912" s="3">
        <v>0.16535630207413474</v>
      </c>
      <c r="N3912" s="2">
        <v>1587079</v>
      </c>
      <c r="O3912">
        <f t="shared" si="61"/>
        <v>16</v>
      </c>
    </row>
    <row r="3913" spans="1:15" hidden="1" x14ac:dyDescent="0.2">
      <c r="A3913" t="s">
        <v>3694</v>
      </c>
      <c r="B3913" t="s">
        <v>4453</v>
      </c>
      <c r="C3913" t="s">
        <v>4468</v>
      </c>
      <c r="D3913" t="s">
        <v>22</v>
      </c>
      <c r="E3913">
        <v>53</v>
      </c>
      <c r="F3913" t="s">
        <v>69</v>
      </c>
      <c r="G3913" t="s">
        <v>38</v>
      </c>
      <c r="H3913" t="s">
        <v>356</v>
      </c>
      <c r="I3913" s="2">
        <v>2473</v>
      </c>
      <c r="J3913" s="2">
        <v>2</v>
      </c>
      <c r="K3913" s="2">
        <v>2475</v>
      </c>
      <c r="L3913" s="3">
        <v>0.15594686842935984</v>
      </c>
      <c r="M3913" s="3">
        <v>0.24017420635767811</v>
      </c>
      <c r="N3913" s="2">
        <v>1587079</v>
      </c>
      <c r="O3913">
        <f t="shared" si="61"/>
        <v>12</v>
      </c>
    </row>
    <row r="3914" spans="1:15" hidden="1" x14ac:dyDescent="0.2">
      <c r="A3914" t="s">
        <v>3694</v>
      </c>
      <c r="B3914" t="s">
        <v>4453</v>
      </c>
      <c r="C3914" t="s">
        <v>4469</v>
      </c>
      <c r="D3914" t="s">
        <v>22</v>
      </c>
      <c r="E3914">
        <v>51</v>
      </c>
      <c r="F3914" t="s">
        <v>69</v>
      </c>
      <c r="G3914" t="s">
        <v>38</v>
      </c>
      <c r="H3914" t="s">
        <v>219</v>
      </c>
      <c r="I3914" s="2">
        <v>8203</v>
      </c>
      <c r="J3914" s="2">
        <v>22</v>
      </c>
      <c r="K3914" s="2">
        <v>8225</v>
      </c>
      <c r="L3914" s="3">
        <v>0.51824767387130699</v>
      </c>
      <c r="M3914" s="3">
        <v>0.79815468577450599</v>
      </c>
      <c r="N3914" s="2">
        <v>1587079</v>
      </c>
      <c r="O3914">
        <f t="shared" si="61"/>
        <v>7</v>
      </c>
    </row>
    <row r="3915" spans="1:15" hidden="1" x14ac:dyDescent="0.2">
      <c r="A3915" t="s">
        <v>3694</v>
      </c>
      <c r="B3915" t="s">
        <v>4453</v>
      </c>
      <c r="C3915" t="s">
        <v>4470</v>
      </c>
      <c r="D3915" t="s">
        <v>22</v>
      </c>
      <c r="E3915">
        <v>45</v>
      </c>
      <c r="F3915" t="s">
        <v>69</v>
      </c>
      <c r="G3915" t="s">
        <v>38</v>
      </c>
      <c r="H3915" t="s">
        <v>1597</v>
      </c>
      <c r="I3915" s="2">
        <v>3098</v>
      </c>
      <c r="J3915" s="2">
        <v>2</v>
      </c>
      <c r="K3915" s="2">
        <v>3100</v>
      </c>
      <c r="L3915" s="3">
        <v>0.19532739076000624</v>
      </c>
      <c r="M3915" s="3">
        <v>0.30082425846820288</v>
      </c>
      <c r="N3915" s="2">
        <v>1587079</v>
      </c>
      <c r="O3915">
        <f t="shared" si="61"/>
        <v>11</v>
      </c>
    </row>
    <row r="3916" spans="1:15" hidden="1" x14ac:dyDescent="0.2">
      <c r="A3916" t="s">
        <v>3694</v>
      </c>
      <c r="B3916" t="s">
        <v>4453</v>
      </c>
      <c r="C3916" t="s">
        <v>4471</v>
      </c>
      <c r="D3916" t="s">
        <v>22</v>
      </c>
      <c r="E3916">
        <v>50</v>
      </c>
      <c r="F3916" t="s">
        <v>69</v>
      </c>
      <c r="G3916" t="s">
        <v>4472</v>
      </c>
      <c r="H3916" t="s">
        <v>198</v>
      </c>
      <c r="I3916" s="2">
        <v>1819</v>
      </c>
      <c r="J3916" s="2">
        <v>1</v>
      </c>
      <c r="K3916" s="2">
        <v>1820</v>
      </c>
      <c r="L3916" s="3">
        <v>0.11467608102684239</v>
      </c>
      <c r="M3916" s="3">
        <v>0.17661295174584815</v>
      </c>
      <c r="N3916" s="2">
        <v>1587079</v>
      </c>
      <c r="O3916">
        <f t="shared" si="61"/>
        <v>15</v>
      </c>
    </row>
    <row r="3917" spans="1:15" hidden="1" x14ac:dyDescent="0.2">
      <c r="A3917" t="s">
        <v>3694</v>
      </c>
      <c r="B3917" t="s">
        <v>4453</v>
      </c>
      <c r="C3917" t="s">
        <v>4473</v>
      </c>
      <c r="D3917" t="s">
        <v>22</v>
      </c>
      <c r="E3917">
        <v>50</v>
      </c>
      <c r="F3917" t="s">
        <v>69</v>
      </c>
      <c r="G3917" t="s">
        <v>38</v>
      </c>
      <c r="H3917" t="s">
        <v>270</v>
      </c>
      <c r="I3917" s="2">
        <v>1927</v>
      </c>
      <c r="J3917" s="2">
        <v>3</v>
      </c>
      <c r="K3917" s="2">
        <v>1930</v>
      </c>
      <c r="L3917" s="3">
        <v>0.12160705295703617</v>
      </c>
      <c r="M3917" s="3">
        <v>0.1872873609173005</v>
      </c>
      <c r="N3917" s="2">
        <v>1587079</v>
      </c>
      <c r="O3917">
        <f t="shared" si="61"/>
        <v>14</v>
      </c>
    </row>
    <row r="3918" spans="1:15" hidden="1" x14ac:dyDescent="0.2">
      <c r="A3918" t="s">
        <v>3694</v>
      </c>
      <c r="B3918" t="s">
        <v>4453</v>
      </c>
      <c r="C3918" t="s">
        <v>4474</v>
      </c>
      <c r="D3918" t="s">
        <v>22</v>
      </c>
      <c r="E3918">
        <v>39</v>
      </c>
      <c r="F3918" t="s">
        <v>69</v>
      </c>
      <c r="G3918" t="s">
        <v>3705</v>
      </c>
      <c r="H3918" t="s">
        <v>41</v>
      </c>
      <c r="I3918" s="2">
        <v>62952</v>
      </c>
      <c r="J3918" s="2">
        <v>335</v>
      </c>
      <c r="K3918" s="2">
        <v>63287</v>
      </c>
      <c r="L3918" s="3">
        <v>3.987640186783393</v>
      </c>
      <c r="M3918" s="3">
        <v>6.1413757566700502</v>
      </c>
      <c r="N3918" s="2">
        <v>1587079</v>
      </c>
      <c r="O3918">
        <f t="shared" si="61"/>
        <v>3</v>
      </c>
    </row>
    <row r="3919" spans="1:15" hidden="1" x14ac:dyDescent="0.2">
      <c r="A3919" t="s">
        <v>3694</v>
      </c>
      <c r="B3919" t="s">
        <v>4475</v>
      </c>
      <c r="C3919" t="s">
        <v>4476</v>
      </c>
      <c r="D3919" t="s">
        <v>22</v>
      </c>
      <c r="E3919">
        <v>52</v>
      </c>
      <c r="F3919" t="s">
        <v>49</v>
      </c>
      <c r="G3919" t="s">
        <v>38</v>
      </c>
      <c r="H3919" t="s">
        <v>1597</v>
      </c>
      <c r="I3919" s="2">
        <v>1549</v>
      </c>
      <c r="J3919" s="2">
        <v>1</v>
      </c>
      <c r="K3919" s="2">
        <v>1550</v>
      </c>
      <c r="L3919" s="3">
        <v>7.5779613328411724E-2</v>
      </c>
      <c r="M3919" s="3">
        <v>0.11452282402940059</v>
      </c>
      <c r="N3919" s="2">
        <v>2045405</v>
      </c>
      <c r="O3919">
        <f t="shared" si="61"/>
        <v>18</v>
      </c>
    </row>
    <row r="3920" spans="1:15" hidden="1" x14ac:dyDescent="0.2">
      <c r="A3920" t="s">
        <v>3694</v>
      </c>
      <c r="B3920" t="s">
        <v>4475</v>
      </c>
      <c r="C3920" t="s">
        <v>4477</v>
      </c>
      <c r="D3920" t="s">
        <v>22</v>
      </c>
      <c r="E3920">
        <v>48</v>
      </c>
      <c r="F3920" t="s">
        <v>49</v>
      </c>
      <c r="G3920" t="s">
        <v>656</v>
      </c>
      <c r="H3920" t="s">
        <v>657</v>
      </c>
      <c r="I3920" s="2">
        <v>509108</v>
      </c>
      <c r="J3920" s="2">
        <v>699</v>
      </c>
      <c r="K3920" s="2">
        <v>509807</v>
      </c>
      <c r="L3920" s="3">
        <v>24.924501504592001</v>
      </c>
      <c r="M3920" s="3">
        <v>37.667443451584923</v>
      </c>
      <c r="N3920" s="2">
        <v>2045405</v>
      </c>
      <c r="O3920">
        <f t="shared" si="61"/>
        <v>2</v>
      </c>
    </row>
    <row r="3921" spans="1:15" hidden="1" x14ac:dyDescent="0.2">
      <c r="A3921" t="s">
        <v>3694</v>
      </c>
      <c r="B3921" t="s">
        <v>4475</v>
      </c>
      <c r="C3921" t="s">
        <v>4478</v>
      </c>
      <c r="D3921" t="s">
        <v>22</v>
      </c>
      <c r="E3921">
        <v>63</v>
      </c>
      <c r="F3921" t="s">
        <v>69</v>
      </c>
      <c r="G3921" t="s">
        <v>174</v>
      </c>
      <c r="H3921" t="s">
        <v>84</v>
      </c>
      <c r="I3921" s="2">
        <v>1580</v>
      </c>
      <c r="J3921" s="2">
        <v>2</v>
      </c>
      <c r="K3921" s="2">
        <v>1582</v>
      </c>
      <c r="L3921" s="3">
        <v>7.7344095668095067E-2</v>
      </c>
      <c r="M3921" s="3">
        <v>0.11688716620291081</v>
      </c>
      <c r="N3921" s="2">
        <v>2045405</v>
      </c>
      <c r="O3921">
        <f t="shared" si="61"/>
        <v>17</v>
      </c>
    </row>
    <row r="3922" spans="1:15" hidden="1" x14ac:dyDescent="0.2">
      <c r="A3922" t="s">
        <v>3694</v>
      </c>
      <c r="B3922" t="s">
        <v>4475</v>
      </c>
      <c r="C3922" t="s">
        <v>4479</v>
      </c>
      <c r="D3922" t="s">
        <v>17</v>
      </c>
      <c r="E3922">
        <v>27</v>
      </c>
      <c r="F3922" t="s">
        <v>49</v>
      </c>
      <c r="G3922" t="s">
        <v>38</v>
      </c>
      <c r="H3922" t="s">
        <v>45</v>
      </c>
      <c r="I3922" s="2">
        <v>1329</v>
      </c>
      <c r="J3922" s="2">
        <v>5</v>
      </c>
      <c r="K3922" s="2">
        <v>1334</v>
      </c>
      <c r="L3922" s="3">
        <v>6.5219357535549194E-2</v>
      </c>
      <c r="M3922" s="3">
        <v>9.8563514358206719E-2</v>
      </c>
      <c r="N3922" s="2">
        <v>2045405</v>
      </c>
      <c r="O3922">
        <f t="shared" si="61"/>
        <v>22</v>
      </c>
    </row>
    <row r="3923" spans="1:15" hidden="1" x14ac:dyDescent="0.2">
      <c r="A3923" t="s">
        <v>3694</v>
      </c>
      <c r="B3923" t="s">
        <v>4475</v>
      </c>
      <c r="C3923" t="s">
        <v>4480</v>
      </c>
      <c r="D3923" t="s">
        <v>22</v>
      </c>
      <c r="E3923">
        <v>39</v>
      </c>
      <c r="F3923" t="s">
        <v>69</v>
      </c>
      <c r="G3923" t="s">
        <v>38</v>
      </c>
      <c r="H3923" t="s">
        <v>165</v>
      </c>
      <c r="I3923" s="2">
        <v>1926</v>
      </c>
      <c r="J3923" s="2">
        <v>1</v>
      </c>
      <c r="K3923" s="2">
        <v>1927</v>
      </c>
      <c r="L3923" s="3">
        <v>9.4211170892806076E-2</v>
      </c>
      <c r="M3923" s="3">
        <v>0.1423777302610677</v>
      </c>
      <c r="N3923" s="2">
        <v>2045405</v>
      </c>
      <c r="O3923">
        <f t="shared" si="61"/>
        <v>15</v>
      </c>
    </row>
    <row r="3924" spans="1:15" hidden="1" x14ac:dyDescent="0.2">
      <c r="A3924" t="s">
        <v>3694</v>
      </c>
      <c r="B3924" t="s">
        <v>4475</v>
      </c>
      <c r="C3924" t="s">
        <v>4481</v>
      </c>
      <c r="D3924" t="s">
        <v>22</v>
      </c>
      <c r="E3924">
        <v>36</v>
      </c>
      <c r="F3924" t="s">
        <v>69</v>
      </c>
      <c r="G3924" t="s">
        <v>3876</v>
      </c>
      <c r="H3924" t="s">
        <v>104</v>
      </c>
      <c r="I3924" s="2">
        <v>3347</v>
      </c>
      <c r="J3924" s="2">
        <v>4</v>
      </c>
      <c r="K3924" s="2">
        <v>3351</v>
      </c>
      <c r="L3924" s="3">
        <v>0.16383063500871464</v>
      </c>
      <c r="M3924" s="3">
        <v>0.24759095698227185</v>
      </c>
      <c r="N3924" s="2">
        <v>2045405</v>
      </c>
      <c r="O3924">
        <f t="shared" si="61"/>
        <v>9</v>
      </c>
    </row>
    <row r="3925" spans="1:15" hidden="1" x14ac:dyDescent="0.2">
      <c r="A3925" t="s">
        <v>3694</v>
      </c>
      <c r="B3925" t="s">
        <v>4475</v>
      </c>
      <c r="C3925" t="s">
        <v>4482</v>
      </c>
      <c r="D3925" t="s">
        <v>22</v>
      </c>
      <c r="E3925">
        <v>37</v>
      </c>
      <c r="F3925" t="s">
        <v>49</v>
      </c>
      <c r="G3925" t="s">
        <v>38</v>
      </c>
      <c r="H3925" t="s">
        <v>43</v>
      </c>
      <c r="I3925" s="2">
        <v>3485</v>
      </c>
      <c r="J3925" s="2">
        <f>(0)</f>
        <v>0</v>
      </c>
      <c r="K3925" s="2">
        <v>3485</v>
      </c>
      <c r="L3925" s="3">
        <v>0.17038190480613863</v>
      </c>
      <c r="M3925" s="3">
        <v>0.25749163983384588</v>
      </c>
      <c r="N3925" s="2">
        <v>2045405</v>
      </c>
      <c r="O3925">
        <f t="shared" si="61"/>
        <v>7</v>
      </c>
    </row>
    <row r="3926" spans="1:15" hidden="1" x14ac:dyDescent="0.2">
      <c r="A3926" t="s">
        <v>3694</v>
      </c>
      <c r="B3926" t="s">
        <v>4475</v>
      </c>
      <c r="C3926" t="s">
        <v>4483</v>
      </c>
      <c r="D3926" t="s">
        <v>17</v>
      </c>
      <c r="E3926">
        <v>36</v>
      </c>
      <c r="F3926" t="s">
        <v>49</v>
      </c>
      <c r="G3926" t="s">
        <v>32</v>
      </c>
      <c r="H3926" t="s">
        <v>33</v>
      </c>
      <c r="I3926" s="2">
        <v>675841</v>
      </c>
      <c r="J3926" s="2">
        <v>2334</v>
      </c>
      <c r="K3926" s="2">
        <v>678175</v>
      </c>
      <c r="L3926" s="3">
        <v>33.156025334835888</v>
      </c>
      <c r="M3926" s="3">
        <v>50.107429797508871</v>
      </c>
      <c r="N3926" s="2">
        <v>2045405</v>
      </c>
      <c r="O3926">
        <f t="shared" si="61"/>
        <v>1</v>
      </c>
    </row>
    <row r="3927" spans="1:15" hidden="1" x14ac:dyDescent="0.2">
      <c r="A3927" t="s">
        <v>3694</v>
      </c>
      <c r="B3927" t="s">
        <v>4475</v>
      </c>
      <c r="C3927" t="s">
        <v>4484</v>
      </c>
      <c r="D3927" t="s">
        <v>22</v>
      </c>
      <c r="E3927">
        <v>62</v>
      </c>
      <c r="F3927" t="s">
        <v>49</v>
      </c>
      <c r="G3927" t="s">
        <v>3705</v>
      </c>
      <c r="H3927" t="s">
        <v>41</v>
      </c>
      <c r="I3927" s="2">
        <v>91972</v>
      </c>
      <c r="J3927" s="2">
        <v>167</v>
      </c>
      <c r="K3927" s="2">
        <v>92139</v>
      </c>
      <c r="L3927" s="3">
        <v>4.5046824467525992</v>
      </c>
      <c r="M3927" s="3">
        <v>6.8077538601580265</v>
      </c>
      <c r="N3927" s="2">
        <v>2045405</v>
      </c>
      <c r="O3927">
        <f t="shared" si="61"/>
        <v>3</v>
      </c>
    </row>
    <row r="3928" spans="1:15" hidden="1" x14ac:dyDescent="0.2">
      <c r="A3928" t="s">
        <v>3694</v>
      </c>
      <c r="B3928" t="s">
        <v>4475</v>
      </c>
      <c r="C3928" t="s">
        <v>4485</v>
      </c>
      <c r="D3928" t="s">
        <v>22</v>
      </c>
      <c r="E3928">
        <v>29</v>
      </c>
      <c r="F3928" t="s">
        <v>49</v>
      </c>
      <c r="G3928" t="s">
        <v>38</v>
      </c>
      <c r="H3928" t="s">
        <v>201</v>
      </c>
      <c r="I3928" s="2">
        <v>477</v>
      </c>
      <c r="J3928" s="2">
        <f>(0)</f>
        <v>0</v>
      </c>
      <c r="K3928" s="2">
        <v>477</v>
      </c>
      <c r="L3928" s="3">
        <v>2.3320564875904774E-2</v>
      </c>
      <c r="M3928" s="3">
        <v>3.5243475523886507E-2</v>
      </c>
      <c r="N3928" s="2">
        <v>2045405</v>
      </c>
      <c r="O3928">
        <f t="shared" si="61"/>
        <v>33</v>
      </c>
    </row>
    <row r="3929" spans="1:15" hidden="1" x14ac:dyDescent="0.2">
      <c r="A3929" t="s">
        <v>3694</v>
      </c>
      <c r="B3929" t="s">
        <v>4475</v>
      </c>
      <c r="C3929" t="s">
        <v>4486</v>
      </c>
      <c r="D3929" t="s">
        <v>22</v>
      </c>
      <c r="E3929">
        <v>33</v>
      </c>
      <c r="F3929" t="s">
        <v>49</v>
      </c>
      <c r="G3929" t="s">
        <v>38</v>
      </c>
      <c r="H3929" t="s">
        <v>749</v>
      </c>
      <c r="I3929" s="2">
        <v>6152</v>
      </c>
      <c r="J3929" s="2">
        <f>(0)</f>
        <v>0</v>
      </c>
      <c r="K3929" s="2">
        <v>6152</v>
      </c>
      <c r="L3929" s="3">
        <v>0.30077172980412192</v>
      </c>
      <c r="M3929" s="3">
        <v>0.45454478285733707</v>
      </c>
      <c r="N3929" s="2">
        <v>2045405</v>
      </c>
      <c r="O3929">
        <f t="shared" si="61"/>
        <v>5</v>
      </c>
    </row>
    <row r="3930" spans="1:15" hidden="1" x14ac:dyDescent="0.2">
      <c r="A3930" t="s">
        <v>3694</v>
      </c>
      <c r="B3930" t="s">
        <v>4475</v>
      </c>
      <c r="C3930" t="s">
        <v>4487</v>
      </c>
      <c r="D3930" t="s">
        <v>22</v>
      </c>
      <c r="E3930">
        <v>31</v>
      </c>
      <c r="F3930" t="s">
        <v>49</v>
      </c>
      <c r="G3930" t="s">
        <v>1907</v>
      </c>
      <c r="H3930" t="s">
        <v>168</v>
      </c>
      <c r="I3930" s="2">
        <v>675</v>
      </c>
      <c r="J3930" s="2">
        <v>2</v>
      </c>
      <c r="K3930" s="2">
        <v>677</v>
      </c>
      <c r="L3930" s="3">
        <v>3.309857949892564E-2</v>
      </c>
      <c r="M3930" s="3">
        <v>5.0020614108325291E-2</v>
      </c>
      <c r="N3930" s="2">
        <v>2045405</v>
      </c>
      <c r="O3930">
        <f t="shared" si="61"/>
        <v>30</v>
      </c>
    </row>
    <row r="3931" spans="1:15" hidden="1" x14ac:dyDescent="0.2">
      <c r="A3931" t="s">
        <v>3694</v>
      </c>
      <c r="B3931" t="s">
        <v>4475</v>
      </c>
      <c r="C3931" t="s">
        <v>4488</v>
      </c>
      <c r="D3931" t="s">
        <v>22</v>
      </c>
      <c r="E3931">
        <v>34</v>
      </c>
      <c r="F3931" t="s">
        <v>49</v>
      </c>
      <c r="G3931" t="s">
        <v>38</v>
      </c>
      <c r="H3931" t="s">
        <v>182</v>
      </c>
      <c r="I3931" s="2">
        <v>2052</v>
      </c>
      <c r="J3931" s="2">
        <f>(0)</f>
        <v>0</v>
      </c>
      <c r="K3931" s="2">
        <v>2052</v>
      </c>
      <c r="L3931" s="3">
        <v>0.10032243003219411</v>
      </c>
      <c r="M3931" s="3">
        <v>0.15161344187634196</v>
      </c>
      <c r="N3931" s="2">
        <v>2045405</v>
      </c>
      <c r="O3931">
        <f t="shared" si="61"/>
        <v>13</v>
      </c>
    </row>
    <row r="3932" spans="1:15" hidden="1" x14ac:dyDescent="0.2">
      <c r="A3932" t="s">
        <v>3694</v>
      </c>
      <c r="B3932" t="s">
        <v>4475</v>
      </c>
      <c r="C3932" t="s">
        <v>4489</v>
      </c>
      <c r="D3932" t="s">
        <v>22</v>
      </c>
      <c r="E3932">
        <v>44</v>
      </c>
      <c r="F3932" t="s">
        <v>49</v>
      </c>
      <c r="G3932" t="s">
        <v>38</v>
      </c>
      <c r="H3932" t="s">
        <v>734</v>
      </c>
      <c r="I3932" s="2">
        <v>386</v>
      </c>
      <c r="J3932" s="2">
        <f>(0)</f>
        <v>0</v>
      </c>
      <c r="K3932" s="2">
        <v>386</v>
      </c>
      <c r="L3932" s="3">
        <v>1.8871568222430277E-2</v>
      </c>
      <c r="M3932" s="3">
        <v>2.8519877467966859E-2</v>
      </c>
      <c r="N3932" s="2">
        <v>2045405</v>
      </c>
      <c r="O3932">
        <f t="shared" si="61"/>
        <v>37</v>
      </c>
    </row>
    <row r="3933" spans="1:15" hidden="1" x14ac:dyDescent="0.2">
      <c r="A3933" t="s">
        <v>3694</v>
      </c>
      <c r="B3933" t="s">
        <v>4475</v>
      </c>
      <c r="C3933" t="s">
        <v>4490</v>
      </c>
      <c r="D3933" t="s">
        <v>22</v>
      </c>
      <c r="E3933">
        <v>40</v>
      </c>
      <c r="F3933" t="s">
        <v>49</v>
      </c>
      <c r="G3933" t="s">
        <v>38</v>
      </c>
      <c r="H3933" t="s">
        <v>537</v>
      </c>
      <c r="I3933" s="2">
        <v>778</v>
      </c>
      <c r="J3933" s="2">
        <f>(0)</f>
        <v>0</v>
      </c>
      <c r="K3933" s="2">
        <v>778</v>
      </c>
      <c r="L3933" s="3">
        <v>3.8036476883551183E-2</v>
      </c>
      <c r="M3933" s="3">
        <v>5.7483069093466878E-2</v>
      </c>
      <c r="N3933" s="2">
        <v>2045405</v>
      </c>
      <c r="O3933">
        <f t="shared" si="61"/>
        <v>29</v>
      </c>
    </row>
    <row r="3934" spans="1:15" hidden="1" x14ac:dyDescent="0.2">
      <c r="A3934" t="s">
        <v>3694</v>
      </c>
      <c r="B3934" t="s">
        <v>4475</v>
      </c>
      <c r="C3934" t="s">
        <v>4491</v>
      </c>
      <c r="D3934" t="s">
        <v>22</v>
      </c>
      <c r="E3934">
        <v>72</v>
      </c>
      <c r="F3934" t="s">
        <v>49</v>
      </c>
      <c r="G3934" t="s">
        <v>4022</v>
      </c>
      <c r="H3934" t="s">
        <v>230</v>
      </c>
      <c r="I3934" s="2">
        <v>2083</v>
      </c>
      <c r="J3934" s="2">
        <v>3</v>
      </c>
      <c r="K3934" s="2">
        <v>2086</v>
      </c>
      <c r="L3934" s="3">
        <v>0.10198469251810766</v>
      </c>
      <c r="M3934" s="3">
        <v>0.15412555543569653</v>
      </c>
      <c r="N3934" s="2">
        <v>2045405</v>
      </c>
      <c r="O3934">
        <f t="shared" si="61"/>
        <v>12</v>
      </c>
    </row>
    <row r="3935" spans="1:15" hidden="1" x14ac:dyDescent="0.2">
      <c r="A3935" t="s">
        <v>3694</v>
      </c>
      <c r="B3935" t="s">
        <v>4475</v>
      </c>
      <c r="C3935" t="s">
        <v>4492</v>
      </c>
      <c r="D3935" t="s">
        <v>22</v>
      </c>
      <c r="E3935">
        <v>33</v>
      </c>
      <c r="F3935" t="s">
        <v>49</v>
      </c>
      <c r="G3935" t="s">
        <v>38</v>
      </c>
      <c r="H3935" t="s">
        <v>214</v>
      </c>
      <c r="I3935" s="2">
        <v>633</v>
      </c>
      <c r="J3935" s="2">
        <f>(0)</f>
        <v>0</v>
      </c>
      <c r="K3935" s="2">
        <v>633</v>
      </c>
      <c r="L3935" s="3">
        <v>3.094741628186105E-2</v>
      </c>
      <c r="M3935" s="3">
        <v>4.6769643619748759E-2</v>
      </c>
      <c r="N3935" s="2">
        <v>2045405</v>
      </c>
      <c r="O3935">
        <f t="shared" si="61"/>
        <v>31</v>
      </c>
    </row>
    <row r="3936" spans="1:15" hidden="1" x14ac:dyDescent="0.2">
      <c r="A3936" t="s">
        <v>3694</v>
      </c>
      <c r="B3936" t="s">
        <v>4475</v>
      </c>
      <c r="C3936" t="s">
        <v>4493</v>
      </c>
      <c r="D3936" t="s">
        <v>22</v>
      </c>
      <c r="E3936">
        <v>57</v>
      </c>
      <c r="F3936" t="s">
        <v>49</v>
      </c>
      <c r="G3936" t="s">
        <v>38</v>
      </c>
      <c r="H3936" t="s">
        <v>346</v>
      </c>
      <c r="I3936" s="2">
        <v>16778</v>
      </c>
      <c r="J3936" s="2">
        <v>14</v>
      </c>
      <c r="K3936" s="2">
        <v>16792</v>
      </c>
      <c r="L3936" s="3">
        <v>0.82096210774883216</v>
      </c>
      <c r="M3936" s="3">
        <v>1.2406885555494807</v>
      </c>
      <c r="N3936" s="2">
        <v>2045405</v>
      </c>
      <c r="O3936">
        <f t="shared" si="61"/>
        <v>4</v>
      </c>
    </row>
    <row r="3937" spans="1:15" hidden="1" x14ac:dyDescent="0.2">
      <c r="A3937" t="s">
        <v>3694</v>
      </c>
      <c r="B3937" t="s">
        <v>4475</v>
      </c>
      <c r="C3937" t="s">
        <v>4494</v>
      </c>
      <c r="D3937" t="s">
        <v>22</v>
      </c>
      <c r="E3937">
        <v>38</v>
      </c>
      <c r="F3937" t="s">
        <v>49</v>
      </c>
      <c r="G3937" t="s">
        <v>38</v>
      </c>
      <c r="H3937" t="s">
        <v>1989</v>
      </c>
      <c r="I3937" s="2">
        <v>788</v>
      </c>
      <c r="J3937" s="2">
        <f>(0)</f>
        <v>0</v>
      </c>
      <c r="K3937" s="2">
        <v>788</v>
      </c>
      <c r="L3937" s="3">
        <v>3.8525377614702219E-2</v>
      </c>
      <c r="M3937" s="3">
        <v>5.8221926022688816E-2</v>
      </c>
      <c r="N3937" s="2">
        <v>2045405</v>
      </c>
      <c r="O3937">
        <f t="shared" si="61"/>
        <v>28</v>
      </c>
    </row>
    <row r="3938" spans="1:15" hidden="1" x14ac:dyDescent="0.2">
      <c r="A3938" t="s">
        <v>3694</v>
      </c>
      <c r="B3938" t="s">
        <v>4475</v>
      </c>
      <c r="C3938" t="s">
        <v>4495</v>
      </c>
      <c r="D3938" t="s">
        <v>22</v>
      </c>
      <c r="E3938">
        <v>38</v>
      </c>
      <c r="F3938" t="s">
        <v>49</v>
      </c>
      <c r="G3938" t="s">
        <v>38</v>
      </c>
      <c r="H3938" t="s">
        <v>198</v>
      </c>
      <c r="I3938" s="2">
        <v>466</v>
      </c>
      <c r="J3938" s="2">
        <f>(0)</f>
        <v>0</v>
      </c>
      <c r="K3938" s="2">
        <v>466</v>
      </c>
      <c r="L3938" s="3">
        <v>2.2782774071638624E-2</v>
      </c>
      <c r="M3938" s="3">
        <v>3.4430732901742374E-2</v>
      </c>
      <c r="N3938" s="2">
        <v>2045405</v>
      </c>
      <c r="O3938">
        <f t="shared" si="61"/>
        <v>34</v>
      </c>
    </row>
    <row r="3939" spans="1:15" hidden="1" x14ac:dyDescent="0.2">
      <c r="A3939" t="s">
        <v>3694</v>
      </c>
      <c r="B3939" t="s">
        <v>4475</v>
      </c>
      <c r="C3939" t="s">
        <v>4496</v>
      </c>
      <c r="D3939" t="s">
        <v>22</v>
      </c>
      <c r="E3939">
        <v>43</v>
      </c>
      <c r="F3939" t="s">
        <v>49</v>
      </c>
      <c r="G3939" t="s">
        <v>38</v>
      </c>
      <c r="H3939" t="s">
        <v>770</v>
      </c>
      <c r="I3939" s="2">
        <v>1339</v>
      </c>
      <c r="J3939" s="2">
        <f>(0)</f>
        <v>0</v>
      </c>
      <c r="K3939" s="2">
        <v>1339</v>
      </c>
      <c r="L3939" s="3">
        <v>6.5463807901124715E-2</v>
      </c>
      <c r="M3939" s="3">
        <v>9.8932942822817685E-2</v>
      </c>
      <c r="N3939" s="2">
        <v>2045405</v>
      </c>
      <c r="O3939">
        <f t="shared" si="61"/>
        <v>21</v>
      </c>
    </row>
    <row r="3940" spans="1:15" hidden="1" x14ac:dyDescent="0.2">
      <c r="A3940" t="s">
        <v>3694</v>
      </c>
      <c r="B3940" t="s">
        <v>4475</v>
      </c>
      <c r="C3940" t="s">
        <v>4497</v>
      </c>
      <c r="D3940" t="s">
        <v>22</v>
      </c>
      <c r="E3940">
        <v>26</v>
      </c>
      <c r="F3940" t="s">
        <v>49</v>
      </c>
      <c r="G3940" t="s">
        <v>2133</v>
      </c>
      <c r="H3940" t="s">
        <v>1549</v>
      </c>
      <c r="I3940" s="2">
        <v>1234</v>
      </c>
      <c r="J3940" s="2">
        <v>4</v>
      </c>
      <c r="K3940" s="2">
        <v>1238</v>
      </c>
      <c r="L3940" s="3">
        <v>6.0525910516499179E-2</v>
      </c>
      <c r="M3940" s="3">
        <v>9.1470487837676084E-2</v>
      </c>
      <c r="N3940" s="2">
        <v>2045405</v>
      </c>
      <c r="O3940">
        <f t="shared" si="61"/>
        <v>24</v>
      </c>
    </row>
    <row r="3941" spans="1:15" hidden="1" x14ac:dyDescent="0.2">
      <c r="A3941" t="s">
        <v>3694</v>
      </c>
      <c r="B3941" t="s">
        <v>4475</v>
      </c>
      <c r="C3941" t="s">
        <v>4498</v>
      </c>
      <c r="D3941" t="s">
        <v>22</v>
      </c>
      <c r="E3941">
        <v>35</v>
      </c>
      <c r="F3941" t="s">
        <v>49</v>
      </c>
      <c r="G3941" t="s">
        <v>38</v>
      </c>
      <c r="H3941" t="s">
        <v>219</v>
      </c>
      <c r="I3941" s="2">
        <v>1322</v>
      </c>
      <c r="J3941" s="2">
        <v>1</v>
      </c>
      <c r="K3941" s="2">
        <v>1323</v>
      </c>
      <c r="L3941" s="3">
        <v>6.4681566731283044E-2</v>
      </c>
      <c r="M3941" s="3">
        <v>9.7750771736062558E-2</v>
      </c>
      <c r="N3941" s="2">
        <v>2045405</v>
      </c>
      <c r="O3941">
        <f t="shared" si="61"/>
        <v>23</v>
      </c>
    </row>
    <row r="3942" spans="1:15" hidden="1" x14ac:dyDescent="0.2">
      <c r="A3942" t="s">
        <v>3694</v>
      </c>
      <c r="B3942" t="s">
        <v>4475</v>
      </c>
      <c r="C3942" t="s">
        <v>4499</v>
      </c>
      <c r="D3942" t="s">
        <v>22</v>
      </c>
      <c r="E3942">
        <v>68</v>
      </c>
      <c r="F3942" t="s">
        <v>49</v>
      </c>
      <c r="G3942" t="s">
        <v>38</v>
      </c>
      <c r="H3942" t="s">
        <v>449</v>
      </c>
      <c r="I3942" s="2">
        <v>1379</v>
      </c>
      <c r="J3942" s="2">
        <f>(0)</f>
        <v>0</v>
      </c>
      <c r="K3942" s="2">
        <v>1379</v>
      </c>
      <c r="L3942" s="3">
        <v>6.7419410825728887E-2</v>
      </c>
      <c r="M3942" s="3">
        <v>0.10188837053970543</v>
      </c>
      <c r="N3942" s="2">
        <v>2045405</v>
      </c>
      <c r="O3942">
        <f t="shared" si="61"/>
        <v>20</v>
      </c>
    </row>
    <row r="3943" spans="1:15" hidden="1" x14ac:dyDescent="0.2">
      <c r="A3943" t="s">
        <v>3694</v>
      </c>
      <c r="B3943" t="s">
        <v>4475</v>
      </c>
      <c r="C3943" t="s">
        <v>4500</v>
      </c>
      <c r="D3943" t="s">
        <v>22</v>
      </c>
      <c r="E3943">
        <v>27</v>
      </c>
      <c r="F3943" t="s">
        <v>49</v>
      </c>
      <c r="G3943" t="s">
        <v>197</v>
      </c>
      <c r="H3943" t="s">
        <v>24</v>
      </c>
      <c r="I3943" s="2">
        <v>1224</v>
      </c>
      <c r="J3943" s="2">
        <v>1</v>
      </c>
      <c r="K3943" s="2">
        <v>1225</v>
      </c>
      <c r="L3943" s="3">
        <v>5.9890339566002822E-2</v>
      </c>
      <c r="M3943" s="3">
        <v>9.0509973829687576E-2</v>
      </c>
      <c r="N3943" s="2">
        <v>2045405</v>
      </c>
      <c r="O3943">
        <f t="shared" si="61"/>
        <v>25</v>
      </c>
    </row>
    <row r="3944" spans="1:15" hidden="1" x14ac:dyDescent="0.2">
      <c r="A3944" t="s">
        <v>3694</v>
      </c>
      <c r="B3944" t="s">
        <v>4475</v>
      </c>
      <c r="C3944" t="s">
        <v>4501</v>
      </c>
      <c r="D3944" t="s">
        <v>22</v>
      </c>
      <c r="E3944">
        <v>49</v>
      </c>
      <c r="F3944" t="s">
        <v>49</v>
      </c>
      <c r="G3944" t="s">
        <v>38</v>
      </c>
      <c r="H3944" t="s">
        <v>321</v>
      </c>
      <c r="I3944" s="2">
        <v>1209</v>
      </c>
      <c r="J3944" s="2">
        <f>(0)</f>
        <v>0</v>
      </c>
      <c r="K3944" s="2">
        <v>1209</v>
      </c>
      <c r="L3944" s="3">
        <v>5.910809839616115E-2</v>
      </c>
      <c r="M3944" s="3">
        <v>8.9327802742932463E-2</v>
      </c>
      <c r="N3944" s="2">
        <v>2045405</v>
      </c>
      <c r="O3944">
        <f t="shared" si="61"/>
        <v>26</v>
      </c>
    </row>
    <row r="3945" spans="1:15" hidden="1" x14ac:dyDescent="0.2">
      <c r="A3945" t="s">
        <v>3694</v>
      </c>
      <c r="B3945" t="s">
        <v>4475</v>
      </c>
      <c r="C3945" t="s">
        <v>4502</v>
      </c>
      <c r="D3945" t="s">
        <v>22</v>
      </c>
      <c r="E3945">
        <v>33</v>
      </c>
      <c r="F3945" t="s">
        <v>49</v>
      </c>
      <c r="G3945" t="s">
        <v>4503</v>
      </c>
      <c r="H3945" t="s">
        <v>106</v>
      </c>
      <c r="I3945" s="2">
        <v>2757</v>
      </c>
      <c r="J3945" s="2">
        <v>4</v>
      </c>
      <c r="K3945" s="2">
        <v>2761</v>
      </c>
      <c r="L3945" s="3">
        <v>0.13498549187080311</v>
      </c>
      <c r="M3945" s="3">
        <v>0.20399839815817747</v>
      </c>
      <c r="N3945" s="2">
        <v>2045405</v>
      </c>
      <c r="O3945">
        <f t="shared" si="61"/>
        <v>10</v>
      </c>
    </row>
    <row r="3946" spans="1:15" hidden="1" x14ac:dyDescent="0.2">
      <c r="A3946" t="s">
        <v>3694</v>
      </c>
      <c r="B3946" t="s">
        <v>4475</v>
      </c>
      <c r="C3946" t="s">
        <v>4504</v>
      </c>
      <c r="D3946" t="s">
        <v>22</v>
      </c>
      <c r="E3946">
        <v>45</v>
      </c>
      <c r="F3946" t="s">
        <v>49</v>
      </c>
      <c r="G3946" t="s">
        <v>38</v>
      </c>
      <c r="H3946" t="s">
        <v>540</v>
      </c>
      <c r="I3946" s="2">
        <v>585</v>
      </c>
      <c r="J3946" s="2">
        <f>(0)</f>
        <v>0</v>
      </c>
      <c r="K3946" s="2">
        <v>585</v>
      </c>
      <c r="L3946" s="3">
        <v>2.8600692772336043E-2</v>
      </c>
      <c r="M3946" s="3">
        <v>4.3223130359483448E-2</v>
      </c>
      <c r="N3946" s="2">
        <v>2045405</v>
      </c>
      <c r="O3946">
        <f t="shared" si="61"/>
        <v>32</v>
      </c>
    </row>
    <row r="3947" spans="1:15" hidden="1" x14ac:dyDescent="0.2">
      <c r="A3947" t="s">
        <v>3694</v>
      </c>
      <c r="B3947" t="s">
        <v>4475</v>
      </c>
      <c r="C3947" t="s">
        <v>4505</v>
      </c>
      <c r="D3947" t="s">
        <v>22</v>
      </c>
      <c r="E3947">
        <v>63</v>
      </c>
      <c r="F3947" t="s">
        <v>49</v>
      </c>
      <c r="G3947" t="s">
        <v>38</v>
      </c>
      <c r="H3947" t="s">
        <v>99</v>
      </c>
      <c r="I3947" s="2">
        <v>398</v>
      </c>
      <c r="J3947" s="2">
        <v>1</v>
      </c>
      <c r="K3947" s="2">
        <v>399</v>
      </c>
      <c r="L3947" s="3">
        <v>1.9507139172926631E-2</v>
      </c>
      <c r="M3947" s="3">
        <v>2.9480391475955381E-2</v>
      </c>
      <c r="N3947" s="2">
        <v>2045405</v>
      </c>
      <c r="O3947">
        <f t="shared" si="61"/>
        <v>36</v>
      </c>
    </row>
    <row r="3948" spans="1:15" hidden="1" x14ac:dyDescent="0.2">
      <c r="A3948" t="s">
        <v>3694</v>
      </c>
      <c r="B3948" t="s">
        <v>4475</v>
      </c>
      <c r="C3948" t="s">
        <v>4506</v>
      </c>
      <c r="D3948" t="s">
        <v>22</v>
      </c>
      <c r="E3948">
        <v>40</v>
      </c>
      <c r="F3948" t="s">
        <v>49</v>
      </c>
      <c r="G3948" t="s">
        <v>38</v>
      </c>
      <c r="H3948" t="s">
        <v>1711</v>
      </c>
      <c r="I3948" s="2">
        <v>1508</v>
      </c>
      <c r="J3948" s="2">
        <v>1</v>
      </c>
      <c r="K3948" s="2">
        <v>1509</v>
      </c>
      <c r="L3948" s="3">
        <v>7.3775120330692445E-2</v>
      </c>
      <c r="M3948" s="3">
        <v>0.11149351061959065</v>
      </c>
      <c r="N3948" s="2">
        <v>2045405</v>
      </c>
      <c r="O3948">
        <f t="shared" si="61"/>
        <v>19</v>
      </c>
    </row>
    <row r="3949" spans="1:15" hidden="1" x14ac:dyDescent="0.2">
      <c r="A3949" t="s">
        <v>3694</v>
      </c>
      <c r="B3949" t="s">
        <v>4475</v>
      </c>
      <c r="C3949" t="s">
        <v>4507</v>
      </c>
      <c r="D3949" t="s">
        <v>22</v>
      </c>
      <c r="E3949">
        <v>62</v>
      </c>
      <c r="F3949" t="s">
        <v>49</v>
      </c>
      <c r="G3949" t="s">
        <v>38</v>
      </c>
      <c r="H3949" t="s">
        <v>39</v>
      </c>
      <c r="I3949" s="2">
        <v>412</v>
      </c>
      <c r="J3949" s="2">
        <f>(0)</f>
        <v>0</v>
      </c>
      <c r="K3949" s="2">
        <v>412</v>
      </c>
      <c r="L3949" s="3">
        <v>2.0142710123422988E-2</v>
      </c>
      <c r="M3949" s="3">
        <v>3.04409054839439E-2</v>
      </c>
      <c r="N3949" s="2">
        <v>2045405</v>
      </c>
      <c r="O3949">
        <f t="shared" si="61"/>
        <v>35</v>
      </c>
    </row>
    <row r="3950" spans="1:15" hidden="1" x14ac:dyDescent="0.2">
      <c r="A3950" t="s">
        <v>3694</v>
      </c>
      <c r="B3950" t="s">
        <v>4475</v>
      </c>
      <c r="C3950" t="s">
        <v>4508</v>
      </c>
      <c r="D3950" t="s">
        <v>22</v>
      </c>
      <c r="E3950">
        <v>38</v>
      </c>
      <c r="F3950" t="s">
        <v>69</v>
      </c>
      <c r="G3950" t="s">
        <v>38</v>
      </c>
      <c r="H3950" t="s">
        <v>456</v>
      </c>
      <c r="I3950" s="2">
        <v>3895</v>
      </c>
      <c r="J3950" s="2">
        <v>2</v>
      </c>
      <c r="K3950" s="2">
        <v>3897</v>
      </c>
      <c r="L3950" s="3">
        <v>0.19052461492956163</v>
      </c>
      <c r="M3950" s="3">
        <v>0.28793254531778972</v>
      </c>
      <c r="N3950" s="2">
        <v>2045405</v>
      </c>
      <c r="O3950">
        <f t="shared" si="61"/>
        <v>6</v>
      </c>
    </row>
    <row r="3951" spans="1:15" hidden="1" x14ac:dyDescent="0.2">
      <c r="A3951" t="s">
        <v>3694</v>
      </c>
      <c r="B3951" t="s">
        <v>4475</v>
      </c>
      <c r="C3951" t="s">
        <v>4509</v>
      </c>
      <c r="D3951" t="s">
        <v>22</v>
      </c>
      <c r="E3951">
        <v>32</v>
      </c>
      <c r="F3951" t="s">
        <v>49</v>
      </c>
      <c r="G3951" t="s">
        <v>38</v>
      </c>
      <c r="H3951" t="s">
        <v>70</v>
      </c>
      <c r="I3951" s="2">
        <v>823</v>
      </c>
      <c r="J3951" s="2">
        <v>1</v>
      </c>
      <c r="K3951" s="2">
        <v>824</v>
      </c>
      <c r="L3951" s="3">
        <v>4.0285420246845977E-2</v>
      </c>
      <c r="M3951" s="3">
        <v>6.0881810967887799E-2</v>
      </c>
      <c r="N3951" s="2">
        <v>2045405</v>
      </c>
      <c r="O3951">
        <f t="shared" si="61"/>
        <v>27</v>
      </c>
    </row>
    <row r="3952" spans="1:15" hidden="1" x14ac:dyDescent="0.2">
      <c r="A3952" t="s">
        <v>3694</v>
      </c>
      <c r="B3952" t="s">
        <v>4475</v>
      </c>
      <c r="C3952" t="s">
        <v>4510</v>
      </c>
      <c r="D3952" t="s">
        <v>22</v>
      </c>
      <c r="E3952">
        <v>55</v>
      </c>
      <c r="F3952" t="s">
        <v>49</v>
      </c>
      <c r="G3952" t="s">
        <v>38</v>
      </c>
      <c r="H3952" t="s">
        <v>542</v>
      </c>
      <c r="I3952" s="2">
        <v>1989</v>
      </c>
      <c r="J3952" s="2">
        <v>1</v>
      </c>
      <c r="K3952" s="2">
        <v>1990</v>
      </c>
      <c r="L3952" s="3">
        <v>9.7291245499057641E-2</v>
      </c>
      <c r="M3952" s="3">
        <v>0.14703252891516591</v>
      </c>
      <c r="N3952" s="2">
        <v>2045405</v>
      </c>
      <c r="O3952">
        <f t="shared" si="61"/>
        <v>14</v>
      </c>
    </row>
    <row r="3953" spans="1:15" hidden="1" x14ac:dyDescent="0.2">
      <c r="A3953" t="s">
        <v>3694</v>
      </c>
      <c r="B3953" t="s">
        <v>4475</v>
      </c>
      <c r="C3953" t="s">
        <v>4511</v>
      </c>
      <c r="D3953" t="s">
        <v>22</v>
      </c>
      <c r="E3953">
        <v>46</v>
      </c>
      <c r="F3953" t="s">
        <v>69</v>
      </c>
      <c r="G3953" t="s">
        <v>38</v>
      </c>
      <c r="H3953" t="s">
        <v>1113</v>
      </c>
      <c r="I3953" s="2">
        <v>3456</v>
      </c>
      <c r="J3953" s="2">
        <v>1</v>
      </c>
      <c r="K3953" s="2">
        <v>3457</v>
      </c>
      <c r="L3953" s="3">
        <v>0.16901298275891571</v>
      </c>
      <c r="M3953" s="3">
        <v>0.25542284043202446</v>
      </c>
      <c r="N3953" s="2">
        <v>2045405</v>
      </c>
      <c r="O3953">
        <f t="shared" si="61"/>
        <v>8</v>
      </c>
    </row>
    <row r="3954" spans="1:15" hidden="1" x14ac:dyDescent="0.2">
      <c r="A3954" t="s">
        <v>3694</v>
      </c>
      <c r="B3954" t="s">
        <v>4475</v>
      </c>
      <c r="C3954" t="s">
        <v>4512</v>
      </c>
      <c r="D3954" t="s">
        <v>22</v>
      </c>
      <c r="E3954">
        <v>58</v>
      </c>
      <c r="F3954" t="s">
        <v>69</v>
      </c>
      <c r="G3954" t="s">
        <v>38</v>
      </c>
      <c r="H3954" t="s">
        <v>54</v>
      </c>
      <c r="I3954" s="2">
        <v>1713</v>
      </c>
      <c r="J3954" s="2">
        <v>2</v>
      </c>
      <c r="K3954" s="2">
        <v>1715</v>
      </c>
      <c r="L3954" s="3">
        <v>8.384647539240396E-2</v>
      </c>
      <c r="M3954" s="3">
        <v>0.1267139633615626</v>
      </c>
      <c r="N3954" s="2">
        <v>2045405</v>
      </c>
      <c r="O3954">
        <f t="shared" si="61"/>
        <v>16</v>
      </c>
    </row>
    <row r="3955" spans="1:15" hidden="1" x14ac:dyDescent="0.2">
      <c r="A3955" t="s">
        <v>3694</v>
      </c>
      <c r="B3955" t="s">
        <v>4475</v>
      </c>
      <c r="C3955" t="s">
        <v>46</v>
      </c>
      <c r="G3955" t="s">
        <v>46</v>
      </c>
      <c r="I3955" s="2">
        <v>2490</v>
      </c>
      <c r="J3955" s="2">
        <v>10</v>
      </c>
      <c r="K3955" s="2">
        <v>2500</v>
      </c>
      <c r="L3955" s="3">
        <v>0.12222518278776086</v>
      </c>
      <c r="M3955" s="3">
        <v>0.18471423230548484</v>
      </c>
      <c r="N3955" s="2">
        <v>2045405</v>
      </c>
      <c r="O3955">
        <f t="shared" si="61"/>
        <v>11</v>
      </c>
    </row>
    <row r="3956" spans="1:15" hidden="1" x14ac:dyDescent="0.2">
      <c r="A3956" t="s">
        <v>3694</v>
      </c>
      <c r="B3956" t="s">
        <v>4513</v>
      </c>
      <c r="C3956" t="s">
        <v>4514</v>
      </c>
      <c r="D3956" t="s">
        <v>22</v>
      </c>
      <c r="E3956">
        <v>38</v>
      </c>
      <c r="F3956" t="s">
        <v>69</v>
      </c>
      <c r="G3956" t="s">
        <v>38</v>
      </c>
      <c r="H3956" t="s">
        <v>198</v>
      </c>
      <c r="I3956" s="2">
        <v>1372</v>
      </c>
      <c r="J3956" s="2">
        <v>2</v>
      </c>
      <c r="K3956" s="2">
        <v>1374</v>
      </c>
      <c r="L3956" s="3">
        <v>7.2708414914221003E-2</v>
      </c>
      <c r="M3956" s="3">
        <v>0.11404079572919709</v>
      </c>
      <c r="N3956" s="2">
        <v>1889740</v>
      </c>
      <c r="O3956">
        <f t="shared" si="61"/>
        <v>14</v>
      </c>
    </row>
    <row r="3957" spans="1:15" hidden="1" x14ac:dyDescent="0.2">
      <c r="A3957" t="s">
        <v>3694</v>
      </c>
      <c r="B3957" t="s">
        <v>4513</v>
      </c>
      <c r="C3957" t="s">
        <v>4515</v>
      </c>
      <c r="D3957" t="s">
        <v>22</v>
      </c>
      <c r="E3957">
        <v>47</v>
      </c>
      <c r="F3957" t="s">
        <v>49</v>
      </c>
      <c r="G3957" t="s">
        <v>656</v>
      </c>
      <c r="H3957" t="s">
        <v>657</v>
      </c>
      <c r="I3957" s="2">
        <v>464747</v>
      </c>
      <c r="J3957" s="2">
        <v>4327</v>
      </c>
      <c r="K3957" s="2">
        <v>469074</v>
      </c>
      <c r="L3957" s="3">
        <v>24.822144845322637</v>
      </c>
      <c r="M3957" s="3">
        <v>38.932730870362008</v>
      </c>
      <c r="N3957" s="2">
        <v>1889740</v>
      </c>
      <c r="O3957">
        <f t="shared" si="61"/>
        <v>2</v>
      </c>
    </row>
    <row r="3958" spans="1:15" hidden="1" x14ac:dyDescent="0.2">
      <c r="A3958" t="s">
        <v>3694</v>
      </c>
      <c r="B3958" t="s">
        <v>4513</v>
      </c>
      <c r="C3958" t="s">
        <v>4516</v>
      </c>
      <c r="D3958" t="s">
        <v>22</v>
      </c>
      <c r="E3958">
        <v>67</v>
      </c>
      <c r="F3958" t="s">
        <v>18</v>
      </c>
      <c r="G3958" t="s">
        <v>2516</v>
      </c>
      <c r="H3958" t="s">
        <v>910</v>
      </c>
      <c r="I3958" s="2">
        <v>1315</v>
      </c>
      <c r="J3958" s="2">
        <v>7</v>
      </c>
      <c r="K3958" s="2">
        <v>1322</v>
      </c>
      <c r="L3958" s="3">
        <v>6.9956713621979735E-2</v>
      </c>
      <c r="M3958" s="3">
        <v>0.10972484130567582</v>
      </c>
      <c r="N3958" s="2">
        <v>1889740</v>
      </c>
      <c r="O3958">
        <f t="shared" si="61"/>
        <v>15</v>
      </c>
    </row>
    <row r="3959" spans="1:15" hidden="1" x14ac:dyDescent="0.2">
      <c r="A3959" t="s">
        <v>3694</v>
      </c>
      <c r="B3959" t="s">
        <v>4513</v>
      </c>
      <c r="C3959" t="s">
        <v>4517</v>
      </c>
      <c r="D3959" t="s">
        <v>22</v>
      </c>
      <c r="E3959">
        <v>39</v>
      </c>
      <c r="F3959" t="s">
        <v>49</v>
      </c>
      <c r="G3959" t="s">
        <v>3705</v>
      </c>
      <c r="H3959" t="s">
        <v>41</v>
      </c>
      <c r="I3959" s="2">
        <v>98108</v>
      </c>
      <c r="J3959" s="2">
        <v>471</v>
      </c>
      <c r="K3959" s="2">
        <v>98579</v>
      </c>
      <c r="L3959" s="3">
        <v>5.2165377247663702</v>
      </c>
      <c r="M3959" s="3">
        <v>8.1819705983904818</v>
      </c>
      <c r="N3959" s="2">
        <v>1889740</v>
      </c>
      <c r="O3959">
        <f t="shared" si="61"/>
        <v>3</v>
      </c>
    </row>
    <row r="3960" spans="1:15" hidden="1" x14ac:dyDescent="0.2">
      <c r="A3960" t="s">
        <v>3694</v>
      </c>
      <c r="B3960" t="s">
        <v>4513</v>
      </c>
      <c r="C3960" t="s">
        <v>4518</v>
      </c>
      <c r="D3960" t="s">
        <v>22</v>
      </c>
      <c r="E3960">
        <v>35</v>
      </c>
      <c r="F3960" t="s">
        <v>49</v>
      </c>
      <c r="G3960" t="s">
        <v>736</v>
      </c>
      <c r="H3960" t="s">
        <v>2348</v>
      </c>
      <c r="I3960" s="2">
        <v>591605</v>
      </c>
      <c r="J3960" s="2">
        <v>5035</v>
      </c>
      <c r="K3960" s="2">
        <v>596640</v>
      </c>
      <c r="L3960" s="3">
        <v>31.57259728851588</v>
      </c>
      <c r="M3960" s="3">
        <v>49.520597062495021</v>
      </c>
      <c r="N3960" s="2">
        <v>1889740</v>
      </c>
      <c r="O3960">
        <f t="shared" si="61"/>
        <v>1</v>
      </c>
    </row>
    <row r="3961" spans="1:15" hidden="1" x14ac:dyDescent="0.2">
      <c r="A3961" t="s">
        <v>3694</v>
      </c>
      <c r="B3961" t="s">
        <v>4513</v>
      </c>
      <c r="C3961" t="s">
        <v>4519</v>
      </c>
      <c r="D3961" t="s">
        <v>22</v>
      </c>
      <c r="E3961">
        <v>68</v>
      </c>
      <c r="F3961" t="s">
        <v>69</v>
      </c>
      <c r="G3961" t="s">
        <v>38</v>
      </c>
      <c r="H3961" t="s">
        <v>349</v>
      </c>
      <c r="I3961" s="2">
        <v>1716</v>
      </c>
      <c r="J3961" s="2">
        <v>1</v>
      </c>
      <c r="K3961" s="2">
        <v>1717</v>
      </c>
      <c r="L3961" s="3">
        <v>9.0859059976504702E-2</v>
      </c>
      <c r="M3961" s="3">
        <v>0.14250949509973174</v>
      </c>
      <c r="N3961" s="2">
        <v>1889740</v>
      </c>
      <c r="O3961">
        <f t="shared" si="61"/>
        <v>12</v>
      </c>
    </row>
    <row r="3962" spans="1:15" hidden="1" x14ac:dyDescent="0.2">
      <c r="A3962" t="s">
        <v>3694</v>
      </c>
      <c r="B3962" t="s">
        <v>4513</v>
      </c>
      <c r="C3962" t="s">
        <v>4520</v>
      </c>
      <c r="D3962" t="s">
        <v>22</v>
      </c>
      <c r="E3962">
        <v>41</v>
      </c>
      <c r="F3962" t="s">
        <v>49</v>
      </c>
      <c r="G3962" t="s">
        <v>38</v>
      </c>
      <c r="H3962" t="s">
        <v>43</v>
      </c>
      <c r="I3962" s="2">
        <v>2587</v>
      </c>
      <c r="J3962" s="2">
        <v>5</v>
      </c>
      <c r="K3962" s="2">
        <v>2592</v>
      </c>
      <c r="L3962" s="3">
        <v>0.13716172595171822</v>
      </c>
      <c r="M3962" s="3">
        <v>0.21513372818783033</v>
      </c>
      <c r="N3962" s="2">
        <v>1889740</v>
      </c>
      <c r="O3962">
        <f t="shared" si="61"/>
        <v>8</v>
      </c>
    </row>
    <row r="3963" spans="1:15" hidden="1" x14ac:dyDescent="0.2">
      <c r="A3963" t="s">
        <v>3694</v>
      </c>
      <c r="B3963" t="s">
        <v>4513</v>
      </c>
      <c r="C3963" t="s">
        <v>4521</v>
      </c>
      <c r="D3963" t="s">
        <v>22</v>
      </c>
      <c r="E3963">
        <v>62</v>
      </c>
      <c r="F3963" t="s">
        <v>69</v>
      </c>
      <c r="G3963" t="s">
        <v>303</v>
      </c>
      <c r="H3963" t="s">
        <v>304</v>
      </c>
      <c r="I3963" s="2">
        <v>5903</v>
      </c>
      <c r="J3963" s="2">
        <v>38</v>
      </c>
      <c r="K3963" s="2">
        <v>5941</v>
      </c>
      <c r="L3963" s="3">
        <v>0.31438187263856404</v>
      </c>
      <c r="M3963" s="3">
        <v>0.4930977928873071</v>
      </c>
      <c r="N3963" s="2">
        <v>1889740</v>
      </c>
      <c r="O3963">
        <f t="shared" si="61"/>
        <v>6</v>
      </c>
    </row>
    <row r="3964" spans="1:15" hidden="1" x14ac:dyDescent="0.2">
      <c r="A3964" t="s">
        <v>3694</v>
      </c>
      <c r="B3964" t="s">
        <v>4513</v>
      </c>
      <c r="C3964" t="s">
        <v>4522</v>
      </c>
      <c r="D3964" t="s">
        <v>22</v>
      </c>
      <c r="E3964">
        <v>46</v>
      </c>
      <c r="F3964" t="s">
        <v>49</v>
      </c>
      <c r="G3964" t="s">
        <v>38</v>
      </c>
      <c r="H3964" t="s">
        <v>148</v>
      </c>
      <c r="I3964" s="2">
        <v>3452</v>
      </c>
      <c r="J3964" s="2">
        <v>2</v>
      </c>
      <c r="K3964" s="2">
        <v>3454</v>
      </c>
      <c r="L3964" s="3">
        <v>0.18277646660387142</v>
      </c>
      <c r="M3964" s="3">
        <v>0.2866789726700486</v>
      </c>
      <c r="N3964" s="2">
        <v>1889740</v>
      </c>
      <c r="O3964">
        <f t="shared" si="61"/>
        <v>7</v>
      </c>
    </row>
    <row r="3965" spans="1:15" hidden="1" x14ac:dyDescent="0.2">
      <c r="A3965" t="s">
        <v>3694</v>
      </c>
      <c r="B3965" t="s">
        <v>4513</v>
      </c>
      <c r="C3965" t="s">
        <v>4523</v>
      </c>
      <c r="D3965" t="s">
        <v>22</v>
      </c>
      <c r="E3965">
        <v>36</v>
      </c>
      <c r="F3965" t="s">
        <v>69</v>
      </c>
      <c r="G3965" t="s">
        <v>4524</v>
      </c>
      <c r="H3965" t="s">
        <v>182</v>
      </c>
      <c r="I3965" s="2">
        <v>1428</v>
      </c>
      <c r="J3965" s="2">
        <v>6</v>
      </c>
      <c r="K3965" s="2">
        <v>1434</v>
      </c>
      <c r="L3965" s="3">
        <v>7.5883454866807074E-2</v>
      </c>
      <c r="M3965" s="3">
        <v>0.11902074314095244</v>
      </c>
      <c r="N3965" s="2">
        <v>1889740</v>
      </c>
      <c r="O3965">
        <f t="shared" si="61"/>
        <v>13</v>
      </c>
    </row>
    <row r="3966" spans="1:15" hidden="1" x14ac:dyDescent="0.2">
      <c r="A3966" t="s">
        <v>3694</v>
      </c>
      <c r="B3966" t="s">
        <v>4513</v>
      </c>
      <c r="C3966" t="s">
        <v>4525</v>
      </c>
      <c r="D3966" t="s">
        <v>22</v>
      </c>
      <c r="E3966">
        <v>72</v>
      </c>
      <c r="F3966" t="s">
        <v>49</v>
      </c>
      <c r="G3966" t="s">
        <v>38</v>
      </c>
      <c r="H3966" t="s">
        <v>214</v>
      </c>
      <c r="I3966" s="2">
        <v>1929</v>
      </c>
      <c r="J3966" s="2">
        <v>1</v>
      </c>
      <c r="K3966" s="2">
        <v>1930</v>
      </c>
      <c r="L3966" s="3">
        <v>0.10213045180818527</v>
      </c>
      <c r="M3966" s="3">
        <v>0.16018830841146317</v>
      </c>
      <c r="N3966" s="2">
        <v>1889740</v>
      </c>
      <c r="O3966">
        <f t="shared" si="61"/>
        <v>10</v>
      </c>
    </row>
    <row r="3967" spans="1:15" hidden="1" x14ac:dyDescent="0.2">
      <c r="A3967" t="s">
        <v>3694</v>
      </c>
      <c r="B3967" t="s">
        <v>4513</v>
      </c>
      <c r="C3967" t="s">
        <v>4526</v>
      </c>
      <c r="D3967" t="s">
        <v>22</v>
      </c>
      <c r="E3967">
        <v>62</v>
      </c>
      <c r="F3967" t="s">
        <v>49</v>
      </c>
      <c r="G3967" t="s">
        <v>38</v>
      </c>
      <c r="H3967" t="s">
        <v>230</v>
      </c>
      <c r="I3967" s="2">
        <v>6672</v>
      </c>
      <c r="J3967" s="2">
        <v>7</v>
      </c>
      <c r="K3967" s="2">
        <v>6679</v>
      </c>
      <c r="L3967" s="3">
        <v>0.35343486405537267</v>
      </c>
      <c r="M3967" s="3">
        <v>0.55435114605189773</v>
      </c>
      <c r="N3967" s="2">
        <v>1889740</v>
      </c>
      <c r="O3967">
        <f t="shared" si="61"/>
        <v>5</v>
      </c>
    </row>
    <row r="3968" spans="1:15" hidden="1" x14ac:dyDescent="0.2">
      <c r="A3968" t="s">
        <v>3694</v>
      </c>
      <c r="B3968" t="s">
        <v>4513</v>
      </c>
      <c r="C3968" t="s">
        <v>4527</v>
      </c>
      <c r="D3968" t="s">
        <v>22</v>
      </c>
      <c r="E3968">
        <v>50</v>
      </c>
      <c r="F3968" t="s">
        <v>49</v>
      </c>
      <c r="G3968" t="s">
        <v>2500</v>
      </c>
      <c r="H3968" t="s">
        <v>101</v>
      </c>
      <c r="I3968" s="2">
        <v>1882</v>
      </c>
      <c r="J3968" s="2">
        <v>19</v>
      </c>
      <c r="K3968" s="2">
        <v>1901</v>
      </c>
      <c r="L3968" s="3">
        <v>0.10059584916443531</v>
      </c>
      <c r="M3968" s="3">
        <v>0.15778133382911477</v>
      </c>
      <c r="N3968" s="2">
        <v>1889740</v>
      </c>
      <c r="O3968">
        <f t="shared" si="61"/>
        <v>11</v>
      </c>
    </row>
    <row r="3969" spans="1:15" hidden="1" x14ac:dyDescent="0.2">
      <c r="A3969" t="s">
        <v>3694</v>
      </c>
      <c r="B3969" t="s">
        <v>4513</v>
      </c>
      <c r="C3969" t="s">
        <v>4528</v>
      </c>
      <c r="D3969" t="s">
        <v>22</v>
      </c>
      <c r="E3969">
        <v>33</v>
      </c>
      <c r="F3969" t="s">
        <v>49</v>
      </c>
      <c r="G3969" t="s">
        <v>38</v>
      </c>
      <c r="H3969" t="s">
        <v>104</v>
      </c>
      <c r="I3969" s="2">
        <v>2066</v>
      </c>
      <c r="J3969" s="2">
        <v>3</v>
      </c>
      <c r="K3969" s="2">
        <v>2069</v>
      </c>
      <c r="L3969" s="3">
        <v>0.10948596103167632</v>
      </c>
      <c r="M3969" s="3">
        <v>0.17172518658202968</v>
      </c>
      <c r="N3969" s="2">
        <v>1889740</v>
      </c>
      <c r="O3969">
        <f t="shared" si="61"/>
        <v>9</v>
      </c>
    </row>
    <row r="3970" spans="1:15" hidden="1" x14ac:dyDescent="0.2">
      <c r="A3970" t="s">
        <v>3694</v>
      </c>
      <c r="B3970" t="s">
        <v>4513</v>
      </c>
      <c r="C3970" t="s">
        <v>46</v>
      </c>
      <c r="G3970" t="s">
        <v>46</v>
      </c>
      <c r="I3970" s="2">
        <v>9986</v>
      </c>
      <c r="J3970" s="2">
        <v>38</v>
      </c>
      <c r="K3970" s="2">
        <v>10024</v>
      </c>
      <c r="L3970" s="3">
        <v>0.53044334141204608</v>
      </c>
      <c r="M3970" s="3">
        <v>0.83198321425725741</v>
      </c>
      <c r="N3970" s="2">
        <v>1889740</v>
      </c>
      <c r="O3970">
        <f t="shared" si="61"/>
        <v>4</v>
      </c>
    </row>
    <row r="3971" spans="1:15" hidden="1" x14ac:dyDescent="0.2">
      <c r="A3971" t="s">
        <v>3694</v>
      </c>
      <c r="B3971" t="s">
        <v>4529</v>
      </c>
      <c r="C3971" t="s">
        <v>4530</v>
      </c>
      <c r="D3971" t="s">
        <v>22</v>
      </c>
      <c r="E3971">
        <v>48</v>
      </c>
      <c r="F3971" t="s">
        <v>69</v>
      </c>
      <c r="G3971" t="s">
        <v>38</v>
      </c>
      <c r="H3971" t="s">
        <v>70</v>
      </c>
      <c r="I3971" s="2">
        <v>2112</v>
      </c>
      <c r="J3971" s="2">
        <v>4</v>
      </c>
      <c r="K3971" s="2">
        <v>2116</v>
      </c>
      <c r="L3971" s="3">
        <v>0.11215605168295031</v>
      </c>
      <c r="M3971" s="3">
        <v>0.17961291549280234</v>
      </c>
      <c r="N3971" s="2">
        <v>1886657</v>
      </c>
      <c r="O3971">
        <f t="shared" ref="O3971:O4034" si="62">COUNTIFS($A$2:$A$8569,A3971,$B$2:$B$8569,B3971,$K$2:$K$8569,"&gt;"&amp;K3971)+1</f>
        <v>9</v>
      </c>
    </row>
    <row r="3972" spans="1:15" hidden="1" x14ac:dyDescent="0.2">
      <c r="A3972" t="s">
        <v>3694</v>
      </c>
      <c r="B3972" t="s">
        <v>4529</v>
      </c>
      <c r="C3972" t="s">
        <v>4531</v>
      </c>
      <c r="D3972" t="s">
        <v>22</v>
      </c>
      <c r="E3972">
        <v>57</v>
      </c>
      <c r="F3972" t="s">
        <v>69</v>
      </c>
      <c r="G3972" t="s">
        <v>32</v>
      </c>
      <c r="H3972" t="s">
        <v>33</v>
      </c>
      <c r="I3972" s="2">
        <v>657590</v>
      </c>
      <c r="J3972" s="2">
        <v>3905</v>
      </c>
      <c r="K3972" s="2">
        <v>661495</v>
      </c>
      <c r="L3972" s="3">
        <v>35.06175208318205</v>
      </c>
      <c r="M3972" s="3">
        <v>56.149832482944838</v>
      </c>
      <c r="N3972" s="2">
        <v>1886657</v>
      </c>
      <c r="O3972">
        <f t="shared" si="62"/>
        <v>1</v>
      </c>
    </row>
    <row r="3973" spans="1:15" hidden="1" x14ac:dyDescent="0.2">
      <c r="A3973" t="s">
        <v>3694</v>
      </c>
      <c r="B3973" t="s">
        <v>4529</v>
      </c>
      <c r="C3973" t="s">
        <v>4532</v>
      </c>
      <c r="D3973" t="s">
        <v>22</v>
      </c>
      <c r="E3973">
        <v>40</v>
      </c>
      <c r="F3973" t="s">
        <v>69</v>
      </c>
      <c r="G3973" t="s">
        <v>1907</v>
      </c>
      <c r="H3973" t="s">
        <v>168</v>
      </c>
      <c r="I3973" s="2">
        <v>5199</v>
      </c>
      <c r="J3973" s="2">
        <v>9</v>
      </c>
      <c r="K3973" s="2">
        <v>5208</v>
      </c>
      <c r="L3973" s="3">
        <v>0.27604381718563575</v>
      </c>
      <c r="M3973" s="3">
        <v>0.44207186384050778</v>
      </c>
      <c r="N3973" s="2">
        <v>1886657</v>
      </c>
      <c r="O3973">
        <f t="shared" si="62"/>
        <v>6</v>
      </c>
    </row>
    <row r="3974" spans="1:15" hidden="1" x14ac:dyDescent="0.2">
      <c r="A3974" t="s">
        <v>3694</v>
      </c>
      <c r="B3974" t="s">
        <v>4529</v>
      </c>
      <c r="C3974" t="s">
        <v>4533</v>
      </c>
      <c r="D3974" t="s">
        <v>22</v>
      </c>
      <c r="E3974">
        <v>40</v>
      </c>
      <c r="F3974" t="s">
        <v>69</v>
      </c>
      <c r="G3974" t="s">
        <v>303</v>
      </c>
      <c r="H3974" t="s">
        <v>304</v>
      </c>
      <c r="I3974" s="2">
        <v>6509</v>
      </c>
      <c r="J3974" s="2">
        <v>40</v>
      </c>
      <c r="K3974" s="2">
        <v>6549</v>
      </c>
      <c r="L3974" s="3">
        <v>0.34712191988262836</v>
      </c>
      <c r="M3974" s="3">
        <v>0.55590027578561552</v>
      </c>
      <c r="N3974" s="2">
        <v>1886657</v>
      </c>
      <c r="O3974">
        <f t="shared" si="62"/>
        <v>5</v>
      </c>
    </row>
    <row r="3975" spans="1:15" hidden="1" x14ac:dyDescent="0.2">
      <c r="A3975" t="s">
        <v>3694</v>
      </c>
      <c r="B3975" t="s">
        <v>4529</v>
      </c>
      <c r="C3975" t="s">
        <v>4534</v>
      </c>
      <c r="D3975" t="s">
        <v>22</v>
      </c>
      <c r="E3975">
        <v>59</v>
      </c>
      <c r="F3975" t="s">
        <v>69</v>
      </c>
      <c r="G3975" t="s">
        <v>3705</v>
      </c>
      <c r="H3975" t="s">
        <v>230</v>
      </c>
      <c r="I3975" s="2">
        <v>111780</v>
      </c>
      <c r="J3975" s="2">
        <v>475</v>
      </c>
      <c r="K3975" s="2">
        <v>112255</v>
      </c>
      <c r="L3975" s="3">
        <v>5.9499421463466859</v>
      </c>
      <c r="M3975" s="3">
        <v>9.5285670267696236</v>
      </c>
      <c r="N3975" s="2">
        <v>1886657</v>
      </c>
      <c r="O3975">
        <f t="shared" si="62"/>
        <v>3</v>
      </c>
    </row>
    <row r="3976" spans="1:15" hidden="1" x14ac:dyDescent="0.2">
      <c r="A3976" t="s">
        <v>3694</v>
      </c>
      <c r="B3976" t="s">
        <v>4529</v>
      </c>
      <c r="C3976" t="s">
        <v>4535</v>
      </c>
      <c r="D3976" t="s">
        <v>22</v>
      </c>
      <c r="E3976">
        <v>59</v>
      </c>
      <c r="F3976" t="s">
        <v>69</v>
      </c>
      <c r="G3976" t="s">
        <v>19</v>
      </c>
      <c r="H3976" t="s">
        <v>20</v>
      </c>
      <c r="I3976" s="2">
        <v>370835</v>
      </c>
      <c r="J3976" s="2">
        <v>1549</v>
      </c>
      <c r="K3976" s="2">
        <v>372384</v>
      </c>
      <c r="L3976" s="3">
        <v>19.737768974434676</v>
      </c>
      <c r="M3976" s="3">
        <v>31.609156863360916</v>
      </c>
      <c r="N3976" s="2">
        <v>1886657</v>
      </c>
      <c r="O3976">
        <f t="shared" si="62"/>
        <v>2</v>
      </c>
    </row>
    <row r="3977" spans="1:15" hidden="1" x14ac:dyDescent="0.2">
      <c r="A3977" t="s">
        <v>3694</v>
      </c>
      <c r="B3977" t="s">
        <v>4529</v>
      </c>
      <c r="C3977" t="s">
        <v>4536</v>
      </c>
      <c r="D3977" t="s">
        <v>22</v>
      </c>
      <c r="E3977">
        <v>65</v>
      </c>
      <c r="F3977" t="s">
        <v>69</v>
      </c>
      <c r="G3977" t="s">
        <v>38</v>
      </c>
      <c r="H3977" t="s">
        <v>219</v>
      </c>
      <c r="I3977" s="2">
        <v>1324</v>
      </c>
      <c r="J3977" s="2">
        <v>2</v>
      </c>
      <c r="K3977" s="2">
        <v>1326</v>
      </c>
      <c r="L3977" s="3">
        <v>7.0283045619845053E-2</v>
      </c>
      <c r="M3977" s="3">
        <v>0.11255516348934588</v>
      </c>
      <c r="N3977" s="2">
        <v>1886657</v>
      </c>
      <c r="O3977">
        <f t="shared" si="62"/>
        <v>11</v>
      </c>
    </row>
    <row r="3978" spans="1:15" hidden="1" x14ac:dyDescent="0.2">
      <c r="A3978" t="s">
        <v>3694</v>
      </c>
      <c r="B3978" t="s">
        <v>4529</v>
      </c>
      <c r="C3978" t="s">
        <v>4537</v>
      </c>
      <c r="D3978" t="s">
        <v>22</v>
      </c>
      <c r="E3978">
        <v>40</v>
      </c>
      <c r="F3978" t="s">
        <v>69</v>
      </c>
      <c r="G3978" t="s">
        <v>694</v>
      </c>
      <c r="H3978" t="s">
        <v>315</v>
      </c>
      <c r="I3978" s="2">
        <v>2184</v>
      </c>
      <c r="J3978" s="2">
        <v>10</v>
      </c>
      <c r="K3978" s="2">
        <v>2194</v>
      </c>
      <c r="L3978" s="3">
        <v>0.11629034848411768</v>
      </c>
      <c r="M3978" s="3">
        <v>0.18623380746276386</v>
      </c>
      <c r="N3978" s="2">
        <v>1886657</v>
      </c>
      <c r="O3978">
        <f t="shared" si="62"/>
        <v>8</v>
      </c>
    </row>
    <row r="3979" spans="1:15" hidden="1" x14ac:dyDescent="0.2">
      <c r="A3979" t="s">
        <v>3694</v>
      </c>
      <c r="B3979" t="s">
        <v>4529</v>
      </c>
      <c r="C3979" t="s">
        <v>4538</v>
      </c>
      <c r="D3979" t="s">
        <v>17</v>
      </c>
      <c r="E3979">
        <v>38</v>
      </c>
      <c r="F3979" t="s">
        <v>69</v>
      </c>
      <c r="G3979" t="s">
        <v>38</v>
      </c>
      <c r="H3979" t="s">
        <v>336</v>
      </c>
      <c r="I3979" s="2">
        <v>2091</v>
      </c>
      <c r="J3979" s="2">
        <v>4</v>
      </c>
      <c r="K3979" s="2">
        <v>2095</v>
      </c>
      <c r="L3979" s="3">
        <v>0.11104297177494371</v>
      </c>
      <c r="M3979" s="3">
        <v>0.17783036765473575</v>
      </c>
      <c r="N3979" s="2">
        <v>1886657</v>
      </c>
      <c r="O3979">
        <f t="shared" si="62"/>
        <v>10</v>
      </c>
    </row>
    <row r="3980" spans="1:15" hidden="1" x14ac:dyDescent="0.2">
      <c r="A3980" t="s">
        <v>3694</v>
      </c>
      <c r="B3980" t="s">
        <v>4529</v>
      </c>
      <c r="C3980" t="s">
        <v>4539</v>
      </c>
      <c r="D3980" t="s">
        <v>22</v>
      </c>
      <c r="E3980">
        <v>26</v>
      </c>
      <c r="F3980" t="s">
        <v>69</v>
      </c>
      <c r="G3980" t="s">
        <v>4014</v>
      </c>
      <c r="H3980" t="s">
        <v>41</v>
      </c>
      <c r="I3980" s="2">
        <v>4329</v>
      </c>
      <c r="J3980" s="2">
        <v>27</v>
      </c>
      <c r="K3980" s="2">
        <v>4356</v>
      </c>
      <c r="L3980" s="3">
        <v>0.23088457520365388</v>
      </c>
      <c r="M3980" s="3">
        <v>0.3697513515532358</v>
      </c>
      <c r="N3980" s="2">
        <v>1886657</v>
      </c>
      <c r="O3980">
        <f t="shared" si="62"/>
        <v>7</v>
      </c>
    </row>
    <row r="3981" spans="1:15" hidden="1" x14ac:dyDescent="0.2">
      <c r="A3981" t="s">
        <v>3694</v>
      </c>
      <c r="B3981" t="s">
        <v>4529</v>
      </c>
      <c r="C3981" t="s">
        <v>46</v>
      </c>
      <c r="G3981" t="s">
        <v>46</v>
      </c>
      <c r="I3981" s="2">
        <v>6511</v>
      </c>
      <c r="J3981" s="2">
        <v>53</v>
      </c>
      <c r="K3981" s="2">
        <v>6564</v>
      </c>
      <c r="L3981" s="3">
        <v>0.34791697695977597</v>
      </c>
      <c r="M3981" s="3">
        <v>0.55717352424137734</v>
      </c>
      <c r="N3981" s="2">
        <v>1886657</v>
      </c>
      <c r="O3981">
        <f t="shared" si="62"/>
        <v>4</v>
      </c>
    </row>
    <row r="3982" spans="1:15" hidden="1" x14ac:dyDescent="0.2">
      <c r="A3982" t="s">
        <v>3694</v>
      </c>
      <c r="B3982" t="s">
        <v>4540</v>
      </c>
      <c r="C3982" t="s">
        <v>4541</v>
      </c>
      <c r="D3982" t="s">
        <v>22</v>
      </c>
      <c r="E3982">
        <v>31</v>
      </c>
      <c r="F3982" t="s">
        <v>69</v>
      </c>
      <c r="G3982" t="s">
        <v>2461</v>
      </c>
      <c r="H3982" t="s">
        <v>198</v>
      </c>
      <c r="I3982" s="2">
        <v>1826</v>
      </c>
      <c r="J3982" s="2">
        <v>4</v>
      </c>
      <c r="K3982" s="2">
        <v>1830</v>
      </c>
      <c r="L3982" s="3">
        <v>9.883055905692964E-2</v>
      </c>
      <c r="M3982" s="3">
        <v>0.16845492772086926</v>
      </c>
      <c r="N3982" s="2">
        <v>1851654</v>
      </c>
      <c r="O3982">
        <f t="shared" si="62"/>
        <v>8</v>
      </c>
    </row>
    <row r="3983" spans="1:15" hidden="1" x14ac:dyDescent="0.2">
      <c r="A3983" t="s">
        <v>3694</v>
      </c>
      <c r="B3983" t="s">
        <v>4540</v>
      </c>
      <c r="C3983" t="s">
        <v>4542</v>
      </c>
      <c r="D3983" t="s">
        <v>22</v>
      </c>
      <c r="E3983">
        <v>77</v>
      </c>
      <c r="F3983" t="s">
        <v>69</v>
      </c>
      <c r="G3983" t="s">
        <v>19</v>
      </c>
      <c r="H3983" t="s">
        <v>20</v>
      </c>
      <c r="I3983" s="2">
        <v>365274</v>
      </c>
      <c r="J3983" s="2">
        <v>1103</v>
      </c>
      <c r="K3983" s="2">
        <v>366377</v>
      </c>
      <c r="L3983" s="3">
        <v>19.786471986667056</v>
      </c>
      <c r="M3983" s="3">
        <v>33.725689100321816</v>
      </c>
      <c r="N3983" s="2">
        <v>1851654</v>
      </c>
      <c r="O3983">
        <f t="shared" si="62"/>
        <v>2</v>
      </c>
    </row>
    <row r="3984" spans="1:15" hidden="1" x14ac:dyDescent="0.2">
      <c r="A3984" t="s">
        <v>3694</v>
      </c>
      <c r="B3984" t="s">
        <v>4540</v>
      </c>
      <c r="C3984" t="s">
        <v>4543</v>
      </c>
      <c r="D3984" t="s">
        <v>22</v>
      </c>
      <c r="E3984">
        <v>64</v>
      </c>
      <c r="F3984" t="s">
        <v>69</v>
      </c>
      <c r="G3984" t="s">
        <v>3705</v>
      </c>
      <c r="H3984" t="s">
        <v>41</v>
      </c>
      <c r="I3984" s="2">
        <v>169523</v>
      </c>
      <c r="J3984" s="2">
        <v>484</v>
      </c>
      <c r="K3984" s="2">
        <v>170007</v>
      </c>
      <c r="L3984" s="3">
        <v>9.1813589363887651</v>
      </c>
      <c r="M3984" s="3">
        <v>15.649462785268756</v>
      </c>
      <c r="N3984" s="2">
        <v>1851654</v>
      </c>
      <c r="O3984">
        <f t="shared" si="62"/>
        <v>3</v>
      </c>
    </row>
    <row r="3985" spans="1:15" hidden="1" x14ac:dyDescent="0.2">
      <c r="A3985" t="s">
        <v>3694</v>
      </c>
      <c r="B3985" t="s">
        <v>4540</v>
      </c>
      <c r="C3985" t="s">
        <v>4544</v>
      </c>
      <c r="D3985" t="s">
        <v>22</v>
      </c>
      <c r="E3985">
        <v>43</v>
      </c>
      <c r="F3985" t="s">
        <v>69</v>
      </c>
      <c r="G3985" t="s">
        <v>38</v>
      </c>
      <c r="H3985" t="s">
        <v>70</v>
      </c>
      <c r="I3985" s="2">
        <v>1473</v>
      </c>
      <c r="J3985" s="2">
        <v>1</v>
      </c>
      <c r="K3985" s="2">
        <v>1474</v>
      </c>
      <c r="L3985" s="3">
        <v>7.9604504945308352E-2</v>
      </c>
      <c r="M3985" s="3">
        <v>0.13568446090741054</v>
      </c>
      <c r="N3985" s="2">
        <v>1851654</v>
      </c>
      <c r="O3985">
        <f t="shared" si="62"/>
        <v>10</v>
      </c>
    </row>
    <row r="3986" spans="1:15" hidden="1" x14ac:dyDescent="0.2">
      <c r="A3986" t="s">
        <v>3694</v>
      </c>
      <c r="B3986" t="s">
        <v>4540</v>
      </c>
      <c r="C3986" t="s">
        <v>4545</v>
      </c>
      <c r="D3986" t="s">
        <v>22</v>
      </c>
      <c r="E3986">
        <v>65</v>
      </c>
      <c r="F3986" t="s">
        <v>69</v>
      </c>
      <c r="G3986" t="s">
        <v>38</v>
      </c>
      <c r="H3986" t="s">
        <v>336</v>
      </c>
      <c r="I3986" s="2">
        <v>985</v>
      </c>
      <c r="J3986" s="2">
        <v>1</v>
      </c>
      <c r="K3986" s="2">
        <v>986</v>
      </c>
      <c r="L3986" s="3">
        <v>5.3249689196793779E-2</v>
      </c>
      <c r="M3986" s="3">
        <v>9.0763146848512069E-2</v>
      </c>
      <c r="N3986" s="2">
        <v>1851654</v>
      </c>
      <c r="O3986">
        <f t="shared" si="62"/>
        <v>12</v>
      </c>
    </row>
    <row r="3987" spans="1:15" hidden="1" x14ac:dyDescent="0.2">
      <c r="A3987" t="s">
        <v>3694</v>
      </c>
      <c r="B3987" t="s">
        <v>4540</v>
      </c>
      <c r="C3987" t="s">
        <v>4546</v>
      </c>
      <c r="D3987" t="s">
        <v>22</v>
      </c>
      <c r="E3987">
        <v>63</v>
      </c>
      <c r="F3987" t="s">
        <v>69</v>
      </c>
      <c r="G3987" t="s">
        <v>32</v>
      </c>
      <c r="H3987" t="s">
        <v>33</v>
      </c>
      <c r="I3987" s="2">
        <v>523352</v>
      </c>
      <c r="J3987" s="2">
        <v>1633</v>
      </c>
      <c r="K3987" s="2">
        <v>524985</v>
      </c>
      <c r="L3987" s="3">
        <v>28.352219151094104</v>
      </c>
      <c r="M3987" s="3">
        <v>48.325852584448384</v>
      </c>
      <c r="N3987" s="2">
        <v>1851654</v>
      </c>
      <c r="O3987">
        <f t="shared" si="62"/>
        <v>1</v>
      </c>
    </row>
    <row r="3988" spans="1:15" hidden="1" x14ac:dyDescent="0.2">
      <c r="A3988" t="s">
        <v>3694</v>
      </c>
      <c r="B3988" t="s">
        <v>4540</v>
      </c>
      <c r="C3988" t="s">
        <v>4547</v>
      </c>
      <c r="D3988" t="s">
        <v>22</v>
      </c>
      <c r="E3988">
        <v>34</v>
      </c>
      <c r="F3988" t="s">
        <v>69</v>
      </c>
      <c r="G3988" t="s">
        <v>4022</v>
      </c>
      <c r="H3988" t="s">
        <v>101</v>
      </c>
      <c r="I3988" s="2">
        <v>824</v>
      </c>
      <c r="J3988" s="2">
        <v>1</v>
      </c>
      <c r="K3988" s="2">
        <v>825</v>
      </c>
      <c r="L3988" s="3">
        <v>4.4554760230583038E-2</v>
      </c>
      <c r="M3988" s="3">
        <v>7.5942795283998429E-2</v>
      </c>
      <c r="N3988" s="2">
        <v>1851654</v>
      </c>
      <c r="O3988">
        <f t="shared" si="62"/>
        <v>14</v>
      </c>
    </row>
    <row r="3989" spans="1:15" hidden="1" x14ac:dyDescent="0.2">
      <c r="A3989" t="s">
        <v>3694</v>
      </c>
      <c r="B3989" t="s">
        <v>4540</v>
      </c>
      <c r="C3989" t="s">
        <v>4548</v>
      </c>
      <c r="D3989" t="s">
        <v>22</v>
      </c>
      <c r="E3989">
        <v>70</v>
      </c>
      <c r="F3989" t="s">
        <v>69</v>
      </c>
      <c r="G3989" t="s">
        <v>38</v>
      </c>
      <c r="H3989" t="s">
        <v>1285</v>
      </c>
      <c r="I3989" s="2">
        <v>1378</v>
      </c>
      <c r="J3989" s="2">
        <v>2</v>
      </c>
      <c r="K3989" s="2">
        <v>1380</v>
      </c>
      <c r="L3989" s="3">
        <v>7.4527962567520714E-2</v>
      </c>
      <c r="M3989" s="3">
        <v>0.12703158483868832</v>
      </c>
      <c r="N3989" s="2">
        <v>1851654</v>
      </c>
      <c r="O3989">
        <f t="shared" si="62"/>
        <v>11</v>
      </c>
    </row>
    <row r="3990" spans="1:15" hidden="1" x14ac:dyDescent="0.2">
      <c r="A3990" t="s">
        <v>3694</v>
      </c>
      <c r="B3990" t="s">
        <v>4540</v>
      </c>
      <c r="C3990" t="s">
        <v>4549</v>
      </c>
      <c r="D3990" t="s">
        <v>22</v>
      </c>
      <c r="E3990">
        <v>33</v>
      </c>
      <c r="F3990" t="s">
        <v>69</v>
      </c>
      <c r="G3990" t="s">
        <v>38</v>
      </c>
      <c r="H3990" t="s">
        <v>537</v>
      </c>
      <c r="I3990" s="2">
        <v>959</v>
      </c>
      <c r="J3990" s="2">
        <v>1</v>
      </c>
      <c r="K3990" s="2">
        <v>960</v>
      </c>
      <c r="L3990" s="3">
        <v>5.1845539177405711E-2</v>
      </c>
      <c r="M3990" s="3">
        <v>8.8369798148652728E-2</v>
      </c>
      <c r="N3990" s="2">
        <v>1851654</v>
      </c>
      <c r="O3990">
        <f t="shared" si="62"/>
        <v>13</v>
      </c>
    </row>
    <row r="3991" spans="1:15" hidden="1" x14ac:dyDescent="0.2">
      <c r="A3991" t="s">
        <v>3694</v>
      </c>
      <c r="B3991" t="s">
        <v>4540</v>
      </c>
      <c r="C3991" t="s">
        <v>4550</v>
      </c>
      <c r="D3991" t="s">
        <v>22</v>
      </c>
      <c r="E3991">
        <v>34</v>
      </c>
      <c r="F3991" t="s">
        <v>69</v>
      </c>
      <c r="G3991" t="s">
        <v>229</v>
      </c>
      <c r="H3991" t="s">
        <v>230</v>
      </c>
      <c r="I3991" s="2">
        <v>2051</v>
      </c>
      <c r="J3991" s="2">
        <v>2</v>
      </c>
      <c r="K3991" s="2">
        <v>2053</v>
      </c>
      <c r="L3991" s="3">
        <v>0.11087384576168118</v>
      </c>
      <c r="M3991" s="3">
        <v>0.18898249541581671</v>
      </c>
      <c r="N3991" s="2">
        <v>1851654</v>
      </c>
      <c r="O3991">
        <f t="shared" si="62"/>
        <v>6</v>
      </c>
    </row>
    <row r="3992" spans="1:15" hidden="1" x14ac:dyDescent="0.2">
      <c r="A3992" t="s">
        <v>3694</v>
      </c>
      <c r="B3992" t="s">
        <v>4540</v>
      </c>
      <c r="C3992" t="s">
        <v>4551</v>
      </c>
      <c r="D3992" t="s">
        <v>22</v>
      </c>
      <c r="E3992">
        <v>52</v>
      </c>
      <c r="F3992" t="s">
        <v>69</v>
      </c>
      <c r="G3992" t="s">
        <v>694</v>
      </c>
      <c r="H3992" t="s">
        <v>315</v>
      </c>
      <c r="I3992" s="2">
        <v>3874</v>
      </c>
      <c r="J3992" s="2">
        <v>6</v>
      </c>
      <c r="K3992" s="2">
        <v>3880</v>
      </c>
      <c r="L3992" s="3">
        <v>0.2095423875086814</v>
      </c>
      <c r="M3992" s="3">
        <v>0.35716126751747146</v>
      </c>
      <c r="N3992" s="2">
        <v>1851654</v>
      </c>
      <c r="O3992">
        <f t="shared" si="62"/>
        <v>5</v>
      </c>
    </row>
    <row r="3993" spans="1:15" hidden="1" x14ac:dyDescent="0.2">
      <c r="A3993" t="s">
        <v>3694</v>
      </c>
      <c r="B3993" t="s">
        <v>4540</v>
      </c>
      <c r="C3993" t="s">
        <v>4552</v>
      </c>
      <c r="D3993" t="s">
        <v>22</v>
      </c>
      <c r="E3993">
        <v>49</v>
      </c>
      <c r="F3993" t="s">
        <v>69</v>
      </c>
      <c r="G3993" t="s">
        <v>38</v>
      </c>
      <c r="H3993" t="s">
        <v>39</v>
      </c>
      <c r="I3993" s="2">
        <v>2015</v>
      </c>
      <c r="J3993" s="2">
        <v>1</v>
      </c>
      <c r="K3993" s="2">
        <v>2016</v>
      </c>
      <c r="L3993" s="3">
        <v>0.10887563227255199</v>
      </c>
      <c r="M3993" s="3">
        <v>0.18557657611217071</v>
      </c>
      <c r="N3993" s="2">
        <v>1851654</v>
      </c>
      <c r="O3993">
        <f t="shared" si="62"/>
        <v>7</v>
      </c>
    </row>
    <row r="3994" spans="1:15" hidden="1" x14ac:dyDescent="0.2">
      <c r="A3994" t="s">
        <v>3694</v>
      </c>
      <c r="B3994" t="s">
        <v>4540</v>
      </c>
      <c r="C3994" t="s">
        <v>4553</v>
      </c>
      <c r="D3994" t="s">
        <v>17</v>
      </c>
      <c r="E3994">
        <v>37</v>
      </c>
      <c r="F3994" t="s">
        <v>69</v>
      </c>
      <c r="G3994" t="s">
        <v>38</v>
      </c>
      <c r="H3994" t="s">
        <v>349</v>
      </c>
      <c r="I3994" s="2">
        <v>1545</v>
      </c>
      <c r="J3994" s="2">
        <v>5</v>
      </c>
      <c r="K3994" s="2">
        <v>1550</v>
      </c>
      <c r="L3994" s="3">
        <v>8.3708943463519633E-2</v>
      </c>
      <c r="M3994" s="3">
        <v>0.14268040326084555</v>
      </c>
      <c r="N3994" s="2">
        <v>1851654</v>
      </c>
      <c r="O3994">
        <f t="shared" si="62"/>
        <v>9</v>
      </c>
    </row>
    <row r="3995" spans="1:15" hidden="1" x14ac:dyDescent="0.2">
      <c r="A3995" t="s">
        <v>3694</v>
      </c>
      <c r="B3995" t="s">
        <v>4540</v>
      </c>
      <c r="C3995" t="s">
        <v>46</v>
      </c>
      <c r="G3995" t="s">
        <v>46</v>
      </c>
      <c r="I3995" s="2">
        <v>6175</v>
      </c>
      <c r="J3995" s="2">
        <v>16</v>
      </c>
      <c r="K3995" s="2">
        <v>6191</v>
      </c>
      <c r="L3995" s="3">
        <v>0.33434972192429036</v>
      </c>
      <c r="M3995" s="3">
        <v>0.56989314618573861</v>
      </c>
      <c r="N3995" s="2">
        <v>1851654</v>
      </c>
      <c r="O3995">
        <f t="shared" si="62"/>
        <v>4</v>
      </c>
    </row>
    <row r="3996" spans="1:15" hidden="1" x14ac:dyDescent="0.2">
      <c r="A3996" t="s">
        <v>3694</v>
      </c>
      <c r="B3996" t="s">
        <v>4554</v>
      </c>
      <c r="C3996" t="s">
        <v>46</v>
      </c>
      <c r="G3996" t="s">
        <v>46</v>
      </c>
      <c r="I3996" s="2">
        <v>3642</v>
      </c>
      <c r="J3996" s="2">
        <v>24</v>
      </c>
      <c r="K3996" s="2">
        <v>3666</v>
      </c>
      <c r="L3996" s="3">
        <v>0.19197999134885582</v>
      </c>
      <c r="M3996" s="3">
        <v>0.30102896726371564</v>
      </c>
      <c r="N3996" s="2">
        <v>1909574</v>
      </c>
      <c r="O3996">
        <f t="shared" si="62"/>
        <v>10</v>
      </c>
    </row>
    <row r="3997" spans="1:15" hidden="1" x14ac:dyDescent="0.2">
      <c r="A3997" t="s">
        <v>3694</v>
      </c>
      <c r="B3997" t="s">
        <v>4554</v>
      </c>
      <c r="C3997" t="s">
        <v>4555</v>
      </c>
      <c r="D3997" t="s">
        <v>22</v>
      </c>
      <c r="E3997">
        <v>50</v>
      </c>
      <c r="F3997" t="s">
        <v>49</v>
      </c>
      <c r="G3997" t="s">
        <v>38</v>
      </c>
      <c r="H3997" t="s">
        <v>780</v>
      </c>
      <c r="I3997" s="2">
        <v>1935</v>
      </c>
      <c r="J3997" s="2">
        <f>(0)</f>
        <v>0</v>
      </c>
      <c r="K3997" s="2">
        <v>1935</v>
      </c>
      <c r="L3997" s="3">
        <v>0.10133150116203929</v>
      </c>
      <c r="M3997" s="3">
        <v>0.15889008501235402</v>
      </c>
      <c r="N3997" s="2">
        <v>1909574</v>
      </c>
      <c r="O3997">
        <f t="shared" si="62"/>
        <v>16</v>
      </c>
    </row>
    <row r="3998" spans="1:15" hidden="1" x14ac:dyDescent="0.2">
      <c r="A3998" t="s">
        <v>3694</v>
      </c>
      <c r="B3998" t="s">
        <v>4554</v>
      </c>
      <c r="C3998" t="s">
        <v>4556</v>
      </c>
      <c r="D3998" t="s">
        <v>22</v>
      </c>
      <c r="E3998">
        <v>27</v>
      </c>
      <c r="F3998" t="s">
        <v>49</v>
      </c>
      <c r="G3998" t="s">
        <v>38</v>
      </c>
      <c r="H3998" t="s">
        <v>99</v>
      </c>
      <c r="I3998" s="2">
        <v>661</v>
      </c>
      <c r="J3998" s="2">
        <v>1</v>
      </c>
      <c r="K3998" s="2">
        <v>662</v>
      </c>
      <c r="L3998" s="3">
        <v>3.4667417968614993E-2</v>
      </c>
      <c r="M3998" s="3">
        <v>5.4359295234200695E-2</v>
      </c>
      <c r="N3998" s="2">
        <v>1909574</v>
      </c>
      <c r="O3998">
        <f t="shared" si="62"/>
        <v>31</v>
      </c>
    </row>
    <row r="3999" spans="1:15" hidden="1" x14ac:dyDescent="0.2">
      <c r="A3999" t="s">
        <v>3694</v>
      </c>
      <c r="B3999" t="s">
        <v>4554</v>
      </c>
      <c r="C3999" t="s">
        <v>4557</v>
      </c>
      <c r="D3999" t="s">
        <v>22</v>
      </c>
      <c r="E3999">
        <v>62</v>
      </c>
      <c r="F3999" t="s">
        <v>49</v>
      </c>
      <c r="G3999" t="s">
        <v>38</v>
      </c>
      <c r="H3999" t="s">
        <v>746</v>
      </c>
      <c r="I3999" s="2">
        <v>626</v>
      </c>
      <c r="J3999" s="2">
        <v>3</v>
      </c>
      <c r="K3999" s="2">
        <v>629</v>
      </c>
      <c r="L3999" s="3">
        <v>3.2939283840270131E-2</v>
      </c>
      <c r="M3999" s="3">
        <v>5.1649541846393109E-2</v>
      </c>
      <c r="N3999" s="2">
        <v>1909574</v>
      </c>
      <c r="O3999">
        <f t="shared" si="62"/>
        <v>32</v>
      </c>
    </row>
    <row r="4000" spans="1:15" hidden="1" x14ac:dyDescent="0.2">
      <c r="A4000" t="s">
        <v>3694</v>
      </c>
      <c r="B4000" t="s">
        <v>4554</v>
      </c>
      <c r="C4000" t="s">
        <v>4558</v>
      </c>
      <c r="D4000" t="s">
        <v>22</v>
      </c>
      <c r="E4000">
        <v>43</v>
      </c>
      <c r="F4000" t="s">
        <v>49</v>
      </c>
      <c r="G4000" t="s">
        <v>38</v>
      </c>
      <c r="H4000" t="s">
        <v>2402</v>
      </c>
      <c r="I4000" s="2">
        <v>12859</v>
      </c>
      <c r="J4000" s="2">
        <v>10</v>
      </c>
      <c r="K4000" s="2">
        <v>12869</v>
      </c>
      <c r="L4000" s="3">
        <v>0.67391994235363484</v>
      </c>
      <c r="M4000" s="3">
        <v>1.0567217075059347</v>
      </c>
      <c r="N4000" s="2">
        <v>1909574</v>
      </c>
      <c r="O4000">
        <f t="shared" si="62"/>
        <v>4</v>
      </c>
    </row>
    <row r="4001" spans="1:15" hidden="1" x14ac:dyDescent="0.2">
      <c r="A4001" t="s">
        <v>3694</v>
      </c>
      <c r="B4001" t="s">
        <v>4554</v>
      </c>
      <c r="C4001" t="s">
        <v>4559</v>
      </c>
      <c r="D4001" t="s">
        <v>22</v>
      </c>
      <c r="E4001">
        <v>39</v>
      </c>
      <c r="F4001" t="s">
        <v>69</v>
      </c>
      <c r="G4001" t="s">
        <v>38</v>
      </c>
      <c r="H4001" t="s">
        <v>165</v>
      </c>
      <c r="I4001" s="2">
        <v>5002</v>
      </c>
      <c r="J4001" s="2">
        <v>2</v>
      </c>
      <c r="K4001" s="2">
        <v>5004</v>
      </c>
      <c r="L4001" s="3">
        <v>0.26204797509811084</v>
      </c>
      <c r="M4001" s="3">
        <v>0.41089715007845962</v>
      </c>
      <c r="N4001" s="2">
        <v>1909574</v>
      </c>
      <c r="O4001">
        <f t="shared" si="62"/>
        <v>7</v>
      </c>
    </row>
    <row r="4002" spans="1:15" hidden="1" x14ac:dyDescent="0.2">
      <c r="A4002" t="s">
        <v>3694</v>
      </c>
      <c r="B4002" t="s">
        <v>4554</v>
      </c>
      <c r="C4002" t="s">
        <v>4560</v>
      </c>
      <c r="D4002" t="s">
        <v>22</v>
      </c>
      <c r="E4002">
        <v>42</v>
      </c>
      <c r="F4002" t="s">
        <v>49</v>
      </c>
      <c r="G4002" t="s">
        <v>32</v>
      </c>
      <c r="H4002" t="s">
        <v>33</v>
      </c>
      <c r="I4002" s="2">
        <v>583191</v>
      </c>
      <c r="J4002" s="2">
        <v>3123</v>
      </c>
      <c r="K4002" s="2">
        <v>586314</v>
      </c>
      <c r="L4002" s="3">
        <v>30.70391616140563</v>
      </c>
      <c r="M4002" s="3">
        <v>48.144434782394484</v>
      </c>
      <c r="N4002" s="2">
        <v>1909574</v>
      </c>
      <c r="O4002">
        <f t="shared" si="62"/>
        <v>1</v>
      </c>
    </row>
    <row r="4003" spans="1:15" hidden="1" x14ac:dyDescent="0.2">
      <c r="A4003" t="s">
        <v>3694</v>
      </c>
      <c r="B4003" t="s">
        <v>4554</v>
      </c>
      <c r="C4003" t="s">
        <v>4561</v>
      </c>
      <c r="D4003" t="s">
        <v>22</v>
      </c>
      <c r="E4003">
        <v>46</v>
      </c>
      <c r="F4003" t="s">
        <v>49</v>
      </c>
      <c r="G4003" t="s">
        <v>38</v>
      </c>
      <c r="H4003" t="s">
        <v>537</v>
      </c>
      <c r="I4003" s="2">
        <v>1510</v>
      </c>
      <c r="J4003" s="2">
        <v>2</v>
      </c>
      <c r="K4003" s="2">
        <v>1512</v>
      </c>
      <c r="L4003" s="3">
        <v>7.9179963698709763E-2</v>
      </c>
      <c r="M4003" s="3">
        <v>0.12415597340500222</v>
      </c>
      <c r="N4003" s="2">
        <v>1909574</v>
      </c>
      <c r="O4003">
        <f t="shared" si="62"/>
        <v>20</v>
      </c>
    </row>
    <row r="4004" spans="1:15" hidden="1" x14ac:dyDescent="0.2">
      <c r="A4004" t="s">
        <v>3694</v>
      </c>
      <c r="B4004" t="s">
        <v>4554</v>
      </c>
      <c r="C4004" t="s">
        <v>4562</v>
      </c>
      <c r="D4004" t="s">
        <v>22</v>
      </c>
      <c r="E4004">
        <v>58</v>
      </c>
      <c r="F4004" t="s">
        <v>49</v>
      </c>
      <c r="G4004" t="s">
        <v>38</v>
      </c>
      <c r="H4004" t="s">
        <v>556</v>
      </c>
      <c r="I4004" s="2">
        <v>3010</v>
      </c>
      <c r="J4004" s="2">
        <v>6</v>
      </c>
      <c r="K4004" s="2">
        <v>3016</v>
      </c>
      <c r="L4004" s="3">
        <v>0.15794098579054805</v>
      </c>
      <c r="M4004" s="3">
        <v>0.24765503689780866</v>
      </c>
      <c r="N4004" s="2">
        <v>1909574</v>
      </c>
      <c r="O4004">
        <f t="shared" si="62"/>
        <v>12</v>
      </c>
    </row>
    <row r="4005" spans="1:15" hidden="1" x14ac:dyDescent="0.2">
      <c r="A4005" t="s">
        <v>3694</v>
      </c>
      <c r="B4005" t="s">
        <v>4554</v>
      </c>
      <c r="C4005" t="s">
        <v>4563</v>
      </c>
      <c r="D4005" t="s">
        <v>22</v>
      </c>
      <c r="E4005">
        <v>27</v>
      </c>
      <c r="F4005" t="s">
        <v>49</v>
      </c>
      <c r="G4005" t="s">
        <v>38</v>
      </c>
      <c r="H4005" t="s">
        <v>79</v>
      </c>
      <c r="I4005" s="2">
        <v>1910</v>
      </c>
      <c r="J4005" s="2">
        <v>1</v>
      </c>
      <c r="K4005" s="2">
        <v>1911</v>
      </c>
      <c r="L4005" s="3">
        <v>0.10007467634142483</v>
      </c>
      <c r="M4005" s="3">
        <v>0.15691935527576667</v>
      </c>
      <c r="N4005" s="2">
        <v>1909574</v>
      </c>
      <c r="O4005">
        <f t="shared" si="62"/>
        <v>17</v>
      </c>
    </row>
    <row r="4006" spans="1:15" hidden="1" x14ac:dyDescent="0.2">
      <c r="A4006" t="s">
        <v>3694</v>
      </c>
      <c r="B4006" t="s">
        <v>4554</v>
      </c>
      <c r="C4006" t="s">
        <v>4564</v>
      </c>
      <c r="D4006" t="s">
        <v>22</v>
      </c>
      <c r="E4006">
        <v>47</v>
      </c>
      <c r="F4006" t="s">
        <v>49</v>
      </c>
      <c r="G4006" t="s">
        <v>229</v>
      </c>
      <c r="H4006" t="s">
        <v>230</v>
      </c>
      <c r="I4006" s="2">
        <v>4811</v>
      </c>
      <c r="J4006" s="2">
        <v>3</v>
      </c>
      <c r="K4006" s="2">
        <v>4814</v>
      </c>
      <c r="L4006" s="3">
        <v>0.25209811193491322</v>
      </c>
      <c r="M4006" s="3">
        <v>0.39529553966380993</v>
      </c>
      <c r="N4006" s="2">
        <v>1909574</v>
      </c>
      <c r="O4006">
        <f t="shared" si="62"/>
        <v>8</v>
      </c>
    </row>
    <row r="4007" spans="1:15" hidden="1" x14ac:dyDescent="0.2">
      <c r="A4007" t="s">
        <v>3694</v>
      </c>
      <c r="B4007" t="s">
        <v>4554</v>
      </c>
      <c r="C4007" t="s">
        <v>4565</v>
      </c>
      <c r="D4007" t="s">
        <v>22</v>
      </c>
      <c r="E4007">
        <v>32</v>
      </c>
      <c r="F4007" t="s">
        <v>49</v>
      </c>
      <c r="G4007" t="s">
        <v>4566</v>
      </c>
      <c r="H4007" t="s">
        <v>4567</v>
      </c>
      <c r="I4007" s="2">
        <v>3743</v>
      </c>
      <c r="J4007" s="2">
        <v>7</v>
      </c>
      <c r="K4007" s="2">
        <v>3750</v>
      </c>
      <c r="L4007" s="3">
        <v>0.19637887822100639</v>
      </c>
      <c r="M4007" s="3">
        <v>0.30792652134177134</v>
      </c>
      <c r="N4007" s="2">
        <v>1909574</v>
      </c>
      <c r="O4007">
        <f t="shared" si="62"/>
        <v>9</v>
      </c>
    </row>
    <row r="4008" spans="1:15" hidden="1" x14ac:dyDescent="0.2">
      <c r="A4008" t="s">
        <v>3694</v>
      </c>
      <c r="B4008" t="s">
        <v>4554</v>
      </c>
      <c r="C4008" t="s">
        <v>4568</v>
      </c>
      <c r="D4008" t="s">
        <v>22</v>
      </c>
      <c r="E4008">
        <v>39</v>
      </c>
      <c r="F4008" t="s">
        <v>49</v>
      </c>
      <c r="G4008" t="s">
        <v>4022</v>
      </c>
      <c r="H4008" t="s">
        <v>70</v>
      </c>
      <c r="I4008" s="2">
        <v>1384</v>
      </c>
      <c r="J4008" s="2">
        <v>2</v>
      </c>
      <c r="K4008" s="2">
        <v>1386</v>
      </c>
      <c r="L4008" s="3">
        <v>7.2581633390483957E-2</v>
      </c>
      <c r="M4008" s="3">
        <v>0.11380964228791869</v>
      </c>
      <c r="N4008" s="2">
        <v>1909574</v>
      </c>
      <c r="O4008">
        <f t="shared" si="62"/>
        <v>23</v>
      </c>
    </row>
    <row r="4009" spans="1:15" hidden="1" x14ac:dyDescent="0.2">
      <c r="A4009" t="s">
        <v>3694</v>
      </c>
      <c r="B4009" t="s">
        <v>4554</v>
      </c>
      <c r="C4009" t="s">
        <v>4569</v>
      </c>
      <c r="D4009" t="s">
        <v>22</v>
      </c>
      <c r="E4009">
        <v>78</v>
      </c>
      <c r="F4009" t="s">
        <v>49</v>
      </c>
      <c r="G4009" t="s">
        <v>3705</v>
      </c>
      <c r="H4009" t="s">
        <v>738</v>
      </c>
      <c r="I4009" s="2">
        <v>51349</v>
      </c>
      <c r="J4009" s="2">
        <v>183</v>
      </c>
      <c r="K4009" s="2">
        <v>51532</v>
      </c>
      <c r="L4009" s="3">
        <v>2.69861236066264</v>
      </c>
      <c r="M4009" s="3">
        <v>4.2314851994091098</v>
      </c>
      <c r="N4009" s="2">
        <v>1909574</v>
      </c>
      <c r="O4009">
        <f t="shared" si="62"/>
        <v>3</v>
      </c>
    </row>
    <row r="4010" spans="1:15" hidden="1" x14ac:dyDescent="0.2">
      <c r="A4010" t="s">
        <v>3694</v>
      </c>
      <c r="B4010" t="s">
        <v>4554</v>
      </c>
      <c r="C4010" t="s">
        <v>4570</v>
      </c>
      <c r="D4010" t="s">
        <v>22</v>
      </c>
      <c r="E4010">
        <v>37</v>
      </c>
      <c r="F4010" t="s">
        <v>49</v>
      </c>
      <c r="G4010" t="s">
        <v>38</v>
      </c>
      <c r="H4010" t="s">
        <v>349</v>
      </c>
      <c r="I4010" s="2">
        <v>1118</v>
      </c>
      <c r="J4010" s="2">
        <v>1</v>
      </c>
      <c r="K4010" s="2">
        <v>1119</v>
      </c>
      <c r="L4010" s="3">
        <v>5.8599457261148305E-2</v>
      </c>
      <c r="M4010" s="3">
        <v>9.188527396838457E-2</v>
      </c>
      <c r="N4010" s="2">
        <v>1909574</v>
      </c>
      <c r="O4010">
        <f t="shared" si="62"/>
        <v>26</v>
      </c>
    </row>
    <row r="4011" spans="1:15" hidden="1" x14ac:dyDescent="0.2">
      <c r="A4011" t="s">
        <v>3694</v>
      </c>
      <c r="B4011" t="s">
        <v>4554</v>
      </c>
      <c r="C4011" t="s">
        <v>4571</v>
      </c>
      <c r="D4011" t="s">
        <v>22</v>
      </c>
      <c r="E4011">
        <v>44</v>
      </c>
      <c r="F4011" t="s">
        <v>49</v>
      </c>
      <c r="G4011" t="s">
        <v>38</v>
      </c>
      <c r="H4011" t="s">
        <v>198</v>
      </c>
      <c r="I4011" s="2">
        <v>2399</v>
      </c>
      <c r="J4011" s="2">
        <f>(0)</f>
        <v>0</v>
      </c>
      <c r="K4011" s="2">
        <v>2399</v>
      </c>
      <c r="L4011" s="3">
        <v>0.12563011436058513</v>
      </c>
      <c r="M4011" s="3">
        <v>0.19699085991970919</v>
      </c>
      <c r="N4011" s="2">
        <v>1909574</v>
      </c>
      <c r="O4011">
        <f t="shared" si="62"/>
        <v>13</v>
      </c>
    </row>
    <row r="4012" spans="1:15" hidden="1" x14ac:dyDescent="0.2">
      <c r="A4012" t="s">
        <v>3694</v>
      </c>
      <c r="B4012" t="s">
        <v>4554</v>
      </c>
      <c r="C4012" t="s">
        <v>4572</v>
      </c>
      <c r="D4012" t="s">
        <v>22</v>
      </c>
      <c r="E4012">
        <v>37</v>
      </c>
      <c r="F4012" t="s">
        <v>49</v>
      </c>
      <c r="G4012" t="s">
        <v>694</v>
      </c>
      <c r="H4012" t="s">
        <v>315</v>
      </c>
      <c r="I4012" s="2">
        <v>2017</v>
      </c>
      <c r="J4012" s="2">
        <v>7</v>
      </c>
      <c r="K4012" s="2">
        <v>2024</v>
      </c>
      <c r="L4012" s="3">
        <v>0.1059922265384845</v>
      </c>
      <c r="M4012" s="3">
        <v>0.16619820778553204</v>
      </c>
      <c r="N4012" s="2">
        <v>1909574</v>
      </c>
      <c r="O4012">
        <f t="shared" si="62"/>
        <v>15</v>
      </c>
    </row>
    <row r="4013" spans="1:15" hidden="1" x14ac:dyDescent="0.2">
      <c r="A4013" t="s">
        <v>3694</v>
      </c>
      <c r="B4013" t="s">
        <v>4554</v>
      </c>
      <c r="C4013" t="s">
        <v>4573</v>
      </c>
      <c r="D4013" t="s">
        <v>17</v>
      </c>
      <c r="E4013">
        <v>40</v>
      </c>
      <c r="F4013" t="s">
        <v>49</v>
      </c>
      <c r="G4013" t="s">
        <v>38</v>
      </c>
      <c r="H4013" t="s">
        <v>219</v>
      </c>
      <c r="I4013" s="2">
        <v>1445</v>
      </c>
      <c r="J4013" s="2">
        <v>6</v>
      </c>
      <c r="K4013" s="2">
        <v>1451</v>
      </c>
      <c r="L4013" s="3">
        <v>7.5985533946314729E-2</v>
      </c>
      <c r="M4013" s="3">
        <v>0.1191470353245094</v>
      </c>
      <c r="N4013" s="2">
        <v>1909574</v>
      </c>
      <c r="O4013">
        <f t="shared" si="62"/>
        <v>21</v>
      </c>
    </row>
    <row r="4014" spans="1:15" hidden="1" x14ac:dyDescent="0.2">
      <c r="A4014" t="s">
        <v>3694</v>
      </c>
      <c r="B4014" t="s">
        <v>4554</v>
      </c>
      <c r="C4014" t="s">
        <v>4574</v>
      </c>
      <c r="D4014" t="s">
        <v>22</v>
      </c>
      <c r="E4014">
        <v>50</v>
      </c>
      <c r="F4014" t="s">
        <v>49</v>
      </c>
      <c r="G4014" t="s">
        <v>656</v>
      </c>
      <c r="H4014" t="s">
        <v>657</v>
      </c>
      <c r="I4014" s="2">
        <v>498441</v>
      </c>
      <c r="J4014" s="2">
        <v>2109</v>
      </c>
      <c r="K4014" s="2">
        <v>500550</v>
      </c>
      <c r="L4014" s="3">
        <v>26.212652664939927</v>
      </c>
      <c r="M4014" s="3">
        <v>41.102032068699643</v>
      </c>
      <c r="N4014" s="2">
        <v>1909574</v>
      </c>
      <c r="O4014">
        <f t="shared" si="62"/>
        <v>2</v>
      </c>
    </row>
    <row r="4015" spans="1:15" hidden="1" x14ac:dyDescent="0.2">
      <c r="A4015" t="s">
        <v>3694</v>
      </c>
      <c r="B4015" t="s">
        <v>4554</v>
      </c>
      <c r="C4015" t="s">
        <v>4575</v>
      </c>
      <c r="D4015" t="s">
        <v>22</v>
      </c>
      <c r="E4015">
        <v>33</v>
      </c>
      <c r="F4015" t="s">
        <v>49</v>
      </c>
      <c r="G4015" t="s">
        <v>38</v>
      </c>
      <c r="H4015" t="s">
        <v>43</v>
      </c>
      <c r="I4015" s="2">
        <v>1418</v>
      </c>
      <c r="J4015" s="2">
        <f>(0)</f>
        <v>0</v>
      </c>
      <c r="K4015" s="2">
        <v>1418</v>
      </c>
      <c r="L4015" s="3">
        <v>7.4257399817969874E-2</v>
      </c>
      <c r="M4015" s="3">
        <v>0.11643728193670182</v>
      </c>
      <c r="N4015" s="2">
        <v>1909574</v>
      </c>
      <c r="O4015">
        <f t="shared" si="62"/>
        <v>22</v>
      </c>
    </row>
    <row r="4016" spans="1:15" hidden="1" x14ac:dyDescent="0.2">
      <c r="A4016" t="s">
        <v>3694</v>
      </c>
      <c r="B4016" t="s">
        <v>4554</v>
      </c>
      <c r="C4016" t="s">
        <v>4576</v>
      </c>
      <c r="D4016" t="s">
        <v>17</v>
      </c>
      <c r="E4016">
        <v>58</v>
      </c>
      <c r="F4016" t="s">
        <v>49</v>
      </c>
      <c r="G4016" t="s">
        <v>4577</v>
      </c>
      <c r="H4016" t="s">
        <v>381</v>
      </c>
      <c r="I4016" s="2">
        <v>1002</v>
      </c>
      <c r="J4016" s="2">
        <v>4</v>
      </c>
      <c r="K4016" s="2">
        <v>1006</v>
      </c>
      <c r="L4016" s="3">
        <v>5.2681907064088637E-2</v>
      </c>
      <c r="M4016" s="3">
        <v>8.2606421458619197E-2</v>
      </c>
      <c r="N4016" s="2">
        <v>1909574</v>
      </c>
      <c r="O4016">
        <f t="shared" si="62"/>
        <v>28</v>
      </c>
    </row>
    <row r="4017" spans="1:15" hidden="1" x14ac:dyDescent="0.2">
      <c r="A4017" t="s">
        <v>3694</v>
      </c>
      <c r="B4017" t="s">
        <v>4554</v>
      </c>
      <c r="C4017" t="s">
        <v>4578</v>
      </c>
      <c r="D4017" t="s">
        <v>22</v>
      </c>
      <c r="E4017">
        <v>63</v>
      </c>
      <c r="F4017" t="s">
        <v>49</v>
      </c>
      <c r="G4017" t="s">
        <v>818</v>
      </c>
      <c r="H4017" t="s">
        <v>41</v>
      </c>
      <c r="I4017" s="2">
        <v>6584</v>
      </c>
      <c r="J4017" s="2">
        <v>23</v>
      </c>
      <c r="K4017" s="2">
        <v>6607</v>
      </c>
      <c r="L4017" s="3">
        <v>0.34599339957498371</v>
      </c>
      <c r="M4017" s="3">
        <v>0.54252547373468885</v>
      </c>
      <c r="N4017" s="2">
        <v>1909574</v>
      </c>
      <c r="O4017">
        <f t="shared" si="62"/>
        <v>6</v>
      </c>
    </row>
    <row r="4018" spans="1:15" hidden="1" x14ac:dyDescent="0.2">
      <c r="A4018" t="s">
        <v>3694</v>
      </c>
      <c r="B4018" t="s">
        <v>4554</v>
      </c>
      <c r="C4018" t="s">
        <v>4579</v>
      </c>
      <c r="D4018" t="s">
        <v>22</v>
      </c>
      <c r="E4018">
        <v>65</v>
      </c>
      <c r="F4018" t="s">
        <v>49</v>
      </c>
      <c r="G4018" t="s">
        <v>38</v>
      </c>
      <c r="H4018" t="s">
        <v>910</v>
      </c>
      <c r="I4018" s="2">
        <v>1156</v>
      </c>
      <c r="J4018" s="2">
        <v>1</v>
      </c>
      <c r="K4018" s="2">
        <v>1157</v>
      </c>
      <c r="L4018" s="3">
        <v>6.0589429893787829E-2</v>
      </c>
      <c r="M4018" s="3">
        <v>9.500559605131452E-2</v>
      </c>
      <c r="N4018" s="2">
        <v>1909574</v>
      </c>
      <c r="O4018">
        <f t="shared" si="62"/>
        <v>25</v>
      </c>
    </row>
    <row r="4019" spans="1:15" hidden="1" x14ac:dyDescent="0.2">
      <c r="A4019" t="s">
        <v>3694</v>
      </c>
      <c r="B4019" t="s">
        <v>4554</v>
      </c>
      <c r="C4019" t="s">
        <v>4580</v>
      </c>
      <c r="D4019" t="s">
        <v>22</v>
      </c>
      <c r="E4019">
        <v>35</v>
      </c>
      <c r="F4019" t="s">
        <v>49</v>
      </c>
      <c r="G4019" t="s">
        <v>38</v>
      </c>
      <c r="H4019" t="s">
        <v>542</v>
      </c>
      <c r="I4019" s="2">
        <v>973</v>
      </c>
      <c r="J4019" s="2">
        <f>(0)</f>
        <v>0</v>
      </c>
      <c r="K4019" s="2">
        <v>973</v>
      </c>
      <c r="L4019" s="3">
        <v>5.0953772935743782E-2</v>
      </c>
      <c r="M4019" s="3">
        <v>7.9896668070811611E-2</v>
      </c>
      <c r="N4019" s="2">
        <v>1909574</v>
      </c>
      <c r="O4019">
        <f t="shared" si="62"/>
        <v>29</v>
      </c>
    </row>
    <row r="4020" spans="1:15" hidden="1" x14ac:dyDescent="0.2">
      <c r="A4020" t="s">
        <v>3694</v>
      </c>
      <c r="B4020" t="s">
        <v>4554</v>
      </c>
      <c r="C4020" t="s">
        <v>4581</v>
      </c>
      <c r="D4020" t="s">
        <v>22</v>
      </c>
      <c r="E4020">
        <v>27</v>
      </c>
      <c r="F4020" t="s">
        <v>49</v>
      </c>
      <c r="G4020" t="s">
        <v>38</v>
      </c>
      <c r="H4020" t="s">
        <v>1268</v>
      </c>
      <c r="I4020" s="2">
        <v>1736</v>
      </c>
      <c r="J4020" s="2">
        <v>4</v>
      </c>
      <c r="K4020" s="2">
        <v>1740</v>
      </c>
      <c r="L4020" s="3">
        <v>9.1119799494546946E-2</v>
      </c>
      <c r="M4020" s="3">
        <v>0.1428779059025819</v>
      </c>
      <c r="N4020" s="2">
        <v>1909574</v>
      </c>
      <c r="O4020">
        <f t="shared" si="62"/>
        <v>18</v>
      </c>
    </row>
    <row r="4021" spans="1:15" hidden="1" x14ac:dyDescent="0.2">
      <c r="A4021" t="s">
        <v>3694</v>
      </c>
      <c r="B4021" t="s">
        <v>4554</v>
      </c>
      <c r="C4021" t="s">
        <v>4582</v>
      </c>
      <c r="D4021" t="s">
        <v>22</v>
      </c>
      <c r="E4021">
        <v>48</v>
      </c>
      <c r="F4021" t="s">
        <v>69</v>
      </c>
      <c r="G4021" t="s">
        <v>303</v>
      </c>
      <c r="H4021" t="s">
        <v>304</v>
      </c>
      <c r="I4021" s="2">
        <v>6839</v>
      </c>
      <c r="J4021" s="2">
        <v>44</v>
      </c>
      <c r="K4021" s="2">
        <v>6883</v>
      </c>
      <c r="L4021" s="3">
        <v>0.3604468850120498</v>
      </c>
      <c r="M4021" s="3">
        <v>0.56518886570544324</v>
      </c>
      <c r="N4021" s="2">
        <v>1909574</v>
      </c>
      <c r="O4021">
        <f t="shared" si="62"/>
        <v>5</v>
      </c>
    </row>
    <row r="4022" spans="1:15" hidden="1" x14ac:dyDescent="0.2">
      <c r="A4022" t="s">
        <v>3694</v>
      </c>
      <c r="B4022" t="s">
        <v>4554</v>
      </c>
      <c r="C4022" t="s">
        <v>4583</v>
      </c>
      <c r="D4022" t="s">
        <v>22</v>
      </c>
      <c r="E4022">
        <v>53</v>
      </c>
      <c r="F4022" t="s">
        <v>69</v>
      </c>
      <c r="G4022" t="s">
        <v>38</v>
      </c>
      <c r="H4022" t="s">
        <v>39</v>
      </c>
      <c r="I4022" s="2">
        <v>3222</v>
      </c>
      <c r="J4022" s="2">
        <f>(0)</f>
        <v>0</v>
      </c>
      <c r="K4022" s="2">
        <v>3222</v>
      </c>
      <c r="L4022" s="3">
        <v>0.16872873216748865</v>
      </c>
      <c r="M4022" s="3">
        <v>0.26457046713684995</v>
      </c>
      <c r="N4022" s="2">
        <v>1909574</v>
      </c>
      <c r="O4022">
        <f t="shared" si="62"/>
        <v>11</v>
      </c>
    </row>
    <row r="4023" spans="1:15" hidden="1" x14ac:dyDescent="0.2">
      <c r="A4023" t="s">
        <v>3694</v>
      </c>
      <c r="B4023" t="s">
        <v>4554</v>
      </c>
      <c r="C4023" t="s">
        <v>4584</v>
      </c>
      <c r="D4023" t="s">
        <v>22</v>
      </c>
      <c r="E4023">
        <v>46</v>
      </c>
      <c r="F4023" t="s">
        <v>69</v>
      </c>
      <c r="G4023" t="s">
        <v>38</v>
      </c>
      <c r="H4023" t="s">
        <v>984</v>
      </c>
      <c r="I4023" s="2">
        <v>2211</v>
      </c>
      <c r="J4023" s="2">
        <v>3</v>
      </c>
      <c r="K4023" s="2">
        <v>2214</v>
      </c>
      <c r="L4023" s="3">
        <v>0.11594208970168216</v>
      </c>
      <c r="M4023" s="3">
        <v>0.18179981820018182</v>
      </c>
      <c r="N4023" s="2">
        <v>1909574</v>
      </c>
      <c r="O4023">
        <f t="shared" si="62"/>
        <v>14</v>
      </c>
    </row>
    <row r="4024" spans="1:15" hidden="1" x14ac:dyDescent="0.2">
      <c r="A4024" t="s">
        <v>3694</v>
      </c>
      <c r="B4024" t="s">
        <v>4554</v>
      </c>
      <c r="C4024" t="s">
        <v>4585</v>
      </c>
      <c r="D4024" t="s">
        <v>22</v>
      </c>
      <c r="E4024">
        <v>36</v>
      </c>
      <c r="F4024" t="s">
        <v>49</v>
      </c>
      <c r="G4024" t="s">
        <v>38</v>
      </c>
      <c r="H4024" t="s">
        <v>540</v>
      </c>
      <c r="I4024" s="2">
        <v>752</v>
      </c>
      <c r="J4024" s="2">
        <f>(0)</f>
        <v>0</v>
      </c>
      <c r="K4024" s="2">
        <v>752</v>
      </c>
      <c r="L4024" s="3">
        <v>3.9380511045919143E-2</v>
      </c>
      <c r="M4024" s="3">
        <v>6.1749531746403206E-2</v>
      </c>
      <c r="N4024" s="2">
        <v>1909574</v>
      </c>
      <c r="O4024">
        <f t="shared" si="62"/>
        <v>30</v>
      </c>
    </row>
    <row r="4025" spans="1:15" hidden="1" x14ac:dyDescent="0.2">
      <c r="A4025" t="s">
        <v>3694</v>
      </c>
      <c r="B4025" t="s">
        <v>4554</v>
      </c>
      <c r="C4025" t="s">
        <v>4586</v>
      </c>
      <c r="D4025" t="s">
        <v>22</v>
      </c>
      <c r="E4025">
        <v>27</v>
      </c>
      <c r="F4025" t="s">
        <v>49</v>
      </c>
      <c r="G4025" t="s">
        <v>1907</v>
      </c>
      <c r="H4025" t="s">
        <v>168</v>
      </c>
      <c r="I4025" s="2">
        <v>1078</v>
      </c>
      <c r="J4025" s="2">
        <v>5</v>
      </c>
      <c r="K4025" s="2">
        <v>1083</v>
      </c>
      <c r="L4025" s="3">
        <v>5.6714220030226636E-2</v>
      </c>
      <c r="M4025" s="3">
        <v>8.8929179363503572E-2</v>
      </c>
      <c r="N4025" s="2">
        <v>1909574</v>
      </c>
      <c r="O4025">
        <f t="shared" si="62"/>
        <v>27</v>
      </c>
    </row>
    <row r="4026" spans="1:15" hidden="1" x14ac:dyDescent="0.2">
      <c r="A4026" t="s">
        <v>3694</v>
      </c>
      <c r="B4026" t="s">
        <v>4554</v>
      </c>
      <c r="C4026" t="s">
        <v>4587</v>
      </c>
      <c r="D4026" t="s">
        <v>22</v>
      </c>
      <c r="E4026">
        <v>46</v>
      </c>
      <c r="F4026" t="s">
        <v>49</v>
      </c>
      <c r="G4026" t="s">
        <v>38</v>
      </c>
      <c r="H4026" t="s">
        <v>877</v>
      </c>
      <c r="I4026" s="2">
        <v>1517</v>
      </c>
      <c r="J4026" s="2">
        <v>7</v>
      </c>
      <c r="K4026" s="2">
        <v>1524</v>
      </c>
      <c r="L4026" s="3">
        <v>7.9808376109016976E-2</v>
      </c>
      <c r="M4026" s="3">
        <v>0.12514133827329588</v>
      </c>
      <c r="N4026" s="2">
        <v>1909574</v>
      </c>
      <c r="O4026">
        <f t="shared" si="62"/>
        <v>19</v>
      </c>
    </row>
    <row r="4027" spans="1:15" hidden="1" x14ac:dyDescent="0.2">
      <c r="A4027" t="s">
        <v>3694</v>
      </c>
      <c r="B4027" t="s">
        <v>4554</v>
      </c>
      <c r="C4027" t="s">
        <v>4588</v>
      </c>
      <c r="D4027" t="s">
        <v>22</v>
      </c>
      <c r="E4027">
        <v>30</v>
      </c>
      <c r="F4027" t="s">
        <v>49</v>
      </c>
      <c r="G4027" t="s">
        <v>38</v>
      </c>
      <c r="H4027" t="s">
        <v>104</v>
      </c>
      <c r="I4027" s="2">
        <v>1191</v>
      </c>
      <c r="J4027" s="2">
        <v>6</v>
      </c>
      <c r="K4027" s="2">
        <v>1197</v>
      </c>
      <c r="L4027" s="3">
        <v>6.2684137928145228E-2</v>
      </c>
      <c r="M4027" s="3">
        <v>9.8290145612293406E-2</v>
      </c>
      <c r="N4027" s="2">
        <v>1909574</v>
      </c>
      <c r="O4027">
        <f t="shared" si="62"/>
        <v>24</v>
      </c>
    </row>
    <row r="4028" spans="1:15" hidden="1" x14ac:dyDescent="0.2">
      <c r="A4028" t="s">
        <v>3694</v>
      </c>
      <c r="B4028" t="s">
        <v>4589</v>
      </c>
      <c r="C4028" t="s">
        <v>4590</v>
      </c>
      <c r="D4028" t="s">
        <v>22</v>
      </c>
      <c r="E4028">
        <v>54</v>
      </c>
      <c r="F4028" t="s">
        <v>49</v>
      </c>
      <c r="G4028" t="s">
        <v>32</v>
      </c>
      <c r="H4028" t="s">
        <v>33</v>
      </c>
      <c r="I4028" s="2">
        <v>503615</v>
      </c>
      <c r="J4028" s="2">
        <v>5380</v>
      </c>
      <c r="K4028" s="2">
        <v>508995</v>
      </c>
      <c r="L4028" s="3">
        <v>28.135120658843665</v>
      </c>
      <c r="M4028" s="3">
        <v>42.680477724177429</v>
      </c>
      <c r="N4028" s="2">
        <v>1809109</v>
      </c>
      <c r="O4028">
        <f t="shared" si="62"/>
        <v>1</v>
      </c>
    </row>
    <row r="4029" spans="1:15" hidden="1" x14ac:dyDescent="0.2">
      <c r="A4029" t="s">
        <v>3694</v>
      </c>
      <c r="B4029" t="s">
        <v>4589</v>
      </c>
      <c r="C4029" t="s">
        <v>46</v>
      </c>
      <c r="G4029" t="s">
        <v>46</v>
      </c>
      <c r="I4029" s="2">
        <v>6493</v>
      </c>
      <c r="J4029" s="2">
        <v>92</v>
      </c>
      <c r="K4029" s="2">
        <v>6585</v>
      </c>
      <c r="L4029" s="3">
        <v>0.36399133496102226</v>
      </c>
      <c r="M4029" s="3">
        <v>0.55216838242754518</v>
      </c>
      <c r="N4029" s="2">
        <v>1809109</v>
      </c>
      <c r="O4029">
        <f t="shared" si="62"/>
        <v>5</v>
      </c>
    </row>
    <row r="4030" spans="1:15" hidden="1" x14ac:dyDescent="0.2">
      <c r="A4030" t="s">
        <v>3694</v>
      </c>
      <c r="B4030" t="s">
        <v>4589</v>
      </c>
      <c r="C4030" t="s">
        <v>4591</v>
      </c>
      <c r="D4030" t="s">
        <v>22</v>
      </c>
      <c r="E4030">
        <v>39</v>
      </c>
      <c r="F4030" t="s">
        <v>49</v>
      </c>
      <c r="G4030" t="s">
        <v>38</v>
      </c>
      <c r="H4030" t="s">
        <v>148</v>
      </c>
      <c r="I4030" s="2">
        <v>1321</v>
      </c>
      <c r="J4030" s="2">
        <v>2</v>
      </c>
      <c r="K4030" s="2">
        <v>1323</v>
      </c>
      <c r="L4030" s="3">
        <v>7.3129921967111988E-2</v>
      </c>
      <c r="M4030" s="3">
        <v>0.11093679118475966</v>
      </c>
      <c r="N4030" s="2">
        <v>1809109</v>
      </c>
      <c r="O4030">
        <f t="shared" si="62"/>
        <v>12</v>
      </c>
    </row>
    <row r="4031" spans="1:15" hidden="1" x14ac:dyDescent="0.2">
      <c r="A4031" t="s">
        <v>3694</v>
      </c>
      <c r="B4031" t="s">
        <v>4589</v>
      </c>
      <c r="C4031" t="s">
        <v>4592</v>
      </c>
      <c r="D4031" t="s">
        <v>22</v>
      </c>
      <c r="E4031">
        <v>43</v>
      </c>
      <c r="F4031" t="s">
        <v>69</v>
      </c>
      <c r="G4031" t="s">
        <v>38</v>
      </c>
      <c r="H4031" t="s">
        <v>349</v>
      </c>
      <c r="I4031" s="2">
        <v>2337</v>
      </c>
      <c r="J4031" s="2">
        <v>5</v>
      </c>
      <c r="K4031" s="2">
        <v>2342</v>
      </c>
      <c r="L4031" s="3">
        <v>0.12945599187224208</v>
      </c>
      <c r="M4031" s="3">
        <v>0.19638243760748839</v>
      </c>
      <c r="N4031" s="2">
        <v>1809109</v>
      </c>
      <c r="O4031">
        <f t="shared" si="62"/>
        <v>10</v>
      </c>
    </row>
    <row r="4032" spans="1:15" hidden="1" x14ac:dyDescent="0.2">
      <c r="A4032" t="s">
        <v>3694</v>
      </c>
      <c r="B4032" t="s">
        <v>4589</v>
      </c>
      <c r="C4032" t="s">
        <v>4593</v>
      </c>
      <c r="D4032" t="s">
        <v>22</v>
      </c>
      <c r="E4032">
        <v>38</v>
      </c>
      <c r="F4032" t="s">
        <v>49</v>
      </c>
      <c r="G4032" t="s">
        <v>4594</v>
      </c>
      <c r="H4032" t="s">
        <v>99</v>
      </c>
      <c r="I4032" s="2">
        <v>342016</v>
      </c>
      <c r="J4032" s="2">
        <v>2627</v>
      </c>
      <c r="K4032" s="2">
        <v>344643</v>
      </c>
      <c r="L4032" s="3">
        <v>19.050427586176401</v>
      </c>
      <c r="M4032" s="3">
        <v>28.899159882304705</v>
      </c>
      <c r="N4032" s="2">
        <v>1809109</v>
      </c>
      <c r="O4032">
        <f t="shared" si="62"/>
        <v>2</v>
      </c>
    </row>
    <row r="4033" spans="1:15" hidden="1" x14ac:dyDescent="0.2">
      <c r="A4033" t="s">
        <v>3694</v>
      </c>
      <c r="B4033" t="s">
        <v>4589</v>
      </c>
      <c r="C4033" t="s">
        <v>4595</v>
      </c>
      <c r="D4033" t="s">
        <v>22</v>
      </c>
      <c r="E4033">
        <v>47</v>
      </c>
      <c r="F4033" t="s">
        <v>49</v>
      </c>
      <c r="G4033" t="s">
        <v>38</v>
      </c>
      <c r="H4033" t="s">
        <v>230</v>
      </c>
      <c r="I4033" s="2">
        <v>3690</v>
      </c>
      <c r="J4033" s="2">
        <v>40</v>
      </c>
      <c r="K4033" s="2">
        <v>3730</v>
      </c>
      <c r="L4033" s="3">
        <v>0.20617884273418574</v>
      </c>
      <c r="M4033" s="3">
        <v>0.31276963803412966</v>
      </c>
      <c r="N4033" s="2">
        <v>1809109</v>
      </c>
      <c r="O4033">
        <f t="shared" si="62"/>
        <v>7</v>
      </c>
    </row>
    <row r="4034" spans="1:15" hidden="1" x14ac:dyDescent="0.2">
      <c r="A4034" t="s">
        <v>3694</v>
      </c>
      <c r="B4034" t="s">
        <v>4589</v>
      </c>
      <c r="C4034" t="s">
        <v>4596</v>
      </c>
      <c r="D4034" t="s">
        <v>22</v>
      </c>
      <c r="E4034">
        <v>31</v>
      </c>
      <c r="F4034" t="s">
        <v>69</v>
      </c>
      <c r="G4034" t="s">
        <v>303</v>
      </c>
      <c r="H4034" t="s">
        <v>304</v>
      </c>
      <c r="I4034" s="2">
        <v>5418</v>
      </c>
      <c r="J4034" s="2">
        <v>58</v>
      </c>
      <c r="K4034" s="2">
        <v>5476</v>
      </c>
      <c r="L4034" s="3">
        <v>0.30269044043227911</v>
      </c>
      <c r="M4034" s="3">
        <v>0.4591760155160573</v>
      </c>
      <c r="N4034" s="2">
        <v>1809109</v>
      </c>
      <c r="O4034">
        <f t="shared" si="62"/>
        <v>6</v>
      </c>
    </row>
    <row r="4035" spans="1:15" hidden="1" x14ac:dyDescent="0.2">
      <c r="A4035" t="s">
        <v>3694</v>
      </c>
      <c r="B4035" t="s">
        <v>4589</v>
      </c>
      <c r="C4035" t="s">
        <v>4597</v>
      </c>
      <c r="D4035" t="s">
        <v>22</v>
      </c>
      <c r="E4035">
        <v>36</v>
      </c>
      <c r="F4035" t="s">
        <v>49</v>
      </c>
      <c r="G4035" t="s">
        <v>3705</v>
      </c>
      <c r="H4035" t="s">
        <v>41</v>
      </c>
      <c r="I4035" s="2">
        <v>297349</v>
      </c>
      <c r="J4035" s="2">
        <v>2885</v>
      </c>
      <c r="K4035" s="2">
        <v>300234</v>
      </c>
      <c r="L4035" s="3">
        <v>16.595683289398259</v>
      </c>
      <c r="M4035" s="3">
        <v>25.175356435801305</v>
      </c>
      <c r="N4035" s="2">
        <v>1809109</v>
      </c>
      <c r="O4035">
        <f t="shared" ref="O4035:O4098" si="63">COUNTIFS($A$2:$A$8569,A4035,$B$2:$B$8569,B4035,$K$2:$K$8569,"&gt;"&amp;K4035)+1</f>
        <v>3</v>
      </c>
    </row>
    <row r="4036" spans="1:15" hidden="1" x14ac:dyDescent="0.2">
      <c r="A4036" t="s">
        <v>3694</v>
      </c>
      <c r="B4036" t="s">
        <v>4589</v>
      </c>
      <c r="C4036" t="s">
        <v>4598</v>
      </c>
      <c r="D4036" t="s">
        <v>22</v>
      </c>
      <c r="E4036">
        <v>54</v>
      </c>
      <c r="F4036" t="s">
        <v>49</v>
      </c>
      <c r="G4036" t="s">
        <v>38</v>
      </c>
      <c r="H4036" t="s">
        <v>537</v>
      </c>
      <c r="I4036" s="2">
        <v>1864</v>
      </c>
      <c r="J4036" s="2">
        <v>6</v>
      </c>
      <c r="K4036" s="2">
        <v>1870</v>
      </c>
      <c r="L4036" s="3">
        <v>0.10336580051284915</v>
      </c>
      <c r="M4036" s="3">
        <v>0.15680408126644033</v>
      </c>
      <c r="N4036" s="2">
        <v>1809109</v>
      </c>
      <c r="O4036">
        <f t="shared" si="63"/>
        <v>11</v>
      </c>
    </row>
    <row r="4037" spans="1:15" hidden="1" x14ac:dyDescent="0.2">
      <c r="A4037" t="s">
        <v>3694</v>
      </c>
      <c r="B4037" t="s">
        <v>4589</v>
      </c>
      <c r="C4037" t="s">
        <v>4599</v>
      </c>
      <c r="D4037" t="s">
        <v>22</v>
      </c>
      <c r="E4037">
        <v>43</v>
      </c>
      <c r="F4037" t="s">
        <v>69</v>
      </c>
      <c r="G4037" t="s">
        <v>694</v>
      </c>
      <c r="H4037" t="s">
        <v>315</v>
      </c>
      <c r="I4037" s="2">
        <v>3572</v>
      </c>
      <c r="J4037" s="2">
        <v>14</v>
      </c>
      <c r="K4037" s="2">
        <v>3586</v>
      </c>
      <c r="L4037" s="3">
        <v>0.19821912333640485</v>
      </c>
      <c r="M4037" s="3">
        <v>0.30069488525211496</v>
      </c>
      <c r="N4037" s="2">
        <v>1809109</v>
      </c>
      <c r="O4037">
        <f t="shared" si="63"/>
        <v>8</v>
      </c>
    </row>
    <row r="4038" spans="1:15" hidden="1" x14ac:dyDescent="0.2">
      <c r="A4038" t="s">
        <v>3694</v>
      </c>
      <c r="B4038" t="s">
        <v>4589</v>
      </c>
      <c r="C4038" t="s">
        <v>4600</v>
      </c>
      <c r="D4038" t="s">
        <v>22</v>
      </c>
      <c r="E4038">
        <v>47</v>
      </c>
      <c r="F4038" t="s">
        <v>49</v>
      </c>
      <c r="G4038" t="s">
        <v>38</v>
      </c>
      <c r="H4038" t="s">
        <v>1285</v>
      </c>
      <c r="I4038" s="2">
        <v>1274</v>
      </c>
      <c r="J4038" s="2">
        <v>2</v>
      </c>
      <c r="K4038" s="2">
        <v>1276</v>
      </c>
      <c r="L4038" s="3">
        <v>7.0531957997002945E-2</v>
      </c>
      <c r="M4038" s="3">
        <v>0.10699572604062986</v>
      </c>
      <c r="N4038" s="2">
        <v>1809109</v>
      </c>
      <c r="O4038">
        <f t="shared" si="63"/>
        <v>13</v>
      </c>
    </row>
    <row r="4039" spans="1:15" hidden="1" x14ac:dyDescent="0.2">
      <c r="A4039" t="s">
        <v>3694</v>
      </c>
      <c r="B4039" t="s">
        <v>4589</v>
      </c>
      <c r="C4039" t="s">
        <v>4601</v>
      </c>
      <c r="D4039" t="s">
        <v>22</v>
      </c>
      <c r="E4039">
        <v>45</v>
      </c>
      <c r="F4039" t="s">
        <v>49</v>
      </c>
      <c r="G4039" t="s">
        <v>38</v>
      </c>
      <c r="H4039" t="s">
        <v>43</v>
      </c>
      <c r="I4039" s="2">
        <v>2682</v>
      </c>
      <c r="J4039" s="2">
        <v>3</v>
      </c>
      <c r="K4039" s="2">
        <v>2685</v>
      </c>
      <c r="L4039" s="3">
        <v>0.14841560127112297</v>
      </c>
      <c r="M4039" s="3">
        <v>0.22514382791464826</v>
      </c>
      <c r="N4039" s="2">
        <v>1809109</v>
      </c>
      <c r="O4039">
        <f t="shared" si="63"/>
        <v>9</v>
      </c>
    </row>
    <row r="4040" spans="1:15" hidden="1" x14ac:dyDescent="0.2">
      <c r="A4040" t="s">
        <v>3694</v>
      </c>
      <c r="B4040" t="s">
        <v>4589</v>
      </c>
      <c r="C4040" t="s">
        <v>4602</v>
      </c>
      <c r="D4040" t="s">
        <v>22</v>
      </c>
      <c r="E4040">
        <v>50</v>
      </c>
      <c r="F4040" t="s">
        <v>49</v>
      </c>
      <c r="G4040" t="s">
        <v>994</v>
      </c>
      <c r="H4040" t="s">
        <v>846</v>
      </c>
      <c r="I4040" s="2">
        <v>7192</v>
      </c>
      <c r="J4040" s="2">
        <v>21</v>
      </c>
      <c r="K4040" s="2">
        <v>7213</v>
      </c>
      <c r="L4040" s="3">
        <v>0.39870455566801116</v>
      </c>
      <c r="M4040" s="3">
        <v>0.60482772094910919</v>
      </c>
      <c r="N4040" s="2">
        <v>1809109</v>
      </c>
      <c r="O4040">
        <f t="shared" si="63"/>
        <v>4</v>
      </c>
    </row>
    <row r="4041" spans="1:15" hidden="1" x14ac:dyDescent="0.2">
      <c r="A4041" t="s">
        <v>3694</v>
      </c>
      <c r="B4041" t="s">
        <v>4603</v>
      </c>
      <c r="C4041" t="s">
        <v>46</v>
      </c>
      <c r="G4041" t="s">
        <v>46</v>
      </c>
      <c r="I4041" s="2">
        <v>9167</v>
      </c>
      <c r="J4041" s="2">
        <v>60</v>
      </c>
      <c r="K4041" s="2">
        <v>9227</v>
      </c>
      <c r="L4041" s="3">
        <v>0.49916445269622922</v>
      </c>
      <c r="M4041" s="3">
        <v>0.8254924818184991</v>
      </c>
      <c r="N4041" s="2">
        <v>1848489</v>
      </c>
      <c r="O4041">
        <f t="shared" si="63"/>
        <v>4</v>
      </c>
    </row>
    <row r="4042" spans="1:15" hidden="1" x14ac:dyDescent="0.2">
      <c r="A4042" t="s">
        <v>3694</v>
      </c>
      <c r="B4042" t="s">
        <v>4603</v>
      </c>
      <c r="C4042" t="s">
        <v>4604</v>
      </c>
      <c r="D4042" t="s">
        <v>22</v>
      </c>
      <c r="E4042">
        <v>31</v>
      </c>
      <c r="F4042" t="s">
        <v>69</v>
      </c>
      <c r="G4042" t="s">
        <v>38</v>
      </c>
      <c r="H4042" t="s">
        <v>230</v>
      </c>
      <c r="I4042" s="2">
        <v>8572</v>
      </c>
      <c r="J4042" s="2">
        <v>21</v>
      </c>
      <c r="K4042" s="2">
        <v>8593</v>
      </c>
      <c r="L4042" s="3">
        <v>0.46486616907106293</v>
      </c>
      <c r="M4042" s="3">
        <v>0.7687717455582922</v>
      </c>
      <c r="N4042" s="2">
        <v>1848489</v>
      </c>
      <c r="O4042">
        <f t="shared" si="63"/>
        <v>5</v>
      </c>
    </row>
    <row r="4043" spans="1:15" hidden="1" x14ac:dyDescent="0.2">
      <c r="A4043" t="s">
        <v>3694</v>
      </c>
      <c r="B4043" t="s">
        <v>4603</v>
      </c>
      <c r="C4043" t="s">
        <v>4605</v>
      </c>
      <c r="D4043" t="s">
        <v>22</v>
      </c>
      <c r="E4043">
        <v>44</v>
      </c>
      <c r="F4043" t="s">
        <v>49</v>
      </c>
      <c r="G4043" t="s">
        <v>736</v>
      </c>
      <c r="H4043" t="s">
        <v>2348</v>
      </c>
      <c r="I4043" s="2">
        <v>449661</v>
      </c>
      <c r="J4043" s="2">
        <v>2837</v>
      </c>
      <c r="K4043" s="2">
        <v>452498</v>
      </c>
      <c r="L4043" s="3">
        <v>24.479345021798885</v>
      </c>
      <c r="M4043" s="3">
        <v>40.482680940490646</v>
      </c>
      <c r="N4043" s="2">
        <v>1848489</v>
      </c>
      <c r="O4043">
        <f t="shared" si="63"/>
        <v>2</v>
      </c>
    </row>
    <row r="4044" spans="1:15" hidden="1" x14ac:dyDescent="0.2">
      <c r="A4044" t="s">
        <v>3694</v>
      </c>
      <c r="B4044" t="s">
        <v>4603</v>
      </c>
      <c r="C4044" t="s">
        <v>4606</v>
      </c>
      <c r="D4044" t="s">
        <v>22</v>
      </c>
      <c r="E4044">
        <v>44</v>
      </c>
      <c r="F4044" t="s">
        <v>49</v>
      </c>
      <c r="G4044" t="s">
        <v>38</v>
      </c>
      <c r="H4044" t="s">
        <v>723</v>
      </c>
      <c r="I4044" s="2">
        <v>5830</v>
      </c>
      <c r="J4044" s="2">
        <v>16</v>
      </c>
      <c r="K4044" s="2">
        <v>5846</v>
      </c>
      <c r="L4044" s="3">
        <v>0.3162583061083945</v>
      </c>
      <c r="M4044" s="3">
        <v>0.52301171005862634</v>
      </c>
      <c r="N4044" s="2">
        <v>1848489</v>
      </c>
      <c r="O4044">
        <f t="shared" si="63"/>
        <v>7</v>
      </c>
    </row>
    <row r="4045" spans="1:15" hidden="1" x14ac:dyDescent="0.2">
      <c r="A4045" t="s">
        <v>3694</v>
      </c>
      <c r="B4045" t="s">
        <v>4603</v>
      </c>
      <c r="C4045" t="s">
        <v>4607</v>
      </c>
      <c r="D4045" t="s">
        <v>22</v>
      </c>
      <c r="E4045">
        <v>53</v>
      </c>
      <c r="F4045" t="s">
        <v>49</v>
      </c>
      <c r="G4045" t="s">
        <v>38</v>
      </c>
      <c r="H4045" t="s">
        <v>846</v>
      </c>
      <c r="I4045" s="2">
        <v>5128</v>
      </c>
      <c r="J4045" s="2">
        <v>13</v>
      </c>
      <c r="K4045" s="2">
        <v>5141</v>
      </c>
      <c r="L4045" s="3">
        <v>0.27811904750312283</v>
      </c>
      <c r="M4045" s="3">
        <v>0.45993896705634585</v>
      </c>
      <c r="N4045" s="2">
        <v>1848489</v>
      </c>
      <c r="O4045">
        <f t="shared" si="63"/>
        <v>8</v>
      </c>
    </row>
    <row r="4046" spans="1:15" hidden="1" x14ac:dyDescent="0.2">
      <c r="A4046" t="s">
        <v>3694</v>
      </c>
      <c r="B4046" t="s">
        <v>4603</v>
      </c>
      <c r="C4046" t="s">
        <v>4608</v>
      </c>
      <c r="D4046" t="s">
        <v>22</v>
      </c>
      <c r="E4046">
        <v>63</v>
      </c>
      <c r="F4046" t="s">
        <v>69</v>
      </c>
      <c r="G4046" t="s">
        <v>3705</v>
      </c>
      <c r="H4046" t="s">
        <v>41</v>
      </c>
      <c r="I4046" s="2">
        <v>40563</v>
      </c>
      <c r="J4046" s="2">
        <v>110</v>
      </c>
      <c r="K4046" s="2">
        <v>40673</v>
      </c>
      <c r="L4046" s="3">
        <v>2.2003376812088145</v>
      </c>
      <c r="M4046" s="3">
        <v>3.6388052143712808</v>
      </c>
      <c r="N4046" s="2">
        <v>1848489</v>
      </c>
      <c r="O4046">
        <f t="shared" si="63"/>
        <v>3</v>
      </c>
    </row>
    <row r="4047" spans="1:15" hidden="1" x14ac:dyDescent="0.2">
      <c r="A4047" t="s">
        <v>3694</v>
      </c>
      <c r="B4047" t="s">
        <v>4603</v>
      </c>
      <c r="C4047" t="s">
        <v>4609</v>
      </c>
      <c r="D4047" t="s">
        <v>22</v>
      </c>
      <c r="E4047">
        <v>53</v>
      </c>
      <c r="F4047" t="s">
        <v>49</v>
      </c>
      <c r="G4047" t="s">
        <v>656</v>
      </c>
      <c r="H4047" t="s">
        <v>657</v>
      </c>
      <c r="I4047" s="2">
        <v>576078</v>
      </c>
      <c r="J4047" s="2">
        <v>2948</v>
      </c>
      <c r="K4047" s="2">
        <v>579026</v>
      </c>
      <c r="L4047" s="3">
        <v>31.324287025781601</v>
      </c>
      <c r="M4047" s="3">
        <v>51.802493744168011</v>
      </c>
      <c r="N4047" s="2">
        <v>1848489</v>
      </c>
      <c r="O4047">
        <f t="shared" si="63"/>
        <v>1</v>
      </c>
    </row>
    <row r="4048" spans="1:15" hidden="1" x14ac:dyDescent="0.2">
      <c r="A4048" t="s">
        <v>3694</v>
      </c>
      <c r="B4048" t="s">
        <v>4603</v>
      </c>
      <c r="C4048" t="s">
        <v>4610</v>
      </c>
      <c r="D4048" t="s">
        <v>22</v>
      </c>
      <c r="E4048">
        <v>39</v>
      </c>
      <c r="F4048" t="s">
        <v>69</v>
      </c>
      <c r="G4048" t="s">
        <v>303</v>
      </c>
      <c r="H4048" t="s">
        <v>304</v>
      </c>
      <c r="I4048" s="2">
        <v>6826</v>
      </c>
      <c r="J4048" s="2">
        <v>137</v>
      </c>
      <c r="K4048" s="2">
        <v>6963</v>
      </c>
      <c r="L4048" s="3">
        <v>0.37668603924610855</v>
      </c>
      <c r="M4048" s="3">
        <v>0.62294398514167204</v>
      </c>
      <c r="N4048" s="2">
        <v>1848489</v>
      </c>
      <c r="O4048">
        <f t="shared" si="63"/>
        <v>6</v>
      </c>
    </row>
    <row r="4049" spans="1:15" hidden="1" x14ac:dyDescent="0.2">
      <c r="A4049" t="s">
        <v>3694</v>
      </c>
      <c r="B4049" t="s">
        <v>4603</v>
      </c>
      <c r="C4049" t="s">
        <v>4611</v>
      </c>
      <c r="D4049" t="s">
        <v>22</v>
      </c>
      <c r="E4049">
        <v>43</v>
      </c>
      <c r="F4049" t="s">
        <v>69</v>
      </c>
      <c r="G4049" t="s">
        <v>38</v>
      </c>
      <c r="H4049" t="s">
        <v>349</v>
      </c>
      <c r="I4049" s="2">
        <v>2399</v>
      </c>
      <c r="J4049" s="2">
        <v>13</v>
      </c>
      <c r="K4049" s="2">
        <v>2412</v>
      </c>
      <c r="L4049" s="3">
        <v>0.13048495284526984</v>
      </c>
      <c r="M4049" s="3">
        <v>0.21578929946312123</v>
      </c>
      <c r="N4049" s="2">
        <v>1848489</v>
      </c>
      <c r="O4049">
        <f t="shared" si="63"/>
        <v>10</v>
      </c>
    </row>
    <row r="4050" spans="1:15" hidden="1" x14ac:dyDescent="0.2">
      <c r="A4050" t="s">
        <v>3694</v>
      </c>
      <c r="B4050" t="s">
        <v>4603</v>
      </c>
      <c r="C4050" t="s">
        <v>4612</v>
      </c>
      <c r="D4050" t="s">
        <v>22</v>
      </c>
      <c r="E4050">
        <v>48</v>
      </c>
      <c r="F4050" t="s">
        <v>69</v>
      </c>
      <c r="G4050" t="s">
        <v>1907</v>
      </c>
      <c r="H4050" t="s">
        <v>168</v>
      </c>
      <c r="I4050" s="2">
        <v>5036</v>
      </c>
      <c r="J4050" s="2">
        <v>19</v>
      </c>
      <c r="K4050" s="2">
        <v>5055</v>
      </c>
      <c r="L4050" s="3">
        <v>0.27346659893567121</v>
      </c>
      <c r="M4050" s="3">
        <v>0.45224498705890459</v>
      </c>
      <c r="N4050" s="2">
        <v>1848489</v>
      </c>
      <c r="O4050">
        <f t="shared" si="63"/>
        <v>9</v>
      </c>
    </row>
    <row r="4051" spans="1:15" hidden="1" x14ac:dyDescent="0.2">
      <c r="A4051" t="s">
        <v>3694</v>
      </c>
      <c r="B4051" t="s">
        <v>4613</v>
      </c>
      <c r="C4051" t="s">
        <v>46</v>
      </c>
      <c r="G4051" t="s">
        <v>46</v>
      </c>
      <c r="I4051" s="2">
        <v>13715</v>
      </c>
      <c r="J4051" s="2">
        <v>62</v>
      </c>
      <c r="K4051" s="2">
        <v>13777</v>
      </c>
      <c r="L4051" s="3">
        <v>0.94649750580010539</v>
      </c>
      <c r="M4051" s="3">
        <v>1.5267826963888935</v>
      </c>
      <c r="N4051" s="2">
        <v>1455577</v>
      </c>
      <c r="O4051">
        <f t="shared" si="63"/>
        <v>6</v>
      </c>
    </row>
    <row r="4052" spans="1:15" hidden="1" x14ac:dyDescent="0.2">
      <c r="A4052" t="s">
        <v>3694</v>
      </c>
      <c r="B4052" t="s">
        <v>4613</v>
      </c>
      <c r="C4052" t="s">
        <v>4614</v>
      </c>
      <c r="D4052" t="s">
        <v>22</v>
      </c>
      <c r="E4052">
        <v>62</v>
      </c>
      <c r="F4052" t="s">
        <v>49</v>
      </c>
      <c r="G4052" t="s">
        <v>19</v>
      </c>
      <c r="H4052" t="s">
        <v>20</v>
      </c>
      <c r="I4052" s="2">
        <v>63013</v>
      </c>
      <c r="J4052" s="2">
        <v>286</v>
      </c>
      <c r="K4052" s="2">
        <v>63299</v>
      </c>
      <c r="L4052" s="3">
        <v>4.3487221905814675</v>
      </c>
      <c r="M4052" s="3">
        <v>7.0148666544763429</v>
      </c>
      <c r="N4052" s="2">
        <v>1455577</v>
      </c>
      <c r="O4052">
        <f t="shared" si="63"/>
        <v>3</v>
      </c>
    </row>
    <row r="4053" spans="1:15" hidden="1" x14ac:dyDescent="0.2">
      <c r="A4053" t="s">
        <v>3694</v>
      </c>
      <c r="B4053" t="s">
        <v>4613</v>
      </c>
      <c r="C4053" t="s">
        <v>4615</v>
      </c>
      <c r="D4053" t="s">
        <v>22</v>
      </c>
      <c r="E4053">
        <v>65</v>
      </c>
      <c r="F4053" t="s">
        <v>49</v>
      </c>
      <c r="G4053" t="s">
        <v>736</v>
      </c>
      <c r="H4053" t="s">
        <v>2348</v>
      </c>
      <c r="I4053" s="2">
        <v>456013</v>
      </c>
      <c r="J4053" s="2">
        <v>2009</v>
      </c>
      <c r="K4053" s="2">
        <v>458022</v>
      </c>
      <c r="L4053" s="3">
        <v>31.466696712025538</v>
      </c>
      <c r="M4053" s="3">
        <v>50.758515218511555</v>
      </c>
      <c r="N4053" s="2">
        <v>1455577</v>
      </c>
      <c r="O4053">
        <f t="shared" si="63"/>
        <v>1</v>
      </c>
    </row>
    <row r="4054" spans="1:15" hidden="1" x14ac:dyDescent="0.2">
      <c r="A4054" t="s">
        <v>3694</v>
      </c>
      <c r="B4054" t="s">
        <v>4613</v>
      </c>
      <c r="C4054" t="s">
        <v>4616</v>
      </c>
      <c r="D4054" t="s">
        <v>22</v>
      </c>
      <c r="E4054">
        <v>38</v>
      </c>
      <c r="F4054" t="s">
        <v>49</v>
      </c>
      <c r="G4054" t="s">
        <v>4066</v>
      </c>
      <c r="H4054" t="s">
        <v>3386</v>
      </c>
      <c r="I4054" s="2">
        <v>278626</v>
      </c>
      <c r="J4054" s="2">
        <v>1074</v>
      </c>
      <c r="K4054" s="2">
        <v>279700</v>
      </c>
      <c r="L4054" s="3">
        <v>19.215747432117986</v>
      </c>
      <c r="M4054" s="3">
        <v>30.996669825068846</v>
      </c>
      <c r="N4054" s="2">
        <v>1455577</v>
      </c>
      <c r="O4054">
        <f t="shared" si="63"/>
        <v>2</v>
      </c>
    </row>
    <row r="4055" spans="1:15" hidden="1" x14ac:dyDescent="0.2">
      <c r="A4055" t="s">
        <v>3694</v>
      </c>
      <c r="B4055" t="s">
        <v>4613</v>
      </c>
      <c r="C4055" t="s">
        <v>4617</v>
      </c>
      <c r="D4055" t="s">
        <v>22</v>
      </c>
      <c r="E4055">
        <v>74</v>
      </c>
      <c r="F4055" t="s">
        <v>49</v>
      </c>
      <c r="G4055" t="s">
        <v>3705</v>
      </c>
      <c r="H4055" t="s">
        <v>230</v>
      </c>
      <c r="I4055" s="2">
        <v>30639</v>
      </c>
      <c r="J4055" s="2">
        <v>243</v>
      </c>
      <c r="K4055" s="2">
        <v>30882</v>
      </c>
      <c r="L4055" s="3">
        <v>2.1216328644929123</v>
      </c>
      <c r="M4055" s="3">
        <v>3.4223781106105688</v>
      </c>
      <c r="N4055" s="2">
        <v>1455577</v>
      </c>
      <c r="O4055">
        <f t="shared" si="63"/>
        <v>4</v>
      </c>
    </row>
    <row r="4056" spans="1:15" hidden="1" x14ac:dyDescent="0.2">
      <c r="A4056" t="s">
        <v>3694</v>
      </c>
      <c r="B4056" t="s">
        <v>4613</v>
      </c>
      <c r="C4056" t="s">
        <v>4618</v>
      </c>
      <c r="D4056" t="s">
        <v>22</v>
      </c>
      <c r="E4056">
        <v>32</v>
      </c>
      <c r="F4056" t="s">
        <v>69</v>
      </c>
      <c r="G4056" t="s">
        <v>1907</v>
      </c>
      <c r="H4056" t="s">
        <v>168</v>
      </c>
      <c r="I4056" s="2">
        <v>9563</v>
      </c>
      <c r="J4056" s="2">
        <v>2</v>
      </c>
      <c r="K4056" s="2">
        <v>9565</v>
      </c>
      <c r="L4056" s="3">
        <v>0.6571277232327799</v>
      </c>
      <c r="M4056" s="3">
        <v>1.0600041003817788</v>
      </c>
      <c r="N4056" s="2">
        <v>1455577</v>
      </c>
      <c r="O4056">
        <f t="shared" si="63"/>
        <v>7</v>
      </c>
    </row>
    <row r="4057" spans="1:15" hidden="1" x14ac:dyDescent="0.2">
      <c r="A4057" t="s">
        <v>3694</v>
      </c>
      <c r="B4057" t="s">
        <v>4613</v>
      </c>
      <c r="C4057" t="s">
        <v>4619</v>
      </c>
      <c r="D4057" t="s">
        <v>22</v>
      </c>
      <c r="E4057">
        <v>29</v>
      </c>
      <c r="F4057" t="s">
        <v>49</v>
      </c>
      <c r="G4057" t="s">
        <v>303</v>
      </c>
      <c r="H4057" t="s">
        <v>304</v>
      </c>
      <c r="I4057" s="2">
        <v>6822</v>
      </c>
      <c r="J4057" s="2">
        <v>46</v>
      </c>
      <c r="K4057" s="2">
        <v>6868</v>
      </c>
      <c r="L4057" s="3">
        <v>0.47184037670284706</v>
      </c>
      <c r="M4057" s="3">
        <v>0.7611195150467388</v>
      </c>
      <c r="N4057" s="2">
        <v>1455577</v>
      </c>
      <c r="O4057">
        <f t="shared" si="63"/>
        <v>8</v>
      </c>
    </row>
    <row r="4058" spans="1:15" hidden="1" x14ac:dyDescent="0.2">
      <c r="A4058" t="s">
        <v>3694</v>
      </c>
      <c r="B4058" t="s">
        <v>4613</v>
      </c>
      <c r="C4058" t="s">
        <v>4620</v>
      </c>
      <c r="D4058" t="s">
        <v>22</v>
      </c>
      <c r="E4058">
        <v>51</v>
      </c>
      <c r="F4058" t="s">
        <v>49</v>
      </c>
      <c r="G4058" t="s">
        <v>369</v>
      </c>
      <c r="H4058" t="s">
        <v>370</v>
      </c>
      <c r="I4058" s="2">
        <v>2133</v>
      </c>
      <c r="J4058" s="2">
        <v>1</v>
      </c>
      <c r="K4058" s="2">
        <v>2134</v>
      </c>
      <c r="L4058" s="3">
        <v>0.14660852706521194</v>
      </c>
      <c r="M4058" s="3">
        <v>0.23649228961993893</v>
      </c>
      <c r="N4058" s="2">
        <v>1455577</v>
      </c>
      <c r="O4058">
        <f t="shared" si="63"/>
        <v>13</v>
      </c>
    </row>
    <row r="4059" spans="1:15" hidden="1" x14ac:dyDescent="0.2">
      <c r="A4059" t="s">
        <v>3694</v>
      </c>
      <c r="B4059" t="s">
        <v>4613</v>
      </c>
      <c r="C4059" t="s">
        <v>4621</v>
      </c>
      <c r="D4059" t="s">
        <v>22</v>
      </c>
      <c r="E4059">
        <v>47</v>
      </c>
      <c r="F4059" t="s">
        <v>49</v>
      </c>
      <c r="G4059" t="s">
        <v>38</v>
      </c>
      <c r="H4059" t="s">
        <v>156</v>
      </c>
      <c r="I4059" s="2">
        <v>4388</v>
      </c>
      <c r="J4059" s="2">
        <v>5</v>
      </c>
      <c r="K4059" s="2">
        <v>4393</v>
      </c>
      <c r="L4059" s="3">
        <v>0.30180471386948265</v>
      </c>
      <c r="M4059" s="3">
        <v>0.4868372203844385</v>
      </c>
      <c r="N4059" s="2">
        <v>1455577</v>
      </c>
      <c r="O4059">
        <f t="shared" si="63"/>
        <v>11</v>
      </c>
    </row>
    <row r="4060" spans="1:15" hidden="1" x14ac:dyDescent="0.2">
      <c r="A4060" t="s">
        <v>3694</v>
      </c>
      <c r="B4060" t="s">
        <v>4613</v>
      </c>
      <c r="C4060" t="s">
        <v>4622</v>
      </c>
      <c r="D4060" t="s">
        <v>22</v>
      </c>
      <c r="E4060">
        <v>39</v>
      </c>
      <c r="F4060" t="s">
        <v>49</v>
      </c>
      <c r="G4060" t="s">
        <v>38</v>
      </c>
      <c r="H4060" t="s">
        <v>70</v>
      </c>
      <c r="I4060" s="2">
        <v>3252</v>
      </c>
      <c r="J4060" s="2">
        <v>5</v>
      </c>
      <c r="K4060" s="2">
        <v>3257</v>
      </c>
      <c r="L4060" s="3">
        <v>0.22376006216091626</v>
      </c>
      <c r="M4060" s="3">
        <v>0.36094441766267155</v>
      </c>
      <c r="N4060" s="2">
        <v>1455577</v>
      </c>
      <c r="O4060">
        <f t="shared" si="63"/>
        <v>12</v>
      </c>
    </row>
    <row r="4061" spans="1:15" hidden="1" x14ac:dyDescent="0.2">
      <c r="A4061" t="s">
        <v>3694</v>
      </c>
      <c r="B4061" t="s">
        <v>4613</v>
      </c>
      <c r="C4061" t="s">
        <v>4623</v>
      </c>
      <c r="D4061" t="s">
        <v>22</v>
      </c>
      <c r="E4061">
        <v>41</v>
      </c>
      <c r="F4061" t="s">
        <v>49</v>
      </c>
      <c r="G4061" t="s">
        <v>38</v>
      </c>
      <c r="H4061" t="s">
        <v>2786</v>
      </c>
      <c r="I4061" s="2">
        <v>5629</v>
      </c>
      <c r="J4061" s="2">
        <v>4</v>
      </c>
      <c r="K4061" s="2">
        <v>5633</v>
      </c>
      <c r="L4061" s="3">
        <v>0.38699429848094602</v>
      </c>
      <c r="M4061" s="3">
        <v>0.62425542053847982</v>
      </c>
      <c r="N4061" s="2">
        <v>1455577</v>
      </c>
      <c r="O4061">
        <f t="shared" si="63"/>
        <v>10</v>
      </c>
    </row>
    <row r="4062" spans="1:15" hidden="1" x14ac:dyDescent="0.2">
      <c r="A4062" t="s">
        <v>3694</v>
      </c>
      <c r="B4062" t="s">
        <v>4613</v>
      </c>
      <c r="C4062" t="s">
        <v>4624</v>
      </c>
      <c r="D4062" t="s">
        <v>22</v>
      </c>
      <c r="E4062">
        <v>28</v>
      </c>
      <c r="F4062" t="s">
        <v>49</v>
      </c>
      <c r="G4062" t="s">
        <v>38</v>
      </c>
      <c r="H4062" t="s">
        <v>219</v>
      </c>
      <c r="I4062" s="2">
        <v>17667</v>
      </c>
      <c r="J4062" s="2">
        <v>1</v>
      </c>
      <c r="K4062" s="2">
        <v>17668</v>
      </c>
      <c r="L4062" s="3">
        <v>1.2138141781575278</v>
      </c>
      <c r="M4062" s="3">
        <v>1.9579877099367766</v>
      </c>
      <c r="N4062" s="2">
        <v>1455577</v>
      </c>
      <c r="O4062">
        <f t="shared" si="63"/>
        <v>5</v>
      </c>
    </row>
    <row r="4063" spans="1:15" hidden="1" x14ac:dyDescent="0.2">
      <c r="A4063" t="s">
        <v>3694</v>
      </c>
      <c r="B4063" t="s">
        <v>4613</v>
      </c>
      <c r="C4063" t="s">
        <v>4625</v>
      </c>
      <c r="D4063" t="s">
        <v>22</v>
      </c>
      <c r="E4063">
        <v>63</v>
      </c>
      <c r="F4063" t="s">
        <v>69</v>
      </c>
      <c r="G4063" t="s">
        <v>694</v>
      </c>
      <c r="H4063" t="s">
        <v>315</v>
      </c>
      <c r="I4063" s="2">
        <v>5895</v>
      </c>
      <c r="J4063" s="2">
        <v>9</v>
      </c>
      <c r="K4063" s="2">
        <v>5904</v>
      </c>
      <c r="L4063" s="3">
        <v>0.40561234479522551</v>
      </c>
      <c r="M4063" s="3">
        <v>0.65428794653988731</v>
      </c>
      <c r="N4063" s="2">
        <v>1455577</v>
      </c>
      <c r="O4063">
        <f t="shared" si="63"/>
        <v>9</v>
      </c>
    </row>
    <row r="4064" spans="1:15" hidden="1" x14ac:dyDescent="0.2">
      <c r="A4064" t="s">
        <v>3694</v>
      </c>
      <c r="B4064" t="s">
        <v>4626</v>
      </c>
      <c r="C4064" t="s">
        <v>46</v>
      </c>
      <c r="G4064" t="s">
        <v>46</v>
      </c>
      <c r="I4064" s="2">
        <v>8659</v>
      </c>
      <c r="J4064" s="2">
        <v>32</v>
      </c>
      <c r="K4064" s="2">
        <v>8691</v>
      </c>
      <c r="L4064" s="3">
        <v>0.46216530106950504</v>
      </c>
      <c r="M4064" s="3">
        <v>0.65223068748761726</v>
      </c>
      <c r="N4064" s="2">
        <v>1880496</v>
      </c>
      <c r="O4064">
        <f t="shared" si="63"/>
        <v>4</v>
      </c>
    </row>
    <row r="4065" spans="1:15" hidden="1" x14ac:dyDescent="0.2">
      <c r="A4065" t="s">
        <v>3694</v>
      </c>
      <c r="B4065" t="s">
        <v>4626</v>
      </c>
      <c r="C4065" t="s">
        <v>4627</v>
      </c>
      <c r="D4065" t="s">
        <v>22</v>
      </c>
      <c r="E4065">
        <v>38</v>
      </c>
      <c r="F4065" t="s">
        <v>49</v>
      </c>
      <c r="G4065" t="s">
        <v>38</v>
      </c>
      <c r="H4065" t="s">
        <v>165</v>
      </c>
      <c r="I4065" s="2">
        <v>5954</v>
      </c>
      <c r="J4065" s="2">
        <v>1</v>
      </c>
      <c r="K4065" s="2">
        <v>5955</v>
      </c>
      <c r="L4065" s="3">
        <v>0.31667177170278482</v>
      </c>
      <c r="M4065" s="3">
        <v>0.44690297364961007</v>
      </c>
      <c r="N4065" s="2">
        <v>1880496</v>
      </c>
      <c r="O4065">
        <f t="shared" si="63"/>
        <v>5</v>
      </c>
    </row>
    <row r="4066" spans="1:15" hidden="1" x14ac:dyDescent="0.2">
      <c r="A4066" t="s">
        <v>3694</v>
      </c>
      <c r="B4066" t="s">
        <v>4626</v>
      </c>
      <c r="C4066" t="s">
        <v>4628</v>
      </c>
      <c r="D4066" t="s">
        <v>22</v>
      </c>
      <c r="E4066">
        <v>38</v>
      </c>
      <c r="F4066" t="s">
        <v>49</v>
      </c>
      <c r="G4066" t="s">
        <v>38</v>
      </c>
      <c r="H4066" t="s">
        <v>70</v>
      </c>
      <c r="I4066" s="2">
        <v>1088</v>
      </c>
      <c r="J4066" s="2">
        <v>4</v>
      </c>
      <c r="K4066" s="2">
        <v>1092</v>
      </c>
      <c r="L4066" s="3">
        <v>5.8069785843734845E-2</v>
      </c>
      <c r="M4066" s="3">
        <v>8.1950973505520441E-2</v>
      </c>
      <c r="N4066" s="2">
        <v>1880496</v>
      </c>
      <c r="O4066">
        <f t="shared" si="63"/>
        <v>16</v>
      </c>
    </row>
    <row r="4067" spans="1:15" hidden="1" x14ac:dyDescent="0.2">
      <c r="A4067" t="s">
        <v>3694</v>
      </c>
      <c r="B4067" t="s">
        <v>4626</v>
      </c>
      <c r="C4067" t="s">
        <v>4629</v>
      </c>
      <c r="D4067" t="s">
        <v>22</v>
      </c>
      <c r="E4067">
        <v>54</v>
      </c>
      <c r="F4067" t="s">
        <v>49</v>
      </c>
      <c r="G4067" t="s">
        <v>736</v>
      </c>
      <c r="H4067" t="s">
        <v>2348</v>
      </c>
      <c r="I4067" s="2">
        <v>745675</v>
      </c>
      <c r="J4067" s="2">
        <v>3410</v>
      </c>
      <c r="K4067" s="2">
        <v>749085</v>
      </c>
      <c r="L4067" s="3">
        <v>39.834437297393876</v>
      </c>
      <c r="M4067" s="3">
        <v>56.216341564453089</v>
      </c>
      <c r="N4067" s="2">
        <v>1880496</v>
      </c>
      <c r="O4067">
        <f t="shared" si="63"/>
        <v>1</v>
      </c>
    </row>
    <row r="4068" spans="1:15" hidden="1" x14ac:dyDescent="0.2">
      <c r="A4068" t="s">
        <v>3694</v>
      </c>
      <c r="B4068" t="s">
        <v>4626</v>
      </c>
      <c r="C4068" t="s">
        <v>4630</v>
      </c>
      <c r="D4068" t="s">
        <v>22</v>
      </c>
      <c r="E4068">
        <v>47</v>
      </c>
      <c r="F4068" t="s">
        <v>49</v>
      </c>
      <c r="G4068" t="s">
        <v>656</v>
      </c>
      <c r="H4068" t="s">
        <v>657</v>
      </c>
      <c r="I4068" s="2">
        <v>476820</v>
      </c>
      <c r="J4068" s="2">
        <v>1697</v>
      </c>
      <c r="K4068" s="2">
        <v>478517</v>
      </c>
      <c r="L4068" s="3">
        <v>25.446318418119475</v>
      </c>
      <c r="M4068" s="3">
        <v>35.911111711484544</v>
      </c>
      <c r="N4068" s="2">
        <v>1880496</v>
      </c>
      <c r="O4068">
        <f t="shared" si="63"/>
        <v>2</v>
      </c>
    </row>
    <row r="4069" spans="1:15" hidden="1" x14ac:dyDescent="0.2">
      <c r="A4069" t="s">
        <v>3694</v>
      </c>
      <c r="B4069" t="s">
        <v>4626</v>
      </c>
      <c r="C4069" t="s">
        <v>4631</v>
      </c>
      <c r="D4069" t="s">
        <v>22</v>
      </c>
      <c r="E4069">
        <v>64</v>
      </c>
      <c r="F4069" t="s">
        <v>49</v>
      </c>
      <c r="G4069" t="s">
        <v>994</v>
      </c>
      <c r="H4069" t="s">
        <v>846</v>
      </c>
      <c r="I4069" s="2">
        <v>1899</v>
      </c>
      <c r="J4069" s="2">
        <v>3</v>
      </c>
      <c r="K4069" s="2">
        <v>1902</v>
      </c>
      <c r="L4069" s="3">
        <v>0.10114352809046125</v>
      </c>
      <c r="M4069" s="3">
        <v>0.14273878352335151</v>
      </c>
      <c r="N4069" s="2">
        <v>1880496</v>
      </c>
      <c r="O4069">
        <f t="shared" si="63"/>
        <v>12</v>
      </c>
    </row>
    <row r="4070" spans="1:15" hidden="1" x14ac:dyDescent="0.2">
      <c r="A4070" t="s">
        <v>3694</v>
      </c>
      <c r="B4070" t="s">
        <v>4626</v>
      </c>
      <c r="C4070" t="s">
        <v>4632</v>
      </c>
      <c r="D4070" t="s">
        <v>22</v>
      </c>
      <c r="E4070">
        <v>33</v>
      </c>
      <c r="F4070" t="s">
        <v>69</v>
      </c>
      <c r="G4070" t="s">
        <v>38</v>
      </c>
      <c r="H4070" t="s">
        <v>99</v>
      </c>
      <c r="I4070" s="2">
        <v>2222</v>
      </c>
      <c r="J4070" s="2">
        <v>2</v>
      </c>
      <c r="K4070" s="2">
        <v>2224</v>
      </c>
      <c r="L4070" s="3">
        <v>0.11826667007002409</v>
      </c>
      <c r="M4070" s="3">
        <v>0.16690381417241523</v>
      </c>
      <c r="N4070" s="2">
        <v>1880496</v>
      </c>
      <c r="O4070">
        <f t="shared" si="63"/>
        <v>9</v>
      </c>
    </row>
    <row r="4071" spans="1:15" hidden="1" x14ac:dyDescent="0.2">
      <c r="A4071" t="s">
        <v>3694</v>
      </c>
      <c r="B4071" t="s">
        <v>4626</v>
      </c>
      <c r="C4071" t="s">
        <v>4633</v>
      </c>
      <c r="D4071" t="s">
        <v>22</v>
      </c>
      <c r="E4071">
        <v>35</v>
      </c>
      <c r="F4071" t="s">
        <v>49</v>
      </c>
      <c r="G4071" t="s">
        <v>38</v>
      </c>
      <c r="H4071" t="s">
        <v>219</v>
      </c>
      <c r="I4071" s="2">
        <v>1753</v>
      </c>
      <c r="J4071" s="2">
        <v>5</v>
      </c>
      <c r="K4071" s="2">
        <v>1758</v>
      </c>
      <c r="L4071" s="3">
        <v>9.3485973913265435E-2</v>
      </c>
      <c r="M4071" s="3">
        <v>0.13193206174240379</v>
      </c>
      <c r="N4071" s="2">
        <v>1880496</v>
      </c>
      <c r="O4071">
        <f t="shared" si="63"/>
        <v>13</v>
      </c>
    </row>
    <row r="4072" spans="1:15" hidden="1" x14ac:dyDescent="0.2">
      <c r="A4072" t="s">
        <v>3694</v>
      </c>
      <c r="B4072" t="s">
        <v>4626</v>
      </c>
      <c r="C4072" t="s">
        <v>4634</v>
      </c>
      <c r="D4072" t="s">
        <v>22</v>
      </c>
      <c r="E4072">
        <v>39</v>
      </c>
      <c r="F4072" t="s">
        <v>69</v>
      </c>
      <c r="G4072" t="s">
        <v>38</v>
      </c>
      <c r="H4072" t="s">
        <v>43</v>
      </c>
      <c r="I4072" s="2">
        <v>2051</v>
      </c>
      <c r="J4072" s="2">
        <v>4</v>
      </c>
      <c r="K4072" s="2">
        <v>2055</v>
      </c>
      <c r="L4072" s="3">
        <v>0.10927967940373177</v>
      </c>
      <c r="M4072" s="3">
        <v>0.15422092541560853</v>
      </c>
      <c r="N4072" s="2">
        <v>1880496</v>
      </c>
      <c r="O4072">
        <f t="shared" si="63"/>
        <v>11</v>
      </c>
    </row>
    <row r="4073" spans="1:15" hidden="1" x14ac:dyDescent="0.2">
      <c r="A4073" t="s">
        <v>3694</v>
      </c>
      <c r="B4073" t="s">
        <v>4626</v>
      </c>
      <c r="C4073" t="s">
        <v>4635</v>
      </c>
      <c r="D4073" t="s">
        <v>17</v>
      </c>
      <c r="E4073">
        <v>37</v>
      </c>
      <c r="F4073" t="s">
        <v>49</v>
      </c>
      <c r="G4073" t="s">
        <v>3705</v>
      </c>
      <c r="H4073" t="s">
        <v>41</v>
      </c>
      <c r="I4073" s="2">
        <v>63251</v>
      </c>
      <c r="J4073" s="2">
        <v>188</v>
      </c>
      <c r="K4073" s="2">
        <v>63439</v>
      </c>
      <c r="L4073" s="3">
        <v>3.3735248572716987</v>
      </c>
      <c r="M4073" s="3">
        <v>4.7608862712607243</v>
      </c>
      <c r="N4073" s="2">
        <v>1880496</v>
      </c>
      <c r="O4073">
        <f t="shared" si="63"/>
        <v>3</v>
      </c>
    </row>
    <row r="4074" spans="1:15" hidden="1" x14ac:dyDescent="0.2">
      <c r="A4074" t="s">
        <v>3694</v>
      </c>
      <c r="B4074" t="s">
        <v>4626</v>
      </c>
      <c r="C4074" t="s">
        <v>4636</v>
      </c>
      <c r="D4074" t="s">
        <v>22</v>
      </c>
      <c r="E4074">
        <v>48</v>
      </c>
      <c r="F4074" t="s">
        <v>69</v>
      </c>
      <c r="G4074" t="s">
        <v>694</v>
      </c>
      <c r="H4074" t="s">
        <v>315</v>
      </c>
      <c r="I4074" s="2">
        <v>1417</v>
      </c>
      <c r="J4074" s="2">
        <v>4</v>
      </c>
      <c r="K4074" s="2">
        <v>1421</v>
      </c>
      <c r="L4074" s="3">
        <v>7.5565170040244711E-2</v>
      </c>
      <c r="M4074" s="3">
        <v>0.10664133090782467</v>
      </c>
      <c r="N4074" s="2">
        <v>1880496</v>
      </c>
      <c r="O4074">
        <f t="shared" si="63"/>
        <v>15</v>
      </c>
    </row>
    <row r="4075" spans="1:15" hidden="1" x14ac:dyDescent="0.2">
      <c r="A4075" t="s">
        <v>3694</v>
      </c>
      <c r="B4075" t="s">
        <v>4626</v>
      </c>
      <c r="C4075" t="s">
        <v>4637</v>
      </c>
      <c r="D4075" t="s">
        <v>22</v>
      </c>
      <c r="E4075">
        <v>37</v>
      </c>
      <c r="F4075" t="s">
        <v>69</v>
      </c>
      <c r="G4075" t="s">
        <v>1907</v>
      </c>
      <c r="H4075" t="s">
        <v>168</v>
      </c>
      <c r="I4075" s="2">
        <v>1560</v>
      </c>
      <c r="J4075" s="2">
        <v>10</v>
      </c>
      <c r="K4075" s="2">
        <v>1570</v>
      </c>
      <c r="L4075" s="3">
        <v>8.3488611515259797E-2</v>
      </c>
      <c r="M4075" s="3">
        <v>0.11782328608394423</v>
      </c>
      <c r="N4075" s="2">
        <v>1880496</v>
      </c>
      <c r="O4075">
        <f t="shared" si="63"/>
        <v>14</v>
      </c>
    </row>
    <row r="4076" spans="1:15" hidden="1" x14ac:dyDescent="0.2">
      <c r="A4076" t="s">
        <v>3694</v>
      </c>
      <c r="B4076" t="s">
        <v>4626</v>
      </c>
      <c r="C4076" t="s">
        <v>4638</v>
      </c>
      <c r="D4076" t="s">
        <v>22</v>
      </c>
      <c r="E4076">
        <v>68</v>
      </c>
      <c r="F4076" t="s">
        <v>69</v>
      </c>
      <c r="G4076" t="s">
        <v>303</v>
      </c>
      <c r="H4076" t="s">
        <v>304</v>
      </c>
      <c r="I4076" s="2">
        <v>4965</v>
      </c>
      <c r="J4076" s="2">
        <v>69</v>
      </c>
      <c r="K4076" s="2">
        <v>5034</v>
      </c>
      <c r="L4076" s="3">
        <v>0.26769533144446994</v>
      </c>
      <c r="M4076" s="3">
        <v>0.37778498225896506</v>
      </c>
      <c r="N4076" s="2">
        <v>1880496</v>
      </c>
      <c r="O4076">
        <f t="shared" si="63"/>
        <v>6</v>
      </c>
    </row>
    <row r="4077" spans="1:15" hidden="1" x14ac:dyDescent="0.2">
      <c r="A4077" t="s">
        <v>3694</v>
      </c>
      <c r="B4077" t="s">
        <v>4626</v>
      </c>
      <c r="C4077" t="s">
        <v>4639</v>
      </c>
      <c r="D4077" t="s">
        <v>22</v>
      </c>
      <c r="E4077">
        <v>51</v>
      </c>
      <c r="F4077" t="s">
        <v>69</v>
      </c>
      <c r="G4077" t="s">
        <v>38</v>
      </c>
      <c r="H4077" t="s">
        <v>556</v>
      </c>
      <c r="I4077" s="2">
        <v>2119</v>
      </c>
      <c r="J4077" s="2">
        <v>3</v>
      </c>
      <c r="K4077" s="2">
        <v>2122</v>
      </c>
      <c r="L4077" s="3">
        <v>0.11284256919451038</v>
      </c>
      <c r="M4077" s="3">
        <v>0.1592490529109106</v>
      </c>
      <c r="N4077" s="2">
        <v>1880496</v>
      </c>
      <c r="O4077">
        <f t="shared" si="63"/>
        <v>10</v>
      </c>
    </row>
    <row r="4078" spans="1:15" hidden="1" x14ac:dyDescent="0.2">
      <c r="A4078" t="s">
        <v>3694</v>
      </c>
      <c r="B4078" t="s">
        <v>4626</v>
      </c>
      <c r="C4078" t="s">
        <v>4640</v>
      </c>
      <c r="D4078" t="s">
        <v>22</v>
      </c>
      <c r="E4078">
        <v>47</v>
      </c>
      <c r="F4078" t="s">
        <v>49</v>
      </c>
      <c r="G4078" t="s">
        <v>38</v>
      </c>
      <c r="H4078" t="s">
        <v>230</v>
      </c>
      <c r="I4078" s="2">
        <v>3386</v>
      </c>
      <c r="J4078" s="2">
        <v>4</v>
      </c>
      <c r="K4078" s="2">
        <v>3390</v>
      </c>
      <c r="L4078" s="3">
        <v>0.18027158792148457</v>
      </c>
      <c r="M4078" s="3">
        <v>0.25440824192647826</v>
      </c>
      <c r="N4078" s="2">
        <v>1880496</v>
      </c>
      <c r="O4078">
        <f t="shared" si="63"/>
        <v>7</v>
      </c>
    </row>
    <row r="4079" spans="1:15" hidden="1" x14ac:dyDescent="0.2">
      <c r="A4079" t="s">
        <v>3694</v>
      </c>
      <c r="B4079" t="s">
        <v>4626</v>
      </c>
      <c r="C4079" t="s">
        <v>4641</v>
      </c>
      <c r="D4079" t="s">
        <v>22</v>
      </c>
      <c r="E4079">
        <v>55</v>
      </c>
      <c r="F4079" t="s">
        <v>49</v>
      </c>
      <c r="G4079" t="s">
        <v>38</v>
      </c>
      <c r="H4079" t="s">
        <v>1597</v>
      </c>
      <c r="I4079" s="2">
        <v>2589</v>
      </c>
      <c r="J4079" s="2">
        <v>8</v>
      </c>
      <c r="K4079" s="2">
        <v>2597</v>
      </c>
      <c r="L4079" s="3">
        <v>0.13810186248734377</v>
      </c>
      <c r="M4079" s="3">
        <v>0.19489622545223129</v>
      </c>
      <c r="N4079" s="2">
        <v>1880496</v>
      </c>
      <c r="O4079">
        <f t="shared" si="63"/>
        <v>8</v>
      </c>
    </row>
    <row r="4080" spans="1:15" hidden="1" x14ac:dyDescent="0.2">
      <c r="A4080" t="s">
        <v>3694</v>
      </c>
      <c r="B4080" t="s">
        <v>4642</v>
      </c>
      <c r="C4080" t="s">
        <v>4643</v>
      </c>
      <c r="D4080" t="s">
        <v>22</v>
      </c>
      <c r="E4080">
        <v>51</v>
      </c>
      <c r="F4080" t="s">
        <v>49</v>
      </c>
      <c r="G4080" t="s">
        <v>4594</v>
      </c>
      <c r="H4080" t="s">
        <v>99</v>
      </c>
      <c r="I4080" s="2">
        <v>487276</v>
      </c>
      <c r="J4080" s="2">
        <v>2461</v>
      </c>
      <c r="K4080" s="2">
        <v>489737</v>
      </c>
      <c r="L4080" s="3">
        <v>27.566666948110246</v>
      </c>
      <c r="M4080" s="3">
        <v>39.044241748271766</v>
      </c>
      <c r="N4080" s="2">
        <v>1776555</v>
      </c>
      <c r="O4080">
        <f t="shared" si="63"/>
        <v>2</v>
      </c>
    </row>
    <row r="4081" spans="1:15" hidden="1" x14ac:dyDescent="0.2">
      <c r="A4081" t="s">
        <v>3694</v>
      </c>
      <c r="B4081" t="s">
        <v>4642</v>
      </c>
      <c r="C4081" t="s">
        <v>46</v>
      </c>
      <c r="G4081" t="s">
        <v>46</v>
      </c>
      <c r="I4081" s="2">
        <v>7043</v>
      </c>
      <c r="J4081" s="2">
        <v>65</v>
      </c>
      <c r="K4081" s="2">
        <v>7108</v>
      </c>
      <c r="L4081" s="3">
        <v>0.40010019391462692</v>
      </c>
      <c r="M4081" s="3">
        <v>0.56668471107291407</v>
      </c>
      <c r="N4081" s="2">
        <v>1776555</v>
      </c>
      <c r="O4081">
        <f t="shared" si="63"/>
        <v>6</v>
      </c>
    </row>
    <row r="4082" spans="1:15" hidden="1" x14ac:dyDescent="0.2">
      <c r="A4082" t="s">
        <v>3694</v>
      </c>
      <c r="B4082" t="s">
        <v>4642</v>
      </c>
      <c r="C4082" t="s">
        <v>4644</v>
      </c>
      <c r="D4082" t="s">
        <v>22</v>
      </c>
      <c r="E4082">
        <v>73</v>
      </c>
      <c r="F4082" t="s">
        <v>49</v>
      </c>
      <c r="G4082" t="s">
        <v>38</v>
      </c>
      <c r="H4082" t="s">
        <v>43</v>
      </c>
      <c r="I4082" s="2">
        <v>1986</v>
      </c>
      <c r="J4082" s="2">
        <v>5</v>
      </c>
      <c r="K4082" s="2">
        <v>1991</v>
      </c>
      <c r="L4082" s="3">
        <v>0.11207083372031824</v>
      </c>
      <c r="M4082" s="3">
        <v>0.15873231003744678</v>
      </c>
      <c r="N4082" s="2">
        <v>1776555</v>
      </c>
      <c r="O4082">
        <f t="shared" si="63"/>
        <v>12</v>
      </c>
    </row>
    <row r="4083" spans="1:15" hidden="1" x14ac:dyDescent="0.2">
      <c r="A4083" t="s">
        <v>3694</v>
      </c>
      <c r="B4083" t="s">
        <v>4642</v>
      </c>
      <c r="C4083" t="s">
        <v>4645</v>
      </c>
      <c r="D4083" t="s">
        <v>22</v>
      </c>
      <c r="E4083">
        <v>38</v>
      </c>
      <c r="F4083" t="s">
        <v>49</v>
      </c>
      <c r="G4083" t="s">
        <v>736</v>
      </c>
      <c r="H4083" t="s">
        <v>2348</v>
      </c>
      <c r="I4083" s="2">
        <v>582776</v>
      </c>
      <c r="J4083" s="2">
        <v>3000</v>
      </c>
      <c r="K4083" s="2">
        <v>585776</v>
      </c>
      <c r="L4083" s="3">
        <v>32.972578951960394</v>
      </c>
      <c r="M4083" s="3">
        <v>46.700943066044921</v>
      </c>
      <c r="N4083" s="2">
        <v>1776555</v>
      </c>
      <c r="O4083">
        <f t="shared" si="63"/>
        <v>1</v>
      </c>
    </row>
    <row r="4084" spans="1:15" hidden="1" x14ac:dyDescent="0.2">
      <c r="A4084" t="s">
        <v>3694</v>
      </c>
      <c r="B4084" t="s">
        <v>4642</v>
      </c>
      <c r="C4084" t="s">
        <v>4646</v>
      </c>
      <c r="D4084" t="s">
        <v>22</v>
      </c>
      <c r="E4084">
        <v>33</v>
      </c>
      <c r="F4084" t="s">
        <v>49</v>
      </c>
      <c r="G4084" t="s">
        <v>38</v>
      </c>
      <c r="H4084" t="s">
        <v>193</v>
      </c>
      <c r="I4084" s="2">
        <v>1011</v>
      </c>
      <c r="J4084" s="2">
        <f>(0)</f>
        <v>0</v>
      </c>
      <c r="K4084" s="2">
        <v>1011</v>
      </c>
      <c r="L4084" s="3">
        <v>5.690789195943835E-2</v>
      </c>
      <c r="M4084" s="3">
        <v>8.0601891234484538E-2</v>
      </c>
      <c r="N4084" s="2">
        <v>1776555</v>
      </c>
      <c r="O4084">
        <f t="shared" si="63"/>
        <v>17</v>
      </c>
    </row>
    <row r="4085" spans="1:15" hidden="1" x14ac:dyDescent="0.2">
      <c r="A4085" t="s">
        <v>3694</v>
      </c>
      <c r="B4085" t="s">
        <v>4642</v>
      </c>
      <c r="C4085" t="s">
        <v>4647</v>
      </c>
      <c r="D4085" t="s">
        <v>22</v>
      </c>
      <c r="E4085">
        <v>26</v>
      </c>
      <c r="F4085" t="s">
        <v>49</v>
      </c>
      <c r="G4085" t="s">
        <v>38</v>
      </c>
      <c r="H4085" t="s">
        <v>309</v>
      </c>
      <c r="I4085" s="2">
        <v>1181</v>
      </c>
      <c r="J4085" s="2">
        <v>3</v>
      </c>
      <c r="K4085" s="2">
        <v>1184</v>
      </c>
      <c r="L4085" s="3">
        <v>6.664583984171614E-2</v>
      </c>
      <c r="M4085" s="3">
        <v>9.4394301900721747E-2</v>
      </c>
      <c r="N4085" s="2">
        <v>1776555</v>
      </c>
      <c r="O4085">
        <f t="shared" si="63"/>
        <v>15</v>
      </c>
    </row>
    <row r="4086" spans="1:15" hidden="1" x14ac:dyDescent="0.2">
      <c r="A4086" t="s">
        <v>3694</v>
      </c>
      <c r="B4086" t="s">
        <v>4642</v>
      </c>
      <c r="C4086" t="s">
        <v>4648</v>
      </c>
      <c r="D4086" t="s">
        <v>22</v>
      </c>
      <c r="E4086">
        <v>56</v>
      </c>
      <c r="F4086" t="s">
        <v>49</v>
      </c>
      <c r="G4086" t="s">
        <v>3705</v>
      </c>
      <c r="H4086" t="s">
        <v>41</v>
      </c>
      <c r="I4086" s="2">
        <v>123151</v>
      </c>
      <c r="J4086" s="2">
        <v>268</v>
      </c>
      <c r="K4086" s="2">
        <v>123419</v>
      </c>
      <c r="L4086" s="3">
        <v>6.9470970501898339</v>
      </c>
      <c r="M4086" s="3">
        <v>9.8395695492273472</v>
      </c>
      <c r="N4086" s="2">
        <v>1776555</v>
      </c>
      <c r="O4086">
        <f t="shared" si="63"/>
        <v>3</v>
      </c>
    </row>
    <row r="4087" spans="1:15" hidden="1" x14ac:dyDescent="0.2">
      <c r="A4087" t="s">
        <v>3694</v>
      </c>
      <c r="B4087" t="s">
        <v>4642</v>
      </c>
      <c r="C4087" t="s">
        <v>4649</v>
      </c>
      <c r="D4087" t="s">
        <v>22</v>
      </c>
      <c r="E4087">
        <v>61</v>
      </c>
      <c r="F4087" t="s">
        <v>49</v>
      </c>
      <c r="G4087" t="s">
        <v>38</v>
      </c>
      <c r="H4087" t="s">
        <v>971</v>
      </c>
      <c r="I4087" s="2">
        <v>8689</v>
      </c>
      <c r="J4087" s="2">
        <v>6</v>
      </c>
      <c r="K4087" s="2">
        <v>8695</v>
      </c>
      <c r="L4087" s="3">
        <v>0.48943038633760289</v>
      </c>
      <c r="M4087" s="3">
        <v>0.69320815458342533</v>
      </c>
      <c r="N4087" s="2">
        <v>1776555</v>
      </c>
      <c r="O4087">
        <f t="shared" si="63"/>
        <v>4</v>
      </c>
    </row>
    <row r="4088" spans="1:15" hidden="1" x14ac:dyDescent="0.2">
      <c r="A4088" t="s">
        <v>3694</v>
      </c>
      <c r="B4088" t="s">
        <v>4642</v>
      </c>
      <c r="C4088" t="s">
        <v>4650</v>
      </c>
      <c r="D4088" t="s">
        <v>22</v>
      </c>
      <c r="E4088">
        <v>42</v>
      </c>
      <c r="F4088" t="s">
        <v>49</v>
      </c>
      <c r="G4088" t="s">
        <v>38</v>
      </c>
      <c r="H4088" t="s">
        <v>984</v>
      </c>
      <c r="I4088" s="2">
        <v>5974</v>
      </c>
      <c r="J4088" s="2">
        <f>(0)</f>
        <v>0</v>
      </c>
      <c r="K4088" s="2">
        <v>5974</v>
      </c>
      <c r="L4088" s="3">
        <v>0.33626878987703729</v>
      </c>
      <c r="M4088" s="3">
        <v>0.47627665502948624</v>
      </c>
      <c r="N4088" s="2">
        <v>1776555</v>
      </c>
      <c r="O4088">
        <f t="shared" si="63"/>
        <v>7</v>
      </c>
    </row>
    <row r="4089" spans="1:15" hidden="1" x14ac:dyDescent="0.2">
      <c r="A4089" t="s">
        <v>3694</v>
      </c>
      <c r="B4089" t="s">
        <v>4642</v>
      </c>
      <c r="C4089" t="s">
        <v>4651</v>
      </c>
      <c r="D4089" t="s">
        <v>22</v>
      </c>
      <c r="E4089">
        <v>68</v>
      </c>
      <c r="F4089" t="s">
        <v>49</v>
      </c>
      <c r="G4089" t="s">
        <v>38</v>
      </c>
      <c r="H4089" t="s">
        <v>1597</v>
      </c>
      <c r="I4089" s="2">
        <v>2819</v>
      </c>
      <c r="J4089" s="2">
        <v>1</v>
      </c>
      <c r="K4089" s="2">
        <v>2820</v>
      </c>
      <c r="L4089" s="3">
        <v>0.15873417935273604</v>
      </c>
      <c r="M4089" s="3">
        <v>0.22482426635138122</v>
      </c>
      <c r="N4089" s="2">
        <v>1776555</v>
      </c>
      <c r="O4089">
        <f t="shared" si="63"/>
        <v>11</v>
      </c>
    </row>
    <row r="4090" spans="1:15" hidden="1" x14ac:dyDescent="0.2">
      <c r="A4090" t="s">
        <v>3694</v>
      </c>
      <c r="B4090" t="s">
        <v>4642</v>
      </c>
      <c r="C4090" t="s">
        <v>4652</v>
      </c>
      <c r="D4090" t="s">
        <v>22</v>
      </c>
      <c r="E4090">
        <v>36</v>
      </c>
      <c r="F4090" t="s">
        <v>69</v>
      </c>
      <c r="G4090" t="s">
        <v>1907</v>
      </c>
      <c r="H4090" t="s">
        <v>168</v>
      </c>
      <c r="I4090" s="2">
        <v>1735</v>
      </c>
      <c r="J4090" s="2">
        <v>9</v>
      </c>
      <c r="K4090" s="2">
        <v>1744</v>
      </c>
      <c r="L4090" s="3">
        <v>9.8167520847933204E-2</v>
      </c>
      <c r="M4090" s="3">
        <v>0.13904025550241447</v>
      </c>
      <c r="N4090" s="2">
        <v>1776555</v>
      </c>
      <c r="O4090">
        <f t="shared" si="63"/>
        <v>13</v>
      </c>
    </row>
    <row r="4091" spans="1:15" hidden="1" x14ac:dyDescent="0.2">
      <c r="A4091" t="s">
        <v>3694</v>
      </c>
      <c r="B4091" t="s">
        <v>4642</v>
      </c>
      <c r="C4091" t="s">
        <v>4653</v>
      </c>
      <c r="D4091" t="s">
        <v>22</v>
      </c>
      <c r="E4091">
        <v>44</v>
      </c>
      <c r="F4091" t="s">
        <v>69</v>
      </c>
      <c r="G4091" t="s">
        <v>303</v>
      </c>
      <c r="H4091" t="s">
        <v>304</v>
      </c>
      <c r="I4091" s="2">
        <v>4072</v>
      </c>
      <c r="J4091" s="2">
        <v>84</v>
      </c>
      <c r="K4091" s="2">
        <v>4156</v>
      </c>
      <c r="L4091" s="3">
        <v>0.23393590403899683</v>
      </c>
      <c r="M4091" s="3">
        <v>0.33133675565827664</v>
      </c>
      <c r="N4091" s="2">
        <v>1776555</v>
      </c>
      <c r="O4091">
        <f t="shared" si="63"/>
        <v>8</v>
      </c>
    </row>
    <row r="4092" spans="1:15" hidden="1" x14ac:dyDescent="0.2">
      <c r="A4092" t="s">
        <v>3694</v>
      </c>
      <c r="B4092" t="s">
        <v>4642</v>
      </c>
      <c r="C4092" t="s">
        <v>4654</v>
      </c>
      <c r="D4092" t="s">
        <v>22</v>
      </c>
      <c r="E4092">
        <v>52</v>
      </c>
      <c r="F4092" t="s">
        <v>69</v>
      </c>
      <c r="G4092" t="s">
        <v>38</v>
      </c>
      <c r="H4092" t="s">
        <v>70</v>
      </c>
      <c r="I4092" s="2">
        <v>1402</v>
      </c>
      <c r="J4092" s="2">
        <v>6</v>
      </c>
      <c r="K4092" s="2">
        <v>1408</v>
      </c>
      <c r="L4092" s="3">
        <v>7.9254512244202963E-2</v>
      </c>
      <c r="M4092" s="3">
        <v>0.11225268334139885</v>
      </c>
      <c r="N4092" s="2">
        <v>1776555</v>
      </c>
      <c r="O4092">
        <f t="shared" si="63"/>
        <v>14</v>
      </c>
    </row>
    <row r="4093" spans="1:15" hidden="1" x14ac:dyDescent="0.2">
      <c r="A4093" t="s">
        <v>3694</v>
      </c>
      <c r="B4093" t="s">
        <v>4642</v>
      </c>
      <c r="C4093" t="s">
        <v>4655</v>
      </c>
      <c r="D4093" t="s">
        <v>22</v>
      </c>
      <c r="E4093">
        <v>58</v>
      </c>
      <c r="F4093" t="s">
        <v>49</v>
      </c>
      <c r="G4093" t="s">
        <v>38</v>
      </c>
      <c r="H4093" t="s">
        <v>39</v>
      </c>
      <c r="I4093" s="2">
        <v>3300</v>
      </c>
      <c r="J4093" s="2">
        <v>16</v>
      </c>
      <c r="K4093" s="2">
        <v>3316</v>
      </c>
      <c r="L4093" s="3">
        <v>0.1866533825296712</v>
      </c>
      <c r="M4093" s="3">
        <v>0.2643678252557376</v>
      </c>
      <c r="N4093" s="2">
        <v>1776555</v>
      </c>
      <c r="O4093">
        <f t="shared" si="63"/>
        <v>10</v>
      </c>
    </row>
    <row r="4094" spans="1:15" hidden="1" x14ac:dyDescent="0.2">
      <c r="A4094" t="s">
        <v>3694</v>
      </c>
      <c r="B4094" t="s">
        <v>4642</v>
      </c>
      <c r="C4094" t="s">
        <v>4656</v>
      </c>
      <c r="D4094" t="s">
        <v>22</v>
      </c>
      <c r="E4094">
        <v>49</v>
      </c>
      <c r="F4094" t="s">
        <v>49</v>
      </c>
      <c r="G4094" t="s">
        <v>38</v>
      </c>
      <c r="H4094" t="s">
        <v>540</v>
      </c>
      <c r="I4094" s="2">
        <v>1000</v>
      </c>
      <c r="J4094" s="2">
        <v>1</v>
      </c>
      <c r="K4094" s="2">
        <v>1001</v>
      </c>
      <c r="L4094" s="3">
        <v>5.6345004798613041E-2</v>
      </c>
      <c r="M4094" s="3">
        <v>7.9804642063025732E-2</v>
      </c>
      <c r="N4094" s="2">
        <v>1776555</v>
      </c>
      <c r="O4094">
        <f t="shared" si="63"/>
        <v>18</v>
      </c>
    </row>
    <row r="4095" spans="1:15" hidden="1" x14ac:dyDescent="0.2">
      <c r="A4095" t="s">
        <v>3694</v>
      </c>
      <c r="B4095" t="s">
        <v>4642</v>
      </c>
      <c r="C4095" t="s">
        <v>4657</v>
      </c>
      <c r="D4095" t="s">
        <v>22</v>
      </c>
      <c r="E4095">
        <v>39</v>
      </c>
      <c r="F4095" t="s">
        <v>69</v>
      </c>
      <c r="G4095" t="s">
        <v>694</v>
      </c>
      <c r="H4095" t="s">
        <v>315</v>
      </c>
      <c r="I4095" s="2">
        <v>1170</v>
      </c>
      <c r="J4095" s="2">
        <v>11</v>
      </c>
      <c r="K4095" s="2">
        <v>1181</v>
      </c>
      <c r="L4095" s="3">
        <v>6.6476973693468541E-2</v>
      </c>
      <c r="M4095" s="3">
        <v>9.4155127149284118E-2</v>
      </c>
      <c r="N4095" s="2">
        <v>1776555</v>
      </c>
      <c r="O4095">
        <f t="shared" si="63"/>
        <v>16</v>
      </c>
    </row>
    <row r="4096" spans="1:15" hidden="1" x14ac:dyDescent="0.2">
      <c r="A4096" t="s">
        <v>3694</v>
      </c>
      <c r="B4096" t="s">
        <v>4642</v>
      </c>
      <c r="C4096" t="s">
        <v>4658</v>
      </c>
      <c r="D4096" t="s">
        <v>22</v>
      </c>
      <c r="E4096">
        <v>67</v>
      </c>
      <c r="F4096" t="s">
        <v>49</v>
      </c>
      <c r="G4096" t="s">
        <v>229</v>
      </c>
      <c r="H4096" t="s">
        <v>230</v>
      </c>
      <c r="I4096" s="2">
        <v>8086</v>
      </c>
      <c r="J4096" s="2">
        <v>17</v>
      </c>
      <c r="K4096" s="2">
        <v>8103</v>
      </c>
      <c r="L4096" s="3">
        <v>0.45610746641674477</v>
      </c>
      <c r="M4096" s="3">
        <v>0.64601100363306452</v>
      </c>
      <c r="N4096" s="2">
        <v>1776555</v>
      </c>
      <c r="O4096">
        <f t="shared" si="63"/>
        <v>5</v>
      </c>
    </row>
    <row r="4097" spans="1:15" hidden="1" x14ac:dyDescent="0.2">
      <c r="A4097" t="s">
        <v>3694</v>
      </c>
      <c r="B4097" t="s">
        <v>4642</v>
      </c>
      <c r="C4097" t="s">
        <v>4659</v>
      </c>
      <c r="D4097" t="s">
        <v>22</v>
      </c>
      <c r="E4097">
        <v>35</v>
      </c>
      <c r="F4097" t="s">
        <v>49</v>
      </c>
      <c r="G4097" t="s">
        <v>38</v>
      </c>
      <c r="H4097" t="s">
        <v>106</v>
      </c>
      <c r="I4097" s="2">
        <v>3585</v>
      </c>
      <c r="J4097" s="2">
        <v>2</v>
      </c>
      <c r="K4097" s="2">
        <v>3587</v>
      </c>
      <c r="L4097" s="3">
        <v>0.20190762458803696</v>
      </c>
      <c r="M4097" s="3">
        <v>0.28597327780227105</v>
      </c>
      <c r="N4097" s="2">
        <v>1776555</v>
      </c>
      <c r="O4097">
        <f t="shared" si="63"/>
        <v>9</v>
      </c>
    </row>
    <row r="4098" spans="1:15" hidden="1" x14ac:dyDescent="0.2">
      <c r="A4098" t="s">
        <v>4660</v>
      </c>
      <c r="B4098" t="s">
        <v>4661</v>
      </c>
      <c r="C4098" t="s">
        <v>4662</v>
      </c>
      <c r="D4098" t="s">
        <v>22</v>
      </c>
      <c r="E4098">
        <v>59</v>
      </c>
      <c r="F4098" t="s">
        <v>49</v>
      </c>
      <c r="G4098" t="s">
        <v>19</v>
      </c>
      <c r="H4098" t="s">
        <v>20</v>
      </c>
      <c r="I4098" s="2">
        <v>244972</v>
      </c>
      <c r="J4098" s="2">
        <v>905</v>
      </c>
      <c r="K4098" s="2">
        <v>245877</v>
      </c>
      <c r="L4098" s="3">
        <v>26.227887150866593</v>
      </c>
      <c r="M4098" s="3">
        <v>32.332837139821372</v>
      </c>
      <c r="N4098" s="2">
        <v>937464</v>
      </c>
      <c r="O4098">
        <f t="shared" si="63"/>
        <v>2</v>
      </c>
    </row>
    <row r="4099" spans="1:15" hidden="1" x14ac:dyDescent="0.2">
      <c r="A4099" t="s">
        <v>4660</v>
      </c>
      <c r="B4099" t="s">
        <v>4661</v>
      </c>
      <c r="C4099" t="s">
        <v>4663</v>
      </c>
      <c r="D4099" t="s">
        <v>22</v>
      </c>
      <c r="E4099">
        <v>67</v>
      </c>
      <c r="F4099" t="s">
        <v>49</v>
      </c>
      <c r="G4099" t="s">
        <v>32</v>
      </c>
      <c r="H4099" t="s">
        <v>33</v>
      </c>
      <c r="I4099" s="2">
        <v>261802</v>
      </c>
      <c r="J4099" s="2">
        <v>1830</v>
      </c>
      <c r="K4099" s="2">
        <v>263632</v>
      </c>
      <c r="L4099" s="3">
        <v>28.121826544805987</v>
      </c>
      <c r="M4099" s="3">
        <v>34.667620480343373</v>
      </c>
      <c r="N4099" s="2">
        <v>937464</v>
      </c>
      <c r="O4099">
        <f t="shared" ref="O4099:O4162" si="64">COUNTIFS($A$2:$A$8569,A4099,$B$2:$B$8569,B4099,$K$2:$K$8569,"&gt;"&amp;K4099)+1</f>
        <v>1</v>
      </c>
    </row>
    <row r="4100" spans="1:15" hidden="1" x14ac:dyDescent="0.2">
      <c r="A4100" t="s">
        <v>4660</v>
      </c>
      <c r="B4100" t="s">
        <v>4661</v>
      </c>
      <c r="C4100" t="s">
        <v>4664</v>
      </c>
      <c r="D4100" t="s">
        <v>22</v>
      </c>
      <c r="E4100">
        <v>40</v>
      </c>
      <c r="F4100" t="s">
        <v>49</v>
      </c>
      <c r="G4100" t="s">
        <v>38</v>
      </c>
      <c r="H4100" t="s">
        <v>346</v>
      </c>
      <c r="I4100" s="2">
        <v>80566</v>
      </c>
      <c r="J4100" s="2">
        <v>1068</v>
      </c>
      <c r="K4100" s="2">
        <v>81634</v>
      </c>
      <c r="L4100" s="3">
        <v>8.7079610523710773</v>
      </c>
      <c r="M4100" s="3">
        <v>10.734874864554952</v>
      </c>
      <c r="N4100" s="2">
        <v>937464</v>
      </c>
      <c r="O4100">
        <f t="shared" si="64"/>
        <v>4</v>
      </c>
    </row>
    <row r="4101" spans="1:15" hidden="1" x14ac:dyDescent="0.2">
      <c r="A4101" t="s">
        <v>4660</v>
      </c>
      <c r="B4101" t="s">
        <v>4661</v>
      </c>
      <c r="C4101" t="s">
        <v>4665</v>
      </c>
      <c r="D4101" t="s">
        <v>22</v>
      </c>
      <c r="E4101">
        <v>69</v>
      </c>
      <c r="F4101" t="s">
        <v>49</v>
      </c>
      <c r="G4101" t="s">
        <v>401</v>
      </c>
      <c r="H4101" t="s">
        <v>402</v>
      </c>
      <c r="I4101" s="2">
        <v>133093</v>
      </c>
      <c r="J4101" s="2">
        <v>720</v>
      </c>
      <c r="K4101" s="2">
        <v>133813</v>
      </c>
      <c r="L4101" s="3">
        <v>14.273934785762441</v>
      </c>
      <c r="M4101" s="3">
        <v>17.596415834709699</v>
      </c>
      <c r="N4101" s="2">
        <v>937464</v>
      </c>
      <c r="O4101">
        <f t="shared" si="64"/>
        <v>3</v>
      </c>
    </row>
    <row r="4102" spans="1:15" hidden="1" x14ac:dyDescent="0.2">
      <c r="A4102" t="s">
        <v>4660</v>
      </c>
      <c r="B4102" t="s">
        <v>4661</v>
      </c>
      <c r="C4102" t="s">
        <v>4666</v>
      </c>
      <c r="D4102" t="s">
        <v>22</v>
      </c>
      <c r="E4102">
        <v>60</v>
      </c>
      <c r="F4102" t="s">
        <v>49</v>
      </c>
      <c r="G4102" t="s">
        <v>4667</v>
      </c>
      <c r="H4102" t="s">
        <v>84</v>
      </c>
      <c r="I4102" s="2">
        <v>739</v>
      </c>
      <c r="J4102" s="2">
        <v>8</v>
      </c>
      <c r="K4102" s="2">
        <v>747</v>
      </c>
      <c r="L4102" s="3">
        <v>7.9683059829497457E-2</v>
      </c>
      <c r="M4102" s="3">
        <v>9.8230535362992741E-2</v>
      </c>
      <c r="N4102" s="2">
        <v>937464</v>
      </c>
      <c r="O4102">
        <f t="shared" si="64"/>
        <v>11</v>
      </c>
    </row>
    <row r="4103" spans="1:15" hidden="1" x14ac:dyDescent="0.2">
      <c r="A4103" t="s">
        <v>4660</v>
      </c>
      <c r="B4103" t="s">
        <v>4661</v>
      </c>
      <c r="C4103" t="s">
        <v>4668</v>
      </c>
      <c r="D4103" t="s">
        <v>22</v>
      </c>
      <c r="E4103">
        <v>69</v>
      </c>
      <c r="F4103" t="s">
        <v>49</v>
      </c>
      <c r="G4103" t="s">
        <v>4669</v>
      </c>
      <c r="H4103" t="s">
        <v>39</v>
      </c>
      <c r="I4103" s="2">
        <v>1245</v>
      </c>
      <c r="J4103" s="2">
        <v>11</v>
      </c>
      <c r="K4103" s="2">
        <v>1256</v>
      </c>
      <c r="L4103" s="3">
        <v>0.13397847810689265</v>
      </c>
      <c r="M4103" s="3">
        <v>0.1651640594590614</v>
      </c>
      <c r="N4103" s="2">
        <v>937464</v>
      </c>
      <c r="O4103">
        <f t="shared" si="64"/>
        <v>9</v>
      </c>
    </row>
    <row r="4104" spans="1:15" hidden="1" x14ac:dyDescent="0.2">
      <c r="A4104" t="s">
        <v>4660</v>
      </c>
      <c r="B4104" t="s">
        <v>4661</v>
      </c>
      <c r="C4104" t="s">
        <v>4670</v>
      </c>
      <c r="D4104" t="s">
        <v>22</v>
      </c>
      <c r="E4104">
        <v>59</v>
      </c>
      <c r="F4104" t="s">
        <v>49</v>
      </c>
      <c r="G4104" t="s">
        <v>4671</v>
      </c>
      <c r="H4104" t="s">
        <v>723</v>
      </c>
      <c r="I4104" s="2">
        <v>24938</v>
      </c>
      <c r="J4104" s="2">
        <v>72</v>
      </c>
      <c r="K4104" s="2">
        <v>25010</v>
      </c>
      <c r="L4104" s="3">
        <v>2.6678357782272175</v>
      </c>
      <c r="M4104" s="3">
        <v>3.2888161839738266</v>
      </c>
      <c r="N4104" s="2">
        <v>937464</v>
      </c>
      <c r="O4104">
        <f t="shared" si="64"/>
        <v>5</v>
      </c>
    </row>
    <row r="4105" spans="1:15" hidden="1" x14ac:dyDescent="0.2">
      <c r="A4105" t="s">
        <v>4660</v>
      </c>
      <c r="B4105" t="s">
        <v>4661</v>
      </c>
      <c r="C4105" t="s">
        <v>4672</v>
      </c>
      <c r="D4105" t="s">
        <v>22</v>
      </c>
      <c r="E4105">
        <v>35</v>
      </c>
      <c r="F4105" t="s">
        <v>49</v>
      </c>
      <c r="G4105" t="s">
        <v>38</v>
      </c>
      <c r="H4105" t="s">
        <v>104</v>
      </c>
      <c r="I4105" s="2">
        <v>1465</v>
      </c>
      <c r="J4105" s="2">
        <v>5</v>
      </c>
      <c r="K4105" s="2">
        <v>1470</v>
      </c>
      <c r="L4105" s="3">
        <v>0.15680602135121988</v>
      </c>
      <c r="M4105" s="3">
        <v>0.19330506958982505</v>
      </c>
      <c r="N4105" s="2">
        <v>937464</v>
      </c>
      <c r="O4105">
        <f t="shared" si="64"/>
        <v>8</v>
      </c>
    </row>
    <row r="4106" spans="1:15" hidden="1" x14ac:dyDescent="0.2">
      <c r="A4106" t="s">
        <v>4660</v>
      </c>
      <c r="B4106" t="s">
        <v>4661</v>
      </c>
      <c r="C4106" t="s">
        <v>4673</v>
      </c>
      <c r="D4106" t="s">
        <v>22</v>
      </c>
      <c r="E4106">
        <v>68</v>
      </c>
      <c r="F4106" t="s">
        <v>49</v>
      </c>
      <c r="G4106" t="s">
        <v>4674</v>
      </c>
      <c r="H4106" t="s">
        <v>24</v>
      </c>
      <c r="I4106" s="2">
        <v>1755</v>
      </c>
      <c r="J4106" s="2">
        <v>28</v>
      </c>
      <c r="K4106" s="2">
        <v>1783</v>
      </c>
      <c r="L4106" s="3">
        <v>0.19019397011511907</v>
      </c>
      <c r="M4106" s="3">
        <v>0.2344645844072504</v>
      </c>
      <c r="N4106" s="2">
        <v>937464</v>
      </c>
      <c r="O4106">
        <f t="shared" si="64"/>
        <v>7</v>
      </c>
    </row>
    <row r="4107" spans="1:15" hidden="1" x14ac:dyDescent="0.2">
      <c r="A4107" t="s">
        <v>4660</v>
      </c>
      <c r="B4107" t="s">
        <v>4661</v>
      </c>
      <c r="C4107" t="s">
        <v>4675</v>
      </c>
      <c r="D4107" t="s">
        <v>22</v>
      </c>
      <c r="E4107">
        <v>40</v>
      </c>
      <c r="F4107" t="s">
        <v>49</v>
      </c>
      <c r="G4107" t="s">
        <v>38</v>
      </c>
      <c r="H4107" t="s">
        <v>43</v>
      </c>
      <c r="I4107" s="2">
        <v>960</v>
      </c>
      <c r="J4107" s="2">
        <v>13</v>
      </c>
      <c r="K4107" s="2">
        <v>973</v>
      </c>
      <c r="L4107" s="3">
        <v>0.10379065222771221</v>
      </c>
      <c r="M4107" s="3">
        <v>0.12794954606183659</v>
      </c>
      <c r="N4107" s="2">
        <v>937464</v>
      </c>
      <c r="O4107">
        <f t="shared" si="64"/>
        <v>10</v>
      </c>
    </row>
    <row r="4108" spans="1:15" hidden="1" x14ac:dyDescent="0.2">
      <c r="A4108" t="s">
        <v>4660</v>
      </c>
      <c r="B4108" t="s">
        <v>4661</v>
      </c>
      <c r="C4108" t="s">
        <v>4676</v>
      </c>
      <c r="D4108" t="s">
        <v>22</v>
      </c>
      <c r="E4108">
        <v>34</v>
      </c>
      <c r="F4108" t="s">
        <v>49</v>
      </c>
      <c r="G4108" t="s">
        <v>38</v>
      </c>
      <c r="H4108" t="s">
        <v>540</v>
      </c>
      <c r="I4108" s="2">
        <v>468</v>
      </c>
      <c r="J4108" s="2">
        <v>24</v>
      </c>
      <c r="K4108" s="2">
        <v>492</v>
      </c>
      <c r="L4108" s="3">
        <v>5.2482015309387876E-2</v>
      </c>
      <c r="M4108" s="3">
        <v>6.469802329128839E-2</v>
      </c>
      <c r="N4108" s="2">
        <v>937464</v>
      </c>
      <c r="O4108">
        <f t="shared" si="64"/>
        <v>12</v>
      </c>
    </row>
    <row r="4109" spans="1:15" hidden="1" x14ac:dyDescent="0.2">
      <c r="A4109" t="s">
        <v>4660</v>
      </c>
      <c r="B4109" t="s">
        <v>4661</v>
      </c>
      <c r="C4109" t="s">
        <v>46</v>
      </c>
      <c r="G4109" t="s">
        <v>46</v>
      </c>
      <c r="I4109" s="2">
        <v>2570</v>
      </c>
      <c r="J4109" s="2">
        <v>44</v>
      </c>
      <c r="K4109" s="2">
        <v>2614</v>
      </c>
      <c r="L4109" s="3">
        <v>0.27883737402182912</v>
      </c>
      <c r="M4109" s="3">
        <v>0.34374112374680454</v>
      </c>
      <c r="N4109" s="2">
        <v>937464</v>
      </c>
      <c r="O4109">
        <f t="shared" si="64"/>
        <v>6</v>
      </c>
    </row>
    <row r="4110" spans="1:15" hidden="1" x14ac:dyDescent="0.2">
      <c r="A4110" t="s">
        <v>4660</v>
      </c>
      <c r="B4110" t="s">
        <v>4677</v>
      </c>
      <c r="C4110" t="s">
        <v>4678</v>
      </c>
      <c r="D4110" t="s">
        <v>22</v>
      </c>
      <c r="E4110">
        <v>59</v>
      </c>
      <c r="F4110" t="s">
        <v>18</v>
      </c>
      <c r="G4110" t="s">
        <v>4679</v>
      </c>
      <c r="H4110" t="s">
        <v>4680</v>
      </c>
      <c r="I4110" s="2">
        <v>362707</v>
      </c>
      <c r="J4110" s="2">
        <v>820</v>
      </c>
      <c r="K4110" s="2">
        <v>363527</v>
      </c>
      <c r="L4110" s="3">
        <v>35.566711248127625</v>
      </c>
      <c r="M4110" s="3">
        <v>42.270827155971837</v>
      </c>
      <c r="N4110" s="2">
        <v>1022099</v>
      </c>
      <c r="O4110">
        <f t="shared" si="64"/>
        <v>1</v>
      </c>
    </row>
    <row r="4111" spans="1:15" hidden="1" x14ac:dyDescent="0.2">
      <c r="A4111" t="s">
        <v>4660</v>
      </c>
      <c r="B4111" t="s">
        <v>4677</v>
      </c>
      <c r="C4111" t="s">
        <v>4681</v>
      </c>
      <c r="D4111" t="s">
        <v>22</v>
      </c>
      <c r="E4111">
        <v>54</v>
      </c>
      <c r="F4111" t="s">
        <v>18</v>
      </c>
      <c r="G4111" t="s">
        <v>38</v>
      </c>
      <c r="H4111" t="s">
        <v>354</v>
      </c>
      <c r="I4111" s="2">
        <v>933</v>
      </c>
      <c r="J4111" s="2">
        <v>63</v>
      </c>
      <c r="K4111" s="2">
        <v>996</v>
      </c>
      <c r="L4111" s="3">
        <v>9.7446529152264122E-2</v>
      </c>
      <c r="M4111" s="3">
        <v>0.11581462682922575</v>
      </c>
      <c r="N4111" s="2">
        <v>1022099</v>
      </c>
      <c r="O4111">
        <f t="shared" si="64"/>
        <v>9</v>
      </c>
    </row>
    <row r="4112" spans="1:15" hidden="1" x14ac:dyDescent="0.2">
      <c r="A4112" t="s">
        <v>4660</v>
      </c>
      <c r="B4112" t="s">
        <v>4677</v>
      </c>
      <c r="C4112" t="s">
        <v>4682</v>
      </c>
      <c r="D4112" t="s">
        <v>22</v>
      </c>
      <c r="E4112">
        <v>36</v>
      </c>
      <c r="F4112" t="s">
        <v>18</v>
      </c>
      <c r="G4112" t="s">
        <v>32</v>
      </c>
      <c r="H4112" t="s">
        <v>33</v>
      </c>
      <c r="I4112" s="2">
        <v>287058</v>
      </c>
      <c r="J4112" s="2">
        <v>2687</v>
      </c>
      <c r="K4112" s="2">
        <v>289745</v>
      </c>
      <c r="L4112" s="3">
        <v>28.348036736167437</v>
      </c>
      <c r="M4112" s="3">
        <v>33.691474950435754</v>
      </c>
      <c r="N4112" s="2">
        <v>1022099</v>
      </c>
      <c r="O4112">
        <f t="shared" si="64"/>
        <v>2</v>
      </c>
    </row>
    <row r="4113" spans="1:15" hidden="1" x14ac:dyDescent="0.2">
      <c r="A4113" t="s">
        <v>4660</v>
      </c>
      <c r="B4113" t="s">
        <v>4677</v>
      </c>
      <c r="C4113" t="s">
        <v>4683</v>
      </c>
      <c r="D4113" t="s">
        <v>22</v>
      </c>
      <c r="E4113">
        <v>55</v>
      </c>
      <c r="F4113" t="s">
        <v>18</v>
      </c>
      <c r="G4113" t="s">
        <v>715</v>
      </c>
      <c r="H4113" t="s">
        <v>716</v>
      </c>
      <c r="I4113" s="2">
        <v>2879</v>
      </c>
      <c r="J4113" s="2">
        <v>108</v>
      </c>
      <c r="K4113" s="2">
        <v>2987</v>
      </c>
      <c r="L4113" s="3">
        <v>0.29224174957611737</v>
      </c>
      <c r="M4113" s="3">
        <v>0.34732760074186475</v>
      </c>
      <c r="N4113" s="2">
        <v>1022099</v>
      </c>
      <c r="O4113">
        <f t="shared" si="64"/>
        <v>6</v>
      </c>
    </row>
    <row r="4114" spans="1:15" hidden="1" x14ac:dyDescent="0.2">
      <c r="A4114" t="s">
        <v>4660</v>
      </c>
      <c r="B4114" t="s">
        <v>4677</v>
      </c>
      <c r="C4114" t="s">
        <v>4684</v>
      </c>
      <c r="D4114" t="s">
        <v>22</v>
      </c>
      <c r="E4114">
        <v>63</v>
      </c>
      <c r="F4114" t="s">
        <v>18</v>
      </c>
      <c r="G4114" t="s">
        <v>656</v>
      </c>
      <c r="H4114" t="s">
        <v>657</v>
      </c>
      <c r="I4114" s="2">
        <v>2145</v>
      </c>
      <c r="J4114" s="2">
        <v>407</v>
      </c>
      <c r="K4114" s="2">
        <v>2552</v>
      </c>
      <c r="L4114" s="3">
        <v>0.24968227148250807</v>
      </c>
      <c r="M4114" s="3">
        <v>0.29674591131343786</v>
      </c>
      <c r="N4114" s="2">
        <v>1022099</v>
      </c>
      <c r="O4114">
        <f t="shared" si="64"/>
        <v>8</v>
      </c>
    </row>
    <row r="4115" spans="1:15" hidden="1" x14ac:dyDescent="0.2">
      <c r="A4115" t="s">
        <v>4660</v>
      </c>
      <c r="B4115" t="s">
        <v>4677</v>
      </c>
      <c r="C4115" t="s">
        <v>4685</v>
      </c>
      <c r="D4115" t="s">
        <v>22</v>
      </c>
      <c r="E4115">
        <v>56</v>
      </c>
      <c r="F4115" t="s">
        <v>18</v>
      </c>
      <c r="G4115" t="s">
        <v>19</v>
      </c>
      <c r="H4115" t="s">
        <v>20</v>
      </c>
      <c r="I4115" s="2">
        <v>151103</v>
      </c>
      <c r="J4115" s="2">
        <v>1407</v>
      </c>
      <c r="K4115" s="2">
        <v>152510</v>
      </c>
      <c r="L4115" s="3">
        <v>14.921255181738754</v>
      </c>
      <c r="M4115" s="3">
        <v>17.733824033860664</v>
      </c>
      <c r="N4115" s="2">
        <v>1022099</v>
      </c>
      <c r="O4115">
        <f t="shared" si="64"/>
        <v>3</v>
      </c>
    </row>
    <row r="4116" spans="1:15" hidden="1" x14ac:dyDescent="0.2">
      <c r="A4116" t="s">
        <v>4660</v>
      </c>
      <c r="B4116" t="s">
        <v>4677</v>
      </c>
      <c r="C4116" t="s">
        <v>4686</v>
      </c>
      <c r="D4116" t="s">
        <v>22</v>
      </c>
      <c r="E4116">
        <v>43</v>
      </c>
      <c r="F4116" t="s">
        <v>18</v>
      </c>
      <c r="G4116" t="s">
        <v>4671</v>
      </c>
      <c r="H4116" t="s">
        <v>723</v>
      </c>
      <c r="I4116" s="2">
        <v>12081</v>
      </c>
      <c r="J4116" s="2">
        <v>130</v>
      </c>
      <c r="K4116" s="2">
        <v>12211</v>
      </c>
      <c r="L4116" s="3">
        <v>1.1946983609219852</v>
      </c>
      <c r="M4116" s="3">
        <v>1.4198919761161402</v>
      </c>
      <c r="N4116" s="2">
        <v>1022099</v>
      </c>
      <c r="O4116">
        <f t="shared" si="64"/>
        <v>5</v>
      </c>
    </row>
    <row r="4117" spans="1:15" hidden="1" x14ac:dyDescent="0.2">
      <c r="A4117" t="s">
        <v>4660</v>
      </c>
      <c r="B4117" t="s">
        <v>4677</v>
      </c>
      <c r="C4117" t="s">
        <v>4687</v>
      </c>
      <c r="D4117" t="s">
        <v>22</v>
      </c>
      <c r="E4117">
        <v>64</v>
      </c>
      <c r="F4117" t="s">
        <v>18</v>
      </c>
      <c r="G4117" t="s">
        <v>506</v>
      </c>
      <c r="H4117" t="s">
        <v>507</v>
      </c>
      <c r="I4117" s="2">
        <v>30261</v>
      </c>
      <c r="J4117" s="2">
        <v>465</v>
      </c>
      <c r="K4117" s="2">
        <v>30726</v>
      </c>
      <c r="L4117" s="3">
        <v>3.0061667216189432</v>
      </c>
      <c r="M4117" s="3">
        <v>3.5728114698341273</v>
      </c>
      <c r="N4117" s="2">
        <v>1022099</v>
      </c>
      <c r="O4117">
        <f t="shared" si="64"/>
        <v>4</v>
      </c>
    </row>
    <row r="4118" spans="1:15" hidden="1" x14ac:dyDescent="0.2">
      <c r="A4118" t="s">
        <v>4660</v>
      </c>
      <c r="B4118" t="s">
        <v>4677</v>
      </c>
      <c r="C4118" t="s">
        <v>46</v>
      </c>
      <c r="G4118" t="s">
        <v>46</v>
      </c>
      <c r="I4118" s="2">
        <v>2668</v>
      </c>
      <c r="J4118" s="2">
        <v>107</v>
      </c>
      <c r="K4118" s="2">
        <v>2775</v>
      </c>
      <c r="L4118" s="3">
        <v>0.271500118873025</v>
      </c>
      <c r="M4118" s="3">
        <v>0.32267629462961994</v>
      </c>
      <c r="N4118" s="2">
        <v>1022099</v>
      </c>
      <c r="O4118">
        <f t="shared" si="64"/>
        <v>7</v>
      </c>
    </row>
    <row r="4119" spans="1:15" hidden="1" x14ac:dyDescent="0.2">
      <c r="A4119" t="s">
        <v>4688</v>
      </c>
      <c r="B4119" t="s">
        <v>4689</v>
      </c>
      <c r="C4119" t="s">
        <v>4690</v>
      </c>
      <c r="D4119" t="s">
        <v>22</v>
      </c>
      <c r="E4119">
        <v>58</v>
      </c>
      <c r="F4119" t="s">
        <v>18</v>
      </c>
      <c r="G4119" t="s">
        <v>38</v>
      </c>
      <c r="H4119" t="s">
        <v>738</v>
      </c>
      <c r="I4119" s="2">
        <v>6569</v>
      </c>
      <c r="J4119" s="2">
        <v>11</v>
      </c>
      <c r="K4119" s="2">
        <v>6580</v>
      </c>
      <c r="L4119" s="3">
        <v>0.54933770577205321</v>
      </c>
      <c r="M4119" s="3">
        <v>0.83898714615589609</v>
      </c>
      <c r="N4119" s="2">
        <v>1197806</v>
      </c>
      <c r="O4119">
        <f t="shared" si="64"/>
        <v>4</v>
      </c>
    </row>
    <row r="4120" spans="1:15" hidden="1" x14ac:dyDescent="0.2">
      <c r="A4120" t="s">
        <v>4688</v>
      </c>
      <c r="B4120" t="s">
        <v>4689</v>
      </c>
      <c r="C4120" t="s">
        <v>4691</v>
      </c>
      <c r="D4120" t="s">
        <v>22</v>
      </c>
      <c r="E4120">
        <v>32</v>
      </c>
      <c r="F4120" t="s">
        <v>18</v>
      </c>
      <c r="G4120" t="s">
        <v>38</v>
      </c>
      <c r="H4120" t="s">
        <v>54</v>
      </c>
      <c r="I4120" s="2">
        <v>4582</v>
      </c>
      <c r="J4120" s="2">
        <v>19</v>
      </c>
      <c r="K4120" s="2">
        <v>4601</v>
      </c>
      <c r="L4120" s="3">
        <v>0.38411896417282931</v>
      </c>
      <c r="M4120" s="3">
        <v>0.58665347408256507</v>
      </c>
      <c r="N4120" s="2">
        <v>1197806</v>
      </c>
      <c r="O4120">
        <f t="shared" si="64"/>
        <v>6</v>
      </c>
    </row>
    <row r="4121" spans="1:15" hidden="1" x14ac:dyDescent="0.2">
      <c r="A4121" t="s">
        <v>4688</v>
      </c>
      <c r="B4121" t="s">
        <v>4689</v>
      </c>
      <c r="C4121" t="s">
        <v>4692</v>
      </c>
      <c r="D4121" t="s">
        <v>22</v>
      </c>
      <c r="E4121">
        <v>54</v>
      </c>
      <c r="F4121" t="s">
        <v>18</v>
      </c>
      <c r="G4121" t="s">
        <v>4693</v>
      </c>
      <c r="H4121" t="s">
        <v>4694</v>
      </c>
      <c r="I4121" s="2">
        <v>267080</v>
      </c>
      <c r="J4121" s="2">
        <v>176</v>
      </c>
      <c r="K4121" s="2">
        <v>267256</v>
      </c>
      <c r="L4121" s="3">
        <v>22.312127339485695</v>
      </c>
      <c r="M4121" s="3">
        <v>34.076648743623124</v>
      </c>
      <c r="N4121" s="2">
        <v>1197806</v>
      </c>
      <c r="O4121">
        <f t="shared" si="64"/>
        <v>2</v>
      </c>
    </row>
    <row r="4122" spans="1:15" hidden="1" x14ac:dyDescent="0.2">
      <c r="A4122" t="s">
        <v>4688</v>
      </c>
      <c r="B4122" t="s">
        <v>4689</v>
      </c>
      <c r="C4122" t="s">
        <v>4695</v>
      </c>
      <c r="D4122" t="s">
        <v>22</v>
      </c>
      <c r="E4122">
        <v>51</v>
      </c>
      <c r="F4122" t="s">
        <v>18</v>
      </c>
      <c r="G4122" t="s">
        <v>19</v>
      </c>
      <c r="H4122" t="s">
        <v>20</v>
      </c>
      <c r="I4122" s="2">
        <v>419212</v>
      </c>
      <c r="J4122" s="2">
        <v>477</v>
      </c>
      <c r="K4122" s="2">
        <v>419689</v>
      </c>
      <c r="L4122" s="3">
        <v>35.038144741302013</v>
      </c>
      <c r="M4122" s="3">
        <v>53.512716775535239</v>
      </c>
      <c r="N4122" s="2">
        <v>1197806</v>
      </c>
      <c r="O4122">
        <f t="shared" si="64"/>
        <v>1</v>
      </c>
    </row>
    <row r="4123" spans="1:15" hidden="1" x14ac:dyDescent="0.2">
      <c r="A4123" t="s">
        <v>4688</v>
      </c>
      <c r="B4123" t="s">
        <v>4689</v>
      </c>
      <c r="C4123" t="s">
        <v>4696</v>
      </c>
      <c r="D4123" t="s">
        <v>22</v>
      </c>
      <c r="E4123">
        <v>51</v>
      </c>
      <c r="F4123" t="s">
        <v>18</v>
      </c>
      <c r="G4123" t="s">
        <v>38</v>
      </c>
      <c r="H4123" t="s">
        <v>106</v>
      </c>
      <c r="I4123" s="2">
        <v>4946</v>
      </c>
      <c r="J4123" s="2">
        <v>15</v>
      </c>
      <c r="K4123" s="2">
        <v>4961</v>
      </c>
      <c r="L4123" s="3">
        <v>0.41417391464060127</v>
      </c>
      <c r="M4123" s="3">
        <v>0.63255550639504565</v>
      </c>
      <c r="N4123" s="2">
        <v>1197806</v>
      </c>
      <c r="O4123">
        <f t="shared" si="64"/>
        <v>5</v>
      </c>
    </row>
    <row r="4124" spans="1:15" hidden="1" x14ac:dyDescent="0.2">
      <c r="A4124" t="s">
        <v>4688</v>
      </c>
      <c r="B4124" t="s">
        <v>4689</v>
      </c>
      <c r="C4124" t="s">
        <v>4697</v>
      </c>
      <c r="D4124" t="s">
        <v>22</v>
      </c>
      <c r="E4124">
        <v>52</v>
      </c>
      <c r="F4124" t="s">
        <v>18</v>
      </c>
      <c r="G4124" t="s">
        <v>32</v>
      </c>
      <c r="H4124" t="s">
        <v>33</v>
      </c>
      <c r="I4124" s="2">
        <v>75786</v>
      </c>
      <c r="J4124" s="2">
        <v>897</v>
      </c>
      <c r="K4124" s="2">
        <v>76683</v>
      </c>
      <c r="L4124" s="3">
        <v>6.4019549075559814</v>
      </c>
      <c r="M4124" s="3">
        <v>9.7775153994943125</v>
      </c>
      <c r="N4124" s="2">
        <v>1197806</v>
      </c>
      <c r="O4124">
        <f t="shared" si="64"/>
        <v>3</v>
      </c>
    </row>
    <row r="4125" spans="1:15" hidden="1" x14ac:dyDescent="0.2">
      <c r="A4125" t="s">
        <v>4688</v>
      </c>
      <c r="B4125" t="s">
        <v>4689</v>
      </c>
      <c r="C4125" t="s">
        <v>46</v>
      </c>
      <c r="G4125" t="s">
        <v>46</v>
      </c>
      <c r="I4125" s="2">
        <v>4398</v>
      </c>
      <c r="J4125" s="2">
        <v>22</v>
      </c>
      <c r="K4125" s="2">
        <v>4420</v>
      </c>
      <c r="L4125" s="3">
        <v>0.3690080029654218</v>
      </c>
      <c r="M4125" s="3">
        <v>0.56357495228101218</v>
      </c>
      <c r="N4125" s="2">
        <v>1197806</v>
      </c>
      <c r="O4125">
        <f t="shared" si="64"/>
        <v>7</v>
      </c>
    </row>
    <row r="4126" spans="1:15" hidden="1" x14ac:dyDescent="0.2">
      <c r="A4126" t="s">
        <v>4688</v>
      </c>
      <c r="B4126" t="s">
        <v>4698</v>
      </c>
      <c r="C4126" t="s">
        <v>4699</v>
      </c>
      <c r="D4126" t="s">
        <v>17</v>
      </c>
      <c r="E4126">
        <v>38</v>
      </c>
      <c r="F4126" t="s">
        <v>18</v>
      </c>
      <c r="G4126" t="s">
        <v>506</v>
      </c>
      <c r="H4126" t="s">
        <v>507</v>
      </c>
      <c r="I4126" s="2">
        <v>304185</v>
      </c>
      <c r="J4126" s="2">
        <v>270</v>
      </c>
      <c r="K4126" s="2">
        <v>304455</v>
      </c>
      <c r="L4126" s="3">
        <v>42.462935326852538</v>
      </c>
      <c r="M4126" s="3">
        <v>52.179166381024203</v>
      </c>
      <c r="N4126" s="2">
        <v>716990</v>
      </c>
      <c r="O4126">
        <f t="shared" si="64"/>
        <v>1</v>
      </c>
    </row>
    <row r="4127" spans="1:15" hidden="1" x14ac:dyDescent="0.2">
      <c r="A4127" t="s">
        <v>4688</v>
      </c>
      <c r="B4127" t="s">
        <v>4698</v>
      </c>
      <c r="C4127" t="s">
        <v>4700</v>
      </c>
      <c r="D4127" t="s">
        <v>22</v>
      </c>
      <c r="E4127">
        <v>53</v>
      </c>
      <c r="F4127" t="s">
        <v>18</v>
      </c>
      <c r="G4127" t="s">
        <v>19</v>
      </c>
      <c r="H4127" t="s">
        <v>20</v>
      </c>
      <c r="I4127" s="2">
        <v>240240</v>
      </c>
      <c r="J4127" s="2">
        <v>185</v>
      </c>
      <c r="K4127" s="2">
        <v>240425</v>
      </c>
      <c r="L4127" s="3">
        <v>33.532545781670599</v>
      </c>
      <c r="M4127" s="3">
        <v>41.205354082402138</v>
      </c>
      <c r="N4127" s="2">
        <v>716990</v>
      </c>
      <c r="O4127">
        <f t="shared" si="64"/>
        <v>2</v>
      </c>
    </row>
    <row r="4128" spans="1:15" hidden="1" x14ac:dyDescent="0.2">
      <c r="A4128" t="s">
        <v>4688</v>
      </c>
      <c r="B4128" t="s">
        <v>4698</v>
      </c>
      <c r="C4128" t="s">
        <v>4701</v>
      </c>
      <c r="D4128" t="s">
        <v>22</v>
      </c>
      <c r="E4128">
        <v>55</v>
      </c>
      <c r="F4128" t="s">
        <v>18</v>
      </c>
      <c r="G4128" t="s">
        <v>32</v>
      </c>
      <c r="H4128" t="s">
        <v>33</v>
      </c>
      <c r="I4128" s="2">
        <v>31394</v>
      </c>
      <c r="J4128" s="2">
        <v>313</v>
      </c>
      <c r="K4128" s="2">
        <v>31707</v>
      </c>
      <c r="L4128" s="3">
        <v>4.4222374091688863</v>
      </c>
      <c r="M4128" s="3">
        <v>5.4341194214026185</v>
      </c>
      <c r="N4128" s="2">
        <v>716990</v>
      </c>
      <c r="O4128">
        <f t="shared" si="64"/>
        <v>3</v>
      </c>
    </row>
    <row r="4129" spans="1:15" hidden="1" x14ac:dyDescent="0.2">
      <c r="A4129" t="s">
        <v>4688</v>
      </c>
      <c r="B4129" t="s">
        <v>4698</v>
      </c>
      <c r="C4129" t="s">
        <v>46</v>
      </c>
      <c r="G4129" t="s">
        <v>46</v>
      </c>
      <c r="I4129" s="2">
        <v>6451</v>
      </c>
      <c r="J4129" s="2">
        <v>3</v>
      </c>
      <c r="K4129" s="2">
        <v>6454</v>
      </c>
      <c r="L4129" s="3">
        <v>0.90015202443548725</v>
      </c>
      <c r="M4129" s="3">
        <v>1.1061218893535338</v>
      </c>
      <c r="N4129" s="2">
        <v>716990</v>
      </c>
      <c r="O4129">
        <f t="shared" si="64"/>
        <v>4</v>
      </c>
    </row>
    <row r="4130" spans="1:15" hidden="1" x14ac:dyDescent="0.2">
      <c r="A4130" t="s">
        <v>4702</v>
      </c>
      <c r="B4130" t="s">
        <v>4703</v>
      </c>
      <c r="C4130" t="s">
        <v>4704</v>
      </c>
      <c r="D4130" t="s">
        <v>22</v>
      </c>
      <c r="E4130">
        <v>62</v>
      </c>
      <c r="F4130" t="s">
        <v>18</v>
      </c>
      <c r="G4130" t="s">
        <v>4705</v>
      </c>
      <c r="H4130" t="s">
        <v>4706</v>
      </c>
      <c r="I4130" s="2">
        <v>223509</v>
      </c>
      <c r="J4130" s="2">
        <v>777</v>
      </c>
      <c r="K4130" s="2">
        <v>224286</v>
      </c>
      <c r="L4130" s="3">
        <v>28.302358214379453</v>
      </c>
      <c r="M4130" s="3">
        <v>44.826090693059015</v>
      </c>
      <c r="N4130" s="2">
        <v>792464</v>
      </c>
      <c r="O4130">
        <f t="shared" si="64"/>
        <v>1</v>
      </c>
    </row>
    <row r="4131" spans="1:15" hidden="1" x14ac:dyDescent="0.2">
      <c r="A4131" t="s">
        <v>4702</v>
      </c>
      <c r="B4131" t="s">
        <v>4703</v>
      </c>
      <c r="C4131" t="s">
        <v>4707</v>
      </c>
      <c r="D4131" t="s">
        <v>22</v>
      </c>
      <c r="E4131">
        <v>54</v>
      </c>
      <c r="F4131" t="s">
        <v>18</v>
      </c>
      <c r="G4131" t="s">
        <v>38</v>
      </c>
      <c r="H4131" t="s">
        <v>1047</v>
      </c>
      <c r="I4131" s="2">
        <v>12467</v>
      </c>
      <c r="J4131" s="2">
        <v>208</v>
      </c>
      <c r="K4131" s="2">
        <v>12675</v>
      </c>
      <c r="L4131" s="3">
        <v>1.599441741202124</v>
      </c>
      <c r="M4131" s="3">
        <v>2.5332419301005102</v>
      </c>
      <c r="N4131" s="2">
        <v>792464</v>
      </c>
      <c r="O4131">
        <f t="shared" si="64"/>
        <v>5</v>
      </c>
    </row>
    <row r="4132" spans="1:15" hidden="1" x14ac:dyDescent="0.2">
      <c r="A4132" t="s">
        <v>4702</v>
      </c>
      <c r="B4132" t="s">
        <v>4703</v>
      </c>
      <c r="C4132" t="s">
        <v>4708</v>
      </c>
      <c r="D4132" t="s">
        <v>22</v>
      </c>
      <c r="E4132">
        <v>41</v>
      </c>
      <c r="F4132" t="s">
        <v>18</v>
      </c>
      <c r="G4132" t="s">
        <v>38</v>
      </c>
      <c r="H4132" t="s">
        <v>1576</v>
      </c>
      <c r="I4132" s="2">
        <v>215202</v>
      </c>
      <c r="J4132" s="2">
        <v>944</v>
      </c>
      <c r="K4132" s="2">
        <v>216146</v>
      </c>
      <c r="L4132" s="3">
        <v>27.275182216479234</v>
      </c>
      <c r="M4132" s="3">
        <v>43.199219741499398</v>
      </c>
      <c r="N4132" s="2">
        <v>792464</v>
      </c>
      <c r="O4132">
        <f t="shared" si="64"/>
        <v>2</v>
      </c>
    </row>
    <row r="4133" spans="1:15" hidden="1" x14ac:dyDescent="0.2">
      <c r="A4133" t="s">
        <v>4702</v>
      </c>
      <c r="B4133" t="s">
        <v>4703</v>
      </c>
      <c r="C4133" t="s">
        <v>4709</v>
      </c>
      <c r="D4133" t="s">
        <v>17</v>
      </c>
      <c r="E4133">
        <v>63</v>
      </c>
      <c r="F4133" t="s">
        <v>18</v>
      </c>
      <c r="G4133" t="s">
        <v>38</v>
      </c>
      <c r="H4133" t="s">
        <v>1711</v>
      </c>
      <c r="I4133" s="2">
        <v>1909</v>
      </c>
      <c r="J4133" s="2">
        <v>66</v>
      </c>
      <c r="K4133" s="2">
        <v>1975</v>
      </c>
      <c r="L4133" s="3">
        <v>0.24922267762321065</v>
      </c>
      <c r="M4133" s="3">
        <v>0.39472606011428069</v>
      </c>
      <c r="N4133" s="2">
        <v>792464</v>
      </c>
      <c r="O4133">
        <f t="shared" si="64"/>
        <v>7</v>
      </c>
    </row>
    <row r="4134" spans="1:15" hidden="1" x14ac:dyDescent="0.2">
      <c r="A4134" t="s">
        <v>4702</v>
      </c>
      <c r="B4134" t="s">
        <v>4703</v>
      </c>
      <c r="C4134" t="s">
        <v>4710</v>
      </c>
      <c r="D4134" t="s">
        <v>22</v>
      </c>
      <c r="E4134">
        <v>36</v>
      </c>
      <c r="F4134" t="s">
        <v>18</v>
      </c>
      <c r="G4134" t="s">
        <v>4711</v>
      </c>
      <c r="H4134" t="s">
        <v>106</v>
      </c>
      <c r="I4134" s="2">
        <v>13211</v>
      </c>
      <c r="J4134" s="2">
        <v>112</v>
      </c>
      <c r="K4134" s="2">
        <v>13323</v>
      </c>
      <c r="L4134" s="3">
        <v>1.6812120172020433</v>
      </c>
      <c r="M4134" s="3">
        <v>2.6627520500772461</v>
      </c>
      <c r="N4134" s="2">
        <v>792464</v>
      </c>
      <c r="O4134">
        <f t="shared" si="64"/>
        <v>4</v>
      </c>
    </row>
    <row r="4135" spans="1:15" hidden="1" x14ac:dyDescent="0.2">
      <c r="A4135" t="s">
        <v>4702</v>
      </c>
      <c r="B4135" t="s">
        <v>4703</v>
      </c>
      <c r="C4135" t="s">
        <v>4712</v>
      </c>
      <c r="D4135" t="s">
        <v>22</v>
      </c>
      <c r="E4135">
        <v>59</v>
      </c>
      <c r="F4135" t="s">
        <v>18</v>
      </c>
      <c r="G4135" t="s">
        <v>32</v>
      </c>
      <c r="H4135" t="s">
        <v>33</v>
      </c>
      <c r="I4135" s="2">
        <v>27989</v>
      </c>
      <c r="J4135" s="2">
        <v>718</v>
      </c>
      <c r="K4135" s="2">
        <v>28707</v>
      </c>
      <c r="L4135" s="3">
        <v>3.6224989400149408</v>
      </c>
      <c r="M4135" s="3">
        <v>5.737418231747168</v>
      </c>
      <c r="N4135" s="2">
        <v>792464</v>
      </c>
      <c r="O4135">
        <f t="shared" si="64"/>
        <v>3</v>
      </c>
    </row>
    <row r="4136" spans="1:15" hidden="1" x14ac:dyDescent="0.2">
      <c r="A4136" t="s">
        <v>4702</v>
      </c>
      <c r="B4136" t="s">
        <v>4703</v>
      </c>
      <c r="C4136" t="s">
        <v>46</v>
      </c>
      <c r="G4136" t="s">
        <v>46</v>
      </c>
      <c r="I4136" s="2">
        <v>2493</v>
      </c>
      <c r="J4136" s="2">
        <v>16</v>
      </c>
      <c r="K4136" s="2">
        <v>2509</v>
      </c>
      <c r="L4136" s="3">
        <v>0.31660744210462555</v>
      </c>
      <c r="M4136" s="3">
        <v>0.50145199231733173</v>
      </c>
      <c r="N4136" s="2">
        <v>792464</v>
      </c>
      <c r="O4136">
        <f t="shared" si="64"/>
        <v>6</v>
      </c>
    </row>
    <row r="4137" spans="1:15" hidden="1" x14ac:dyDescent="0.2">
      <c r="A4137" t="s">
        <v>4713</v>
      </c>
      <c r="B4137" t="s">
        <v>4713</v>
      </c>
      <c r="C4137" t="s">
        <v>4714</v>
      </c>
      <c r="D4137" t="s">
        <v>22</v>
      </c>
      <c r="E4137">
        <v>62</v>
      </c>
      <c r="F4137" t="s">
        <v>18</v>
      </c>
      <c r="G4137" t="s">
        <v>4715</v>
      </c>
      <c r="H4137" t="s">
        <v>4716</v>
      </c>
      <c r="I4137" s="2">
        <v>499683</v>
      </c>
      <c r="J4137" s="2">
        <v>827</v>
      </c>
      <c r="K4137" s="2">
        <v>500510</v>
      </c>
      <c r="L4137" s="3">
        <v>41.2357459401521</v>
      </c>
      <c r="M4137" s="3">
        <v>49.681518546569166</v>
      </c>
      <c r="N4137" s="2">
        <v>1213777</v>
      </c>
      <c r="O4137">
        <f t="shared" si="64"/>
        <v>1</v>
      </c>
    </row>
    <row r="4138" spans="1:15" hidden="1" x14ac:dyDescent="0.2">
      <c r="A4138" t="s">
        <v>4713</v>
      </c>
      <c r="B4138" t="s">
        <v>4713</v>
      </c>
      <c r="C4138" t="s">
        <v>4717</v>
      </c>
      <c r="D4138" t="s">
        <v>22</v>
      </c>
      <c r="E4138">
        <v>75</v>
      </c>
      <c r="F4138" t="s">
        <v>18</v>
      </c>
      <c r="G4138" t="s">
        <v>19</v>
      </c>
      <c r="H4138" t="s">
        <v>20</v>
      </c>
      <c r="I4138" s="2">
        <v>481915</v>
      </c>
      <c r="J4138" s="2">
        <v>2251</v>
      </c>
      <c r="K4138" s="2">
        <v>484166</v>
      </c>
      <c r="L4138" s="3">
        <v>39.889205348264142</v>
      </c>
      <c r="M4138" s="3">
        <v>48.059183849709711</v>
      </c>
      <c r="N4138" s="2">
        <v>1213777</v>
      </c>
      <c r="O4138">
        <f t="shared" si="64"/>
        <v>2</v>
      </c>
    </row>
    <row r="4139" spans="1:15" hidden="1" x14ac:dyDescent="0.2">
      <c r="A4139" t="s">
        <v>4713</v>
      </c>
      <c r="B4139" t="s">
        <v>4713</v>
      </c>
      <c r="C4139" t="s">
        <v>4718</v>
      </c>
      <c r="D4139" t="s">
        <v>22</v>
      </c>
      <c r="E4139">
        <v>40</v>
      </c>
      <c r="F4139" t="s">
        <v>18</v>
      </c>
      <c r="G4139" t="s">
        <v>38</v>
      </c>
      <c r="H4139" t="s">
        <v>156</v>
      </c>
      <c r="I4139" s="2">
        <v>4316</v>
      </c>
      <c r="J4139" s="2">
        <v>304</v>
      </c>
      <c r="K4139" s="2">
        <v>4620</v>
      </c>
      <c r="L4139" s="3">
        <v>0.38063004983617255</v>
      </c>
      <c r="M4139" s="3">
        <v>0.4585894701107861</v>
      </c>
      <c r="N4139" s="2">
        <v>1213777</v>
      </c>
      <c r="O4139">
        <f t="shared" si="64"/>
        <v>4</v>
      </c>
    </row>
    <row r="4140" spans="1:15" hidden="1" x14ac:dyDescent="0.2">
      <c r="A4140" t="s">
        <v>4713</v>
      </c>
      <c r="B4140" t="s">
        <v>4713</v>
      </c>
      <c r="C4140" t="s">
        <v>4719</v>
      </c>
      <c r="D4140" t="s">
        <v>22</v>
      </c>
      <c r="E4140">
        <v>38</v>
      </c>
      <c r="F4140" t="s">
        <v>18</v>
      </c>
      <c r="G4140" t="s">
        <v>506</v>
      </c>
      <c r="H4140" t="s">
        <v>507</v>
      </c>
      <c r="I4140" s="2">
        <v>14219</v>
      </c>
      <c r="J4140" s="2">
        <v>778</v>
      </c>
      <c r="K4140" s="2">
        <v>14997</v>
      </c>
      <c r="L4140" s="3">
        <v>1.2355646877474198</v>
      </c>
      <c r="M4140" s="3">
        <v>1.4886290656388439</v>
      </c>
      <c r="N4140" s="2">
        <v>1213777</v>
      </c>
      <c r="O4140">
        <f t="shared" si="64"/>
        <v>3</v>
      </c>
    </row>
    <row r="4141" spans="1:15" hidden="1" x14ac:dyDescent="0.2">
      <c r="A4141" t="s">
        <v>4713</v>
      </c>
      <c r="B4141" t="s">
        <v>4713</v>
      </c>
      <c r="C4141" t="s">
        <v>46</v>
      </c>
      <c r="G4141" t="s">
        <v>46</v>
      </c>
      <c r="I4141" s="2">
        <v>2009</v>
      </c>
      <c r="J4141" s="2">
        <v>55</v>
      </c>
      <c r="K4141" s="2">
        <v>2064</v>
      </c>
      <c r="L4141" s="3">
        <v>0.17004771057616022</v>
      </c>
      <c r="M4141" s="3">
        <v>0.2048763346988447</v>
      </c>
      <c r="N4141" s="2">
        <v>1213777</v>
      </c>
      <c r="O4141">
        <f t="shared" si="64"/>
        <v>5</v>
      </c>
    </row>
    <row r="4142" spans="1:15" hidden="1" x14ac:dyDescent="0.2">
      <c r="A4142" t="s">
        <v>4720</v>
      </c>
      <c r="B4142" t="s">
        <v>4721</v>
      </c>
      <c r="C4142" t="s">
        <v>4722</v>
      </c>
      <c r="D4142" t="s">
        <v>22</v>
      </c>
      <c r="E4142">
        <v>69</v>
      </c>
      <c r="F4142" t="s">
        <v>49</v>
      </c>
      <c r="G4142" t="s">
        <v>4723</v>
      </c>
      <c r="H4142" t="s">
        <v>4724</v>
      </c>
      <c r="I4142" s="2">
        <v>516229</v>
      </c>
      <c r="J4142" s="2">
        <v>1077</v>
      </c>
      <c r="K4142" s="2">
        <v>517306</v>
      </c>
      <c r="L4142" s="3">
        <v>32.406768193749258</v>
      </c>
      <c r="M4142" s="3">
        <v>41.348820776961951</v>
      </c>
      <c r="N4142" s="2">
        <v>1596290</v>
      </c>
      <c r="O4142">
        <f t="shared" si="64"/>
        <v>2</v>
      </c>
    </row>
    <row r="4143" spans="1:15" hidden="1" x14ac:dyDescent="0.2">
      <c r="A4143" t="s">
        <v>4720</v>
      </c>
      <c r="B4143" t="s">
        <v>4721</v>
      </c>
      <c r="C4143" t="s">
        <v>4725</v>
      </c>
      <c r="D4143" t="s">
        <v>22</v>
      </c>
      <c r="E4143">
        <v>59</v>
      </c>
      <c r="F4143" t="s">
        <v>49</v>
      </c>
      <c r="G4143" t="s">
        <v>32</v>
      </c>
      <c r="H4143" t="s">
        <v>33</v>
      </c>
      <c r="I4143" s="2">
        <v>577074</v>
      </c>
      <c r="J4143" s="2">
        <v>4171</v>
      </c>
      <c r="K4143" s="2">
        <v>581245</v>
      </c>
      <c r="L4143" s="3">
        <v>36.412243389359077</v>
      </c>
      <c r="M4143" s="3">
        <v>46.459533298483386</v>
      </c>
      <c r="N4143" s="2">
        <v>1596290</v>
      </c>
      <c r="O4143">
        <f t="shared" si="64"/>
        <v>1</v>
      </c>
    </row>
    <row r="4144" spans="1:15" hidden="1" x14ac:dyDescent="0.2">
      <c r="A4144" t="s">
        <v>4720</v>
      </c>
      <c r="B4144" t="s">
        <v>4721</v>
      </c>
      <c r="C4144" t="s">
        <v>4726</v>
      </c>
      <c r="D4144" t="s">
        <v>22</v>
      </c>
      <c r="E4144">
        <v>51</v>
      </c>
      <c r="F4144" t="s">
        <v>49</v>
      </c>
      <c r="G4144" t="s">
        <v>19</v>
      </c>
      <c r="H4144" t="s">
        <v>20</v>
      </c>
      <c r="I4144" s="2">
        <v>108898</v>
      </c>
      <c r="J4144" s="2">
        <v>519</v>
      </c>
      <c r="K4144" s="2">
        <v>109417</v>
      </c>
      <c r="L4144" s="3">
        <v>6.8544562704771685</v>
      </c>
      <c r="M4144" s="3">
        <v>8.7458176068958124</v>
      </c>
      <c r="N4144" s="2">
        <v>1596290</v>
      </c>
      <c r="O4144">
        <f t="shared" si="64"/>
        <v>3</v>
      </c>
    </row>
    <row r="4145" spans="1:15" hidden="1" x14ac:dyDescent="0.2">
      <c r="A4145" t="s">
        <v>4720</v>
      </c>
      <c r="B4145" t="s">
        <v>4721</v>
      </c>
      <c r="C4145" t="s">
        <v>4727</v>
      </c>
      <c r="D4145" t="s">
        <v>22</v>
      </c>
      <c r="E4145">
        <v>41</v>
      </c>
      <c r="F4145" t="s">
        <v>69</v>
      </c>
      <c r="G4145" t="s">
        <v>303</v>
      </c>
      <c r="H4145" t="s">
        <v>304</v>
      </c>
      <c r="I4145" s="2">
        <v>10980</v>
      </c>
      <c r="J4145" s="2">
        <v>76</v>
      </c>
      <c r="K4145" s="2">
        <v>11056</v>
      </c>
      <c r="L4145" s="3">
        <v>0.69260598011639485</v>
      </c>
      <c r="M4145" s="3">
        <v>0.88371788169882304</v>
      </c>
      <c r="N4145" s="2">
        <v>1596290</v>
      </c>
      <c r="O4145">
        <f t="shared" si="64"/>
        <v>5</v>
      </c>
    </row>
    <row r="4146" spans="1:15" hidden="1" x14ac:dyDescent="0.2">
      <c r="A4146" t="s">
        <v>4720</v>
      </c>
      <c r="B4146" t="s">
        <v>4721</v>
      </c>
      <c r="C4146" t="s">
        <v>4728</v>
      </c>
      <c r="D4146" t="s">
        <v>22</v>
      </c>
      <c r="E4146">
        <v>34</v>
      </c>
      <c r="F4146" t="s">
        <v>49</v>
      </c>
      <c r="G4146" t="s">
        <v>38</v>
      </c>
      <c r="H4146" t="s">
        <v>734</v>
      </c>
      <c r="I4146" s="2">
        <v>6370</v>
      </c>
      <c r="J4146" s="2">
        <v>5</v>
      </c>
      <c r="K4146" s="2">
        <v>6375</v>
      </c>
      <c r="L4146" s="3">
        <v>0.39936352417167303</v>
      </c>
      <c r="M4146" s="3">
        <v>0.5095605549773875</v>
      </c>
      <c r="N4146" s="2">
        <v>1596290</v>
      </c>
      <c r="O4146">
        <f t="shared" si="64"/>
        <v>7</v>
      </c>
    </row>
    <row r="4147" spans="1:15" hidden="1" x14ac:dyDescent="0.2">
      <c r="A4147" t="s">
        <v>4720</v>
      </c>
      <c r="B4147" t="s">
        <v>4721</v>
      </c>
      <c r="C4147" t="s">
        <v>4729</v>
      </c>
      <c r="D4147" t="s">
        <v>22</v>
      </c>
      <c r="E4147">
        <v>50</v>
      </c>
      <c r="F4147" t="s">
        <v>69</v>
      </c>
      <c r="G4147" t="s">
        <v>38</v>
      </c>
      <c r="H4147" t="s">
        <v>537</v>
      </c>
      <c r="I4147" s="2">
        <v>8342</v>
      </c>
      <c r="J4147" s="2">
        <v>4</v>
      </c>
      <c r="K4147" s="2">
        <v>8346</v>
      </c>
      <c r="L4147" s="3">
        <v>0.5228373290567504</v>
      </c>
      <c r="M4147" s="3">
        <v>0.66710468891627861</v>
      </c>
      <c r="N4147" s="2">
        <v>1596290</v>
      </c>
      <c r="O4147">
        <f t="shared" si="64"/>
        <v>6</v>
      </c>
    </row>
    <row r="4148" spans="1:15" hidden="1" x14ac:dyDescent="0.2">
      <c r="A4148" t="s">
        <v>4720</v>
      </c>
      <c r="B4148" t="s">
        <v>4721</v>
      </c>
      <c r="C4148" t="s">
        <v>46</v>
      </c>
      <c r="G4148" t="s">
        <v>46</v>
      </c>
      <c r="I4148" s="2">
        <v>14127</v>
      </c>
      <c r="J4148" s="2">
        <v>40</v>
      </c>
      <c r="K4148" s="2">
        <v>14167</v>
      </c>
      <c r="L4148" s="3">
        <v>0.88749537991217131</v>
      </c>
      <c r="M4148" s="3">
        <v>1.1323834325277882</v>
      </c>
      <c r="N4148" s="2">
        <v>1596290</v>
      </c>
      <c r="O4148">
        <f t="shared" si="64"/>
        <v>4</v>
      </c>
    </row>
    <row r="4149" spans="1:15" hidden="1" x14ac:dyDescent="0.2">
      <c r="A4149" t="s">
        <v>4720</v>
      </c>
      <c r="B4149" t="s">
        <v>4730</v>
      </c>
      <c r="C4149" t="s">
        <v>4731</v>
      </c>
      <c r="D4149" t="s">
        <v>22</v>
      </c>
      <c r="E4149">
        <v>43</v>
      </c>
      <c r="F4149" t="s">
        <v>18</v>
      </c>
      <c r="G4149" t="s">
        <v>385</v>
      </c>
      <c r="H4149" t="s">
        <v>36</v>
      </c>
      <c r="I4149" s="2">
        <v>9516</v>
      </c>
      <c r="J4149" s="2">
        <v>8</v>
      </c>
      <c r="K4149" s="2">
        <v>9524</v>
      </c>
      <c r="L4149" s="3">
        <v>0.6218638285369158</v>
      </c>
      <c r="M4149" s="3">
        <v>0.86499329275990433</v>
      </c>
      <c r="N4149" s="2">
        <v>1531525</v>
      </c>
      <c r="O4149">
        <f t="shared" si="64"/>
        <v>6</v>
      </c>
    </row>
    <row r="4150" spans="1:15" hidden="1" x14ac:dyDescent="0.2">
      <c r="A4150" t="s">
        <v>4720</v>
      </c>
      <c r="B4150" t="s">
        <v>4730</v>
      </c>
      <c r="C4150" t="s">
        <v>4732</v>
      </c>
      <c r="D4150" t="s">
        <v>22</v>
      </c>
      <c r="E4150">
        <v>50</v>
      </c>
      <c r="F4150" t="s">
        <v>18</v>
      </c>
      <c r="G4150" t="s">
        <v>832</v>
      </c>
      <c r="H4150" t="s">
        <v>833</v>
      </c>
      <c r="I4150" s="2">
        <v>6605</v>
      </c>
      <c r="J4150" s="2">
        <v>9</v>
      </c>
      <c r="K4150" s="2">
        <v>6614</v>
      </c>
      <c r="L4150" s="3">
        <v>0.43185713586131474</v>
      </c>
      <c r="M4150" s="3">
        <v>0.60069987802541025</v>
      </c>
      <c r="N4150" s="2">
        <v>1531525</v>
      </c>
      <c r="O4150">
        <f t="shared" si="64"/>
        <v>7</v>
      </c>
    </row>
    <row r="4151" spans="1:15" hidden="1" x14ac:dyDescent="0.2">
      <c r="A4151" t="s">
        <v>4720</v>
      </c>
      <c r="B4151" t="s">
        <v>4730</v>
      </c>
      <c r="C4151" t="s">
        <v>4733</v>
      </c>
      <c r="D4151" t="s">
        <v>22</v>
      </c>
      <c r="E4151">
        <v>65</v>
      </c>
      <c r="F4151" t="s">
        <v>18</v>
      </c>
      <c r="G4151" t="s">
        <v>38</v>
      </c>
      <c r="H4151" t="s">
        <v>198</v>
      </c>
      <c r="I4151" s="2">
        <v>6230</v>
      </c>
      <c r="J4151" s="2">
        <v>4</v>
      </c>
      <c r="K4151" s="2">
        <v>6234</v>
      </c>
      <c r="L4151" s="3">
        <v>0.40704526534010221</v>
      </c>
      <c r="M4151" s="3">
        <v>0.5661873358951327</v>
      </c>
      <c r="N4151" s="2">
        <v>1531525</v>
      </c>
      <c r="O4151">
        <f t="shared" si="64"/>
        <v>8</v>
      </c>
    </row>
    <row r="4152" spans="1:15" hidden="1" x14ac:dyDescent="0.2">
      <c r="A4152" t="s">
        <v>4720</v>
      </c>
      <c r="B4152" t="s">
        <v>4730</v>
      </c>
      <c r="C4152" t="s">
        <v>4734</v>
      </c>
      <c r="D4152" t="s">
        <v>22</v>
      </c>
      <c r="E4152">
        <v>58</v>
      </c>
      <c r="F4152" t="s">
        <v>18</v>
      </c>
      <c r="G4152" t="s">
        <v>32</v>
      </c>
      <c r="H4152" t="s">
        <v>33</v>
      </c>
      <c r="I4152" s="2">
        <v>498468</v>
      </c>
      <c r="J4152" s="2">
        <v>1588</v>
      </c>
      <c r="K4152" s="2">
        <v>500056</v>
      </c>
      <c r="L4152" s="3">
        <v>32.650854540409071</v>
      </c>
      <c r="M4152" s="3">
        <v>45.416325703942334</v>
      </c>
      <c r="N4152" s="2">
        <v>1531525</v>
      </c>
      <c r="O4152">
        <f t="shared" si="64"/>
        <v>1</v>
      </c>
    </row>
    <row r="4153" spans="1:15" hidden="1" x14ac:dyDescent="0.2">
      <c r="A4153" t="s">
        <v>4720</v>
      </c>
      <c r="B4153" t="s">
        <v>4730</v>
      </c>
      <c r="C4153" t="s">
        <v>4735</v>
      </c>
      <c r="D4153" t="s">
        <v>17</v>
      </c>
      <c r="E4153">
        <v>39</v>
      </c>
      <c r="F4153" t="s">
        <v>18</v>
      </c>
      <c r="G4153" t="s">
        <v>4723</v>
      </c>
      <c r="H4153" t="s">
        <v>4724</v>
      </c>
      <c r="I4153" s="2">
        <v>276710</v>
      </c>
      <c r="J4153" s="2">
        <v>281</v>
      </c>
      <c r="K4153" s="2">
        <v>276991</v>
      </c>
      <c r="L4153" s="3">
        <v>18.08596007247678</v>
      </c>
      <c r="M4153" s="3">
        <v>25.157009361072941</v>
      </c>
      <c r="N4153" s="2">
        <v>1531525</v>
      </c>
      <c r="O4153">
        <f t="shared" si="64"/>
        <v>2</v>
      </c>
    </row>
    <row r="4154" spans="1:15" hidden="1" x14ac:dyDescent="0.2">
      <c r="A4154" t="s">
        <v>4720</v>
      </c>
      <c r="B4154" t="s">
        <v>4730</v>
      </c>
      <c r="C4154" t="s">
        <v>4736</v>
      </c>
      <c r="D4154" t="s">
        <v>22</v>
      </c>
      <c r="E4154">
        <v>52</v>
      </c>
      <c r="F4154" t="s">
        <v>18</v>
      </c>
      <c r="G4154" t="s">
        <v>534</v>
      </c>
      <c r="H4154" t="s">
        <v>535</v>
      </c>
      <c r="I4154" s="2">
        <v>4027</v>
      </c>
      <c r="J4154" s="2">
        <f>(0)</f>
        <v>0</v>
      </c>
      <c r="K4154" s="2">
        <v>4027</v>
      </c>
      <c r="L4154" s="3">
        <v>0.26294053312874421</v>
      </c>
      <c r="M4154" s="3">
        <v>0.36574212410165213</v>
      </c>
      <c r="N4154" s="2">
        <v>1531525</v>
      </c>
      <c r="O4154">
        <f t="shared" si="64"/>
        <v>9</v>
      </c>
    </row>
    <row r="4155" spans="1:15" hidden="1" x14ac:dyDescent="0.2">
      <c r="A4155" t="s">
        <v>4720</v>
      </c>
      <c r="B4155" t="s">
        <v>4730</v>
      </c>
      <c r="C4155" t="s">
        <v>4737</v>
      </c>
      <c r="D4155" t="s">
        <v>22</v>
      </c>
      <c r="E4155">
        <v>60</v>
      </c>
      <c r="F4155" t="s">
        <v>18</v>
      </c>
      <c r="G4155" t="s">
        <v>19</v>
      </c>
      <c r="H4155" t="s">
        <v>20</v>
      </c>
      <c r="I4155" s="2">
        <v>267672</v>
      </c>
      <c r="J4155" s="2">
        <v>546</v>
      </c>
      <c r="K4155" s="2">
        <v>268218</v>
      </c>
      <c r="L4155" s="3">
        <v>17.513132335417314</v>
      </c>
      <c r="M4155" s="3">
        <v>24.36022375025998</v>
      </c>
      <c r="N4155" s="2">
        <v>1531525</v>
      </c>
      <c r="O4155">
        <f t="shared" si="64"/>
        <v>3</v>
      </c>
    </row>
    <row r="4156" spans="1:15" hidden="1" x14ac:dyDescent="0.2">
      <c r="A4156" t="s">
        <v>4720</v>
      </c>
      <c r="B4156" t="s">
        <v>4730</v>
      </c>
      <c r="C4156" t="s">
        <v>4738</v>
      </c>
      <c r="D4156" t="s">
        <v>17</v>
      </c>
      <c r="E4156">
        <v>48</v>
      </c>
      <c r="F4156" t="s">
        <v>18</v>
      </c>
      <c r="G4156" t="s">
        <v>38</v>
      </c>
      <c r="H4156" t="s">
        <v>767</v>
      </c>
      <c r="I4156" s="2">
        <v>14779</v>
      </c>
      <c r="J4156" s="2">
        <v>11</v>
      </c>
      <c r="K4156" s="2">
        <v>14790</v>
      </c>
      <c r="L4156" s="3">
        <v>0.96570411844403448</v>
      </c>
      <c r="M4156" s="3">
        <v>1.3432644687021196</v>
      </c>
      <c r="N4156" s="2">
        <v>1531525</v>
      </c>
      <c r="O4156">
        <f t="shared" si="64"/>
        <v>4</v>
      </c>
    </row>
    <row r="4157" spans="1:15" hidden="1" x14ac:dyDescent="0.2">
      <c r="A4157" t="s">
        <v>4720</v>
      </c>
      <c r="B4157" t="s">
        <v>4730</v>
      </c>
      <c r="C4157" t="s">
        <v>46</v>
      </c>
      <c r="G4157" t="s">
        <v>46</v>
      </c>
      <c r="I4157" s="2">
        <v>13665</v>
      </c>
      <c r="J4157" s="2">
        <v>10</v>
      </c>
      <c r="K4157" s="2">
        <v>13675</v>
      </c>
      <c r="L4157" s="3">
        <v>0.8929008667831082</v>
      </c>
      <c r="M4157" s="3">
        <v>1.241997404293542</v>
      </c>
      <c r="N4157" s="2">
        <v>1531525</v>
      </c>
      <c r="O4157">
        <f t="shared" si="64"/>
        <v>5</v>
      </c>
    </row>
    <row r="4158" spans="1:15" hidden="1" x14ac:dyDescent="0.2">
      <c r="A4158" t="s">
        <v>4720</v>
      </c>
      <c r="B4158" t="s">
        <v>4739</v>
      </c>
      <c r="C4158" t="s">
        <v>46</v>
      </c>
      <c r="G4158" t="s">
        <v>46</v>
      </c>
      <c r="I4158" s="2">
        <v>13443</v>
      </c>
      <c r="J4158" s="2">
        <v>13</v>
      </c>
      <c r="K4158" s="2">
        <v>13456</v>
      </c>
      <c r="L4158" s="3">
        <v>0.91629044009996397</v>
      </c>
      <c r="M4158" s="3">
        <v>1.1943244735333223</v>
      </c>
      <c r="N4158" s="2">
        <v>1468530</v>
      </c>
      <c r="O4158">
        <f t="shared" si="64"/>
        <v>4</v>
      </c>
    </row>
    <row r="4159" spans="1:15" hidden="1" x14ac:dyDescent="0.2">
      <c r="A4159" t="s">
        <v>4720</v>
      </c>
      <c r="B4159" t="s">
        <v>4739</v>
      </c>
      <c r="C4159" t="s">
        <v>4740</v>
      </c>
      <c r="D4159" t="s">
        <v>22</v>
      </c>
      <c r="E4159">
        <v>51</v>
      </c>
      <c r="F4159" t="s">
        <v>49</v>
      </c>
      <c r="G4159" t="s">
        <v>385</v>
      </c>
      <c r="H4159" t="s">
        <v>767</v>
      </c>
      <c r="I4159" s="2">
        <v>2709</v>
      </c>
      <c r="J4159" s="2">
        <v>6</v>
      </c>
      <c r="K4159" s="2">
        <v>2715</v>
      </c>
      <c r="L4159" s="3">
        <v>0.18487875630732775</v>
      </c>
      <c r="M4159" s="3">
        <v>0.24097732949189729</v>
      </c>
      <c r="N4159" s="2">
        <v>1468530</v>
      </c>
      <c r="O4159">
        <f t="shared" si="64"/>
        <v>10</v>
      </c>
    </row>
    <row r="4160" spans="1:15" hidden="1" x14ac:dyDescent="0.2">
      <c r="A4160" t="s">
        <v>4720</v>
      </c>
      <c r="B4160" t="s">
        <v>4739</v>
      </c>
      <c r="C4160" t="s">
        <v>4741</v>
      </c>
      <c r="D4160" t="s">
        <v>22</v>
      </c>
      <c r="E4160">
        <v>27</v>
      </c>
      <c r="F4160" t="s">
        <v>69</v>
      </c>
      <c r="G4160" t="s">
        <v>174</v>
      </c>
      <c r="H4160" t="s">
        <v>84</v>
      </c>
      <c r="I4160" s="2">
        <v>6579</v>
      </c>
      <c r="J4160" s="2">
        <v>2</v>
      </c>
      <c r="K4160" s="2">
        <v>6581</v>
      </c>
      <c r="L4160" s="3">
        <v>0.44813521003997198</v>
      </c>
      <c r="M4160" s="3">
        <v>0.58411484544610537</v>
      </c>
      <c r="N4160" s="2">
        <v>1468530</v>
      </c>
      <c r="O4160">
        <f t="shared" si="64"/>
        <v>6</v>
      </c>
    </row>
    <row r="4161" spans="1:15" hidden="1" x14ac:dyDescent="0.2">
      <c r="A4161" t="s">
        <v>4720</v>
      </c>
      <c r="B4161" t="s">
        <v>4739</v>
      </c>
      <c r="C4161" t="s">
        <v>4742</v>
      </c>
      <c r="D4161" t="s">
        <v>22</v>
      </c>
      <c r="E4161">
        <v>29</v>
      </c>
      <c r="F4161" t="s">
        <v>49</v>
      </c>
      <c r="G4161" t="s">
        <v>815</v>
      </c>
      <c r="H4161" t="s">
        <v>816</v>
      </c>
      <c r="I4161" s="2">
        <v>2053</v>
      </c>
      <c r="J4161" s="2">
        <v>5</v>
      </c>
      <c r="K4161" s="2">
        <v>2058</v>
      </c>
      <c r="L4161" s="3">
        <v>0.14014014014014012</v>
      </c>
      <c r="M4161" s="3">
        <v>0.18266347848778072</v>
      </c>
      <c r="N4161" s="2">
        <v>1468530</v>
      </c>
      <c r="O4161">
        <f t="shared" si="64"/>
        <v>12</v>
      </c>
    </row>
    <row r="4162" spans="1:15" hidden="1" x14ac:dyDescent="0.2">
      <c r="A4162" t="s">
        <v>4720</v>
      </c>
      <c r="B4162" t="s">
        <v>4739</v>
      </c>
      <c r="C4162" t="s">
        <v>4743</v>
      </c>
      <c r="D4162" t="s">
        <v>22</v>
      </c>
      <c r="E4162">
        <v>65</v>
      </c>
      <c r="F4162" t="s">
        <v>69</v>
      </c>
      <c r="G4162" t="s">
        <v>38</v>
      </c>
      <c r="H4162" t="s">
        <v>43</v>
      </c>
      <c r="I4162" s="2">
        <v>5432</v>
      </c>
      <c r="J4162" s="2">
        <v>2</v>
      </c>
      <c r="K4162" s="2">
        <v>5434</v>
      </c>
      <c r="L4162" s="3">
        <v>0.37002989383941765</v>
      </c>
      <c r="M4162" s="3">
        <v>0.48230969004013624</v>
      </c>
      <c r="N4162" s="2">
        <v>1468530</v>
      </c>
      <c r="O4162">
        <f t="shared" si="64"/>
        <v>7</v>
      </c>
    </row>
    <row r="4163" spans="1:15" hidden="1" x14ac:dyDescent="0.2">
      <c r="A4163" t="s">
        <v>4720</v>
      </c>
      <c r="B4163" t="s">
        <v>4739</v>
      </c>
      <c r="C4163" t="s">
        <v>4744</v>
      </c>
      <c r="D4163" t="s">
        <v>17</v>
      </c>
      <c r="E4163">
        <v>45</v>
      </c>
      <c r="F4163" t="s">
        <v>49</v>
      </c>
      <c r="G4163" t="s">
        <v>362</v>
      </c>
      <c r="H4163" t="s">
        <v>363</v>
      </c>
      <c r="I4163" s="2">
        <v>5193</v>
      </c>
      <c r="J4163" s="2">
        <v>4</v>
      </c>
      <c r="K4163" s="2">
        <v>5197</v>
      </c>
      <c r="L4163" s="3">
        <v>0.35389130627225868</v>
      </c>
      <c r="M4163" s="3">
        <v>0.46127409995189328</v>
      </c>
      <c r="N4163" s="2">
        <v>1468530</v>
      </c>
      <c r="O4163">
        <f t="shared" ref="O4163:O4226" si="65">COUNTIFS($A$2:$A$8569,A4163,$B$2:$B$8569,B4163,$K$2:$K$8569,"&gt;"&amp;K4163)+1</f>
        <v>8</v>
      </c>
    </row>
    <row r="4164" spans="1:15" hidden="1" x14ac:dyDescent="0.2">
      <c r="A4164" t="s">
        <v>4720</v>
      </c>
      <c r="B4164" t="s">
        <v>4739</v>
      </c>
      <c r="C4164" t="s">
        <v>4745</v>
      </c>
      <c r="D4164" t="s">
        <v>22</v>
      </c>
      <c r="E4164">
        <v>47</v>
      </c>
      <c r="F4164" t="s">
        <v>49</v>
      </c>
      <c r="G4164" t="s">
        <v>32</v>
      </c>
      <c r="H4164" t="s">
        <v>33</v>
      </c>
      <c r="I4164" s="2">
        <v>471382</v>
      </c>
      <c r="J4164" s="2">
        <v>2388</v>
      </c>
      <c r="K4164" s="2">
        <v>473770</v>
      </c>
      <c r="L4164" s="3">
        <v>32.261513213894169</v>
      </c>
      <c r="M4164" s="3">
        <v>42.050765890746291</v>
      </c>
      <c r="N4164" s="2">
        <v>1468530</v>
      </c>
      <c r="O4164">
        <f t="shared" si="65"/>
        <v>1</v>
      </c>
    </row>
    <row r="4165" spans="1:15" hidden="1" x14ac:dyDescent="0.2">
      <c r="A4165" t="s">
        <v>4720</v>
      </c>
      <c r="B4165" t="s">
        <v>4739</v>
      </c>
      <c r="C4165" t="s">
        <v>4746</v>
      </c>
      <c r="D4165" t="s">
        <v>22</v>
      </c>
      <c r="E4165">
        <v>64</v>
      </c>
      <c r="F4165" t="s">
        <v>18</v>
      </c>
      <c r="G4165" t="s">
        <v>3312</v>
      </c>
      <c r="H4165" t="s">
        <v>101</v>
      </c>
      <c r="I4165" s="2">
        <v>2694</v>
      </c>
      <c r="J4165" s="2">
        <v>5</v>
      </c>
      <c r="K4165" s="2">
        <v>2699</v>
      </c>
      <c r="L4165" s="3">
        <v>0.18378923140827902</v>
      </c>
      <c r="M4165" s="3">
        <v>0.23955720526653068</v>
      </c>
      <c r="N4165" s="2">
        <v>1468530</v>
      </c>
      <c r="O4165">
        <f t="shared" si="65"/>
        <v>11</v>
      </c>
    </row>
    <row r="4166" spans="1:15" hidden="1" x14ac:dyDescent="0.2">
      <c r="A4166" t="s">
        <v>4720</v>
      </c>
      <c r="B4166" t="s">
        <v>4739</v>
      </c>
      <c r="C4166" t="s">
        <v>4747</v>
      </c>
      <c r="D4166" t="s">
        <v>22</v>
      </c>
      <c r="E4166">
        <v>60</v>
      </c>
      <c r="F4166" t="s">
        <v>49</v>
      </c>
      <c r="G4166" t="s">
        <v>868</v>
      </c>
      <c r="H4166" t="s">
        <v>738</v>
      </c>
      <c r="I4166" s="2">
        <v>3787</v>
      </c>
      <c r="J4166" s="2">
        <v>4</v>
      </c>
      <c r="K4166" s="2">
        <v>3791</v>
      </c>
      <c r="L4166" s="3">
        <v>0.25814930576835338</v>
      </c>
      <c r="M4166" s="3">
        <v>0.33648068364780209</v>
      </c>
      <c r="N4166" s="2">
        <v>1468530</v>
      </c>
      <c r="O4166">
        <f t="shared" si="65"/>
        <v>9</v>
      </c>
    </row>
    <row r="4167" spans="1:15" hidden="1" x14ac:dyDescent="0.2">
      <c r="A4167" t="s">
        <v>4720</v>
      </c>
      <c r="B4167" t="s">
        <v>4739</v>
      </c>
      <c r="C4167" t="s">
        <v>4748</v>
      </c>
      <c r="D4167" t="s">
        <v>22</v>
      </c>
      <c r="E4167">
        <v>61</v>
      </c>
      <c r="F4167" t="s">
        <v>49</v>
      </c>
      <c r="G4167" t="s">
        <v>4723</v>
      </c>
      <c r="H4167" t="s">
        <v>4724</v>
      </c>
      <c r="I4167" s="2">
        <v>464063</v>
      </c>
      <c r="J4167" s="2">
        <v>545</v>
      </c>
      <c r="K4167" s="2">
        <v>464608</v>
      </c>
      <c r="L4167" s="3">
        <v>31.6376240185764</v>
      </c>
      <c r="M4167" s="3">
        <v>41.237567256195732</v>
      </c>
      <c r="N4167" s="2">
        <v>1468530</v>
      </c>
      <c r="O4167">
        <f t="shared" si="65"/>
        <v>2</v>
      </c>
    </row>
    <row r="4168" spans="1:15" hidden="1" x14ac:dyDescent="0.2">
      <c r="A4168" t="s">
        <v>4720</v>
      </c>
      <c r="B4168" t="s">
        <v>4739</v>
      </c>
      <c r="C4168" t="s">
        <v>4749</v>
      </c>
      <c r="D4168" t="s">
        <v>22</v>
      </c>
      <c r="E4168">
        <v>62</v>
      </c>
      <c r="F4168" t="s">
        <v>49</v>
      </c>
      <c r="G4168" t="s">
        <v>19</v>
      </c>
      <c r="H4168" t="s">
        <v>20</v>
      </c>
      <c r="I4168" s="2">
        <v>135672</v>
      </c>
      <c r="J4168" s="2">
        <v>297</v>
      </c>
      <c r="K4168" s="2">
        <v>135969</v>
      </c>
      <c r="L4168" s="3">
        <v>9.2588506874221146</v>
      </c>
      <c r="M4168" s="3">
        <v>12.068304424929572</v>
      </c>
      <c r="N4168" s="2">
        <v>1468530</v>
      </c>
      <c r="O4168">
        <f t="shared" si="65"/>
        <v>3</v>
      </c>
    </row>
    <row r="4169" spans="1:15" hidden="1" x14ac:dyDescent="0.2">
      <c r="A4169" t="s">
        <v>4720</v>
      </c>
      <c r="B4169" t="s">
        <v>4739</v>
      </c>
      <c r="C4169" t="s">
        <v>4750</v>
      </c>
      <c r="D4169" t="s">
        <v>22</v>
      </c>
      <c r="E4169">
        <v>48</v>
      </c>
      <c r="F4169" t="s">
        <v>49</v>
      </c>
      <c r="G4169" t="s">
        <v>303</v>
      </c>
      <c r="H4169" t="s">
        <v>304</v>
      </c>
      <c r="I4169" s="2">
        <v>8157</v>
      </c>
      <c r="J4169" s="2">
        <v>20</v>
      </c>
      <c r="K4169" s="2">
        <v>8177</v>
      </c>
      <c r="L4169" s="3">
        <v>0.55681531872008061</v>
      </c>
      <c r="M4169" s="3">
        <v>0.72577223692642512</v>
      </c>
      <c r="N4169" s="2">
        <v>1468530</v>
      </c>
      <c r="O4169">
        <f t="shared" si="65"/>
        <v>5</v>
      </c>
    </row>
    <row r="4170" spans="1:15" hidden="1" x14ac:dyDescent="0.2">
      <c r="A4170" t="s">
        <v>4720</v>
      </c>
      <c r="B4170" t="s">
        <v>4751</v>
      </c>
      <c r="C4170" t="s">
        <v>46</v>
      </c>
      <c r="G4170" t="s">
        <v>46</v>
      </c>
      <c r="I4170" s="2">
        <v>19204</v>
      </c>
      <c r="J4170" s="2">
        <v>3</v>
      </c>
      <c r="K4170" s="2">
        <v>19207</v>
      </c>
      <c r="L4170" s="3">
        <v>1.266377791609085</v>
      </c>
      <c r="M4170" s="3">
        <v>1.6325833270292116</v>
      </c>
      <c r="N4170" s="2">
        <v>1516688</v>
      </c>
      <c r="O4170">
        <f t="shared" si="65"/>
        <v>4</v>
      </c>
    </row>
    <row r="4171" spans="1:15" hidden="1" x14ac:dyDescent="0.2">
      <c r="A4171" t="s">
        <v>4720</v>
      </c>
      <c r="B4171" t="s">
        <v>4751</v>
      </c>
      <c r="C4171" t="s">
        <v>4752</v>
      </c>
      <c r="D4171" t="s">
        <v>22</v>
      </c>
      <c r="E4171">
        <v>49</v>
      </c>
      <c r="F4171" t="s">
        <v>18</v>
      </c>
      <c r="G4171" t="s">
        <v>32</v>
      </c>
      <c r="H4171" t="s">
        <v>33</v>
      </c>
      <c r="I4171" s="2">
        <v>458064</v>
      </c>
      <c r="J4171" s="2">
        <v>2092</v>
      </c>
      <c r="K4171" s="2">
        <v>460156</v>
      </c>
      <c r="L4171" s="3">
        <v>30.339529290137456</v>
      </c>
      <c r="M4171" s="3">
        <v>39.112980342190554</v>
      </c>
      <c r="N4171" s="2">
        <v>1516688</v>
      </c>
      <c r="O4171">
        <f t="shared" si="65"/>
        <v>2</v>
      </c>
    </row>
    <row r="4172" spans="1:15" hidden="1" x14ac:dyDescent="0.2">
      <c r="A4172" t="s">
        <v>4720</v>
      </c>
      <c r="B4172" t="s">
        <v>4751</v>
      </c>
      <c r="C4172" t="s">
        <v>4753</v>
      </c>
      <c r="D4172" t="s">
        <v>17</v>
      </c>
      <c r="E4172">
        <v>25</v>
      </c>
      <c r="F4172" t="s">
        <v>18</v>
      </c>
      <c r="G4172" t="s">
        <v>4723</v>
      </c>
      <c r="H4172" t="s">
        <v>4724</v>
      </c>
      <c r="I4172" s="2">
        <v>525886</v>
      </c>
      <c r="J4172" s="2">
        <v>473</v>
      </c>
      <c r="K4172" s="2">
        <v>526359</v>
      </c>
      <c r="L4172" s="3">
        <v>34.704500859768132</v>
      </c>
      <c r="M4172" s="3">
        <v>44.740195107604983</v>
      </c>
      <c r="N4172" s="2">
        <v>1516688</v>
      </c>
      <c r="O4172">
        <f t="shared" si="65"/>
        <v>1</v>
      </c>
    </row>
    <row r="4173" spans="1:15" hidden="1" x14ac:dyDescent="0.2">
      <c r="A4173" t="s">
        <v>4720</v>
      </c>
      <c r="B4173" t="s">
        <v>4751</v>
      </c>
      <c r="C4173" t="s">
        <v>4754</v>
      </c>
      <c r="D4173" t="s">
        <v>22</v>
      </c>
      <c r="E4173">
        <v>43</v>
      </c>
      <c r="F4173" t="s">
        <v>18</v>
      </c>
      <c r="G4173" t="s">
        <v>19</v>
      </c>
      <c r="H4173" t="s">
        <v>20</v>
      </c>
      <c r="I4173" s="2">
        <v>128542</v>
      </c>
      <c r="J4173" s="2">
        <v>174</v>
      </c>
      <c r="K4173" s="2">
        <v>128716</v>
      </c>
      <c r="L4173" s="3">
        <v>8.4866498581118854</v>
      </c>
      <c r="M4173" s="3">
        <v>10.94078177341032</v>
      </c>
      <c r="N4173" s="2">
        <v>1516688</v>
      </c>
      <c r="O4173">
        <f t="shared" si="65"/>
        <v>3</v>
      </c>
    </row>
    <row r="4174" spans="1:15" hidden="1" x14ac:dyDescent="0.2">
      <c r="A4174" t="s">
        <v>4720</v>
      </c>
      <c r="B4174" t="s">
        <v>4751</v>
      </c>
      <c r="C4174" t="s">
        <v>4755</v>
      </c>
      <c r="D4174" t="s">
        <v>22</v>
      </c>
      <c r="E4174">
        <v>72</v>
      </c>
      <c r="F4174" t="s">
        <v>18</v>
      </c>
      <c r="G4174" t="s">
        <v>4756</v>
      </c>
      <c r="H4174" t="s">
        <v>230</v>
      </c>
      <c r="I4174" s="2">
        <v>10911</v>
      </c>
      <c r="J4174" s="2">
        <v>3</v>
      </c>
      <c r="K4174" s="2">
        <v>10914</v>
      </c>
      <c r="L4174" s="3">
        <v>0.7195942738387856</v>
      </c>
      <c r="M4174" s="3">
        <v>0.9276833670639254</v>
      </c>
      <c r="N4174" s="2">
        <v>1516688</v>
      </c>
      <c r="O4174">
        <f t="shared" si="65"/>
        <v>5</v>
      </c>
    </row>
    <row r="4175" spans="1:15" hidden="1" x14ac:dyDescent="0.2">
      <c r="A4175" t="s">
        <v>4720</v>
      </c>
      <c r="B4175" t="s">
        <v>4751</v>
      </c>
      <c r="C4175" t="s">
        <v>4757</v>
      </c>
      <c r="D4175" t="s">
        <v>22</v>
      </c>
      <c r="E4175">
        <v>41</v>
      </c>
      <c r="F4175" t="s">
        <v>18</v>
      </c>
      <c r="G4175" t="s">
        <v>144</v>
      </c>
      <c r="H4175" t="s">
        <v>145</v>
      </c>
      <c r="I4175" s="2">
        <v>5864</v>
      </c>
      <c r="J4175" s="2">
        <v>2</v>
      </c>
      <c r="K4175" s="2">
        <v>5866</v>
      </c>
      <c r="L4175" s="3">
        <v>0.38676379057525345</v>
      </c>
      <c r="M4175" s="3">
        <v>0.49860643496399004</v>
      </c>
      <c r="N4175" s="2">
        <v>1516688</v>
      </c>
      <c r="O4175">
        <f t="shared" si="65"/>
        <v>8</v>
      </c>
    </row>
    <row r="4176" spans="1:15" hidden="1" x14ac:dyDescent="0.2">
      <c r="A4176" t="s">
        <v>4720</v>
      </c>
      <c r="B4176" t="s">
        <v>4751</v>
      </c>
      <c r="C4176" t="s">
        <v>4758</v>
      </c>
      <c r="D4176" t="s">
        <v>22</v>
      </c>
      <c r="E4176">
        <v>63</v>
      </c>
      <c r="F4176" t="s">
        <v>18</v>
      </c>
      <c r="G4176" t="s">
        <v>3359</v>
      </c>
      <c r="H4176" t="s">
        <v>106</v>
      </c>
      <c r="I4176" s="2">
        <v>10036</v>
      </c>
      <c r="J4176" s="2">
        <v>2</v>
      </c>
      <c r="K4176" s="2">
        <v>10038</v>
      </c>
      <c r="L4176" s="3">
        <v>0.66183684449273683</v>
      </c>
      <c r="M4176" s="3">
        <v>0.85322389944911903</v>
      </c>
      <c r="N4176" s="2">
        <v>1516688</v>
      </c>
      <c r="O4176">
        <f t="shared" si="65"/>
        <v>6</v>
      </c>
    </row>
    <row r="4177" spans="1:15" hidden="1" x14ac:dyDescent="0.2">
      <c r="A4177" t="s">
        <v>4720</v>
      </c>
      <c r="B4177" t="s">
        <v>4751</v>
      </c>
      <c r="C4177" t="s">
        <v>4759</v>
      </c>
      <c r="D4177" t="s">
        <v>22</v>
      </c>
      <c r="E4177">
        <v>31</v>
      </c>
      <c r="F4177" t="s">
        <v>18</v>
      </c>
      <c r="G4177" t="s">
        <v>303</v>
      </c>
      <c r="H4177" t="s">
        <v>304</v>
      </c>
      <c r="I4177" s="2">
        <v>9296</v>
      </c>
      <c r="J4177" s="2">
        <v>12</v>
      </c>
      <c r="K4177" s="2">
        <v>9308</v>
      </c>
      <c r="L4177" s="3">
        <v>0.61370565337102945</v>
      </c>
      <c r="M4177" s="3">
        <v>0.7911743431034467</v>
      </c>
      <c r="N4177" s="2">
        <v>1516688</v>
      </c>
      <c r="O4177">
        <f t="shared" si="65"/>
        <v>7</v>
      </c>
    </row>
    <row r="4178" spans="1:15" hidden="1" x14ac:dyDescent="0.2">
      <c r="A4178" t="s">
        <v>4720</v>
      </c>
      <c r="B4178" t="s">
        <v>4751</v>
      </c>
      <c r="C4178" t="s">
        <v>4760</v>
      </c>
      <c r="D4178" t="s">
        <v>22</v>
      </c>
      <c r="E4178">
        <v>35</v>
      </c>
      <c r="F4178" t="s">
        <v>18</v>
      </c>
      <c r="G4178" t="s">
        <v>694</v>
      </c>
      <c r="H4178" t="s">
        <v>315</v>
      </c>
      <c r="I4178" s="2">
        <v>5723</v>
      </c>
      <c r="J4178" s="2">
        <v>5</v>
      </c>
      <c r="K4178" s="2">
        <v>5728</v>
      </c>
      <c r="L4178" s="3">
        <v>0.37766501745909509</v>
      </c>
      <c r="M4178" s="3">
        <v>0.48687651883289035</v>
      </c>
      <c r="N4178" s="2">
        <v>1516688</v>
      </c>
      <c r="O4178">
        <f t="shared" si="65"/>
        <v>9</v>
      </c>
    </row>
    <row r="4179" spans="1:15" hidden="1" x14ac:dyDescent="0.2">
      <c r="A4179" t="s">
        <v>4720</v>
      </c>
      <c r="B4179" t="s">
        <v>4761</v>
      </c>
      <c r="C4179" t="s">
        <v>46</v>
      </c>
      <c r="G4179" t="s">
        <v>46</v>
      </c>
      <c r="I4179" s="2">
        <v>21336</v>
      </c>
      <c r="J4179" s="2">
        <v>21</v>
      </c>
      <c r="K4179" s="2">
        <v>21357</v>
      </c>
      <c r="L4179" s="3">
        <v>1.4302791646157091</v>
      </c>
      <c r="M4179" s="3">
        <v>1.8544004348381036</v>
      </c>
      <c r="N4179" s="2">
        <v>1493205</v>
      </c>
      <c r="O4179">
        <f t="shared" si="65"/>
        <v>4</v>
      </c>
    </row>
    <row r="4180" spans="1:15" hidden="1" x14ac:dyDescent="0.2">
      <c r="A4180" t="s">
        <v>4720</v>
      </c>
      <c r="B4180" t="s">
        <v>4761</v>
      </c>
      <c r="C4180" t="s">
        <v>4762</v>
      </c>
      <c r="D4180" t="s">
        <v>22</v>
      </c>
      <c r="E4180">
        <v>70</v>
      </c>
      <c r="F4180" t="s">
        <v>18</v>
      </c>
      <c r="G4180" t="s">
        <v>38</v>
      </c>
      <c r="H4180" t="s">
        <v>780</v>
      </c>
      <c r="I4180" s="2">
        <v>6879</v>
      </c>
      <c r="J4180" s="2">
        <v>10</v>
      </c>
      <c r="K4180" s="2">
        <v>6889</v>
      </c>
      <c r="L4180" s="3">
        <v>0.4613566121195683</v>
      </c>
      <c r="M4180" s="3">
        <v>0.59816287847542704</v>
      </c>
      <c r="N4180" s="2">
        <v>1493205</v>
      </c>
      <c r="O4180">
        <f t="shared" si="65"/>
        <v>9</v>
      </c>
    </row>
    <row r="4181" spans="1:15" hidden="1" x14ac:dyDescent="0.2">
      <c r="A4181" t="s">
        <v>4720</v>
      </c>
      <c r="B4181" t="s">
        <v>4761</v>
      </c>
      <c r="C4181" t="s">
        <v>4763</v>
      </c>
      <c r="D4181" t="s">
        <v>22</v>
      </c>
      <c r="E4181">
        <v>41</v>
      </c>
      <c r="F4181" t="s">
        <v>18</v>
      </c>
      <c r="G4181" t="s">
        <v>4723</v>
      </c>
      <c r="H4181" t="s">
        <v>4724</v>
      </c>
      <c r="I4181" s="2">
        <v>457676</v>
      </c>
      <c r="J4181" s="2">
        <v>880</v>
      </c>
      <c r="K4181" s="2">
        <v>458556</v>
      </c>
      <c r="L4181" s="3">
        <v>30.709514098867874</v>
      </c>
      <c r="M4181" s="3">
        <v>39.81581897259079</v>
      </c>
      <c r="N4181" s="2">
        <v>1493205</v>
      </c>
      <c r="O4181">
        <f t="shared" si="65"/>
        <v>2</v>
      </c>
    </row>
    <row r="4182" spans="1:15" hidden="1" x14ac:dyDescent="0.2">
      <c r="A4182" t="s">
        <v>4720</v>
      </c>
      <c r="B4182" t="s">
        <v>4761</v>
      </c>
      <c r="C4182" t="s">
        <v>4764</v>
      </c>
      <c r="D4182" t="s">
        <v>22</v>
      </c>
      <c r="E4182">
        <v>54</v>
      </c>
      <c r="F4182" t="s">
        <v>18</v>
      </c>
      <c r="G4182" t="s">
        <v>32</v>
      </c>
      <c r="H4182" t="s">
        <v>33</v>
      </c>
      <c r="I4182" s="2">
        <v>480253</v>
      </c>
      <c r="J4182" s="2">
        <v>3559</v>
      </c>
      <c r="K4182" s="2">
        <v>483812</v>
      </c>
      <c r="L4182" s="3">
        <v>32.400909453156132</v>
      </c>
      <c r="M4182" s="3">
        <v>42.008764488453089</v>
      </c>
      <c r="N4182" s="2">
        <v>1493205</v>
      </c>
      <c r="O4182">
        <f t="shared" si="65"/>
        <v>1</v>
      </c>
    </row>
    <row r="4183" spans="1:15" hidden="1" x14ac:dyDescent="0.2">
      <c r="A4183" t="s">
        <v>4720</v>
      </c>
      <c r="B4183" t="s">
        <v>4761</v>
      </c>
      <c r="C4183" t="s">
        <v>4765</v>
      </c>
      <c r="D4183" t="s">
        <v>17</v>
      </c>
      <c r="E4183">
        <v>47</v>
      </c>
      <c r="F4183" t="s">
        <v>18</v>
      </c>
      <c r="G4183" t="s">
        <v>950</v>
      </c>
      <c r="H4183" t="s">
        <v>1521</v>
      </c>
      <c r="I4183" s="2">
        <v>135265</v>
      </c>
      <c r="J4183" s="2">
        <v>287</v>
      </c>
      <c r="K4183" s="2">
        <v>135552</v>
      </c>
      <c r="L4183" s="3">
        <v>9.077922991149908</v>
      </c>
      <c r="M4183" s="3">
        <v>11.769803237494713</v>
      </c>
      <c r="N4183" s="2">
        <v>1493205</v>
      </c>
      <c r="O4183">
        <f t="shared" si="65"/>
        <v>3</v>
      </c>
    </row>
    <row r="4184" spans="1:15" hidden="1" x14ac:dyDescent="0.2">
      <c r="A4184" t="s">
        <v>4720</v>
      </c>
      <c r="B4184" t="s">
        <v>4761</v>
      </c>
      <c r="C4184" t="s">
        <v>4766</v>
      </c>
      <c r="D4184" t="s">
        <v>22</v>
      </c>
      <c r="E4184">
        <v>59</v>
      </c>
      <c r="F4184" t="s">
        <v>18</v>
      </c>
      <c r="G4184" t="s">
        <v>38</v>
      </c>
      <c r="H4184" t="s">
        <v>193</v>
      </c>
      <c r="I4184" s="2">
        <v>10675</v>
      </c>
      <c r="J4184" s="2">
        <v>24</v>
      </c>
      <c r="K4184" s="2">
        <v>10699</v>
      </c>
      <c r="L4184" s="3">
        <v>0.71651246814737435</v>
      </c>
      <c r="M4184" s="3">
        <v>0.92898020566244655</v>
      </c>
      <c r="N4184" s="2">
        <v>1493205</v>
      </c>
      <c r="O4184">
        <f t="shared" si="65"/>
        <v>6</v>
      </c>
    </row>
    <row r="4185" spans="1:15" hidden="1" x14ac:dyDescent="0.2">
      <c r="A4185" t="s">
        <v>4720</v>
      </c>
      <c r="B4185" t="s">
        <v>4761</v>
      </c>
      <c r="C4185" t="s">
        <v>4767</v>
      </c>
      <c r="D4185" t="s">
        <v>22</v>
      </c>
      <c r="E4185">
        <v>43</v>
      </c>
      <c r="F4185" t="s">
        <v>18</v>
      </c>
      <c r="G4185" t="s">
        <v>694</v>
      </c>
      <c r="H4185" t="s">
        <v>315</v>
      </c>
      <c r="I4185" s="2">
        <v>9300</v>
      </c>
      <c r="J4185" s="2">
        <v>15</v>
      </c>
      <c r="K4185" s="2">
        <v>9315</v>
      </c>
      <c r="L4185" s="3">
        <v>0.62382593146955712</v>
      </c>
      <c r="M4185" s="3">
        <v>0.80880929205960261</v>
      </c>
      <c r="N4185" s="2">
        <v>1493205</v>
      </c>
      <c r="O4185">
        <f t="shared" si="65"/>
        <v>8</v>
      </c>
    </row>
    <row r="4186" spans="1:15" hidden="1" x14ac:dyDescent="0.2">
      <c r="A4186" t="s">
        <v>4720</v>
      </c>
      <c r="B4186" t="s">
        <v>4761</v>
      </c>
      <c r="C4186" t="s">
        <v>4768</v>
      </c>
      <c r="D4186" t="s">
        <v>17</v>
      </c>
      <c r="E4186">
        <v>47</v>
      </c>
      <c r="F4186" t="s">
        <v>18</v>
      </c>
      <c r="G4186" t="s">
        <v>38</v>
      </c>
      <c r="H4186" t="s">
        <v>618</v>
      </c>
      <c r="I4186" s="2">
        <v>13905</v>
      </c>
      <c r="J4186" s="2">
        <v>32</v>
      </c>
      <c r="K4186" s="2">
        <v>13937</v>
      </c>
      <c r="L4186" s="3">
        <v>0.93336146075053328</v>
      </c>
      <c r="M4186" s="3">
        <v>1.2101315194240132</v>
      </c>
      <c r="N4186" s="2">
        <v>1493205</v>
      </c>
      <c r="O4186">
        <f t="shared" si="65"/>
        <v>5</v>
      </c>
    </row>
    <row r="4187" spans="1:15" hidden="1" x14ac:dyDescent="0.2">
      <c r="A4187" t="s">
        <v>4720</v>
      </c>
      <c r="B4187" t="s">
        <v>4761</v>
      </c>
      <c r="C4187" t="s">
        <v>4769</v>
      </c>
      <c r="D4187" t="s">
        <v>22</v>
      </c>
      <c r="E4187">
        <v>34</v>
      </c>
      <c r="F4187" t="s">
        <v>18</v>
      </c>
      <c r="G4187" t="s">
        <v>303</v>
      </c>
      <c r="H4187" t="s">
        <v>304</v>
      </c>
      <c r="I4187" s="2">
        <v>10223</v>
      </c>
      <c r="J4187" s="2">
        <v>17</v>
      </c>
      <c r="K4187" s="2">
        <v>10240</v>
      </c>
      <c r="L4187" s="3">
        <v>0.68577321935032365</v>
      </c>
      <c r="M4187" s="3">
        <v>0.88912583474936457</v>
      </c>
      <c r="N4187" s="2">
        <v>1493205</v>
      </c>
      <c r="O4187">
        <f t="shared" si="65"/>
        <v>7</v>
      </c>
    </row>
    <row r="4188" spans="1:15" hidden="1" x14ac:dyDescent="0.2">
      <c r="A4188" t="s">
        <v>4720</v>
      </c>
      <c r="B4188" t="s">
        <v>4770</v>
      </c>
      <c r="C4188" t="s">
        <v>46</v>
      </c>
      <c r="G4188" t="s">
        <v>46</v>
      </c>
      <c r="I4188" s="2">
        <v>7422</v>
      </c>
      <c r="J4188" s="2">
        <v>14</v>
      </c>
      <c r="K4188" s="2">
        <v>7436</v>
      </c>
      <c r="L4188" s="3">
        <v>0.48544798505791625</v>
      </c>
      <c r="M4188" s="3">
        <v>0.64139111833735141</v>
      </c>
      <c r="N4188" s="2">
        <v>1531781</v>
      </c>
      <c r="O4188">
        <f t="shared" si="65"/>
        <v>4</v>
      </c>
    </row>
    <row r="4189" spans="1:15" hidden="1" x14ac:dyDescent="0.2">
      <c r="A4189" t="s">
        <v>4720</v>
      </c>
      <c r="B4189" t="s">
        <v>4770</v>
      </c>
      <c r="C4189" t="s">
        <v>4771</v>
      </c>
      <c r="D4189" t="s">
        <v>22</v>
      </c>
      <c r="E4189">
        <v>72</v>
      </c>
      <c r="F4189" t="s">
        <v>49</v>
      </c>
      <c r="G4189" t="s">
        <v>38</v>
      </c>
      <c r="H4189" t="s">
        <v>70</v>
      </c>
      <c r="I4189" s="2">
        <v>2451</v>
      </c>
      <c r="J4189" s="2">
        <v>3</v>
      </c>
      <c r="K4189" s="2">
        <v>2454</v>
      </c>
      <c r="L4189" s="3">
        <v>0.16020566908716063</v>
      </c>
      <c r="M4189" s="3">
        <v>0.21166941963419317</v>
      </c>
      <c r="N4189" s="2">
        <v>1531781</v>
      </c>
      <c r="O4189">
        <f t="shared" si="65"/>
        <v>7</v>
      </c>
    </row>
    <row r="4190" spans="1:15" hidden="1" x14ac:dyDescent="0.2">
      <c r="A4190" t="s">
        <v>4720</v>
      </c>
      <c r="B4190" t="s">
        <v>4770</v>
      </c>
      <c r="C4190" t="s">
        <v>4772</v>
      </c>
      <c r="D4190" t="s">
        <v>22</v>
      </c>
      <c r="E4190">
        <v>48</v>
      </c>
      <c r="F4190" t="s">
        <v>49</v>
      </c>
      <c r="G4190" t="s">
        <v>38</v>
      </c>
      <c r="H4190" t="s">
        <v>101</v>
      </c>
      <c r="I4190" s="2">
        <v>2580</v>
      </c>
      <c r="J4190" s="2">
        <v>2</v>
      </c>
      <c r="K4190" s="2">
        <v>2582</v>
      </c>
      <c r="L4190" s="3">
        <v>0.16856195500531734</v>
      </c>
      <c r="M4190" s="3">
        <v>0.22271004135920405</v>
      </c>
      <c r="N4190" s="2">
        <v>1531781</v>
      </c>
      <c r="O4190">
        <f t="shared" si="65"/>
        <v>6</v>
      </c>
    </row>
    <row r="4191" spans="1:15" hidden="1" x14ac:dyDescent="0.2">
      <c r="A4191" t="s">
        <v>4720</v>
      </c>
      <c r="B4191" t="s">
        <v>4770</v>
      </c>
      <c r="C4191" t="s">
        <v>4773</v>
      </c>
      <c r="D4191" t="s">
        <v>22</v>
      </c>
      <c r="E4191">
        <v>51</v>
      </c>
      <c r="F4191" t="s">
        <v>49</v>
      </c>
      <c r="G4191" t="s">
        <v>4723</v>
      </c>
      <c r="H4191" t="s">
        <v>4724</v>
      </c>
      <c r="I4191" s="2">
        <v>470242</v>
      </c>
      <c r="J4191" s="2">
        <v>660</v>
      </c>
      <c r="K4191" s="2">
        <v>470902</v>
      </c>
      <c r="L4191" s="3">
        <v>30.742123058061171</v>
      </c>
      <c r="M4191" s="3">
        <v>40.617584777742799</v>
      </c>
      <c r="N4191" s="2">
        <v>1531781</v>
      </c>
      <c r="O4191">
        <f t="shared" si="65"/>
        <v>2</v>
      </c>
    </row>
    <row r="4192" spans="1:15" hidden="1" x14ac:dyDescent="0.2">
      <c r="A4192" t="s">
        <v>4720</v>
      </c>
      <c r="B4192" t="s">
        <v>4770</v>
      </c>
      <c r="C4192" t="s">
        <v>4774</v>
      </c>
      <c r="D4192" t="s">
        <v>22</v>
      </c>
      <c r="E4192">
        <v>46</v>
      </c>
      <c r="F4192" t="s">
        <v>49</v>
      </c>
      <c r="G4192" t="s">
        <v>19</v>
      </c>
      <c r="H4192" t="s">
        <v>20</v>
      </c>
      <c r="I4192" s="2">
        <v>179070</v>
      </c>
      <c r="J4192" s="2">
        <v>333</v>
      </c>
      <c r="K4192" s="2">
        <v>179403</v>
      </c>
      <c r="L4192" s="3">
        <v>11.712052832617717</v>
      </c>
      <c r="M4192" s="3">
        <v>15.474380151032255</v>
      </c>
      <c r="N4192" s="2">
        <v>1531781</v>
      </c>
      <c r="O4192">
        <f t="shared" si="65"/>
        <v>3</v>
      </c>
    </row>
    <row r="4193" spans="1:15" hidden="1" x14ac:dyDescent="0.2">
      <c r="A4193" t="s">
        <v>4720</v>
      </c>
      <c r="B4193" t="s">
        <v>4770</v>
      </c>
      <c r="C4193" t="s">
        <v>4775</v>
      </c>
      <c r="D4193" t="s">
        <v>22</v>
      </c>
      <c r="E4193">
        <v>39</v>
      </c>
      <c r="F4193" t="s">
        <v>49</v>
      </c>
      <c r="G4193" t="s">
        <v>583</v>
      </c>
      <c r="H4193" t="s">
        <v>584</v>
      </c>
      <c r="I4193" s="2">
        <v>1241</v>
      </c>
      <c r="J4193" s="2">
        <f>(0)</f>
        <v>0</v>
      </c>
      <c r="K4193" s="2">
        <v>1241</v>
      </c>
      <c r="L4193" s="3">
        <v>8.1016803315878697E-2</v>
      </c>
      <c r="M4193" s="3">
        <v>0.10704227781826964</v>
      </c>
      <c r="N4193" s="2">
        <v>1531781</v>
      </c>
      <c r="O4193">
        <f t="shared" si="65"/>
        <v>11</v>
      </c>
    </row>
    <row r="4194" spans="1:15" hidden="1" x14ac:dyDescent="0.2">
      <c r="A4194" t="s">
        <v>4720</v>
      </c>
      <c r="B4194" t="s">
        <v>4770</v>
      </c>
      <c r="C4194" t="s">
        <v>4776</v>
      </c>
      <c r="D4194" t="s">
        <v>22</v>
      </c>
      <c r="E4194">
        <v>64</v>
      </c>
      <c r="F4194" t="s">
        <v>49</v>
      </c>
      <c r="G4194" t="s">
        <v>32</v>
      </c>
      <c r="H4194" t="s">
        <v>33</v>
      </c>
      <c r="I4194" s="2">
        <v>481438</v>
      </c>
      <c r="J4194" s="2">
        <v>2420</v>
      </c>
      <c r="K4194" s="2">
        <v>483858</v>
      </c>
      <c r="L4194" s="3">
        <v>31.587935873339596</v>
      </c>
      <c r="M4194" s="3">
        <v>41.735102707971244</v>
      </c>
      <c r="N4194" s="2">
        <v>1531781</v>
      </c>
      <c r="O4194">
        <f t="shared" si="65"/>
        <v>1</v>
      </c>
    </row>
    <row r="4195" spans="1:15" hidden="1" x14ac:dyDescent="0.2">
      <c r="A4195" t="s">
        <v>4720</v>
      </c>
      <c r="B4195" t="s">
        <v>4770</v>
      </c>
      <c r="C4195" t="s">
        <v>4777</v>
      </c>
      <c r="D4195" t="s">
        <v>22</v>
      </c>
      <c r="E4195">
        <v>47</v>
      </c>
      <c r="F4195" t="s">
        <v>69</v>
      </c>
      <c r="G4195" t="s">
        <v>38</v>
      </c>
      <c r="H4195" t="s">
        <v>540</v>
      </c>
      <c r="I4195" s="2">
        <v>1675</v>
      </c>
      <c r="J4195" s="2">
        <v>1</v>
      </c>
      <c r="K4195" s="2">
        <v>1676</v>
      </c>
      <c r="L4195" s="3">
        <v>0.1094151187408644</v>
      </c>
      <c r="M4195" s="3">
        <v>0.14456314071186133</v>
      </c>
      <c r="N4195" s="2">
        <v>1531781</v>
      </c>
      <c r="O4195">
        <f t="shared" si="65"/>
        <v>8</v>
      </c>
    </row>
    <row r="4196" spans="1:15" hidden="1" x14ac:dyDescent="0.2">
      <c r="A4196" t="s">
        <v>4720</v>
      </c>
      <c r="B4196" t="s">
        <v>4770</v>
      </c>
      <c r="C4196" t="s">
        <v>4778</v>
      </c>
      <c r="D4196" t="s">
        <v>22</v>
      </c>
      <c r="E4196">
        <v>44</v>
      </c>
      <c r="F4196" t="s">
        <v>49</v>
      </c>
      <c r="G4196" t="s">
        <v>38</v>
      </c>
      <c r="H4196" t="s">
        <v>99</v>
      </c>
      <c r="I4196" s="2">
        <v>813</v>
      </c>
      <c r="J4196" s="2">
        <v>3</v>
      </c>
      <c r="K4196" s="2">
        <v>816</v>
      </c>
      <c r="L4196" s="3">
        <v>5.3271322728249013E-2</v>
      </c>
      <c r="M4196" s="3">
        <v>7.0383963496944424E-2</v>
      </c>
      <c r="N4196" s="2">
        <v>1531781</v>
      </c>
      <c r="O4196">
        <f t="shared" si="65"/>
        <v>13</v>
      </c>
    </row>
    <row r="4197" spans="1:15" hidden="1" x14ac:dyDescent="0.2">
      <c r="A4197" t="s">
        <v>4720</v>
      </c>
      <c r="B4197" t="s">
        <v>4770</v>
      </c>
      <c r="C4197" t="s">
        <v>4779</v>
      </c>
      <c r="D4197" t="s">
        <v>22</v>
      </c>
      <c r="E4197">
        <v>51</v>
      </c>
      <c r="F4197" t="s">
        <v>49</v>
      </c>
      <c r="G4197" t="s">
        <v>522</v>
      </c>
      <c r="H4197" t="s">
        <v>523</v>
      </c>
      <c r="I4197" s="2">
        <v>3898</v>
      </c>
      <c r="J4197" s="2">
        <v>2</v>
      </c>
      <c r="K4197" s="2">
        <v>3900</v>
      </c>
      <c r="L4197" s="3">
        <v>0.25460558656883719</v>
      </c>
      <c r="M4197" s="3">
        <v>0.33639394318392557</v>
      </c>
      <c r="N4197" s="2">
        <v>1531781</v>
      </c>
      <c r="O4197">
        <f t="shared" si="65"/>
        <v>5</v>
      </c>
    </row>
    <row r="4198" spans="1:15" hidden="1" x14ac:dyDescent="0.2">
      <c r="A4198" t="s">
        <v>4720</v>
      </c>
      <c r="B4198" t="s">
        <v>4770</v>
      </c>
      <c r="C4198" t="s">
        <v>4780</v>
      </c>
      <c r="D4198" t="s">
        <v>17</v>
      </c>
      <c r="E4198">
        <v>66</v>
      </c>
      <c r="F4198" t="s">
        <v>49</v>
      </c>
      <c r="G4198" t="s">
        <v>38</v>
      </c>
      <c r="H4198" t="s">
        <v>41</v>
      </c>
      <c r="I4198" s="2">
        <v>1419</v>
      </c>
      <c r="J4198" s="2">
        <v>3</v>
      </c>
      <c r="K4198" s="2">
        <v>1422</v>
      </c>
      <c r="L4198" s="3">
        <v>9.2833113872022172E-2</v>
      </c>
      <c r="M4198" s="3">
        <v>0.12265440697629285</v>
      </c>
      <c r="N4198" s="2">
        <v>1531781</v>
      </c>
      <c r="O4198">
        <f t="shared" si="65"/>
        <v>9</v>
      </c>
    </row>
    <row r="4199" spans="1:15" hidden="1" x14ac:dyDescent="0.2">
      <c r="A4199" t="s">
        <v>4720</v>
      </c>
      <c r="B4199" t="s">
        <v>4770</v>
      </c>
      <c r="C4199" t="s">
        <v>4781</v>
      </c>
      <c r="D4199" t="s">
        <v>22</v>
      </c>
      <c r="E4199">
        <v>54</v>
      </c>
      <c r="F4199" t="s">
        <v>49</v>
      </c>
      <c r="G4199" t="s">
        <v>362</v>
      </c>
      <c r="H4199" t="s">
        <v>363</v>
      </c>
      <c r="I4199" s="2">
        <v>1349</v>
      </c>
      <c r="J4199" s="2">
        <v>7</v>
      </c>
      <c r="K4199" s="2">
        <v>1356</v>
      </c>
      <c r="L4199" s="3">
        <v>8.8524403945472618E-2</v>
      </c>
      <c r="M4199" s="3">
        <v>0.11696158639933413</v>
      </c>
      <c r="N4199" s="2">
        <v>1531781</v>
      </c>
      <c r="O4199">
        <f t="shared" si="65"/>
        <v>10</v>
      </c>
    </row>
    <row r="4200" spans="1:15" hidden="1" x14ac:dyDescent="0.2">
      <c r="A4200" t="s">
        <v>4720</v>
      </c>
      <c r="B4200" t="s">
        <v>4770</v>
      </c>
      <c r="C4200" t="s">
        <v>4782</v>
      </c>
      <c r="D4200" t="s">
        <v>22</v>
      </c>
      <c r="E4200">
        <v>26</v>
      </c>
      <c r="F4200" t="s">
        <v>49</v>
      </c>
      <c r="G4200" t="s">
        <v>868</v>
      </c>
      <c r="H4200" t="s">
        <v>738</v>
      </c>
      <c r="I4200" s="2">
        <v>823</v>
      </c>
      <c r="J4200" s="2">
        <v>2</v>
      </c>
      <c r="K4200" s="2">
        <v>825</v>
      </c>
      <c r="L4200" s="3">
        <v>5.3858874081869401E-2</v>
      </c>
      <c r="M4200" s="3">
        <v>7.1160257211984254E-2</v>
      </c>
      <c r="N4200" s="2">
        <v>1531781</v>
      </c>
      <c r="O4200">
        <f t="shared" si="65"/>
        <v>12</v>
      </c>
    </row>
    <row r="4201" spans="1:15" hidden="1" x14ac:dyDescent="0.2">
      <c r="A4201" t="s">
        <v>4720</v>
      </c>
      <c r="B4201" t="s">
        <v>4783</v>
      </c>
      <c r="C4201" t="s">
        <v>46</v>
      </c>
      <c r="G4201" t="s">
        <v>46</v>
      </c>
      <c r="I4201" s="2">
        <v>6524</v>
      </c>
      <c r="J4201" s="2">
        <v>11</v>
      </c>
      <c r="K4201" s="2">
        <v>6535</v>
      </c>
      <c r="L4201" s="3">
        <v>0.39328118069810863</v>
      </c>
      <c r="M4201" s="3">
        <v>0.53214618996356811</v>
      </c>
      <c r="N4201" s="2">
        <v>1661661</v>
      </c>
      <c r="O4201">
        <f t="shared" si="65"/>
        <v>4</v>
      </c>
    </row>
    <row r="4202" spans="1:15" hidden="1" x14ac:dyDescent="0.2">
      <c r="A4202" t="s">
        <v>4720</v>
      </c>
      <c r="B4202" t="s">
        <v>4783</v>
      </c>
      <c r="C4202" t="s">
        <v>4784</v>
      </c>
      <c r="D4202" t="s">
        <v>22</v>
      </c>
      <c r="E4202">
        <v>65</v>
      </c>
      <c r="F4202" t="s">
        <v>69</v>
      </c>
      <c r="G4202" t="s">
        <v>385</v>
      </c>
      <c r="H4202" t="s">
        <v>767</v>
      </c>
      <c r="I4202" s="2">
        <v>1428</v>
      </c>
      <c r="J4202" s="2">
        <v>2</v>
      </c>
      <c r="K4202" s="2">
        <v>1430</v>
      </c>
      <c r="L4202" s="3">
        <v>8.6058468002799607E-2</v>
      </c>
      <c r="M4202" s="3">
        <v>0.11644514944879915</v>
      </c>
      <c r="N4202" s="2">
        <v>1661661</v>
      </c>
      <c r="O4202">
        <f t="shared" si="65"/>
        <v>9</v>
      </c>
    </row>
    <row r="4203" spans="1:15" hidden="1" x14ac:dyDescent="0.2">
      <c r="A4203" t="s">
        <v>4720</v>
      </c>
      <c r="B4203" t="s">
        <v>4783</v>
      </c>
      <c r="C4203" t="s">
        <v>4785</v>
      </c>
      <c r="D4203" t="s">
        <v>17</v>
      </c>
      <c r="E4203">
        <v>42</v>
      </c>
      <c r="F4203" t="s">
        <v>69</v>
      </c>
      <c r="G4203" t="s">
        <v>4723</v>
      </c>
      <c r="H4203" t="s">
        <v>4724</v>
      </c>
      <c r="I4203" s="2">
        <v>511772</v>
      </c>
      <c r="J4203" s="2">
        <v>1273</v>
      </c>
      <c r="K4203" s="2">
        <v>513045</v>
      </c>
      <c r="L4203" s="3">
        <v>30.875431270277147</v>
      </c>
      <c r="M4203" s="3">
        <v>41.777343845425982</v>
      </c>
      <c r="N4203" s="2">
        <v>1661661</v>
      </c>
      <c r="O4203">
        <f t="shared" si="65"/>
        <v>1</v>
      </c>
    </row>
    <row r="4204" spans="1:15" hidden="1" x14ac:dyDescent="0.2">
      <c r="A4204" t="s">
        <v>4720</v>
      </c>
      <c r="B4204" t="s">
        <v>4783</v>
      </c>
      <c r="C4204" t="s">
        <v>4786</v>
      </c>
      <c r="D4204" t="s">
        <v>22</v>
      </c>
      <c r="E4204">
        <v>49</v>
      </c>
      <c r="F4204" t="s">
        <v>69</v>
      </c>
      <c r="G4204" t="s">
        <v>32</v>
      </c>
      <c r="H4204" t="s">
        <v>33</v>
      </c>
      <c r="I4204" s="2">
        <v>480874</v>
      </c>
      <c r="J4204" s="2">
        <v>3380</v>
      </c>
      <c r="K4204" s="2">
        <v>484254</v>
      </c>
      <c r="L4204" s="3">
        <v>29.142767387571833</v>
      </c>
      <c r="M4204" s="3">
        <v>39.432887693132017</v>
      </c>
      <c r="N4204" s="2">
        <v>1661661</v>
      </c>
      <c r="O4204">
        <f t="shared" si="65"/>
        <v>2</v>
      </c>
    </row>
    <row r="4205" spans="1:15" hidden="1" x14ac:dyDescent="0.2">
      <c r="A4205" t="s">
        <v>4720</v>
      </c>
      <c r="B4205" t="s">
        <v>4783</v>
      </c>
      <c r="C4205" t="s">
        <v>4787</v>
      </c>
      <c r="D4205" t="s">
        <v>17</v>
      </c>
      <c r="E4205">
        <v>42</v>
      </c>
      <c r="F4205" t="s">
        <v>69</v>
      </c>
      <c r="G4205" t="s">
        <v>19</v>
      </c>
      <c r="H4205" t="s">
        <v>20</v>
      </c>
      <c r="I4205" s="2">
        <v>207134</v>
      </c>
      <c r="J4205" s="2">
        <v>576</v>
      </c>
      <c r="K4205" s="2">
        <v>207710</v>
      </c>
      <c r="L4205" s="3">
        <v>12.50014292927378</v>
      </c>
      <c r="M4205" s="3">
        <v>16.913861532874176</v>
      </c>
      <c r="N4205" s="2">
        <v>1661661</v>
      </c>
      <c r="O4205">
        <f t="shared" si="65"/>
        <v>3</v>
      </c>
    </row>
    <row r="4206" spans="1:15" hidden="1" x14ac:dyDescent="0.2">
      <c r="A4206" t="s">
        <v>4720</v>
      </c>
      <c r="B4206" t="s">
        <v>4783</v>
      </c>
      <c r="C4206" t="s">
        <v>4788</v>
      </c>
      <c r="D4206" t="s">
        <v>17</v>
      </c>
      <c r="E4206">
        <v>27</v>
      </c>
      <c r="F4206" t="s">
        <v>69</v>
      </c>
      <c r="G4206" t="s">
        <v>4789</v>
      </c>
      <c r="H4206" t="s">
        <v>99</v>
      </c>
      <c r="I4206" s="2">
        <v>1553</v>
      </c>
      <c r="J4206" s="2">
        <v>5</v>
      </c>
      <c r="K4206" s="2">
        <v>1558</v>
      </c>
      <c r="L4206" s="3">
        <v>9.3761603600252999E-2</v>
      </c>
      <c r="M4206" s="3">
        <v>0.12686821177708327</v>
      </c>
      <c r="N4206" s="2">
        <v>1661661</v>
      </c>
      <c r="O4206">
        <f t="shared" si="65"/>
        <v>8</v>
      </c>
    </row>
    <row r="4207" spans="1:15" hidden="1" x14ac:dyDescent="0.2">
      <c r="A4207" t="s">
        <v>4720</v>
      </c>
      <c r="B4207" t="s">
        <v>4783</v>
      </c>
      <c r="C4207" t="s">
        <v>4790</v>
      </c>
      <c r="D4207" t="s">
        <v>17</v>
      </c>
      <c r="E4207">
        <v>47</v>
      </c>
      <c r="F4207" t="s">
        <v>69</v>
      </c>
      <c r="G4207" t="s">
        <v>522</v>
      </c>
      <c r="H4207" t="s">
        <v>523</v>
      </c>
      <c r="I4207" s="2">
        <v>3317</v>
      </c>
      <c r="J4207" s="2">
        <v>15</v>
      </c>
      <c r="K4207" s="2">
        <v>3332</v>
      </c>
      <c r="L4207" s="3">
        <v>0.20052224852120859</v>
      </c>
      <c r="M4207" s="3">
        <v>0.271325341233146</v>
      </c>
      <c r="N4207" s="2">
        <v>1661661</v>
      </c>
      <c r="O4207">
        <f t="shared" si="65"/>
        <v>6</v>
      </c>
    </row>
    <row r="4208" spans="1:15" hidden="1" x14ac:dyDescent="0.2">
      <c r="A4208" t="s">
        <v>4720</v>
      </c>
      <c r="B4208" t="s">
        <v>4783</v>
      </c>
      <c r="C4208" t="s">
        <v>4791</v>
      </c>
      <c r="D4208" t="s">
        <v>22</v>
      </c>
      <c r="E4208">
        <v>61</v>
      </c>
      <c r="F4208" t="s">
        <v>69</v>
      </c>
      <c r="G4208" t="s">
        <v>38</v>
      </c>
      <c r="H4208" t="s">
        <v>106</v>
      </c>
      <c r="I4208" s="2">
        <v>2575</v>
      </c>
      <c r="J4208" s="2">
        <v>5</v>
      </c>
      <c r="K4208" s="2">
        <v>2580</v>
      </c>
      <c r="L4208" s="3">
        <v>0.15526632688616993</v>
      </c>
      <c r="M4208" s="3">
        <v>0.21008985005447678</v>
      </c>
      <c r="N4208" s="2">
        <v>1661661</v>
      </c>
      <c r="O4208">
        <f t="shared" si="65"/>
        <v>7</v>
      </c>
    </row>
    <row r="4209" spans="1:15" hidden="1" x14ac:dyDescent="0.2">
      <c r="A4209" t="s">
        <v>4720</v>
      </c>
      <c r="B4209" t="s">
        <v>4783</v>
      </c>
      <c r="C4209" t="s">
        <v>4792</v>
      </c>
      <c r="D4209" t="s">
        <v>22</v>
      </c>
      <c r="E4209">
        <v>70</v>
      </c>
      <c r="F4209" t="s">
        <v>69</v>
      </c>
      <c r="G4209" t="s">
        <v>303</v>
      </c>
      <c r="H4209" t="s">
        <v>304</v>
      </c>
      <c r="I4209" s="2">
        <v>4698</v>
      </c>
      <c r="J4209" s="2">
        <v>14</v>
      </c>
      <c r="K4209" s="2">
        <v>4712</v>
      </c>
      <c r="L4209" s="3">
        <v>0.28357167918125298</v>
      </c>
      <c r="M4209" s="3">
        <v>0.38369898195995916</v>
      </c>
      <c r="N4209" s="2">
        <v>1661661</v>
      </c>
      <c r="O4209">
        <f t="shared" si="65"/>
        <v>5</v>
      </c>
    </row>
    <row r="4210" spans="1:15" hidden="1" x14ac:dyDescent="0.2">
      <c r="A4210" t="s">
        <v>4720</v>
      </c>
      <c r="B4210" t="s">
        <v>4793</v>
      </c>
      <c r="C4210" t="s">
        <v>46</v>
      </c>
      <c r="G4210" t="s">
        <v>46</v>
      </c>
      <c r="I4210" s="2">
        <v>7149</v>
      </c>
      <c r="J4210" s="2">
        <v>12</v>
      </c>
      <c r="K4210" s="2">
        <v>7161</v>
      </c>
      <c r="L4210" s="3">
        <v>0.48548922140708484</v>
      </c>
      <c r="M4210" s="3">
        <v>0.65519023939467413</v>
      </c>
      <c r="N4210" s="2">
        <v>1475007</v>
      </c>
      <c r="O4210">
        <f t="shared" si="65"/>
        <v>4</v>
      </c>
    </row>
    <row r="4211" spans="1:15" hidden="1" x14ac:dyDescent="0.2">
      <c r="A4211" t="s">
        <v>4720</v>
      </c>
      <c r="B4211" t="s">
        <v>4793</v>
      </c>
      <c r="C4211" t="s">
        <v>4794</v>
      </c>
      <c r="D4211" t="s">
        <v>22</v>
      </c>
      <c r="E4211">
        <v>52</v>
      </c>
      <c r="F4211" t="s">
        <v>69</v>
      </c>
      <c r="G4211" t="s">
        <v>385</v>
      </c>
      <c r="H4211" t="s">
        <v>36</v>
      </c>
      <c r="I4211" s="2">
        <v>4934</v>
      </c>
      <c r="J4211" s="2">
        <v>16</v>
      </c>
      <c r="K4211" s="2">
        <v>4950</v>
      </c>
      <c r="L4211" s="3">
        <v>0.33559162770074991</v>
      </c>
      <c r="M4211" s="3">
        <v>0.45289647884424478</v>
      </c>
      <c r="N4211" s="2">
        <v>1475007</v>
      </c>
      <c r="O4211">
        <f t="shared" si="65"/>
        <v>5</v>
      </c>
    </row>
    <row r="4212" spans="1:15" hidden="1" x14ac:dyDescent="0.2">
      <c r="A4212" t="s">
        <v>4720</v>
      </c>
      <c r="B4212" t="s">
        <v>4793</v>
      </c>
      <c r="C4212" t="s">
        <v>4795</v>
      </c>
      <c r="D4212" t="s">
        <v>22</v>
      </c>
      <c r="E4212">
        <v>54</v>
      </c>
      <c r="F4212" t="s">
        <v>69</v>
      </c>
      <c r="G4212" t="s">
        <v>4796</v>
      </c>
      <c r="H4212" t="s">
        <v>1113</v>
      </c>
      <c r="I4212" s="2">
        <v>1794</v>
      </c>
      <c r="J4212" s="2">
        <v>7</v>
      </c>
      <c r="K4212" s="2">
        <v>1801</v>
      </c>
      <c r="L4212" s="3">
        <v>0.12210111545233343</v>
      </c>
      <c r="M4212" s="3">
        <v>0.16478112290878483</v>
      </c>
      <c r="N4212" s="2">
        <v>1475007</v>
      </c>
      <c r="O4212">
        <f t="shared" si="65"/>
        <v>9</v>
      </c>
    </row>
    <row r="4213" spans="1:15" hidden="1" x14ac:dyDescent="0.2">
      <c r="A4213" t="s">
        <v>4720</v>
      </c>
      <c r="B4213" t="s">
        <v>4793</v>
      </c>
      <c r="C4213" t="s">
        <v>4797</v>
      </c>
      <c r="D4213" t="s">
        <v>22</v>
      </c>
      <c r="E4213">
        <v>50</v>
      </c>
      <c r="F4213" t="s">
        <v>69</v>
      </c>
      <c r="G4213" t="s">
        <v>19</v>
      </c>
      <c r="H4213" t="s">
        <v>20</v>
      </c>
      <c r="I4213" s="2">
        <v>82834</v>
      </c>
      <c r="J4213" s="2">
        <v>487</v>
      </c>
      <c r="K4213" s="2">
        <v>83321</v>
      </c>
      <c r="L4213" s="3">
        <v>5.6488545478089254</v>
      </c>
      <c r="M4213" s="3">
        <v>7.6233914169255197</v>
      </c>
      <c r="N4213" s="2">
        <v>1475007</v>
      </c>
      <c r="O4213">
        <f t="shared" si="65"/>
        <v>3</v>
      </c>
    </row>
    <row r="4214" spans="1:15" hidden="1" x14ac:dyDescent="0.2">
      <c r="A4214" t="s">
        <v>4720</v>
      </c>
      <c r="B4214" t="s">
        <v>4793</v>
      </c>
      <c r="C4214" t="s">
        <v>4798</v>
      </c>
      <c r="D4214" t="s">
        <v>17</v>
      </c>
      <c r="E4214">
        <v>45</v>
      </c>
      <c r="F4214" t="s">
        <v>69</v>
      </c>
      <c r="G4214" t="s">
        <v>4723</v>
      </c>
      <c r="H4214" t="s">
        <v>4724</v>
      </c>
      <c r="I4214" s="2">
        <v>542476</v>
      </c>
      <c r="J4214" s="2">
        <v>1544</v>
      </c>
      <c r="K4214" s="2">
        <v>544020</v>
      </c>
      <c r="L4214" s="3">
        <v>36.882536828638777</v>
      </c>
      <c r="M4214" s="3">
        <v>49.774695438554758</v>
      </c>
      <c r="N4214" s="2">
        <v>1475007</v>
      </c>
      <c r="O4214">
        <f t="shared" si="65"/>
        <v>1</v>
      </c>
    </row>
    <row r="4215" spans="1:15" hidden="1" x14ac:dyDescent="0.2">
      <c r="A4215" t="s">
        <v>4720</v>
      </c>
      <c r="B4215" t="s">
        <v>4793</v>
      </c>
      <c r="C4215" t="s">
        <v>4799</v>
      </c>
      <c r="D4215" t="s">
        <v>17</v>
      </c>
      <c r="E4215">
        <v>35</v>
      </c>
      <c r="F4215" t="s">
        <v>69</v>
      </c>
      <c r="G4215" t="s">
        <v>826</v>
      </c>
      <c r="H4215" t="s">
        <v>59</v>
      </c>
      <c r="I4215" s="2">
        <v>4467</v>
      </c>
      <c r="J4215" s="2">
        <v>3</v>
      </c>
      <c r="K4215" s="2">
        <v>4470</v>
      </c>
      <c r="L4215" s="3">
        <v>0.30304940925704082</v>
      </c>
      <c r="M4215" s="3">
        <v>0.40897924453207563</v>
      </c>
      <c r="N4215" s="2">
        <v>1475007</v>
      </c>
      <c r="O4215">
        <f t="shared" si="65"/>
        <v>6</v>
      </c>
    </row>
    <row r="4216" spans="1:15" hidden="1" x14ac:dyDescent="0.2">
      <c r="A4216" t="s">
        <v>4720</v>
      </c>
      <c r="B4216" t="s">
        <v>4793</v>
      </c>
      <c r="C4216" t="s">
        <v>4800</v>
      </c>
      <c r="D4216" t="s">
        <v>22</v>
      </c>
      <c r="E4216">
        <v>50</v>
      </c>
      <c r="F4216" t="s">
        <v>69</v>
      </c>
      <c r="G4216" t="s">
        <v>694</v>
      </c>
      <c r="H4216" t="s">
        <v>315</v>
      </c>
      <c r="I4216" s="2">
        <v>2041</v>
      </c>
      <c r="J4216" s="2">
        <v>8</v>
      </c>
      <c r="K4216" s="2">
        <v>2049</v>
      </c>
      <c r="L4216" s="3">
        <v>0.13891459498158312</v>
      </c>
      <c r="M4216" s="3">
        <v>0.18747169397007224</v>
      </c>
      <c r="N4216" s="2">
        <v>1475007</v>
      </c>
      <c r="O4216">
        <f t="shared" si="65"/>
        <v>7</v>
      </c>
    </row>
    <row r="4217" spans="1:15" hidden="1" x14ac:dyDescent="0.2">
      <c r="A4217" t="s">
        <v>4720</v>
      </c>
      <c r="B4217" t="s">
        <v>4793</v>
      </c>
      <c r="C4217" t="s">
        <v>4801</v>
      </c>
      <c r="D4217" t="s">
        <v>22</v>
      </c>
      <c r="E4217">
        <v>61</v>
      </c>
      <c r="F4217" t="s">
        <v>69</v>
      </c>
      <c r="G4217" t="s">
        <v>32</v>
      </c>
      <c r="H4217" t="s">
        <v>33</v>
      </c>
      <c r="I4217" s="2">
        <v>438171</v>
      </c>
      <c r="J4217" s="2">
        <v>4156</v>
      </c>
      <c r="K4217" s="2">
        <v>442327</v>
      </c>
      <c r="L4217" s="3">
        <v>29.98812886989689</v>
      </c>
      <c r="M4217" s="3">
        <v>40.470371878330965</v>
      </c>
      <c r="N4217" s="2">
        <v>1475007</v>
      </c>
      <c r="O4217">
        <f t="shared" si="65"/>
        <v>2</v>
      </c>
    </row>
    <row r="4218" spans="1:15" hidden="1" x14ac:dyDescent="0.2">
      <c r="A4218" t="s">
        <v>4720</v>
      </c>
      <c r="B4218" t="s">
        <v>4793</v>
      </c>
      <c r="C4218" t="s">
        <v>4802</v>
      </c>
      <c r="D4218" t="s">
        <v>22</v>
      </c>
      <c r="E4218">
        <v>66</v>
      </c>
      <c r="F4218" t="s">
        <v>69</v>
      </c>
      <c r="G4218" t="s">
        <v>1071</v>
      </c>
      <c r="H4218" t="s">
        <v>746</v>
      </c>
      <c r="I4218" s="2">
        <v>1982</v>
      </c>
      <c r="J4218" s="2">
        <v>3</v>
      </c>
      <c r="K4218" s="2">
        <v>1985</v>
      </c>
      <c r="L4218" s="3">
        <v>0.13457563252242194</v>
      </c>
      <c r="M4218" s="3">
        <v>0.18161606272844968</v>
      </c>
      <c r="N4218" s="2">
        <v>1475007</v>
      </c>
      <c r="O4218">
        <f t="shared" si="65"/>
        <v>8</v>
      </c>
    </row>
    <row r="4219" spans="1:15" hidden="1" x14ac:dyDescent="0.2">
      <c r="A4219" t="s">
        <v>4720</v>
      </c>
      <c r="B4219" t="s">
        <v>4803</v>
      </c>
      <c r="C4219" t="s">
        <v>46</v>
      </c>
      <c r="G4219" t="s">
        <v>46</v>
      </c>
      <c r="I4219" s="2">
        <v>11242</v>
      </c>
      <c r="J4219" s="2">
        <v>12</v>
      </c>
      <c r="K4219" s="2">
        <v>11254</v>
      </c>
      <c r="L4219" s="3">
        <v>0.74807082942536007</v>
      </c>
      <c r="M4219" s="3">
        <v>0.99310544443101167</v>
      </c>
      <c r="N4219" s="2">
        <v>1504403</v>
      </c>
      <c r="O4219">
        <f t="shared" si="65"/>
        <v>4</v>
      </c>
    </row>
    <row r="4220" spans="1:15" hidden="1" x14ac:dyDescent="0.2">
      <c r="A4220" t="s">
        <v>4720</v>
      </c>
      <c r="B4220" t="s">
        <v>4803</v>
      </c>
      <c r="C4220" t="s">
        <v>4804</v>
      </c>
      <c r="D4220" t="s">
        <v>17</v>
      </c>
      <c r="E4220">
        <v>36</v>
      </c>
      <c r="F4220" t="s">
        <v>49</v>
      </c>
      <c r="G4220" t="s">
        <v>385</v>
      </c>
      <c r="H4220" t="s">
        <v>767</v>
      </c>
      <c r="I4220" s="2">
        <v>3285</v>
      </c>
      <c r="J4220" s="2">
        <v>10</v>
      </c>
      <c r="K4220" s="2">
        <v>3295</v>
      </c>
      <c r="L4220" s="3">
        <v>0.21902375892629833</v>
      </c>
      <c r="M4220" s="3">
        <v>0.29076616664298766</v>
      </c>
      <c r="N4220" s="2">
        <v>1504403</v>
      </c>
      <c r="O4220">
        <f t="shared" si="65"/>
        <v>9</v>
      </c>
    </row>
    <row r="4221" spans="1:15" hidden="1" x14ac:dyDescent="0.2">
      <c r="A4221" t="s">
        <v>4720</v>
      </c>
      <c r="B4221" t="s">
        <v>4803</v>
      </c>
      <c r="C4221" t="s">
        <v>4805</v>
      </c>
      <c r="D4221" t="s">
        <v>22</v>
      </c>
      <c r="E4221">
        <v>49</v>
      </c>
      <c r="F4221" t="s">
        <v>49</v>
      </c>
      <c r="G4221" t="s">
        <v>1862</v>
      </c>
      <c r="H4221" t="s">
        <v>1863</v>
      </c>
      <c r="I4221" s="2">
        <v>2913</v>
      </c>
      <c r="J4221" s="2">
        <v>1</v>
      </c>
      <c r="K4221" s="2">
        <v>2914</v>
      </c>
      <c r="L4221" s="3">
        <v>0.19369809818246839</v>
      </c>
      <c r="M4221" s="3">
        <v>0.25714494980202307</v>
      </c>
      <c r="N4221" s="2">
        <v>1504403</v>
      </c>
      <c r="O4221">
        <f t="shared" si="65"/>
        <v>10</v>
      </c>
    </row>
    <row r="4222" spans="1:15" hidden="1" x14ac:dyDescent="0.2">
      <c r="A4222" t="s">
        <v>4720</v>
      </c>
      <c r="B4222" t="s">
        <v>4803</v>
      </c>
      <c r="C4222" t="s">
        <v>4806</v>
      </c>
      <c r="D4222" t="s">
        <v>22</v>
      </c>
      <c r="E4222">
        <v>48</v>
      </c>
      <c r="F4222" t="s">
        <v>69</v>
      </c>
      <c r="G4222" t="s">
        <v>174</v>
      </c>
      <c r="H4222" t="s">
        <v>84</v>
      </c>
      <c r="I4222" s="2">
        <v>4736</v>
      </c>
      <c r="J4222" s="2">
        <v>6</v>
      </c>
      <c r="K4222" s="2">
        <v>4742</v>
      </c>
      <c r="L4222" s="3">
        <v>0.31520809251244514</v>
      </c>
      <c r="M4222" s="3">
        <v>0.41845619490775343</v>
      </c>
      <c r="N4222" s="2">
        <v>1504403</v>
      </c>
      <c r="O4222">
        <f t="shared" si="65"/>
        <v>7</v>
      </c>
    </row>
    <row r="4223" spans="1:15" hidden="1" x14ac:dyDescent="0.2">
      <c r="A4223" t="s">
        <v>4720</v>
      </c>
      <c r="B4223" t="s">
        <v>4803</v>
      </c>
      <c r="C4223" t="s">
        <v>4807</v>
      </c>
      <c r="D4223" t="s">
        <v>22</v>
      </c>
      <c r="E4223">
        <v>77</v>
      </c>
      <c r="F4223" t="s">
        <v>49</v>
      </c>
      <c r="G4223" t="s">
        <v>19</v>
      </c>
      <c r="H4223" t="s">
        <v>20</v>
      </c>
      <c r="I4223" s="2">
        <v>79987</v>
      </c>
      <c r="J4223" s="2">
        <v>362</v>
      </c>
      <c r="K4223" s="2">
        <v>80349</v>
      </c>
      <c r="L4223" s="3">
        <v>5.340922611826751</v>
      </c>
      <c r="M4223" s="3">
        <v>7.0903704775712946</v>
      </c>
      <c r="N4223" s="2">
        <v>1504403</v>
      </c>
      <c r="O4223">
        <f t="shared" si="65"/>
        <v>3</v>
      </c>
    </row>
    <row r="4224" spans="1:15" hidden="1" x14ac:dyDescent="0.2">
      <c r="A4224" t="s">
        <v>4720</v>
      </c>
      <c r="B4224" t="s">
        <v>4803</v>
      </c>
      <c r="C4224" t="s">
        <v>4808</v>
      </c>
      <c r="D4224" t="s">
        <v>22</v>
      </c>
      <c r="E4224">
        <v>39</v>
      </c>
      <c r="F4224" t="s">
        <v>49</v>
      </c>
      <c r="G4224" t="s">
        <v>534</v>
      </c>
      <c r="H4224" t="s">
        <v>535</v>
      </c>
      <c r="I4224" s="2">
        <v>6940</v>
      </c>
      <c r="J4224" s="2">
        <v>6</v>
      </c>
      <c r="K4224" s="2">
        <v>6946</v>
      </c>
      <c r="L4224" s="3">
        <v>0.46171138983370807</v>
      </c>
      <c r="M4224" s="3">
        <v>0.61294743353632553</v>
      </c>
      <c r="N4224" s="2">
        <v>1504403</v>
      </c>
      <c r="O4224">
        <f t="shared" si="65"/>
        <v>6</v>
      </c>
    </row>
    <row r="4225" spans="1:15" hidden="1" x14ac:dyDescent="0.2">
      <c r="A4225" t="s">
        <v>4720</v>
      </c>
      <c r="B4225" t="s">
        <v>4803</v>
      </c>
      <c r="C4225" t="s">
        <v>4809</v>
      </c>
      <c r="D4225" t="s">
        <v>22</v>
      </c>
      <c r="E4225">
        <v>43</v>
      </c>
      <c r="F4225" t="s">
        <v>69</v>
      </c>
      <c r="G4225" t="s">
        <v>303</v>
      </c>
      <c r="H4225" t="s">
        <v>304</v>
      </c>
      <c r="I4225" s="2">
        <v>7741</v>
      </c>
      <c r="J4225" s="2">
        <v>48</v>
      </c>
      <c r="K4225" s="2">
        <v>7789</v>
      </c>
      <c r="L4225" s="3">
        <v>0.51774690691257597</v>
      </c>
      <c r="M4225" s="3">
        <v>0.68733768497184555</v>
      </c>
      <c r="N4225" s="2">
        <v>1504403</v>
      </c>
      <c r="O4225">
        <f t="shared" si="65"/>
        <v>5</v>
      </c>
    </row>
    <row r="4226" spans="1:15" hidden="1" x14ac:dyDescent="0.2">
      <c r="A4226" t="s">
        <v>4720</v>
      </c>
      <c r="B4226" t="s">
        <v>4803</v>
      </c>
      <c r="C4226" t="s">
        <v>4810</v>
      </c>
      <c r="D4226" t="s">
        <v>22</v>
      </c>
      <c r="E4226">
        <v>58</v>
      </c>
      <c r="F4226" t="s">
        <v>69</v>
      </c>
      <c r="G4226" t="s">
        <v>4723</v>
      </c>
      <c r="H4226" t="s">
        <v>4724</v>
      </c>
      <c r="I4226" s="2">
        <v>521954</v>
      </c>
      <c r="J4226" s="2">
        <v>930</v>
      </c>
      <c r="K4226" s="2">
        <v>522884</v>
      </c>
      <c r="L4226" s="3">
        <v>34.756910216212013</v>
      </c>
      <c r="M4226" s="3">
        <v>46.14172269467435</v>
      </c>
      <c r="N4226" s="2">
        <v>1504403</v>
      </c>
      <c r="O4226">
        <f t="shared" si="65"/>
        <v>1</v>
      </c>
    </row>
    <row r="4227" spans="1:15" hidden="1" x14ac:dyDescent="0.2">
      <c r="A4227" t="s">
        <v>4720</v>
      </c>
      <c r="B4227" t="s">
        <v>4803</v>
      </c>
      <c r="C4227" t="s">
        <v>4811</v>
      </c>
      <c r="D4227" t="s">
        <v>22</v>
      </c>
      <c r="E4227">
        <v>59</v>
      </c>
      <c r="F4227" t="s">
        <v>49</v>
      </c>
      <c r="G4227" t="s">
        <v>32</v>
      </c>
      <c r="H4227" t="s">
        <v>33</v>
      </c>
      <c r="I4227" s="2">
        <v>483978</v>
      </c>
      <c r="J4227" s="2">
        <v>3494</v>
      </c>
      <c r="K4227" s="2">
        <v>487472</v>
      </c>
      <c r="L4227" s="3">
        <v>32.40301966959651</v>
      </c>
      <c r="M4227" s="3">
        <v>43.016802666400757</v>
      </c>
      <c r="N4227" s="2">
        <v>1504403</v>
      </c>
      <c r="O4227">
        <f t="shared" ref="O4227:O4290" si="66">COUNTIFS($A$2:$A$8569,A4227,$B$2:$B$8569,B4227,$K$2:$K$8569,"&gt;"&amp;K4227)+1</f>
        <v>2</v>
      </c>
    </row>
    <row r="4228" spans="1:15" hidden="1" x14ac:dyDescent="0.2">
      <c r="A4228" t="s">
        <v>4720</v>
      </c>
      <c r="B4228" t="s">
        <v>4803</v>
      </c>
      <c r="C4228" t="s">
        <v>4812</v>
      </c>
      <c r="D4228" t="s">
        <v>22</v>
      </c>
      <c r="E4228">
        <v>47</v>
      </c>
      <c r="F4228" t="s">
        <v>49</v>
      </c>
      <c r="G4228" t="s">
        <v>4813</v>
      </c>
      <c r="H4228" t="s">
        <v>234</v>
      </c>
      <c r="I4228" s="2">
        <v>3874</v>
      </c>
      <c r="J4228" s="2">
        <v>3</v>
      </c>
      <c r="K4228" s="2">
        <v>3877</v>
      </c>
      <c r="L4228" s="3">
        <v>0.25771020132238504</v>
      </c>
      <c r="M4228" s="3">
        <v>0.3421245608724926</v>
      </c>
      <c r="N4228" s="2">
        <v>1504403</v>
      </c>
      <c r="O4228">
        <f t="shared" si="66"/>
        <v>8</v>
      </c>
    </row>
    <row r="4229" spans="1:15" hidden="1" x14ac:dyDescent="0.2">
      <c r="A4229" t="s">
        <v>4720</v>
      </c>
      <c r="B4229" t="s">
        <v>4814</v>
      </c>
      <c r="C4229" t="s">
        <v>4815</v>
      </c>
      <c r="D4229" t="s">
        <v>22</v>
      </c>
      <c r="E4229">
        <v>39</v>
      </c>
      <c r="F4229" t="s">
        <v>49</v>
      </c>
      <c r="G4229" t="s">
        <v>385</v>
      </c>
      <c r="H4229" t="s">
        <v>39</v>
      </c>
      <c r="I4229" s="2">
        <v>5505</v>
      </c>
      <c r="J4229" s="2">
        <v>3</v>
      </c>
      <c r="K4229" s="2">
        <v>5508</v>
      </c>
      <c r="L4229" s="3">
        <v>0.3157449413739376</v>
      </c>
      <c r="M4229" s="3">
        <v>0.42150566599119643</v>
      </c>
      <c r="N4229" s="2">
        <v>1744446</v>
      </c>
      <c r="O4229">
        <f t="shared" si="66"/>
        <v>8</v>
      </c>
    </row>
    <row r="4230" spans="1:15" hidden="1" x14ac:dyDescent="0.2">
      <c r="A4230" t="s">
        <v>4720</v>
      </c>
      <c r="B4230" t="s">
        <v>4814</v>
      </c>
      <c r="C4230" t="s">
        <v>4816</v>
      </c>
      <c r="D4230" t="s">
        <v>22</v>
      </c>
      <c r="E4230">
        <v>49</v>
      </c>
      <c r="F4230" t="s">
        <v>69</v>
      </c>
      <c r="G4230" t="s">
        <v>174</v>
      </c>
      <c r="H4230" t="s">
        <v>84</v>
      </c>
      <c r="I4230" s="2">
        <v>13902</v>
      </c>
      <c r="J4230" s="2">
        <v>17</v>
      </c>
      <c r="K4230" s="2">
        <v>13919</v>
      </c>
      <c r="L4230" s="3">
        <v>0.79790374709220002</v>
      </c>
      <c r="M4230" s="3">
        <v>1.065166551367368</v>
      </c>
      <c r="N4230" s="2">
        <v>1744446</v>
      </c>
      <c r="O4230">
        <f t="shared" si="66"/>
        <v>5</v>
      </c>
    </row>
    <row r="4231" spans="1:15" hidden="1" x14ac:dyDescent="0.2">
      <c r="A4231" t="s">
        <v>4720</v>
      </c>
      <c r="B4231" t="s">
        <v>4814</v>
      </c>
      <c r="C4231" t="s">
        <v>4817</v>
      </c>
      <c r="D4231" t="s">
        <v>22</v>
      </c>
      <c r="E4231">
        <v>50</v>
      </c>
      <c r="F4231" t="s">
        <v>69</v>
      </c>
      <c r="G4231" t="s">
        <v>38</v>
      </c>
      <c r="H4231" t="s">
        <v>59</v>
      </c>
      <c r="I4231" s="2">
        <v>6073</v>
      </c>
      <c r="J4231" s="2">
        <v>2</v>
      </c>
      <c r="K4231" s="2">
        <v>6075</v>
      </c>
      <c r="L4231" s="3">
        <v>0.34824809710360766</v>
      </c>
      <c r="M4231" s="3">
        <v>0.46489595513734905</v>
      </c>
      <c r="N4231" s="2">
        <v>1744446</v>
      </c>
      <c r="O4231">
        <f t="shared" si="66"/>
        <v>7</v>
      </c>
    </row>
    <row r="4232" spans="1:15" hidden="1" x14ac:dyDescent="0.2">
      <c r="A4232" t="s">
        <v>4720</v>
      </c>
      <c r="B4232" t="s">
        <v>4814</v>
      </c>
      <c r="C4232" t="s">
        <v>4818</v>
      </c>
      <c r="D4232" t="s">
        <v>22</v>
      </c>
      <c r="E4232">
        <v>45</v>
      </c>
      <c r="F4232" t="s">
        <v>49</v>
      </c>
      <c r="G4232" t="s">
        <v>4723</v>
      </c>
      <c r="H4232" t="s">
        <v>4724</v>
      </c>
      <c r="I4232" s="2">
        <v>478183</v>
      </c>
      <c r="J4232" s="2">
        <v>387</v>
      </c>
      <c r="K4232" s="2">
        <v>478570</v>
      </c>
      <c r="L4232" s="3">
        <v>27.433924581213748</v>
      </c>
      <c r="M4232" s="3">
        <v>36.623087613182079</v>
      </c>
      <c r="N4232" s="2">
        <v>1744446</v>
      </c>
      <c r="O4232">
        <f t="shared" si="66"/>
        <v>2</v>
      </c>
    </row>
    <row r="4233" spans="1:15" hidden="1" x14ac:dyDescent="0.2">
      <c r="A4233" t="s">
        <v>4720</v>
      </c>
      <c r="B4233" t="s">
        <v>4814</v>
      </c>
      <c r="C4233" t="s">
        <v>4819</v>
      </c>
      <c r="D4233" t="s">
        <v>22</v>
      </c>
      <c r="E4233">
        <v>66</v>
      </c>
      <c r="F4233" t="s">
        <v>69</v>
      </c>
      <c r="G4233" t="s">
        <v>303</v>
      </c>
      <c r="H4233" t="s">
        <v>304</v>
      </c>
      <c r="I4233" s="2">
        <v>12191</v>
      </c>
      <c r="J4233" s="2">
        <v>38</v>
      </c>
      <c r="K4233" s="2">
        <v>12229</v>
      </c>
      <c r="L4233" s="3">
        <v>0.70102485258930347</v>
      </c>
      <c r="M4233" s="3">
        <v>0.93583747084356239</v>
      </c>
      <c r="N4233" s="2">
        <v>1744446</v>
      </c>
      <c r="O4233">
        <f t="shared" si="66"/>
        <v>6</v>
      </c>
    </row>
    <row r="4234" spans="1:15" hidden="1" x14ac:dyDescent="0.2">
      <c r="A4234" t="s">
        <v>4720</v>
      </c>
      <c r="B4234" t="s">
        <v>4814</v>
      </c>
      <c r="C4234" t="s">
        <v>4820</v>
      </c>
      <c r="D4234" t="s">
        <v>17</v>
      </c>
      <c r="E4234">
        <v>57</v>
      </c>
      <c r="F4234" t="s">
        <v>49</v>
      </c>
      <c r="G4234" t="s">
        <v>32</v>
      </c>
      <c r="H4234" t="s">
        <v>33</v>
      </c>
      <c r="I4234" s="2">
        <v>496237</v>
      </c>
      <c r="J4234" s="2">
        <v>1849</v>
      </c>
      <c r="K4234" s="2">
        <v>498086</v>
      </c>
      <c r="L4234" s="3">
        <v>28.552675175958441</v>
      </c>
      <c r="M4234" s="3">
        <v>38.116570651941004</v>
      </c>
      <c r="N4234" s="2">
        <v>1744446</v>
      </c>
      <c r="O4234">
        <f t="shared" si="66"/>
        <v>1</v>
      </c>
    </row>
    <row r="4235" spans="1:15" hidden="1" x14ac:dyDescent="0.2">
      <c r="A4235" t="s">
        <v>4720</v>
      </c>
      <c r="B4235" t="s">
        <v>4814</v>
      </c>
      <c r="C4235" t="s">
        <v>4821</v>
      </c>
      <c r="D4235" t="s">
        <v>22</v>
      </c>
      <c r="E4235">
        <v>45</v>
      </c>
      <c r="F4235" t="s">
        <v>49</v>
      </c>
      <c r="G4235" t="s">
        <v>19</v>
      </c>
      <c r="H4235" t="s">
        <v>20</v>
      </c>
      <c r="I4235" s="2">
        <v>270712</v>
      </c>
      <c r="J4235" s="2">
        <v>344</v>
      </c>
      <c r="K4235" s="2">
        <v>271056</v>
      </c>
      <c r="L4235" s="3">
        <v>15.538228182471684</v>
      </c>
      <c r="M4235" s="3">
        <v>20.742853994355436</v>
      </c>
      <c r="N4235" s="2">
        <v>1744446</v>
      </c>
      <c r="O4235">
        <f t="shared" si="66"/>
        <v>3</v>
      </c>
    </row>
    <row r="4236" spans="1:15" hidden="1" x14ac:dyDescent="0.2">
      <c r="A4236" t="s">
        <v>4720</v>
      </c>
      <c r="B4236" t="s">
        <v>4814</v>
      </c>
      <c r="C4236" t="s">
        <v>4822</v>
      </c>
      <c r="D4236" t="s">
        <v>22</v>
      </c>
      <c r="E4236">
        <v>43</v>
      </c>
      <c r="F4236" t="s">
        <v>49</v>
      </c>
      <c r="G4236" t="s">
        <v>694</v>
      </c>
      <c r="H4236" t="s">
        <v>315</v>
      </c>
      <c r="I4236" s="2">
        <v>5258</v>
      </c>
      <c r="J4236" s="2">
        <v>3</v>
      </c>
      <c r="K4236" s="2">
        <v>5261</v>
      </c>
      <c r="L4236" s="3">
        <v>0.30158571833120656</v>
      </c>
      <c r="M4236" s="3">
        <v>0.40260372345310175</v>
      </c>
      <c r="N4236" s="2">
        <v>1744446</v>
      </c>
      <c r="O4236">
        <f t="shared" si="66"/>
        <v>9</v>
      </c>
    </row>
    <row r="4237" spans="1:15" hidden="1" x14ac:dyDescent="0.2">
      <c r="A4237" t="s">
        <v>4720</v>
      </c>
      <c r="B4237" t="s">
        <v>4814</v>
      </c>
      <c r="C4237" t="s">
        <v>46</v>
      </c>
      <c r="G4237" t="s">
        <v>46</v>
      </c>
      <c r="I4237" s="2">
        <v>15989</v>
      </c>
      <c r="J4237" s="2">
        <v>12</v>
      </c>
      <c r="K4237" s="2">
        <v>16001</v>
      </c>
      <c r="L4237" s="3">
        <v>0.91725395913659691</v>
      </c>
      <c r="M4237" s="3">
        <v>1.2244938564860446</v>
      </c>
      <c r="N4237" s="2">
        <v>1744446</v>
      </c>
      <c r="O4237">
        <f t="shared" si="66"/>
        <v>4</v>
      </c>
    </row>
    <row r="4238" spans="1:15" hidden="1" x14ac:dyDescent="0.2">
      <c r="A4238" t="s">
        <v>4720</v>
      </c>
      <c r="B4238" t="s">
        <v>4823</v>
      </c>
      <c r="C4238" t="s">
        <v>4824</v>
      </c>
      <c r="D4238" t="s">
        <v>22</v>
      </c>
      <c r="E4238">
        <v>42</v>
      </c>
      <c r="F4238" t="s">
        <v>69</v>
      </c>
      <c r="G4238" t="s">
        <v>174</v>
      </c>
      <c r="H4238" t="s">
        <v>84</v>
      </c>
      <c r="I4238" s="2">
        <v>12391</v>
      </c>
      <c r="J4238" s="2">
        <v>18</v>
      </c>
      <c r="K4238" s="2">
        <v>12409</v>
      </c>
      <c r="L4238" s="3">
        <v>0.77024014062825874</v>
      </c>
      <c r="M4238" s="3">
        <v>1.0081003859686464</v>
      </c>
      <c r="N4238" s="2">
        <v>1611056</v>
      </c>
      <c r="O4238">
        <f t="shared" si="66"/>
        <v>6</v>
      </c>
    </row>
    <row r="4239" spans="1:15" hidden="1" x14ac:dyDescent="0.2">
      <c r="A4239" t="s">
        <v>4720</v>
      </c>
      <c r="B4239" t="s">
        <v>4823</v>
      </c>
      <c r="C4239" t="s">
        <v>4825</v>
      </c>
      <c r="D4239" t="s">
        <v>22</v>
      </c>
      <c r="E4239">
        <v>62</v>
      </c>
      <c r="F4239" t="s">
        <v>69</v>
      </c>
      <c r="G4239" t="s">
        <v>303</v>
      </c>
      <c r="H4239" t="s">
        <v>304</v>
      </c>
      <c r="I4239" s="2">
        <v>10416</v>
      </c>
      <c r="J4239" s="2">
        <v>32</v>
      </c>
      <c r="K4239" s="2">
        <v>10448</v>
      </c>
      <c r="L4239" s="3">
        <v>0.64851873553743633</v>
      </c>
      <c r="M4239" s="3">
        <v>0.84878981647194918</v>
      </c>
      <c r="N4239" s="2">
        <v>1611056</v>
      </c>
      <c r="O4239">
        <f t="shared" si="66"/>
        <v>7</v>
      </c>
    </row>
    <row r="4240" spans="1:15" hidden="1" x14ac:dyDescent="0.2">
      <c r="A4240" t="s">
        <v>4720</v>
      </c>
      <c r="B4240" t="s">
        <v>4823</v>
      </c>
      <c r="C4240" t="s">
        <v>4826</v>
      </c>
      <c r="D4240" t="s">
        <v>22</v>
      </c>
      <c r="E4240">
        <v>52</v>
      </c>
      <c r="F4240" t="s">
        <v>49</v>
      </c>
      <c r="G4240" t="s">
        <v>4723</v>
      </c>
      <c r="H4240" t="s">
        <v>4724</v>
      </c>
      <c r="I4240" s="2">
        <v>405641</v>
      </c>
      <c r="J4240" s="2">
        <v>619</v>
      </c>
      <c r="K4240" s="2">
        <v>406260</v>
      </c>
      <c r="L4240" s="3">
        <v>25.217000526362831</v>
      </c>
      <c r="M4240" s="3">
        <v>33.004340624032743</v>
      </c>
      <c r="N4240" s="2">
        <v>1611056</v>
      </c>
      <c r="O4240">
        <f t="shared" si="66"/>
        <v>2</v>
      </c>
    </row>
    <row r="4241" spans="1:15" hidden="1" x14ac:dyDescent="0.2">
      <c r="A4241" t="s">
        <v>4720</v>
      </c>
      <c r="B4241" t="s">
        <v>4823</v>
      </c>
      <c r="C4241" t="s">
        <v>4827</v>
      </c>
      <c r="D4241" t="s">
        <v>22</v>
      </c>
      <c r="E4241">
        <v>58</v>
      </c>
      <c r="F4241" t="s">
        <v>49</v>
      </c>
      <c r="G4241" t="s">
        <v>32</v>
      </c>
      <c r="H4241" t="s">
        <v>33</v>
      </c>
      <c r="I4241" s="2">
        <v>429710</v>
      </c>
      <c r="J4241" s="2">
        <v>3364</v>
      </c>
      <c r="K4241" s="2">
        <v>433074</v>
      </c>
      <c r="L4241" s="3">
        <v>26.88137470081735</v>
      </c>
      <c r="M4241" s="3">
        <v>35.182695346360347</v>
      </c>
      <c r="N4241" s="2">
        <v>1611056</v>
      </c>
      <c r="O4241">
        <f t="shared" si="66"/>
        <v>1</v>
      </c>
    </row>
    <row r="4242" spans="1:15" hidden="1" x14ac:dyDescent="0.2">
      <c r="A4242" t="s">
        <v>4720</v>
      </c>
      <c r="B4242" t="s">
        <v>4823</v>
      </c>
      <c r="C4242" t="s">
        <v>4828</v>
      </c>
      <c r="D4242" t="s">
        <v>22</v>
      </c>
      <c r="E4242">
        <v>60</v>
      </c>
      <c r="F4242" t="s">
        <v>69</v>
      </c>
      <c r="G4242" t="s">
        <v>19</v>
      </c>
      <c r="H4242" t="s">
        <v>20</v>
      </c>
      <c r="I4242" s="2">
        <v>317915</v>
      </c>
      <c r="J4242" s="2">
        <v>1287</v>
      </c>
      <c r="K4242" s="2">
        <v>319202</v>
      </c>
      <c r="L4242" s="3">
        <v>19.813215679653592</v>
      </c>
      <c r="M4242" s="3">
        <v>25.931796228702066</v>
      </c>
      <c r="N4242" s="2">
        <v>1611056</v>
      </c>
      <c r="O4242">
        <f t="shared" si="66"/>
        <v>3</v>
      </c>
    </row>
    <row r="4243" spans="1:15" hidden="1" x14ac:dyDescent="0.2">
      <c r="A4243" t="s">
        <v>4720</v>
      </c>
      <c r="B4243" t="s">
        <v>4823</v>
      </c>
      <c r="C4243" t="s">
        <v>4829</v>
      </c>
      <c r="D4243" t="s">
        <v>17</v>
      </c>
      <c r="E4243">
        <v>43</v>
      </c>
      <c r="F4243" t="s">
        <v>49</v>
      </c>
      <c r="G4243" t="s">
        <v>694</v>
      </c>
      <c r="H4243" t="s">
        <v>315</v>
      </c>
      <c r="I4243" s="2">
        <v>15833</v>
      </c>
      <c r="J4243" s="2">
        <v>31</v>
      </c>
      <c r="K4243" s="2">
        <v>15864</v>
      </c>
      <c r="L4243" s="3">
        <v>0.98469575235125284</v>
      </c>
      <c r="M4243" s="3">
        <v>1.2887826998957697</v>
      </c>
      <c r="N4243" s="2">
        <v>1611056</v>
      </c>
      <c r="O4243">
        <f t="shared" si="66"/>
        <v>5</v>
      </c>
    </row>
    <row r="4244" spans="1:15" hidden="1" x14ac:dyDescent="0.2">
      <c r="A4244" t="s">
        <v>4720</v>
      </c>
      <c r="B4244" t="s">
        <v>4823</v>
      </c>
      <c r="C4244" t="s">
        <v>4830</v>
      </c>
      <c r="D4244" t="s">
        <v>22</v>
      </c>
      <c r="E4244">
        <v>60</v>
      </c>
      <c r="F4244" t="s">
        <v>69</v>
      </c>
      <c r="G4244" t="s">
        <v>38</v>
      </c>
      <c r="H4244" t="s">
        <v>540</v>
      </c>
      <c r="I4244" s="2">
        <v>9828</v>
      </c>
      <c r="J4244" s="2">
        <v>8</v>
      </c>
      <c r="K4244" s="2">
        <v>9836</v>
      </c>
      <c r="L4244" s="3">
        <v>0.6105312292061853</v>
      </c>
      <c r="M4244" s="3">
        <v>0.79907127056069038</v>
      </c>
      <c r="N4244" s="2">
        <v>1611056</v>
      </c>
      <c r="O4244">
        <f t="shared" si="66"/>
        <v>8</v>
      </c>
    </row>
    <row r="4245" spans="1:15" hidden="1" x14ac:dyDescent="0.2">
      <c r="A4245" t="s">
        <v>4720</v>
      </c>
      <c r="B4245" t="s">
        <v>4823</v>
      </c>
      <c r="C4245" t="s">
        <v>46</v>
      </c>
      <c r="G4245" t="s">
        <v>46</v>
      </c>
      <c r="I4245" s="2">
        <v>21172</v>
      </c>
      <c r="J4245" s="2">
        <v>27</v>
      </c>
      <c r="K4245" s="2">
        <v>21199</v>
      </c>
      <c r="L4245" s="3">
        <v>1.3158450109741684</v>
      </c>
      <c r="M4245" s="3">
        <v>1.7221951875372177</v>
      </c>
      <c r="N4245" s="2">
        <v>1611056</v>
      </c>
      <c r="O4245">
        <f t="shared" si="66"/>
        <v>4</v>
      </c>
    </row>
    <row r="4246" spans="1:15" hidden="1" x14ac:dyDescent="0.2">
      <c r="A4246" t="s">
        <v>4720</v>
      </c>
      <c r="B4246" t="s">
        <v>4831</v>
      </c>
      <c r="C4246" t="s">
        <v>4832</v>
      </c>
      <c r="D4246" t="s">
        <v>22</v>
      </c>
      <c r="E4246">
        <v>43</v>
      </c>
      <c r="F4246" t="s">
        <v>18</v>
      </c>
      <c r="G4246" t="s">
        <v>19</v>
      </c>
      <c r="H4246" t="s">
        <v>20</v>
      </c>
      <c r="I4246" s="2">
        <v>349437</v>
      </c>
      <c r="J4246" s="2">
        <v>1433</v>
      </c>
      <c r="K4246" s="2">
        <v>350870</v>
      </c>
      <c r="L4246" s="3">
        <v>24.01567689068613</v>
      </c>
      <c r="M4246" s="3">
        <v>30.200888803197145</v>
      </c>
      <c r="N4246" s="2">
        <v>1461004</v>
      </c>
      <c r="O4246">
        <f t="shared" si="66"/>
        <v>2</v>
      </c>
    </row>
    <row r="4247" spans="1:15" hidden="1" x14ac:dyDescent="0.2">
      <c r="A4247" t="s">
        <v>4720</v>
      </c>
      <c r="B4247" t="s">
        <v>4831</v>
      </c>
      <c r="C4247" t="s">
        <v>4833</v>
      </c>
      <c r="D4247" t="s">
        <v>22</v>
      </c>
      <c r="E4247">
        <v>59</v>
      </c>
      <c r="F4247" t="s">
        <v>18</v>
      </c>
      <c r="G4247" t="s">
        <v>303</v>
      </c>
      <c r="H4247" t="s">
        <v>304</v>
      </c>
      <c r="I4247" s="2">
        <v>28189</v>
      </c>
      <c r="J4247" s="2">
        <v>716</v>
      </c>
      <c r="K4247" s="2">
        <v>28905</v>
      </c>
      <c r="L4247" s="3">
        <v>1.9784340083942273</v>
      </c>
      <c r="M4247" s="3">
        <v>2.487977572481014</v>
      </c>
      <c r="N4247" s="2">
        <v>1461004</v>
      </c>
      <c r="O4247">
        <f t="shared" si="66"/>
        <v>5</v>
      </c>
    </row>
    <row r="4248" spans="1:15" hidden="1" x14ac:dyDescent="0.2">
      <c r="A4248" t="s">
        <v>4720</v>
      </c>
      <c r="B4248" t="s">
        <v>4831</v>
      </c>
      <c r="C4248" t="s">
        <v>4834</v>
      </c>
      <c r="D4248" t="s">
        <v>22</v>
      </c>
      <c r="E4248">
        <v>40</v>
      </c>
      <c r="F4248" t="s">
        <v>18</v>
      </c>
      <c r="G4248" t="s">
        <v>4723</v>
      </c>
      <c r="H4248" t="s">
        <v>4724</v>
      </c>
      <c r="I4248" s="2">
        <v>392481</v>
      </c>
      <c r="J4248" s="2">
        <v>23</v>
      </c>
      <c r="K4248" s="2">
        <v>392504</v>
      </c>
      <c r="L4248" s="3">
        <v>26.865361080462474</v>
      </c>
      <c r="M4248" s="3">
        <v>33.784506109984015</v>
      </c>
      <c r="N4248" s="2">
        <v>1461004</v>
      </c>
      <c r="O4248">
        <f t="shared" si="66"/>
        <v>1</v>
      </c>
    </row>
    <row r="4249" spans="1:15" hidden="1" x14ac:dyDescent="0.2">
      <c r="A4249" t="s">
        <v>4720</v>
      </c>
      <c r="B4249" t="s">
        <v>4831</v>
      </c>
      <c r="C4249" t="s">
        <v>4835</v>
      </c>
      <c r="D4249" t="s">
        <v>22</v>
      </c>
      <c r="E4249">
        <v>57</v>
      </c>
      <c r="F4249" t="s">
        <v>18</v>
      </c>
      <c r="G4249" t="s">
        <v>32</v>
      </c>
      <c r="H4249" t="s">
        <v>33</v>
      </c>
      <c r="I4249" s="2">
        <v>342510</v>
      </c>
      <c r="J4249" s="2">
        <v>329</v>
      </c>
      <c r="K4249" s="2">
        <v>342839</v>
      </c>
      <c r="L4249" s="3">
        <v>23.465986403870215</v>
      </c>
      <c r="M4249" s="3">
        <v>29.509626119073463</v>
      </c>
      <c r="N4249" s="2">
        <v>1461004</v>
      </c>
      <c r="O4249">
        <f t="shared" si="66"/>
        <v>3</v>
      </c>
    </row>
    <row r="4250" spans="1:15" hidden="1" x14ac:dyDescent="0.2">
      <c r="A4250" t="s">
        <v>4720</v>
      </c>
      <c r="B4250" t="s">
        <v>4831</v>
      </c>
      <c r="C4250" t="s">
        <v>46</v>
      </c>
      <c r="G4250" t="s">
        <v>46</v>
      </c>
      <c r="I4250" s="2">
        <v>44580</v>
      </c>
      <c r="J4250" s="2">
        <v>2</v>
      </c>
      <c r="K4250" s="2">
        <v>44582</v>
      </c>
      <c r="L4250" s="3">
        <v>3.051463240347049</v>
      </c>
      <c r="M4250" s="3">
        <v>3.8373643361476759</v>
      </c>
      <c r="N4250" s="2">
        <v>1461004</v>
      </c>
      <c r="O4250">
        <f t="shared" si="66"/>
        <v>4</v>
      </c>
    </row>
    <row r="4251" spans="1:15" hidden="1" x14ac:dyDescent="0.2">
      <c r="A4251" t="s">
        <v>4720</v>
      </c>
      <c r="B4251" t="s">
        <v>4836</v>
      </c>
      <c r="C4251" t="s">
        <v>4837</v>
      </c>
      <c r="D4251" t="s">
        <v>22</v>
      </c>
      <c r="E4251">
        <v>55</v>
      </c>
      <c r="F4251" t="s">
        <v>49</v>
      </c>
      <c r="G4251" t="s">
        <v>4723</v>
      </c>
      <c r="H4251" t="s">
        <v>4724</v>
      </c>
      <c r="I4251" s="2">
        <v>461154</v>
      </c>
      <c r="J4251" s="2">
        <v>525</v>
      </c>
      <c r="K4251" s="2">
        <v>461679</v>
      </c>
      <c r="L4251" s="3">
        <v>35.826117861416378</v>
      </c>
      <c r="M4251" s="3">
        <v>49.008376493167496</v>
      </c>
      <c r="N4251" s="2">
        <v>1288666</v>
      </c>
      <c r="O4251">
        <f t="shared" si="66"/>
        <v>1</v>
      </c>
    </row>
    <row r="4252" spans="1:15" hidden="1" x14ac:dyDescent="0.2">
      <c r="A4252" t="s">
        <v>4720</v>
      </c>
      <c r="B4252" t="s">
        <v>4836</v>
      </c>
      <c r="C4252" t="s">
        <v>4838</v>
      </c>
      <c r="D4252" t="s">
        <v>22</v>
      </c>
      <c r="E4252">
        <v>27</v>
      </c>
      <c r="F4252" t="s">
        <v>18</v>
      </c>
      <c r="G4252" t="s">
        <v>258</v>
      </c>
      <c r="H4252" t="s">
        <v>767</v>
      </c>
      <c r="I4252" s="2">
        <v>8278</v>
      </c>
      <c r="J4252" s="2">
        <v>5</v>
      </c>
      <c r="K4252" s="2">
        <v>8283</v>
      </c>
      <c r="L4252" s="3">
        <v>0.64275770447889524</v>
      </c>
      <c r="M4252" s="3">
        <v>0.87926109373158923</v>
      </c>
      <c r="N4252" s="2">
        <v>1288666</v>
      </c>
      <c r="O4252">
        <f t="shared" si="66"/>
        <v>5</v>
      </c>
    </row>
    <row r="4253" spans="1:15" hidden="1" x14ac:dyDescent="0.2">
      <c r="A4253" t="s">
        <v>4720</v>
      </c>
      <c r="B4253" t="s">
        <v>4836</v>
      </c>
      <c r="C4253" t="s">
        <v>4839</v>
      </c>
      <c r="D4253" t="s">
        <v>22</v>
      </c>
      <c r="E4253">
        <v>37</v>
      </c>
      <c r="F4253" t="s">
        <v>49</v>
      </c>
      <c r="G4253" t="s">
        <v>19</v>
      </c>
      <c r="H4253" t="s">
        <v>20</v>
      </c>
      <c r="I4253" s="2">
        <v>138647</v>
      </c>
      <c r="J4253" s="2">
        <v>346</v>
      </c>
      <c r="K4253" s="2">
        <v>138993</v>
      </c>
      <c r="L4253" s="3">
        <v>10.785804855563816</v>
      </c>
      <c r="M4253" s="3">
        <v>14.754453362433271</v>
      </c>
      <c r="N4253" s="2">
        <v>1288666</v>
      </c>
      <c r="O4253">
        <f t="shared" si="66"/>
        <v>3</v>
      </c>
    </row>
    <row r="4254" spans="1:15" hidden="1" x14ac:dyDescent="0.2">
      <c r="A4254" t="s">
        <v>4720</v>
      </c>
      <c r="B4254" t="s">
        <v>4836</v>
      </c>
      <c r="C4254" t="s">
        <v>4840</v>
      </c>
      <c r="D4254" t="s">
        <v>22</v>
      </c>
      <c r="E4254">
        <v>66</v>
      </c>
      <c r="F4254" t="s">
        <v>49</v>
      </c>
      <c r="G4254" t="s">
        <v>32</v>
      </c>
      <c r="H4254" t="s">
        <v>33</v>
      </c>
      <c r="I4254" s="2">
        <v>310883</v>
      </c>
      <c r="J4254" s="2">
        <v>1580</v>
      </c>
      <c r="K4254" s="2">
        <v>312463</v>
      </c>
      <c r="L4254" s="3">
        <v>24.247012026390081</v>
      </c>
      <c r="M4254" s="3">
        <v>33.168726201938128</v>
      </c>
      <c r="N4254" s="2">
        <v>1288666</v>
      </c>
      <c r="O4254">
        <f t="shared" si="66"/>
        <v>2</v>
      </c>
    </row>
    <row r="4255" spans="1:15" hidden="1" x14ac:dyDescent="0.2">
      <c r="A4255" t="s">
        <v>4720</v>
      </c>
      <c r="B4255" t="s">
        <v>4836</v>
      </c>
      <c r="C4255" t="s">
        <v>4841</v>
      </c>
      <c r="D4255" t="s">
        <v>22</v>
      </c>
      <c r="E4255">
        <v>36</v>
      </c>
      <c r="F4255" t="s">
        <v>49</v>
      </c>
      <c r="G4255" t="s">
        <v>303</v>
      </c>
      <c r="H4255" t="s">
        <v>304</v>
      </c>
      <c r="I4255" s="2">
        <v>7289</v>
      </c>
      <c r="J4255" s="2">
        <v>25</v>
      </c>
      <c r="K4255" s="2">
        <v>7314</v>
      </c>
      <c r="L4255" s="3">
        <v>0.56756366661338165</v>
      </c>
      <c r="M4255" s="3">
        <v>0.77639932869163863</v>
      </c>
      <c r="N4255" s="2">
        <v>1288666</v>
      </c>
      <c r="O4255">
        <f t="shared" si="66"/>
        <v>6</v>
      </c>
    </row>
    <row r="4256" spans="1:15" hidden="1" x14ac:dyDescent="0.2">
      <c r="A4256" t="s">
        <v>4720</v>
      </c>
      <c r="B4256" t="s">
        <v>4836</v>
      </c>
      <c r="C4256" t="s">
        <v>46</v>
      </c>
      <c r="G4256" t="s">
        <v>46</v>
      </c>
      <c r="I4256" s="2">
        <v>13247</v>
      </c>
      <c r="J4256" s="2">
        <v>6</v>
      </c>
      <c r="K4256" s="2">
        <v>13253</v>
      </c>
      <c r="L4256" s="3">
        <v>1.0284278470914885</v>
      </c>
      <c r="M4256" s="3">
        <v>1.4068389804690029</v>
      </c>
      <c r="N4256" s="2">
        <v>1288666</v>
      </c>
      <c r="O4256">
        <f t="shared" si="66"/>
        <v>4</v>
      </c>
    </row>
    <row r="4257" spans="1:15" hidden="1" x14ac:dyDescent="0.2">
      <c r="A4257" t="s">
        <v>4720</v>
      </c>
      <c r="B4257" t="s">
        <v>4842</v>
      </c>
      <c r="C4257" t="s">
        <v>46</v>
      </c>
      <c r="G4257" t="s">
        <v>46</v>
      </c>
      <c r="I4257" s="2">
        <v>7227</v>
      </c>
      <c r="J4257" s="2">
        <v>9</v>
      </c>
      <c r="K4257" s="2">
        <v>7236</v>
      </c>
      <c r="L4257" s="3">
        <v>0.47636728470647716</v>
      </c>
      <c r="M4257" s="3">
        <v>0.68234604072387517</v>
      </c>
      <c r="N4257" s="2">
        <v>1518996</v>
      </c>
      <c r="O4257">
        <f t="shared" si="66"/>
        <v>4</v>
      </c>
    </row>
    <row r="4258" spans="1:15" hidden="1" x14ac:dyDescent="0.2">
      <c r="A4258" t="s">
        <v>4720</v>
      </c>
      <c r="B4258" t="s">
        <v>4842</v>
      </c>
      <c r="C4258" t="s">
        <v>4843</v>
      </c>
      <c r="D4258" t="s">
        <v>22</v>
      </c>
      <c r="E4258">
        <v>52</v>
      </c>
      <c r="F4258" t="s">
        <v>69</v>
      </c>
      <c r="G4258" t="s">
        <v>385</v>
      </c>
      <c r="H4258" t="s">
        <v>36</v>
      </c>
      <c r="I4258" s="2">
        <v>2754</v>
      </c>
      <c r="J4258" s="2">
        <v>2</v>
      </c>
      <c r="K4258" s="2">
        <v>2756</v>
      </c>
      <c r="L4258" s="3">
        <v>0.18143563248356151</v>
      </c>
      <c r="M4258" s="3">
        <v>0.25988746382462691</v>
      </c>
      <c r="N4258" s="2">
        <v>1518996</v>
      </c>
      <c r="O4258">
        <f t="shared" si="66"/>
        <v>9</v>
      </c>
    </row>
    <row r="4259" spans="1:15" hidden="1" x14ac:dyDescent="0.2">
      <c r="A4259" t="s">
        <v>4720</v>
      </c>
      <c r="B4259" t="s">
        <v>4842</v>
      </c>
      <c r="C4259" t="s">
        <v>4844</v>
      </c>
      <c r="D4259" t="s">
        <v>22</v>
      </c>
      <c r="E4259">
        <v>54</v>
      </c>
      <c r="F4259" t="s">
        <v>49</v>
      </c>
      <c r="G4259" t="s">
        <v>38</v>
      </c>
      <c r="H4259" t="s">
        <v>135</v>
      </c>
      <c r="I4259" s="2">
        <v>1355</v>
      </c>
      <c r="J4259" s="2">
        <v>2</v>
      </c>
      <c r="K4259" s="2">
        <v>1357</v>
      </c>
      <c r="L4259" s="3">
        <v>8.9335324121985832E-2</v>
      </c>
      <c r="M4259" s="3">
        <v>0.12796345733309822</v>
      </c>
      <c r="N4259" s="2">
        <v>1518996</v>
      </c>
      <c r="O4259">
        <f t="shared" si="66"/>
        <v>12</v>
      </c>
    </row>
    <row r="4260" spans="1:15" hidden="1" x14ac:dyDescent="0.2">
      <c r="A4260" t="s">
        <v>4720</v>
      </c>
      <c r="B4260" t="s">
        <v>4842</v>
      </c>
      <c r="C4260" t="s">
        <v>4845</v>
      </c>
      <c r="D4260" t="s">
        <v>22</v>
      </c>
      <c r="E4260">
        <v>34</v>
      </c>
      <c r="F4260" t="s">
        <v>49</v>
      </c>
      <c r="G4260" t="s">
        <v>38</v>
      </c>
      <c r="H4260" t="s">
        <v>230</v>
      </c>
      <c r="I4260" s="2">
        <v>5897</v>
      </c>
      <c r="J4260" s="2">
        <v>2</v>
      </c>
      <c r="K4260" s="2">
        <v>5899</v>
      </c>
      <c r="L4260" s="3">
        <v>0.38834861974620077</v>
      </c>
      <c r="M4260" s="3">
        <v>0.55626855918050577</v>
      </c>
      <c r="N4260" s="2">
        <v>1518996</v>
      </c>
      <c r="O4260">
        <f t="shared" si="66"/>
        <v>5</v>
      </c>
    </row>
    <row r="4261" spans="1:15" hidden="1" x14ac:dyDescent="0.2">
      <c r="A4261" t="s">
        <v>4720</v>
      </c>
      <c r="B4261" t="s">
        <v>4842</v>
      </c>
      <c r="C4261" t="s">
        <v>4846</v>
      </c>
      <c r="D4261" t="s">
        <v>22</v>
      </c>
      <c r="E4261">
        <v>62</v>
      </c>
      <c r="F4261" t="s">
        <v>49</v>
      </c>
      <c r="G4261" t="s">
        <v>4723</v>
      </c>
      <c r="H4261" t="s">
        <v>4724</v>
      </c>
      <c r="I4261" s="2">
        <v>524117</v>
      </c>
      <c r="J4261" s="2">
        <v>475</v>
      </c>
      <c r="K4261" s="2">
        <v>524592</v>
      </c>
      <c r="L4261" s="3">
        <v>34.535443147974057</v>
      </c>
      <c r="M4261" s="3">
        <v>49.468390574270202</v>
      </c>
      <c r="N4261" s="2">
        <v>1518996</v>
      </c>
      <c r="O4261">
        <f t="shared" si="66"/>
        <v>1</v>
      </c>
    </row>
    <row r="4262" spans="1:15" hidden="1" x14ac:dyDescent="0.2">
      <c r="A4262" t="s">
        <v>4720</v>
      </c>
      <c r="B4262" t="s">
        <v>4842</v>
      </c>
      <c r="C4262" t="s">
        <v>4847</v>
      </c>
      <c r="D4262" t="s">
        <v>22</v>
      </c>
      <c r="E4262">
        <v>63</v>
      </c>
      <c r="F4262" t="s">
        <v>49</v>
      </c>
      <c r="G4262" t="s">
        <v>32</v>
      </c>
      <c r="H4262" t="s">
        <v>33</v>
      </c>
      <c r="I4262" s="2">
        <v>401959</v>
      </c>
      <c r="J4262" s="2">
        <v>1432</v>
      </c>
      <c r="K4262" s="2">
        <v>403391</v>
      </c>
      <c r="L4262" s="3">
        <v>26.556422795056733</v>
      </c>
      <c r="M4262" s="3">
        <v>38.039282989724263</v>
      </c>
      <c r="N4262" s="2">
        <v>1518996</v>
      </c>
      <c r="O4262">
        <f t="shared" si="66"/>
        <v>2</v>
      </c>
    </row>
    <row r="4263" spans="1:15" hidden="1" x14ac:dyDescent="0.2">
      <c r="A4263" t="s">
        <v>4720</v>
      </c>
      <c r="B4263" t="s">
        <v>4842</v>
      </c>
      <c r="C4263" t="s">
        <v>4848</v>
      </c>
      <c r="D4263" t="s">
        <v>22</v>
      </c>
      <c r="E4263">
        <v>58</v>
      </c>
      <c r="F4263" t="s">
        <v>49</v>
      </c>
      <c r="G4263" t="s">
        <v>4849</v>
      </c>
      <c r="H4263" t="s">
        <v>242</v>
      </c>
      <c r="I4263" s="2">
        <v>3822</v>
      </c>
      <c r="J4263" s="2">
        <v>1</v>
      </c>
      <c r="K4263" s="2">
        <v>3823</v>
      </c>
      <c r="L4263" s="3">
        <v>0.2516793987607604</v>
      </c>
      <c r="M4263" s="3">
        <v>0.36050427220665771</v>
      </c>
      <c r="N4263" s="2">
        <v>1518996</v>
      </c>
      <c r="O4263">
        <f t="shared" si="66"/>
        <v>7</v>
      </c>
    </row>
    <row r="4264" spans="1:15" hidden="1" x14ac:dyDescent="0.2">
      <c r="A4264" t="s">
        <v>4720</v>
      </c>
      <c r="B4264" t="s">
        <v>4842</v>
      </c>
      <c r="C4264" t="s">
        <v>4850</v>
      </c>
      <c r="D4264" t="s">
        <v>22</v>
      </c>
      <c r="E4264">
        <v>67</v>
      </c>
      <c r="F4264" t="s">
        <v>49</v>
      </c>
      <c r="G4264" t="s">
        <v>19</v>
      </c>
      <c r="H4264" t="s">
        <v>20</v>
      </c>
      <c r="I4264" s="2">
        <v>99742</v>
      </c>
      <c r="J4264" s="2">
        <v>105</v>
      </c>
      <c r="K4264" s="2">
        <v>99847</v>
      </c>
      <c r="L4264" s="3">
        <v>6.5732233659601471</v>
      </c>
      <c r="M4264" s="3">
        <v>9.4154512338525098</v>
      </c>
      <c r="N4264" s="2">
        <v>1518996</v>
      </c>
      <c r="O4264">
        <f t="shared" si="66"/>
        <v>3</v>
      </c>
    </row>
    <row r="4265" spans="1:15" hidden="1" x14ac:dyDescent="0.2">
      <c r="A4265" t="s">
        <v>4720</v>
      </c>
      <c r="B4265" t="s">
        <v>4842</v>
      </c>
      <c r="C4265" t="s">
        <v>4851</v>
      </c>
      <c r="D4265" t="s">
        <v>22</v>
      </c>
      <c r="E4265">
        <v>27</v>
      </c>
      <c r="F4265" t="s">
        <v>49</v>
      </c>
      <c r="G4265" t="s">
        <v>4789</v>
      </c>
      <c r="H4265" t="s">
        <v>99</v>
      </c>
      <c r="I4265" s="2">
        <v>1358</v>
      </c>
      <c r="J4265" s="2">
        <f>(0)</f>
        <v>0</v>
      </c>
      <c r="K4265" s="2">
        <v>1358</v>
      </c>
      <c r="L4265" s="3">
        <v>8.9401157080071306E-2</v>
      </c>
      <c r="M4265" s="3">
        <v>0.12805775612258466</v>
      </c>
      <c r="N4265" s="2">
        <v>1518996</v>
      </c>
      <c r="O4265">
        <f t="shared" si="66"/>
        <v>11</v>
      </c>
    </row>
    <row r="4266" spans="1:15" hidden="1" x14ac:dyDescent="0.2">
      <c r="A4266" t="s">
        <v>4720</v>
      </c>
      <c r="B4266" t="s">
        <v>4842</v>
      </c>
      <c r="C4266" t="s">
        <v>4852</v>
      </c>
      <c r="D4266" t="s">
        <v>22</v>
      </c>
      <c r="E4266">
        <v>55</v>
      </c>
      <c r="F4266" t="s">
        <v>49</v>
      </c>
      <c r="G4266" t="s">
        <v>38</v>
      </c>
      <c r="H4266" t="s">
        <v>106</v>
      </c>
      <c r="I4266" s="2">
        <v>3414</v>
      </c>
      <c r="J4266" s="2">
        <f>(0)</f>
        <v>0</v>
      </c>
      <c r="K4266" s="2">
        <v>3414</v>
      </c>
      <c r="L4266" s="3">
        <v>0.22475371890380227</v>
      </c>
      <c r="M4266" s="3">
        <v>0.32193606730670399</v>
      </c>
      <c r="N4266" s="2">
        <v>1518996</v>
      </c>
      <c r="O4266">
        <f t="shared" si="66"/>
        <v>8</v>
      </c>
    </row>
    <row r="4267" spans="1:15" hidden="1" x14ac:dyDescent="0.2">
      <c r="A4267" t="s">
        <v>4720</v>
      </c>
      <c r="B4267" t="s">
        <v>4842</v>
      </c>
      <c r="C4267" t="s">
        <v>4853</v>
      </c>
      <c r="D4267" t="s">
        <v>22</v>
      </c>
      <c r="E4267">
        <v>31</v>
      </c>
      <c r="F4267" t="s">
        <v>49</v>
      </c>
      <c r="G4267" t="s">
        <v>815</v>
      </c>
      <c r="H4267" t="s">
        <v>816</v>
      </c>
      <c r="I4267" s="2">
        <v>1404</v>
      </c>
      <c r="J4267" s="2">
        <v>5</v>
      </c>
      <c r="K4267" s="2">
        <v>1409</v>
      </c>
      <c r="L4267" s="3">
        <v>9.2758637942430389E-2</v>
      </c>
      <c r="M4267" s="3">
        <v>0.13286699438639304</v>
      </c>
      <c r="N4267" s="2">
        <v>1518996</v>
      </c>
      <c r="O4267">
        <f t="shared" si="66"/>
        <v>10</v>
      </c>
    </row>
    <row r="4268" spans="1:15" hidden="1" x14ac:dyDescent="0.2">
      <c r="A4268" t="s">
        <v>4720</v>
      </c>
      <c r="B4268" t="s">
        <v>4842</v>
      </c>
      <c r="C4268" t="s">
        <v>4854</v>
      </c>
      <c r="D4268" t="s">
        <v>22</v>
      </c>
      <c r="E4268">
        <v>46</v>
      </c>
      <c r="F4268" t="s">
        <v>69</v>
      </c>
      <c r="G4268" t="s">
        <v>303</v>
      </c>
      <c r="H4268" t="s">
        <v>304</v>
      </c>
      <c r="I4268" s="2">
        <v>4395</v>
      </c>
      <c r="J4268" s="2">
        <v>13</v>
      </c>
      <c r="K4268" s="2">
        <v>4408</v>
      </c>
      <c r="L4268" s="3">
        <v>0.29019167924076167</v>
      </c>
      <c r="M4268" s="3">
        <v>0.41566906405622467</v>
      </c>
      <c r="N4268" s="2">
        <v>1518996</v>
      </c>
      <c r="O4268">
        <f t="shared" si="66"/>
        <v>6</v>
      </c>
    </row>
    <row r="4269" spans="1:15" hidden="1" x14ac:dyDescent="0.2">
      <c r="A4269" t="s">
        <v>4720</v>
      </c>
      <c r="B4269" t="s">
        <v>4855</v>
      </c>
      <c r="C4269" t="s">
        <v>46</v>
      </c>
      <c r="G4269" t="s">
        <v>46</v>
      </c>
      <c r="I4269" s="2">
        <v>6585</v>
      </c>
      <c r="J4269" s="2">
        <v>4</v>
      </c>
      <c r="K4269" s="2">
        <v>6589</v>
      </c>
      <c r="L4269" s="3">
        <v>0.38511534172338091</v>
      </c>
      <c r="M4269" s="3">
        <v>0.53203687195586735</v>
      </c>
      <c r="N4269" s="2">
        <v>1710916</v>
      </c>
      <c r="O4269">
        <f t="shared" si="66"/>
        <v>4</v>
      </c>
    </row>
    <row r="4270" spans="1:15" hidden="1" x14ac:dyDescent="0.2">
      <c r="A4270" t="s">
        <v>4720</v>
      </c>
      <c r="B4270" t="s">
        <v>4855</v>
      </c>
      <c r="C4270" t="s">
        <v>4856</v>
      </c>
      <c r="D4270" t="s">
        <v>22</v>
      </c>
      <c r="E4270">
        <v>40</v>
      </c>
      <c r="F4270" t="s">
        <v>49</v>
      </c>
      <c r="G4270" t="s">
        <v>4849</v>
      </c>
      <c r="H4270" t="s">
        <v>242</v>
      </c>
      <c r="I4270" s="2">
        <v>1869</v>
      </c>
      <c r="J4270" s="2">
        <v>2</v>
      </c>
      <c r="K4270" s="2">
        <v>1871</v>
      </c>
      <c r="L4270" s="3">
        <v>0.10935662533987642</v>
      </c>
      <c r="M4270" s="3">
        <v>0.15107618567755771</v>
      </c>
      <c r="N4270" s="2">
        <v>1710916</v>
      </c>
      <c r="O4270">
        <f t="shared" si="66"/>
        <v>7</v>
      </c>
    </row>
    <row r="4271" spans="1:15" hidden="1" x14ac:dyDescent="0.2">
      <c r="A4271" t="s">
        <v>4720</v>
      </c>
      <c r="B4271" t="s">
        <v>4855</v>
      </c>
      <c r="C4271" t="s">
        <v>4857</v>
      </c>
      <c r="D4271" t="s">
        <v>22</v>
      </c>
      <c r="E4271">
        <v>55</v>
      </c>
      <c r="F4271" t="s">
        <v>49</v>
      </c>
      <c r="G4271" t="s">
        <v>32</v>
      </c>
      <c r="H4271" t="s">
        <v>33</v>
      </c>
      <c r="I4271" s="2">
        <v>474294</v>
      </c>
      <c r="J4271" s="2">
        <v>2304</v>
      </c>
      <c r="K4271" s="2">
        <v>476598</v>
      </c>
      <c r="L4271" s="3">
        <v>27.856306212578524</v>
      </c>
      <c r="M4271" s="3">
        <v>38.483489012053795</v>
      </c>
      <c r="N4271" s="2">
        <v>1710916</v>
      </c>
      <c r="O4271">
        <f t="shared" si="66"/>
        <v>2</v>
      </c>
    </row>
    <row r="4272" spans="1:15" hidden="1" x14ac:dyDescent="0.2">
      <c r="A4272" t="s">
        <v>4720</v>
      </c>
      <c r="B4272" t="s">
        <v>4855</v>
      </c>
      <c r="C4272" t="s">
        <v>4858</v>
      </c>
      <c r="D4272" t="s">
        <v>22</v>
      </c>
      <c r="E4272">
        <v>43</v>
      </c>
      <c r="F4272" t="s">
        <v>69</v>
      </c>
      <c r="G4272" t="s">
        <v>38</v>
      </c>
      <c r="H4272" t="s">
        <v>70</v>
      </c>
      <c r="I4272" s="2">
        <v>2280</v>
      </c>
      <c r="J4272" s="2">
        <v>2</v>
      </c>
      <c r="K4272" s="2">
        <v>2282</v>
      </c>
      <c r="L4272" s="3">
        <v>0.13337884501635383</v>
      </c>
      <c r="M4272" s="3">
        <v>0.18426288386755035</v>
      </c>
      <c r="N4272" s="2">
        <v>1710916</v>
      </c>
      <c r="O4272">
        <f t="shared" si="66"/>
        <v>6</v>
      </c>
    </row>
    <row r="4273" spans="1:15" hidden="1" x14ac:dyDescent="0.2">
      <c r="A4273" t="s">
        <v>4720</v>
      </c>
      <c r="B4273" t="s">
        <v>4855</v>
      </c>
      <c r="C4273" t="s">
        <v>4859</v>
      </c>
      <c r="D4273" t="s">
        <v>22</v>
      </c>
      <c r="E4273">
        <v>65</v>
      </c>
      <c r="F4273" t="s">
        <v>49</v>
      </c>
      <c r="G4273" t="s">
        <v>19</v>
      </c>
      <c r="H4273" t="s">
        <v>20</v>
      </c>
      <c r="I4273" s="2">
        <v>113896</v>
      </c>
      <c r="J4273" s="2">
        <v>193</v>
      </c>
      <c r="K4273" s="2">
        <v>114089</v>
      </c>
      <c r="L4273" s="3">
        <v>6.6682993203640626</v>
      </c>
      <c r="M4273" s="3">
        <v>9.2122559849101471</v>
      </c>
      <c r="N4273" s="2">
        <v>1710916</v>
      </c>
      <c r="O4273">
        <f t="shared" si="66"/>
        <v>3</v>
      </c>
    </row>
    <row r="4274" spans="1:15" hidden="1" x14ac:dyDescent="0.2">
      <c r="A4274" t="s">
        <v>4720</v>
      </c>
      <c r="B4274" t="s">
        <v>4855</v>
      </c>
      <c r="C4274" t="s">
        <v>4860</v>
      </c>
      <c r="D4274" t="s">
        <v>22</v>
      </c>
      <c r="E4274">
        <v>37</v>
      </c>
      <c r="F4274" t="s">
        <v>49</v>
      </c>
      <c r="G4274" t="s">
        <v>4723</v>
      </c>
      <c r="H4274" t="s">
        <v>4724</v>
      </c>
      <c r="I4274" s="2">
        <v>629349</v>
      </c>
      <c r="J4274" s="2">
        <v>830</v>
      </c>
      <c r="K4274" s="2">
        <v>630179</v>
      </c>
      <c r="L4274" s="3">
        <v>36.832842757914477</v>
      </c>
      <c r="M4274" s="3">
        <v>50.884574887278269</v>
      </c>
      <c r="N4274" s="2">
        <v>1710916</v>
      </c>
      <c r="O4274">
        <f t="shared" si="66"/>
        <v>1</v>
      </c>
    </row>
    <row r="4275" spans="1:15" hidden="1" x14ac:dyDescent="0.2">
      <c r="A4275" t="s">
        <v>4720</v>
      </c>
      <c r="B4275" t="s">
        <v>4855</v>
      </c>
      <c r="C4275" t="s">
        <v>4861</v>
      </c>
      <c r="D4275" t="s">
        <v>22</v>
      </c>
      <c r="E4275">
        <v>54</v>
      </c>
      <c r="F4275" t="s">
        <v>49</v>
      </c>
      <c r="G4275" t="s">
        <v>197</v>
      </c>
      <c r="H4275" t="s">
        <v>24</v>
      </c>
      <c r="I4275" s="2">
        <v>5143</v>
      </c>
      <c r="J4275" s="2">
        <v>5</v>
      </c>
      <c r="K4275" s="2">
        <v>5148</v>
      </c>
      <c r="L4275" s="3">
        <v>0.30089145229806724</v>
      </c>
      <c r="M4275" s="3">
        <v>0.4156815627301268</v>
      </c>
      <c r="N4275" s="2">
        <v>1710916</v>
      </c>
      <c r="O4275">
        <f t="shared" si="66"/>
        <v>5</v>
      </c>
    </row>
    <row r="4276" spans="1:15" hidden="1" x14ac:dyDescent="0.2">
      <c r="A4276" t="s">
        <v>4720</v>
      </c>
      <c r="B4276" t="s">
        <v>4855</v>
      </c>
      <c r="C4276" t="s">
        <v>4862</v>
      </c>
      <c r="D4276" t="s">
        <v>22</v>
      </c>
      <c r="E4276">
        <v>36</v>
      </c>
      <c r="F4276" t="s">
        <v>49</v>
      </c>
      <c r="G4276" t="s">
        <v>38</v>
      </c>
      <c r="H4276" t="s">
        <v>168</v>
      </c>
      <c r="I4276" s="2">
        <v>1457</v>
      </c>
      <c r="J4276" s="2">
        <v>1</v>
      </c>
      <c r="K4276" s="2">
        <v>1458</v>
      </c>
      <c r="L4276" s="3">
        <v>8.521750921728477E-2</v>
      </c>
      <c r="M4276" s="3">
        <v>0.11772799503895197</v>
      </c>
      <c r="N4276" s="2">
        <v>1710916</v>
      </c>
      <c r="O4276">
        <f t="shared" si="66"/>
        <v>8</v>
      </c>
    </row>
    <row r="4277" spans="1:15" hidden="1" x14ac:dyDescent="0.2">
      <c r="A4277" t="s">
        <v>4720</v>
      </c>
      <c r="B4277" t="s">
        <v>4863</v>
      </c>
      <c r="C4277" t="s">
        <v>46</v>
      </c>
      <c r="G4277" t="s">
        <v>46</v>
      </c>
      <c r="I4277" s="2">
        <v>6042</v>
      </c>
      <c r="J4277" s="2">
        <v>15</v>
      </c>
      <c r="K4277" s="2">
        <v>6057</v>
      </c>
      <c r="L4277" s="3">
        <v>0.3685214423261205</v>
      </c>
      <c r="M4277" s="3">
        <v>0.49250829588226636</v>
      </c>
      <c r="N4277" s="2">
        <v>1643595</v>
      </c>
      <c r="O4277">
        <f t="shared" si="66"/>
        <v>4</v>
      </c>
    </row>
    <row r="4278" spans="1:15" hidden="1" x14ac:dyDescent="0.2">
      <c r="A4278" t="s">
        <v>4720</v>
      </c>
      <c r="B4278" t="s">
        <v>4863</v>
      </c>
      <c r="C4278" t="s">
        <v>4864</v>
      </c>
      <c r="D4278" t="s">
        <v>17</v>
      </c>
      <c r="E4278">
        <v>54</v>
      </c>
      <c r="F4278" t="s">
        <v>69</v>
      </c>
      <c r="G4278" t="s">
        <v>4723</v>
      </c>
      <c r="H4278" t="s">
        <v>4724</v>
      </c>
      <c r="I4278" s="2">
        <v>618955</v>
      </c>
      <c r="J4278" s="2">
        <v>1030</v>
      </c>
      <c r="K4278" s="2">
        <v>619985</v>
      </c>
      <c r="L4278" s="3">
        <v>37.721275618385306</v>
      </c>
      <c r="M4278" s="3">
        <v>50.412375073892498</v>
      </c>
      <c r="N4278" s="2">
        <v>1643595</v>
      </c>
      <c r="O4278">
        <f t="shared" si="66"/>
        <v>1</v>
      </c>
    </row>
    <row r="4279" spans="1:15" hidden="1" x14ac:dyDescent="0.2">
      <c r="A4279" t="s">
        <v>4720</v>
      </c>
      <c r="B4279" t="s">
        <v>4863</v>
      </c>
      <c r="C4279" t="s">
        <v>4865</v>
      </c>
      <c r="D4279" t="s">
        <v>17</v>
      </c>
      <c r="E4279">
        <v>56</v>
      </c>
      <c r="F4279" t="s">
        <v>69</v>
      </c>
      <c r="G4279" t="s">
        <v>19</v>
      </c>
      <c r="H4279" t="s">
        <v>20</v>
      </c>
      <c r="I4279" s="2">
        <v>239114</v>
      </c>
      <c r="J4279" s="2">
        <v>570</v>
      </c>
      <c r="K4279" s="2">
        <v>239684</v>
      </c>
      <c r="L4279" s="3">
        <v>14.582911240299465</v>
      </c>
      <c r="M4279" s="3">
        <v>19.489245235305454</v>
      </c>
      <c r="N4279" s="2">
        <v>1643595</v>
      </c>
      <c r="O4279">
        <f t="shared" si="66"/>
        <v>3</v>
      </c>
    </row>
    <row r="4280" spans="1:15" hidden="1" x14ac:dyDescent="0.2">
      <c r="A4280" t="s">
        <v>4720</v>
      </c>
      <c r="B4280" t="s">
        <v>4863</v>
      </c>
      <c r="C4280" t="s">
        <v>4866</v>
      </c>
      <c r="D4280" t="s">
        <v>22</v>
      </c>
      <c r="E4280">
        <v>55</v>
      </c>
      <c r="F4280" t="s">
        <v>69</v>
      </c>
      <c r="G4280" t="s">
        <v>32</v>
      </c>
      <c r="H4280" t="s">
        <v>33</v>
      </c>
      <c r="I4280" s="2">
        <v>346398</v>
      </c>
      <c r="J4280" s="2">
        <v>1932</v>
      </c>
      <c r="K4280" s="2">
        <v>348330</v>
      </c>
      <c r="L4280" s="3">
        <v>21.193177151305523</v>
      </c>
      <c r="M4280" s="3">
        <v>28.323495906334795</v>
      </c>
      <c r="N4280" s="2">
        <v>1643595</v>
      </c>
      <c r="O4280">
        <f t="shared" si="66"/>
        <v>2</v>
      </c>
    </row>
    <row r="4281" spans="1:15" hidden="1" x14ac:dyDescent="0.2">
      <c r="A4281" t="s">
        <v>4720</v>
      </c>
      <c r="B4281" t="s">
        <v>4863</v>
      </c>
      <c r="C4281" t="s">
        <v>4867</v>
      </c>
      <c r="D4281" t="s">
        <v>22</v>
      </c>
      <c r="E4281">
        <v>37</v>
      </c>
      <c r="F4281" t="s">
        <v>69</v>
      </c>
      <c r="G4281" t="s">
        <v>174</v>
      </c>
      <c r="H4281" t="s">
        <v>84</v>
      </c>
      <c r="I4281" s="2">
        <v>1751</v>
      </c>
      <c r="J4281" s="2">
        <f>(0)</f>
        <v>0</v>
      </c>
      <c r="K4281" s="2">
        <v>1751</v>
      </c>
      <c r="L4281" s="3">
        <v>0.10653476069226299</v>
      </c>
      <c r="M4281" s="3">
        <v>0.14237774906551898</v>
      </c>
      <c r="N4281" s="2">
        <v>1643595</v>
      </c>
      <c r="O4281">
        <f t="shared" si="66"/>
        <v>8</v>
      </c>
    </row>
    <row r="4282" spans="1:15" hidden="1" x14ac:dyDescent="0.2">
      <c r="A4282" t="s">
        <v>4720</v>
      </c>
      <c r="B4282" t="s">
        <v>4863</v>
      </c>
      <c r="C4282" t="s">
        <v>4868</v>
      </c>
      <c r="D4282" t="s">
        <v>22</v>
      </c>
      <c r="E4282">
        <v>32</v>
      </c>
      <c r="F4282" t="s">
        <v>69</v>
      </c>
      <c r="G4282" t="s">
        <v>3359</v>
      </c>
      <c r="H4282" t="s">
        <v>106</v>
      </c>
      <c r="I4282" s="2">
        <v>1503</v>
      </c>
      <c r="J4282" s="2">
        <f>(0)</f>
        <v>0</v>
      </c>
      <c r="K4282" s="2">
        <v>1503</v>
      </c>
      <c r="L4282" s="3">
        <v>9.1445885391474177E-2</v>
      </c>
      <c r="M4282" s="3">
        <v>0.12221231116246432</v>
      </c>
      <c r="N4282" s="2">
        <v>1643595</v>
      </c>
      <c r="O4282">
        <f t="shared" si="66"/>
        <v>9</v>
      </c>
    </row>
    <row r="4283" spans="1:15" hidden="1" x14ac:dyDescent="0.2">
      <c r="A4283" t="s">
        <v>4720</v>
      </c>
      <c r="B4283" t="s">
        <v>4863</v>
      </c>
      <c r="C4283" t="s">
        <v>4869</v>
      </c>
      <c r="D4283" t="s">
        <v>22</v>
      </c>
      <c r="E4283">
        <v>29</v>
      </c>
      <c r="F4283" t="s">
        <v>69</v>
      </c>
      <c r="G4283" t="s">
        <v>4796</v>
      </c>
      <c r="H4283" t="s">
        <v>201</v>
      </c>
      <c r="I4283" s="2">
        <v>3585</v>
      </c>
      <c r="J4283" s="2">
        <v>1</v>
      </c>
      <c r="K4283" s="2">
        <v>3586</v>
      </c>
      <c r="L4283" s="3">
        <v>0.21818026947027705</v>
      </c>
      <c r="M4283" s="3">
        <v>0.29158572709820163</v>
      </c>
      <c r="N4283" s="2">
        <v>1643595</v>
      </c>
      <c r="O4283">
        <f t="shared" si="66"/>
        <v>6</v>
      </c>
    </row>
    <row r="4284" spans="1:15" hidden="1" x14ac:dyDescent="0.2">
      <c r="A4284" t="s">
        <v>4720</v>
      </c>
      <c r="B4284" t="s">
        <v>4863</v>
      </c>
      <c r="C4284" t="s">
        <v>4870</v>
      </c>
      <c r="D4284" t="s">
        <v>17</v>
      </c>
      <c r="E4284">
        <v>41</v>
      </c>
      <c r="F4284" t="s">
        <v>69</v>
      </c>
      <c r="G4284" t="s">
        <v>38</v>
      </c>
      <c r="H4284" t="s">
        <v>54</v>
      </c>
      <c r="I4284" s="2">
        <v>1804</v>
      </c>
      <c r="J4284" s="2">
        <v>9</v>
      </c>
      <c r="K4284" s="2">
        <v>1813</v>
      </c>
      <c r="L4284" s="3">
        <v>0.11030697951746021</v>
      </c>
      <c r="M4284" s="3">
        <v>0.14741910854128265</v>
      </c>
      <c r="N4284" s="2">
        <v>1643595</v>
      </c>
      <c r="O4284">
        <f t="shared" si="66"/>
        <v>7</v>
      </c>
    </row>
    <row r="4285" spans="1:15" hidden="1" x14ac:dyDescent="0.2">
      <c r="A4285" t="s">
        <v>4720</v>
      </c>
      <c r="B4285" t="s">
        <v>4863</v>
      </c>
      <c r="C4285" t="s">
        <v>4871</v>
      </c>
      <c r="D4285" t="s">
        <v>22</v>
      </c>
      <c r="E4285">
        <v>47</v>
      </c>
      <c r="F4285" t="s">
        <v>69</v>
      </c>
      <c r="G4285" t="s">
        <v>303</v>
      </c>
      <c r="H4285" t="s">
        <v>304</v>
      </c>
      <c r="I4285" s="2">
        <v>5226</v>
      </c>
      <c r="J4285" s="2">
        <v>18</v>
      </c>
      <c r="K4285" s="2">
        <v>5244</v>
      </c>
      <c r="L4285" s="3">
        <v>0.31905670192474422</v>
      </c>
      <c r="M4285" s="3">
        <v>0.4264014369500751</v>
      </c>
      <c r="N4285" s="2">
        <v>1643595</v>
      </c>
      <c r="O4285">
        <f t="shared" si="66"/>
        <v>5</v>
      </c>
    </row>
    <row r="4286" spans="1:15" hidden="1" x14ac:dyDescent="0.2">
      <c r="A4286" t="s">
        <v>4720</v>
      </c>
      <c r="B4286" t="s">
        <v>4863</v>
      </c>
      <c r="C4286" t="s">
        <v>4872</v>
      </c>
      <c r="D4286" t="s">
        <v>22</v>
      </c>
      <c r="E4286">
        <v>63</v>
      </c>
      <c r="F4286" t="s">
        <v>69</v>
      </c>
      <c r="G4286" t="s">
        <v>1071</v>
      </c>
      <c r="H4286" t="s">
        <v>746</v>
      </c>
      <c r="I4286" s="2">
        <v>1237</v>
      </c>
      <c r="J4286" s="2">
        <f>(0)</f>
        <v>0</v>
      </c>
      <c r="K4286" s="2">
        <v>1237</v>
      </c>
      <c r="L4286" s="3">
        <v>7.526184978659585E-2</v>
      </c>
      <c r="M4286" s="3">
        <v>0.10058325276644602</v>
      </c>
      <c r="N4286" s="2">
        <v>1643595</v>
      </c>
      <c r="O4286">
        <f t="shared" si="66"/>
        <v>10</v>
      </c>
    </row>
    <row r="4287" spans="1:15" hidden="1" x14ac:dyDescent="0.2">
      <c r="A4287" t="s">
        <v>4720</v>
      </c>
      <c r="B4287" t="s">
        <v>4873</v>
      </c>
      <c r="C4287" t="s">
        <v>46</v>
      </c>
      <c r="G4287" t="s">
        <v>46</v>
      </c>
      <c r="I4287" s="2">
        <v>7210</v>
      </c>
      <c r="J4287" s="2">
        <v>7</v>
      </c>
      <c r="K4287" s="2">
        <v>7217</v>
      </c>
      <c r="L4287" s="3">
        <v>0.46193796321010078</v>
      </c>
      <c r="M4287" s="3">
        <v>0.63522995729339404</v>
      </c>
      <c r="N4287" s="2">
        <v>1562331</v>
      </c>
      <c r="O4287">
        <f t="shared" si="66"/>
        <v>4</v>
      </c>
    </row>
    <row r="4288" spans="1:15" hidden="1" x14ac:dyDescent="0.2">
      <c r="A4288" t="s">
        <v>4720</v>
      </c>
      <c r="B4288" t="s">
        <v>4873</v>
      </c>
      <c r="C4288" t="s">
        <v>4874</v>
      </c>
      <c r="D4288" t="s">
        <v>17</v>
      </c>
      <c r="E4288">
        <v>53</v>
      </c>
      <c r="F4288" t="s">
        <v>69</v>
      </c>
      <c r="G4288" t="s">
        <v>114</v>
      </c>
      <c r="H4288" t="s">
        <v>115</v>
      </c>
      <c r="I4288" s="2">
        <v>2648</v>
      </c>
      <c r="J4288" s="2">
        <v>3</v>
      </c>
      <c r="K4288" s="2">
        <v>2651</v>
      </c>
      <c r="L4288" s="3">
        <v>0.16968235284328353</v>
      </c>
      <c r="M4288" s="3">
        <v>0.23333720615003295</v>
      </c>
      <c r="N4288" s="2">
        <v>1562331</v>
      </c>
      <c r="O4288">
        <f t="shared" si="66"/>
        <v>7</v>
      </c>
    </row>
    <row r="4289" spans="1:15" hidden="1" x14ac:dyDescent="0.2">
      <c r="A4289" t="s">
        <v>4720</v>
      </c>
      <c r="B4289" t="s">
        <v>4873</v>
      </c>
      <c r="C4289" t="s">
        <v>4875</v>
      </c>
      <c r="D4289" t="s">
        <v>22</v>
      </c>
      <c r="E4289">
        <v>45</v>
      </c>
      <c r="F4289" t="s">
        <v>49</v>
      </c>
      <c r="G4289" t="s">
        <v>32</v>
      </c>
      <c r="H4289" t="s">
        <v>33</v>
      </c>
      <c r="I4289" s="2">
        <v>524504</v>
      </c>
      <c r="J4289" s="2">
        <v>2103</v>
      </c>
      <c r="K4289" s="2">
        <v>526607</v>
      </c>
      <c r="L4289" s="3">
        <v>33.706493694357981</v>
      </c>
      <c r="M4289" s="3">
        <v>46.35119053906088</v>
      </c>
      <c r="N4289" s="2">
        <v>1562331</v>
      </c>
      <c r="O4289">
        <f t="shared" si="66"/>
        <v>2</v>
      </c>
    </row>
    <row r="4290" spans="1:15" hidden="1" x14ac:dyDescent="0.2">
      <c r="A4290" t="s">
        <v>4720</v>
      </c>
      <c r="B4290" t="s">
        <v>4873</v>
      </c>
      <c r="C4290" t="s">
        <v>4876</v>
      </c>
      <c r="D4290" t="s">
        <v>22</v>
      </c>
      <c r="E4290">
        <v>45</v>
      </c>
      <c r="F4290" t="s">
        <v>49</v>
      </c>
      <c r="G4290" t="s">
        <v>4789</v>
      </c>
      <c r="H4290" t="s">
        <v>99</v>
      </c>
      <c r="I4290" s="2">
        <v>2485</v>
      </c>
      <c r="J4290" s="2">
        <v>2</v>
      </c>
      <c r="K4290" s="2">
        <v>2487</v>
      </c>
      <c r="L4290" s="3">
        <v>0.15918521747312189</v>
      </c>
      <c r="M4290" s="3">
        <v>0.21890216208794111</v>
      </c>
      <c r="N4290" s="2">
        <v>1562331</v>
      </c>
      <c r="O4290">
        <f t="shared" si="66"/>
        <v>8</v>
      </c>
    </row>
    <row r="4291" spans="1:15" hidden="1" x14ac:dyDescent="0.2">
      <c r="A4291" t="s">
        <v>4720</v>
      </c>
      <c r="B4291" t="s">
        <v>4873</v>
      </c>
      <c r="C4291" t="s">
        <v>4877</v>
      </c>
      <c r="D4291" t="s">
        <v>22</v>
      </c>
      <c r="E4291">
        <v>40</v>
      </c>
      <c r="F4291" t="s">
        <v>49</v>
      </c>
      <c r="G4291" t="s">
        <v>258</v>
      </c>
      <c r="H4291" t="s">
        <v>767</v>
      </c>
      <c r="I4291" s="2">
        <v>2311</v>
      </c>
      <c r="J4291" s="2">
        <v>1</v>
      </c>
      <c r="K4291" s="2">
        <v>2312</v>
      </c>
      <c r="L4291" s="3">
        <v>0.14798400595008354</v>
      </c>
      <c r="M4291" s="3">
        <v>0.20349891385095289</v>
      </c>
      <c r="N4291" s="2">
        <v>1562331</v>
      </c>
      <c r="O4291">
        <f t="shared" ref="O4291:O4354" si="67">COUNTIFS($A$2:$A$8569,A4291,$B$2:$B$8569,B4291,$K$2:$K$8569,"&gt;"&amp;K4291)+1</f>
        <v>9</v>
      </c>
    </row>
    <row r="4292" spans="1:15" hidden="1" x14ac:dyDescent="0.2">
      <c r="A4292" t="s">
        <v>4720</v>
      </c>
      <c r="B4292" t="s">
        <v>4873</v>
      </c>
      <c r="C4292" t="s">
        <v>4878</v>
      </c>
      <c r="D4292" t="s">
        <v>22</v>
      </c>
      <c r="E4292">
        <v>59</v>
      </c>
      <c r="F4292" t="s">
        <v>49</v>
      </c>
      <c r="G4292" t="s">
        <v>4723</v>
      </c>
      <c r="H4292" t="s">
        <v>4724</v>
      </c>
      <c r="I4292" s="2">
        <v>537782</v>
      </c>
      <c r="J4292" s="2">
        <v>539</v>
      </c>
      <c r="K4292" s="2">
        <v>538321</v>
      </c>
      <c r="L4292" s="3">
        <v>34.456270790248674</v>
      </c>
      <c r="M4292" s="3">
        <v>47.382239966764189</v>
      </c>
      <c r="N4292" s="2">
        <v>1562331</v>
      </c>
      <c r="O4292">
        <f t="shared" si="67"/>
        <v>1</v>
      </c>
    </row>
    <row r="4293" spans="1:15" hidden="1" x14ac:dyDescent="0.2">
      <c r="A4293" t="s">
        <v>4720</v>
      </c>
      <c r="B4293" t="s">
        <v>4873</v>
      </c>
      <c r="C4293" t="s">
        <v>4879</v>
      </c>
      <c r="D4293" t="s">
        <v>22</v>
      </c>
      <c r="E4293">
        <v>51</v>
      </c>
      <c r="F4293" t="s">
        <v>49</v>
      </c>
      <c r="G4293" t="s">
        <v>19</v>
      </c>
      <c r="H4293" t="s">
        <v>20</v>
      </c>
      <c r="I4293" s="2">
        <v>44599</v>
      </c>
      <c r="J4293" s="2">
        <v>135</v>
      </c>
      <c r="K4293" s="2">
        <v>44734</v>
      </c>
      <c r="L4293" s="3">
        <v>2.8632856929805528</v>
      </c>
      <c r="M4293" s="3">
        <v>3.9374223236196046</v>
      </c>
      <c r="N4293" s="2">
        <v>1562331</v>
      </c>
      <c r="O4293">
        <f t="shared" si="67"/>
        <v>3</v>
      </c>
    </row>
    <row r="4294" spans="1:15" hidden="1" x14ac:dyDescent="0.2">
      <c r="A4294" t="s">
        <v>4720</v>
      </c>
      <c r="B4294" t="s">
        <v>4873</v>
      </c>
      <c r="C4294" t="s">
        <v>4880</v>
      </c>
      <c r="D4294" t="s">
        <v>22</v>
      </c>
      <c r="E4294">
        <v>39</v>
      </c>
      <c r="F4294" t="s">
        <v>69</v>
      </c>
      <c r="G4294" t="s">
        <v>3359</v>
      </c>
      <c r="H4294" t="s">
        <v>106</v>
      </c>
      <c r="I4294" s="2">
        <v>5005</v>
      </c>
      <c r="J4294" s="2">
        <v>3</v>
      </c>
      <c r="K4294" s="2">
        <v>5008</v>
      </c>
      <c r="L4294" s="3">
        <v>0.32054667032786266</v>
      </c>
      <c r="M4294" s="3">
        <v>0.44079695526192564</v>
      </c>
      <c r="N4294" s="2">
        <v>1562331</v>
      </c>
      <c r="O4294">
        <f t="shared" si="67"/>
        <v>6</v>
      </c>
    </row>
    <row r="4295" spans="1:15" hidden="1" x14ac:dyDescent="0.2">
      <c r="A4295" t="s">
        <v>4720</v>
      </c>
      <c r="B4295" t="s">
        <v>4873</v>
      </c>
      <c r="C4295" t="s">
        <v>4881</v>
      </c>
      <c r="D4295" t="s">
        <v>22</v>
      </c>
      <c r="E4295">
        <v>71</v>
      </c>
      <c r="F4295" t="s">
        <v>49</v>
      </c>
      <c r="G4295" t="s">
        <v>303</v>
      </c>
      <c r="H4295" t="s">
        <v>304</v>
      </c>
      <c r="I4295" s="2">
        <v>6259</v>
      </c>
      <c r="J4295" s="2">
        <v>24</v>
      </c>
      <c r="K4295" s="2">
        <v>6283</v>
      </c>
      <c r="L4295" s="3">
        <v>0.40215549713857057</v>
      </c>
      <c r="M4295" s="3">
        <v>0.55302062098855409</v>
      </c>
      <c r="N4295" s="2">
        <v>1562331</v>
      </c>
      <c r="O4295">
        <f t="shared" si="67"/>
        <v>5</v>
      </c>
    </row>
    <row r="4296" spans="1:15" hidden="1" x14ac:dyDescent="0.2">
      <c r="A4296" t="s">
        <v>4720</v>
      </c>
      <c r="B4296" t="s">
        <v>4882</v>
      </c>
      <c r="C4296" t="s">
        <v>46</v>
      </c>
      <c r="G4296" t="s">
        <v>46</v>
      </c>
      <c r="I4296" s="2">
        <v>6148</v>
      </c>
      <c r="J4296" s="2">
        <v>8</v>
      </c>
      <c r="K4296" s="2">
        <v>6156</v>
      </c>
      <c r="L4296" s="3">
        <v>0.36218624939547372</v>
      </c>
      <c r="M4296" s="3">
        <v>0.61215722775112769</v>
      </c>
      <c r="N4296" s="2">
        <v>1699678</v>
      </c>
      <c r="O4296">
        <f t="shared" si="67"/>
        <v>4</v>
      </c>
    </row>
    <row r="4297" spans="1:15" hidden="1" x14ac:dyDescent="0.2">
      <c r="A4297" t="s">
        <v>4720</v>
      </c>
      <c r="B4297" t="s">
        <v>4882</v>
      </c>
      <c r="C4297" t="s">
        <v>4845</v>
      </c>
      <c r="D4297" t="s">
        <v>22</v>
      </c>
      <c r="E4297">
        <v>34</v>
      </c>
      <c r="F4297" t="s">
        <v>49</v>
      </c>
      <c r="G4297" t="s">
        <v>38</v>
      </c>
      <c r="H4297" t="s">
        <v>230</v>
      </c>
      <c r="I4297" s="2">
        <v>5873</v>
      </c>
      <c r="J4297" s="2">
        <f>(0)</f>
        <v>0</v>
      </c>
      <c r="K4297" s="2">
        <v>5873</v>
      </c>
      <c r="L4297" s="3">
        <v>0.34553603682579875</v>
      </c>
      <c r="M4297" s="3">
        <v>0.5840154968457395</v>
      </c>
      <c r="N4297" s="2">
        <v>1699678</v>
      </c>
      <c r="O4297">
        <f t="shared" si="67"/>
        <v>5</v>
      </c>
    </row>
    <row r="4298" spans="1:15" hidden="1" x14ac:dyDescent="0.2">
      <c r="A4298" t="s">
        <v>4720</v>
      </c>
      <c r="B4298" t="s">
        <v>4882</v>
      </c>
      <c r="C4298" t="s">
        <v>4883</v>
      </c>
      <c r="D4298" t="s">
        <v>17</v>
      </c>
      <c r="E4298">
        <v>42</v>
      </c>
      <c r="F4298" t="s">
        <v>69</v>
      </c>
      <c r="G4298" t="s">
        <v>258</v>
      </c>
      <c r="H4298" t="s">
        <v>767</v>
      </c>
      <c r="I4298" s="2">
        <v>1474</v>
      </c>
      <c r="J4298" s="2">
        <v>8</v>
      </c>
      <c r="K4298" s="2">
        <v>1482</v>
      </c>
      <c r="L4298" s="3">
        <v>8.7192985965577008E-2</v>
      </c>
      <c r="M4298" s="3">
        <v>0.14737118445860481</v>
      </c>
      <c r="N4298" s="2">
        <v>1699678</v>
      </c>
      <c r="O4298">
        <f t="shared" si="67"/>
        <v>13</v>
      </c>
    </row>
    <row r="4299" spans="1:15" hidden="1" x14ac:dyDescent="0.2">
      <c r="A4299" t="s">
        <v>4720</v>
      </c>
      <c r="B4299" t="s">
        <v>4882</v>
      </c>
      <c r="C4299" t="s">
        <v>4884</v>
      </c>
      <c r="D4299" t="s">
        <v>22</v>
      </c>
      <c r="E4299">
        <v>71</v>
      </c>
      <c r="F4299" t="s">
        <v>49</v>
      </c>
      <c r="G4299" t="s">
        <v>376</v>
      </c>
      <c r="H4299" t="s">
        <v>377</v>
      </c>
      <c r="I4299" s="2">
        <v>22993</v>
      </c>
      <c r="J4299" s="2">
        <v>33</v>
      </c>
      <c r="K4299" s="2">
        <v>23026</v>
      </c>
      <c r="L4299" s="3">
        <v>1.3547271895029529</v>
      </c>
      <c r="M4299" s="3">
        <v>2.2897226000970541</v>
      </c>
      <c r="N4299" s="2">
        <v>1699678</v>
      </c>
      <c r="O4299">
        <f t="shared" si="67"/>
        <v>3</v>
      </c>
    </row>
    <row r="4300" spans="1:15" hidden="1" x14ac:dyDescent="0.2">
      <c r="A4300" t="s">
        <v>4720</v>
      </c>
      <c r="B4300" t="s">
        <v>4882</v>
      </c>
      <c r="C4300" t="s">
        <v>4885</v>
      </c>
      <c r="D4300" t="s">
        <v>22</v>
      </c>
      <c r="E4300">
        <v>43</v>
      </c>
      <c r="F4300" t="s">
        <v>49</v>
      </c>
      <c r="G4300" t="s">
        <v>522</v>
      </c>
      <c r="H4300" t="s">
        <v>523</v>
      </c>
      <c r="I4300" s="2">
        <v>2330</v>
      </c>
      <c r="J4300" s="2">
        <v>14</v>
      </c>
      <c r="K4300" s="2">
        <v>2344</v>
      </c>
      <c r="L4300" s="3">
        <v>0.1379084744286859</v>
      </c>
      <c r="M4300" s="3">
        <v>0.23308910686300247</v>
      </c>
      <c r="N4300" s="2">
        <v>1699678</v>
      </c>
      <c r="O4300">
        <f t="shared" si="67"/>
        <v>10</v>
      </c>
    </row>
    <row r="4301" spans="1:15" hidden="1" x14ac:dyDescent="0.2">
      <c r="A4301" t="s">
        <v>4720</v>
      </c>
      <c r="B4301" t="s">
        <v>4882</v>
      </c>
      <c r="C4301" t="s">
        <v>4886</v>
      </c>
      <c r="D4301" t="s">
        <v>22</v>
      </c>
      <c r="E4301">
        <v>74</v>
      </c>
      <c r="F4301" t="s">
        <v>49</v>
      </c>
      <c r="G4301" t="s">
        <v>4796</v>
      </c>
      <c r="H4301" t="s">
        <v>1113</v>
      </c>
      <c r="I4301" s="2">
        <v>1497</v>
      </c>
      <c r="J4301" s="2">
        <f>(0)</f>
        <v>0</v>
      </c>
      <c r="K4301" s="2">
        <v>1497</v>
      </c>
      <c r="L4301" s="3">
        <v>8.8075506066443168E-2</v>
      </c>
      <c r="M4301" s="3">
        <v>0.14886279563733562</v>
      </c>
      <c r="N4301" s="2">
        <v>1699678</v>
      </c>
      <c r="O4301">
        <f t="shared" si="67"/>
        <v>11</v>
      </c>
    </row>
    <row r="4302" spans="1:15" hidden="1" x14ac:dyDescent="0.2">
      <c r="A4302" t="s">
        <v>4720</v>
      </c>
      <c r="B4302" t="s">
        <v>4882</v>
      </c>
      <c r="C4302" t="s">
        <v>4887</v>
      </c>
      <c r="D4302" t="s">
        <v>22</v>
      </c>
      <c r="E4302">
        <v>60</v>
      </c>
      <c r="F4302" t="s">
        <v>49</v>
      </c>
      <c r="G4302" t="s">
        <v>4849</v>
      </c>
      <c r="H4302" t="s">
        <v>242</v>
      </c>
      <c r="I4302" s="2">
        <v>2814</v>
      </c>
      <c r="J4302" s="2">
        <v>2</v>
      </c>
      <c r="K4302" s="2">
        <v>2816</v>
      </c>
      <c r="L4302" s="3">
        <v>0.16567844026927453</v>
      </c>
      <c r="M4302" s="3">
        <v>0.28002513862039885</v>
      </c>
      <c r="N4302" s="2">
        <v>1699678</v>
      </c>
      <c r="O4302">
        <f t="shared" si="67"/>
        <v>6</v>
      </c>
    </row>
    <row r="4303" spans="1:15" hidden="1" x14ac:dyDescent="0.2">
      <c r="A4303" t="s">
        <v>4720</v>
      </c>
      <c r="B4303" t="s">
        <v>4882</v>
      </c>
      <c r="C4303" t="s">
        <v>4888</v>
      </c>
      <c r="D4303" t="s">
        <v>22</v>
      </c>
      <c r="E4303">
        <v>43</v>
      </c>
      <c r="F4303" t="s">
        <v>49</v>
      </c>
      <c r="G4303" t="s">
        <v>38</v>
      </c>
      <c r="H4303" t="s">
        <v>209</v>
      </c>
      <c r="I4303" s="2">
        <v>2360</v>
      </c>
      <c r="J4303" s="2">
        <f>(0)</f>
        <v>0</v>
      </c>
      <c r="K4303" s="2">
        <v>2360</v>
      </c>
      <c r="L4303" s="3">
        <v>0.13884982920294314</v>
      </c>
      <c r="M4303" s="3">
        <v>0.23468015878698201</v>
      </c>
      <c r="N4303" s="2">
        <v>1699678</v>
      </c>
      <c r="O4303">
        <f t="shared" si="67"/>
        <v>9</v>
      </c>
    </row>
    <row r="4304" spans="1:15" hidden="1" x14ac:dyDescent="0.2">
      <c r="A4304" t="s">
        <v>4720</v>
      </c>
      <c r="B4304" t="s">
        <v>4882</v>
      </c>
      <c r="C4304" t="s">
        <v>4889</v>
      </c>
      <c r="D4304" t="s">
        <v>22</v>
      </c>
      <c r="E4304">
        <v>63</v>
      </c>
      <c r="F4304" t="s">
        <v>49</v>
      </c>
      <c r="G4304" t="s">
        <v>4723</v>
      </c>
      <c r="H4304" t="s">
        <v>4724</v>
      </c>
      <c r="I4304" s="2">
        <v>462911</v>
      </c>
      <c r="J4304" s="2">
        <v>241</v>
      </c>
      <c r="K4304" s="2">
        <v>463152</v>
      </c>
      <c r="L4304" s="3">
        <v>27.249396650424373</v>
      </c>
      <c r="M4304" s="3">
        <v>46.056180043435717</v>
      </c>
      <c r="N4304" s="2">
        <v>1699678</v>
      </c>
      <c r="O4304">
        <f t="shared" si="67"/>
        <v>2</v>
      </c>
    </row>
    <row r="4305" spans="1:15" hidden="1" x14ac:dyDescent="0.2">
      <c r="A4305" t="s">
        <v>4720</v>
      </c>
      <c r="B4305" t="s">
        <v>4882</v>
      </c>
      <c r="C4305" t="s">
        <v>4890</v>
      </c>
      <c r="D4305" t="s">
        <v>22</v>
      </c>
      <c r="E4305">
        <v>69</v>
      </c>
      <c r="F4305" t="s">
        <v>49</v>
      </c>
      <c r="G4305" t="s">
        <v>38</v>
      </c>
      <c r="H4305" t="s">
        <v>234</v>
      </c>
      <c r="I4305" s="2">
        <v>1200</v>
      </c>
      <c r="J4305" s="2">
        <f>(0)</f>
        <v>0</v>
      </c>
      <c r="K4305" s="2">
        <v>1200</v>
      </c>
      <c r="L4305" s="3">
        <v>7.0601608069293123E-2</v>
      </c>
      <c r="M4305" s="3">
        <v>0.11932889429846544</v>
      </c>
      <c r="N4305" s="2">
        <v>1699678</v>
      </c>
      <c r="O4305">
        <f t="shared" si="67"/>
        <v>15</v>
      </c>
    </row>
    <row r="4306" spans="1:15" hidden="1" x14ac:dyDescent="0.2">
      <c r="A4306" t="s">
        <v>4720</v>
      </c>
      <c r="B4306" t="s">
        <v>4882</v>
      </c>
      <c r="C4306" t="s">
        <v>4891</v>
      </c>
      <c r="D4306" t="s">
        <v>17</v>
      </c>
      <c r="E4306">
        <v>49</v>
      </c>
      <c r="F4306" t="s">
        <v>49</v>
      </c>
      <c r="G4306" t="s">
        <v>32</v>
      </c>
      <c r="H4306" t="s">
        <v>33</v>
      </c>
      <c r="I4306" s="2">
        <v>485793</v>
      </c>
      <c r="J4306" s="2">
        <v>1198</v>
      </c>
      <c r="K4306" s="2">
        <v>486991</v>
      </c>
      <c r="L4306" s="3">
        <v>28.651956429394271</v>
      </c>
      <c r="M4306" s="3">
        <v>48.426747969419978</v>
      </c>
      <c r="N4306" s="2">
        <v>1699678</v>
      </c>
      <c r="O4306">
        <f t="shared" si="67"/>
        <v>1</v>
      </c>
    </row>
    <row r="4307" spans="1:15" hidden="1" x14ac:dyDescent="0.2">
      <c r="A4307" t="s">
        <v>4720</v>
      </c>
      <c r="B4307" t="s">
        <v>4882</v>
      </c>
      <c r="C4307" t="s">
        <v>4892</v>
      </c>
      <c r="D4307" t="s">
        <v>22</v>
      </c>
      <c r="E4307">
        <v>39</v>
      </c>
      <c r="F4307" t="s">
        <v>49</v>
      </c>
      <c r="G4307" t="s">
        <v>4789</v>
      </c>
      <c r="H4307" t="s">
        <v>99</v>
      </c>
      <c r="I4307" s="2">
        <v>1381</v>
      </c>
      <c r="J4307" s="2">
        <v>1</v>
      </c>
      <c r="K4307" s="2">
        <v>1382</v>
      </c>
      <c r="L4307" s="3">
        <v>8.1309518626469249E-2</v>
      </c>
      <c r="M4307" s="3">
        <v>0.13742710993373269</v>
      </c>
      <c r="N4307" s="2">
        <v>1699678</v>
      </c>
      <c r="O4307">
        <f t="shared" si="67"/>
        <v>14</v>
      </c>
    </row>
    <row r="4308" spans="1:15" hidden="1" x14ac:dyDescent="0.2">
      <c r="A4308" t="s">
        <v>4720</v>
      </c>
      <c r="B4308" t="s">
        <v>4882</v>
      </c>
      <c r="C4308" t="s">
        <v>4893</v>
      </c>
      <c r="D4308" t="s">
        <v>22</v>
      </c>
      <c r="E4308">
        <v>28</v>
      </c>
      <c r="F4308" t="s">
        <v>49</v>
      </c>
      <c r="G4308" t="s">
        <v>38</v>
      </c>
      <c r="H4308" t="s">
        <v>439</v>
      </c>
      <c r="I4308" s="2">
        <v>1491</v>
      </c>
      <c r="J4308" s="2">
        <f>(0)</f>
        <v>0</v>
      </c>
      <c r="K4308" s="2">
        <v>1491</v>
      </c>
      <c r="L4308" s="3">
        <v>8.7722498026096704E-2</v>
      </c>
      <c r="M4308" s="3">
        <v>0.1482661511658433</v>
      </c>
      <c r="N4308" s="2">
        <v>1699678</v>
      </c>
      <c r="O4308">
        <f t="shared" si="67"/>
        <v>12</v>
      </c>
    </row>
    <row r="4309" spans="1:15" hidden="1" x14ac:dyDescent="0.2">
      <c r="A4309" t="s">
        <v>4720</v>
      </c>
      <c r="B4309" t="s">
        <v>4882</v>
      </c>
      <c r="C4309" t="s">
        <v>4894</v>
      </c>
      <c r="D4309" t="s">
        <v>22</v>
      </c>
      <c r="E4309">
        <v>53</v>
      </c>
      <c r="F4309" t="s">
        <v>49</v>
      </c>
      <c r="G4309" t="s">
        <v>38</v>
      </c>
      <c r="H4309" t="s">
        <v>618</v>
      </c>
      <c r="I4309" s="2">
        <v>2665</v>
      </c>
      <c r="J4309" s="2">
        <f>(0)</f>
        <v>0</v>
      </c>
      <c r="K4309" s="2">
        <v>2665</v>
      </c>
      <c r="L4309" s="3">
        <v>0.1567944045872218</v>
      </c>
      <c r="M4309" s="3">
        <v>0.26500958608784198</v>
      </c>
      <c r="N4309" s="2">
        <v>1699678</v>
      </c>
      <c r="O4309">
        <f t="shared" si="67"/>
        <v>8</v>
      </c>
    </row>
    <row r="4310" spans="1:15" hidden="1" x14ac:dyDescent="0.2">
      <c r="A4310" t="s">
        <v>4720</v>
      </c>
      <c r="B4310" t="s">
        <v>4882</v>
      </c>
      <c r="C4310" t="s">
        <v>4895</v>
      </c>
      <c r="D4310" t="s">
        <v>22</v>
      </c>
      <c r="E4310">
        <v>50</v>
      </c>
      <c r="F4310" t="s">
        <v>69</v>
      </c>
      <c r="G4310" t="s">
        <v>303</v>
      </c>
      <c r="H4310" t="s">
        <v>304</v>
      </c>
      <c r="I4310" s="2">
        <v>2774</v>
      </c>
      <c r="J4310" s="2">
        <v>6</v>
      </c>
      <c r="K4310" s="2">
        <v>2780</v>
      </c>
      <c r="L4310" s="3">
        <v>0.16356039202719574</v>
      </c>
      <c r="M4310" s="3">
        <v>0.2764452717914449</v>
      </c>
      <c r="N4310" s="2">
        <v>1699678</v>
      </c>
      <c r="O4310">
        <f t="shared" si="67"/>
        <v>7</v>
      </c>
    </row>
    <row r="4311" spans="1:15" hidden="1" x14ac:dyDescent="0.2">
      <c r="A4311" t="s">
        <v>4720</v>
      </c>
      <c r="B4311" t="s">
        <v>4896</v>
      </c>
      <c r="C4311" t="s">
        <v>4897</v>
      </c>
      <c r="D4311" t="s">
        <v>22</v>
      </c>
      <c r="E4311">
        <v>43</v>
      </c>
      <c r="F4311" t="s">
        <v>49</v>
      </c>
      <c r="G4311" t="s">
        <v>258</v>
      </c>
      <c r="H4311" t="s">
        <v>767</v>
      </c>
      <c r="I4311" s="2">
        <v>5995</v>
      </c>
      <c r="J4311" s="2">
        <v>4</v>
      </c>
      <c r="K4311" s="2">
        <v>5999</v>
      </c>
      <c r="L4311" s="3">
        <v>0.38925604015196491</v>
      </c>
      <c r="M4311" s="3">
        <v>0.59168154336269219</v>
      </c>
      <c r="N4311" s="2">
        <v>1541145</v>
      </c>
      <c r="O4311">
        <f t="shared" si="67"/>
        <v>8</v>
      </c>
    </row>
    <row r="4312" spans="1:15" hidden="1" x14ac:dyDescent="0.2">
      <c r="A4312" t="s">
        <v>4720</v>
      </c>
      <c r="B4312" t="s">
        <v>4896</v>
      </c>
      <c r="C4312" t="s">
        <v>4898</v>
      </c>
      <c r="D4312" t="s">
        <v>22</v>
      </c>
      <c r="E4312">
        <v>62</v>
      </c>
      <c r="F4312" t="s">
        <v>49</v>
      </c>
      <c r="G4312" t="s">
        <v>38</v>
      </c>
      <c r="H4312" t="s">
        <v>201</v>
      </c>
      <c r="I4312" s="2">
        <v>7733</v>
      </c>
      <c r="J4312" s="2">
        <v>5</v>
      </c>
      <c r="K4312" s="2">
        <v>7738</v>
      </c>
      <c r="L4312" s="3">
        <v>0.50209422215300958</v>
      </c>
      <c r="M4312" s="3">
        <v>0.76319916361735496</v>
      </c>
      <c r="N4312" s="2">
        <v>1541145</v>
      </c>
      <c r="O4312">
        <f t="shared" si="67"/>
        <v>6</v>
      </c>
    </row>
    <row r="4313" spans="1:15" hidden="1" x14ac:dyDescent="0.2">
      <c r="A4313" t="s">
        <v>4720</v>
      </c>
      <c r="B4313" t="s">
        <v>4896</v>
      </c>
      <c r="C4313" t="s">
        <v>4899</v>
      </c>
      <c r="D4313" t="s">
        <v>22</v>
      </c>
      <c r="E4313">
        <v>83</v>
      </c>
      <c r="F4313" t="s">
        <v>49</v>
      </c>
      <c r="G4313" t="s">
        <v>38</v>
      </c>
      <c r="H4313" t="s">
        <v>99</v>
      </c>
      <c r="I4313" s="2">
        <v>7470</v>
      </c>
      <c r="J4313" s="2">
        <v>6</v>
      </c>
      <c r="K4313" s="2">
        <v>7476</v>
      </c>
      <c r="L4313" s="3">
        <v>0.48509387500851642</v>
      </c>
      <c r="M4313" s="3">
        <v>0.73735809604592206</v>
      </c>
      <c r="N4313" s="2">
        <v>1541145</v>
      </c>
      <c r="O4313">
        <f t="shared" si="67"/>
        <v>7</v>
      </c>
    </row>
    <row r="4314" spans="1:15" hidden="1" x14ac:dyDescent="0.2">
      <c r="A4314" t="s">
        <v>4720</v>
      </c>
      <c r="B4314" t="s">
        <v>4896</v>
      </c>
      <c r="C4314" t="s">
        <v>4900</v>
      </c>
      <c r="D4314" t="s">
        <v>17</v>
      </c>
      <c r="E4314">
        <v>70</v>
      </c>
      <c r="F4314" t="s">
        <v>49</v>
      </c>
      <c r="G4314" t="s">
        <v>4723</v>
      </c>
      <c r="H4314" t="s">
        <v>4724</v>
      </c>
      <c r="I4314" s="2">
        <v>552364</v>
      </c>
      <c r="J4314" s="2">
        <v>385</v>
      </c>
      <c r="K4314" s="2">
        <v>552749</v>
      </c>
      <c r="L4314" s="3">
        <v>35.866125510578172</v>
      </c>
      <c r="M4314" s="3">
        <v>54.5176498436714</v>
      </c>
      <c r="N4314" s="2">
        <v>1541145</v>
      </c>
      <c r="O4314">
        <f t="shared" si="67"/>
        <v>1</v>
      </c>
    </row>
    <row r="4315" spans="1:15" hidden="1" x14ac:dyDescent="0.2">
      <c r="A4315" t="s">
        <v>4720</v>
      </c>
      <c r="B4315" t="s">
        <v>4896</v>
      </c>
      <c r="C4315" t="s">
        <v>4901</v>
      </c>
      <c r="D4315" t="s">
        <v>17</v>
      </c>
      <c r="E4315">
        <v>47</v>
      </c>
      <c r="F4315" t="s">
        <v>49</v>
      </c>
      <c r="G4315" t="s">
        <v>32</v>
      </c>
      <c r="H4315" t="s">
        <v>33</v>
      </c>
      <c r="I4315" s="2">
        <v>346249</v>
      </c>
      <c r="J4315" s="2">
        <v>1793</v>
      </c>
      <c r="K4315" s="2">
        <v>348042</v>
      </c>
      <c r="L4315" s="3">
        <v>22.583339010930185</v>
      </c>
      <c r="M4315" s="3">
        <v>34.327392517926008</v>
      </c>
      <c r="N4315" s="2">
        <v>1541145</v>
      </c>
      <c r="O4315">
        <f t="shared" si="67"/>
        <v>2</v>
      </c>
    </row>
    <row r="4316" spans="1:15" hidden="1" x14ac:dyDescent="0.2">
      <c r="A4316" t="s">
        <v>4720</v>
      </c>
      <c r="B4316" t="s">
        <v>4896</v>
      </c>
      <c r="C4316" t="s">
        <v>4902</v>
      </c>
      <c r="D4316" t="s">
        <v>22</v>
      </c>
      <c r="E4316">
        <v>47</v>
      </c>
      <c r="F4316" t="s">
        <v>49</v>
      </c>
      <c r="G4316" t="s">
        <v>401</v>
      </c>
      <c r="H4316" t="s">
        <v>402</v>
      </c>
      <c r="I4316" s="2">
        <v>59889</v>
      </c>
      <c r="J4316" s="2">
        <v>89</v>
      </c>
      <c r="K4316" s="2">
        <v>59978</v>
      </c>
      <c r="L4316" s="3">
        <v>3.8917817596657032</v>
      </c>
      <c r="M4316" s="3">
        <v>5.9156318732801392</v>
      </c>
      <c r="N4316" s="2">
        <v>1541145</v>
      </c>
      <c r="O4316">
        <f t="shared" si="67"/>
        <v>3</v>
      </c>
    </row>
    <row r="4317" spans="1:15" hidden="1" x14ac:dyDescent="0.2">
      <c r="A4317" t="s">
        <v>4720</v>
      </c>
      <c r="B4317" t="s">
        <v>4896</v>
      </c>
      <c r="C4317" t="s">
        <v>4903</v>
      </c>
      <c r="D4317" t="s">
        <v>22</v>
      </c>
      <c r="E4317">
        <v>45</v>
      </c>
      <c r="F4317" t="s">
        <v>49</v>
      </c>
      <c r="G4317" t="s">
        <v>144</v>
      </c>
      <c r="H4317" t="s">
        <v>145</v>
      </c>
      <c r="I4317" s="2">
        <v>5984</v>
      </c>
      <c r="J4317" s="2">
        <v>3</v>
      </c>
      <c r="K4317" s="2">
        <v>5987</v>
      </c>
      <c r="L4317" s="3">
        <v>0.38847739829801864</v>
      </c>
      <c r="M4317" s="3">
        <v>0.59049798301590906</v>
      </c>
      <c r="N4317" s="2">
        <v>1541145</v>
      </c>
      <c r="O4317">
        <f t="shared" si="67"/>
        <v>9</v>
      </c>
    </row>
    <row r="4318" spans="1:15" hidden="1" x14ac:dyDescent="0.2">
      <c r="A4318" t="s">
        <v>4720</v>
      </c>
      <c r="B4318" t="s">
        <v>4896</v>
      </c>
      <c r="C4318" t="s">
        <v>4904</v>
      </c>
      <c r="D4318" t="s">
        <v>22</v>
      </c>
      <c r="E4318">
        <v>29</v>
      </c>
      <c r="F4318" t="s">
        <v>69</v>
      </c>
      <c r="G4318" t="s">
        <v>303</v>
      </c>
      <c r="H4318" t="s">
        <v>304</v>
      </c>
      <c r="I4318" s="2">
        <v>8527</v>
      </c>
      <c r="J4318" s="2">
        <v>22</v>
      </c>
      <c r="K4318" s="2">
        <v>8549</v>
      </c>
      <c r="L4318" s="3">
        <v>0.55471743411554397</v>
      </c>
      <c r="M4318" s="3">
        <v>0.84318811705411822</v>
      </c>
      <c r="N4318" s="2">
        <v>1541145</v>
      </c>
      <c r="O4318">
        <f t="shared" si="67"/>
        <v>5</v>
      </c>
    </row>
    <row r="4319" spans="1:15" hidden="1" x14ac:dyDescent="0.2">
      <c r="A4319" t="s">
        <v>4720</v>
      </c>
      <c r="B4319" t="s">
        <v>4896</v>
      </c>
      <c r="C4319" t="s">
        <v>46</v>
      </c>
      <c r="G4319" t="s">
        <v>46</v>
      </c>
      <c r="I4319" s="2">
        <v>17330</v>
      </c>
      <c r="J4319" s="2">
        <v>14</v>
      </c>
      <c r="K4319" s="2">
        <v>17344</v>
      </c>
      <c r="L4319" s="3">
        <v>1.1253970262369861</v>
      </c>
      <c r="M4319" s="3">
        <v>1.7106392212172921</v>
      </c>
      <c r="N4319" s="2">
        <v>1541145</v>
      </c>
      <c r="O4319">
        <f t="shared" si="67"/>
        <v>4</v>
      </c>
    </row>
    <row r="4320" spans="1:15" hidden="1" x14ac:dyDescent="0.2">
      <c r="A4320" t="s">
        <v>4720</v>
      </c>
      <c r="B4320" t="s">
        <v>4905</v>
      </c>
      <c r="C4320" t="s">
        <v>4906</v>
      </c>
      <c r="D4320" t="s">
        <v>22</v>
      </c>
      <c r="E4320">
        <v>83</v>
      </c>
      <c r="F4320" t="s">
        <v>49</v>
      </c>
      <c r="G4320" t="s">
        <v>38</v>
      </c>
      <c r="H4320" t="s">
        <v>99</v>
      </c>
      <c r="I4320" s="2">
        <v>8077</v>
      </c>
      <c r="J4320" s="2">
        <v>7</v>
      </c>
      <c r="K4320" s="2">
        <v>8084</v>
      </c>
      <c r="L4320" s="3">
        <v>0.53805272038097651</v>
      </c>
      <c r="M4320" s="3">
        <v>0.81649390407105649</v>
      </c>
      <c r="N4320" s="2">
        <v>1502455</v>
      </c>
      <c r="O4320">
        <f t="shared" si="67"/>
        <v>8</v>
      </c>
    </row>
    <row r="4321" spans="1:15" hidden="1" x14ac:dyDescent="0.2">
      <c r="A4321" t="s">
        <v>4720</v>
      </c>
      <c r="B4321" t="s">
        <v>4905</v>
      </c>
      <c r="C4321" t="s">
        <v>4907</v>
      </c>
      <c r="D4321" t="s">
        <v>22</v>
      </c>
      <c r="E4321">
        <v>68</v>
      </c>
      <c r="F4321" t="s">
        <v>49</v>
      </c>
      <c r="G4321" t="s">
        <v>4723</v>
      </c>
      <c r="H4321" t="s">
        <v>4724</v>
      </c>
      <c r="I4321" s="2">
        <v>443145</v>
      </c>
      <c r="J4321" s="2">
        <v>698</v>
      </c>
      <c r="K4321" s="2">
        <v>443843</v>
      </c>
      <c r="L4321" s="3">
        <v>29.541184261758257</v>
      </c>
      <c r="M4321" s="3">
        <v>44.828686771970546</v>
      </c>
      <c r="N4321" s="2">
        <v>1502455</v>
      </c>
      <c r="O4321">
        <f t="shared" si="67"/>
        <v>1</v>
      </c>
    </row>
    <row r="4322" spans="1:15" hidden="1" x14ac:dyDescent="0.2">
      <c r="A4322" t="s">
        <v>4720</v>
      </c>
      <c r="B4322" t="s">
        <v>4905</v>
      </c>
      <c r="C4322" t="s">
        <v>4908</v>
      </c>
      <c r="D4322" t="s">
        <v>22</v>
      </c>
      <c r="E4322">
        <v>62</v>
      </c>
      <c r="F4322" t="s">
        <v>49</v>
      </c>
      <c r="G4322" t="s">
        <v>38</v>
      </c>
      <c r="H4322" t="s">
        <v>201</v>
      </c>
      <c r="I4322" s="2">
        <v>7076</v>
      </c>
      <c r="J4322" s="2">
        <v>5</v>
      </c>
      <c r="K4322" s="2">
        <v>7081</v>
      </c>
      <c r="L4322" s="3">
        <v>0.47129531333717156</v>
      </c>
      <c r="M4322" s="3">
        <v>0.71518967525076083</v>
      </c>
      <c r="N4322" s="2">
        <v>1502455</v>
      </c>
      <c r="O4322">
        <f t="shared" si="67"/>
        <v>9</v>
      </c>
    </row>
    <row r="4323" spans="1:15" hidden="1" x14ac:dyDescent="0.2">
      <c r="A4323" t="s">
        <v>4720</v>
      </c>
      <c r="B4323" t="s">
        <v>4905</v>
      </c>
      <c r="C4323" t="s">
        <v>4909</v>
      </c>
      <c r="D4323" t="s">
        <v>22</v>
      </c>
      <c r="E4323">
        <v>40</v>
      </c>
      <c r="F4323" t="s">
        <v>49</v>
      </c>
      <c r="G4323" t="s">
        <v>385</v>
      </c>
      <c r="H4323" t="s">
        <v>36</v>
      </c>
      <c r="I4323" s="2">
        <v>8283</v>
      </c>
      <c r="J4323" s="2">
        <v>13</v>
      </c>
      <c r="K4323" s="2">
        <v>8296</v>
      </c>
      <c r="L4323" s="3">
        <v>0.55216295995553943</v>
      </c>
      <c r="M4323" s="3">
        <v>0.83790616380176686</v>
      </c>
      <c r="N4323" s="2">
        <v>1502455</v>
      </c>
      <c r="O4323">
        <f t="shared" si="67"/>
        <v>6</v>
      </c>
    </row>
    <row r="4324" spans="1:15" hidden="1" x14ac:dyDescent="0.2">
      <c r="A4324" t="s">
        <v>4720</v>
      </c>
      <c r="B4324" t="s">
        <v>4905</v>
      </c>
      <c r="C4324" t="s">
        <v>4910</v>
      </c>
      <c r="D4324" t="s">
        <v>22</v>
      </c>
      <c r="E4324">
        <v>50</v>
      </c>
      <c r="F4324" t="s">
        <v>49</v>
      </c>
      <c r="G4324" t="s">
        <v>303</v>
      </c>
      <c r="H4324" t="s">
        <v>304</v>
      </c>
      <c r="I4324" s="2">
        <v>8252</v>
      </c>
      <c r="J4324" s="2">
        <v>38</v>
      </c>
      <c r="K4324" s="2">
        <v>8290</v>
      </c>
      <c r="L4324" s="3">
        <v>0.55176361355248582</v>
      </c>
      <c r="M4324" s="3">
        <v>0.83730015645089773</v>
      </c>
      <c r="N4324" s="2">
        <v>1502455</v>
      </c>
      <c r="O4324">
        <f t="shared" si="67"/>
        <v>7</v>
      </c>
    </row>
    <row r="4325" spans="1:15" hidden="1" x14ac:dyDescent="0.2">
      <c r="A4325" t="s">
        <v>4720</v>
      </c>
      <c r="B4325" t="s">
        <v>4905</v>
      </c>
      <c r="C4325" t="s">
        <v>4911</v>
      </c>
      <c r="D4325" t="s">
        <v>22</v>
      </c>
      <c r="E4325">
        <v>44</v>
      </c>
      <c r="F4325" t="s">
        <v>49</v>
      </c>
      <c r="G4325" t="s">
        <v>32</v>
      </c>
      <c r="H4325" t="s">
        <v>33</v>
      </c>
      <c r="I4325" s="2">
        <v>347302</v>
      </c>
      <c r="J4325" s="2">
        <v>1697</v>
      </c>
      <c r="K4325" s="2">
        <v>348999</v>
      </c>
      <c r="L4325" s="3">
        <v>23.228582553221226</v>
      </c>
      <c r="M4325" s="3">
        <v>35.249326574331349</v>
      </c>
      <c r="N4325" s="2">
        <v>1502455</v>
      </c>
      <c r="O4325">
        <f t="shared" si="67"/>
        <v>2</v>
      </c>
    </row>
    <row r="4326" spans="1:15" hidden="1" x14ac:dyDescent="0.2">
      <c r="A4326" t="s">
        <v>4720</v>
      </c>
      <c r="B4326" t="s">
        <v>4905</v>
      </c>
      <c r="C4326" t="s">
        <v>4912</v>
      </c>
      <c r="D4326" t="s">
        <v>22</v>
      </c>
      <c r="E4326">
        <v>52</v>
      </c>
      <c r="F4326" t="s">
        <v>49</v>
      </c>
      <c r="G4326" t="s">
        <v>19</v>
      </c>
      <c r="H4326" t="s">
        <v>20</v>
      </c>
      <c r="I4326" s="2">
        <v>142372</v>
      </c>
      <c r="J4326" s="2">
        <v>260</v>
      </c>
      <c r="K4326" s="2">
        <v>142632</v>
      </c>
      <c r="L4326" s="3">
        <v>9.4932626933918165</v>
      </c>
      <c r="M4326" s="3">
        <v>14.406006744861816</v>
      </c>
      <c r="N4326" s="2">
        <v>1502455</v>
      </c>
      <c r="O4326">
        <f t="shared" si="67"/>
        <v>3</v>
      </c>
    </row>
    <row r="4327" spans="1:15" hidden="1" x14ac:dyDescent="0.2">
      <c r="A4327" t="s">
        <v>4720</v>
      </c>
      <c r="B4327" t="s">
        <v>4905</v>
      </c>
      <c r="C4327" t="s">
        <v>4913</v>
      </c>
      <c r="D4327" t="s">
        <v>22</v>
      </c>
      <c r="E4327">
        <v>61</v>
      </c>
      <c r="F4327" t="s">
        <v>49</v>
      </c>
      <c r="G4327" t="s">
        <v>4914</v>
      </c>
      <c r="H4327" t="s">
        <v>135</v>
      </c>
      <c r="I4327" s="2">
        <v>8293</v>
      </c>
      <c r="J4327" s="2">
        <v>11</v>
      </c>
      <c r="K4327" s="2">
        <v>8304</v>
      </c>
      <c r="L4327" s="3">
        <v>0.55269542182627762</v>
      </c>
      <c r="M4327" s="3">
        <v>0.83871417360292577</v>
      </c>
      <c r="N4327" s="2">
        <v>1502455</v>
      </c>
      <c r="O4327">
        <f t="shared" si="67"/>
        <v>5</v>
      </c>
    </row>
    <row r="4328" spans="1:15" hidden="1" x14ac:dyDescent="0.2">
      <c r="A4328" t="s">
        <v>4720</v>
      </c>
      <c r="B4328" t="s">
        <v>4905</v>
      </c>
      <c r="C4328" t="s">
        <v>46</v>
      </c>
      <c r="G4328" t="s">
        <v>46</v>
      </c>
      <c r="I4328" s="2">
        <v>14363</v>
      </c>
      <c r="J4328" s="2">
        <v>18</v>
      </c>
      <c r="K4328" s="2">
        <v>14381</v>
      </c>
      <c r="L4328" s="3">
        <v>0.957166770385802</v>
      </c>
      <c r="M4328" s="3">
        <v>1.452498618808246</v>
      </c>
      <c r="N4328" s="2">
        <v>1502455</v>
      </c>
      <c r="O4328">
        <f t="shared" si="67"/>
        <v>4</v>
      </c>
    </row>
    <row r="4329" spans="1:15" hidden="1" x14ac:dyDescent="0.2">
      <c r="A4329" t="s">
        <v>4720</v>
      </c>
      <c r="B4329" t="s">
        <v>4915</v>
      </c>
      <c r="C4329" t="s">
        <v>4916</v>
      </c>
      <c r="D4329" t="s">
        <v>22</v>
      </c>
      <c r="E4329">
        <v>27</v>
      </c>
      <c r="F4329" t="s">
        <v>18</v>
      </c>
      <c r="G4329" t="s">
        <v>258</v>
      </c>
      <c r="H4329" t="s">
        <v>767</v>
      </c>
      <c r="I4329" s="2">
        <v>15826</v>
      </c>
      <c r="J4329" s="2">
        <v>1</v>
      </c>
      <c r="K4329" s="2">
        <v>15827</v>
      </c>
      <c r="L4329" s="3">
        <v>1.1034004841102523</v>
      </c>
      <c r="M4329" s="3">
        <v>1.4645557520387833</v>
      </c>
      <c r="N4329" s="2">
        <v>1434384</v>
      </c>
      <c r="O4329">
        <f t="shared" si="67"/>
        <v>8</v>
      </c>
    </row>
    <row r="4330" spans="1:15" hidden="1" x14ac:dyDescent="0.2">
      <c r="A4330" t="s">
        <v>4720</v>
      </c>
      <c r="B4330" t="s">
        <v>4915</v>
      </c>
      <c r="C4330" t="s">
        <v>4917</v>
      </c>
      <c r="D4330" t="s">
        <v>22</v>
      </c>
      <c r="E4330">
        <v>40</v>
      </c>
      <c r="F4330" t="s">
        <v>18</v>
      </c>
      <c r="G4330" t="s">
        <v>19</v>
      </c>
      <c r="H4330" t="s">
        <v>20</v>
      </c>
      <c r="I4330" s="2">
        <v>370434</v>
      </c>
      <c r="J4330" s="2">
        <v>695</v>
      </c>
      <c r="K4330" s="2">
        <v>371129</v>
      </c>
      <c r="L4330" s="3">
        <v>25.873754866200404</v>
      </c>
      <c r="M4330" s="3">
        <v>34.342523011208797</v>
      </c>
      <c r="N4330" s="2">
        <v>1434384</v>
      </c>
      <c r="O4330">
        <f t="shared" si="67"/>
        <v>1</v>
      </c>
    </row>
    <row r="4331" spans="1:15" hidden="1" x14ac:dyDescent="0.2">
      <c r="A4331" t="s">
        <v>4720</v>
      </c>
      <c r="B4331" t="s">
        <v>4915</v>
      </c>
      <c r="C4331" t="s">
        <v>4918</v>
      </c>
      <c r="D4331" t="s">
        <v>22</v>
      </c>
      <c r="E4331">
        <v>63</v>
      </c>
      <c r="F4331" t="s">
        <v>18</v>
      </c>
      <c r="G4331" t="s">
        <v>32</v>
      </c>
      <c r="H4331" t="s">
        <v>33</v>
      </c>
      <c r="I4331" s="2">
        <v>206153</v>
      </c>
      <c r="J4331" s="2">
        <v>2245</v>
      </c>
      <c r="K4331" s="2">
        <v>208398</v>
      </c>
      <c r="L4331" s="3">
        <v>14.528745440551486</v>
      </c>
      <c r="M4331" s="3">
        <v>19.284165641838527</v>
      </c>
      <c r="N4331" s="2">
        <v>1434384</v>
      </c>
      <c r="O4331">
        <f t="shared" si="67"/>
        <v>3</v>
      </c>
    </row>
    <row r="4332" spans="1:15" hidden="1" x14ac:dyDescent="0.2">
      <c r="A4332" t="s">
        <v>4720</v>
      </c>
      <c r="B4332" t="s">
        <v>4915</v>
      </c>
      <c r="C4332" t="s">
        <v>4919</v>
      </c>
      <c r="D4332" t="s">
        <v>22</v>
      </c>
      <c r="E4332">
        <v>67</v>
      </c>
      <c r="F4332" t="s">
        <v>18</v>
      </c>
      <c r="G4332" t="s">
        <v>114</v>
      </c>
      <c r="H4332" t="s">
        <v>115</v>
      </c>
      <c r="I4332" s="2">
        <v>26112</v>
      </c>
      <c r="J4332" s="2">
        <v>5</v>
      </c>
      <c r="K4332" s="2">
        <v>26117</v>
      </c>
      <c r="L4332" s="3">
        <v>1.8207816038104161</v>
      </c>
      <c r="M4332" s="3">
        <v>2.416743702280717</v>
      </c>
      <c r="N4332" s="2">
        <v>1434384</v>
      </c>
      <c r="O4332">
        <f t="shared" si="67"/>
        <v>6</v>
      </c>
    </row>
    <row r="4333" spans="1:15" hidden="1" x14ac:dyDescent="0.2">
      <c r="A4333" t="s">
        <v>4720</v>
      </c>
      <c r="B4333" t="s">
        <v>4915</v>
      </c>
      <c r="C4333" t="s">
        <v>4920</v>
      </c>
      <c r="D4333" t="s">
        <v>17</v>
      </c>
      <c r="E4333">
        <v>33</v>
      </c>
      <c r="F4333" t="s">
        <v>18</v>
      </c>
      <c r="G4333" t="s">
        <v>4723</v>
      </c>
      <c r="H4333" t="s">
        <v>4724</v>
      </c>
      <c r="I4333" s="2">
        <v>366812</v>
      </c>
      <c r="J4333" s="2">
        <v>704</v>
      </c>
      <c r="K4333" s="2">
        <v>367516</v>
      </c>
      <c r="L4333" s="3">
        <v>25.621869736416471</v>
      </c>
      <c r="M4333" s="3">
        <v>34.008193072994594</v>
      </c>
      <c r="N4333" s="2">
        <v>1434384</v>
      </c>
      <c r="O4333">
        <f t="shared" si="67"/>
        <v>2</v>
      </c>
    </row>
    <row r="4334" spans="1:15" hidden="1" x14ac:dyDescent="0.2">
      <c r="A4334" t="s">
        <v>4720</v>
      </c>
      <c r="B4334" t="s">
        <v>4915</v>
      </c>
      <c r="C4334" t="s">
        <v>4921</v>
      </c>
      <c r="D4334" t="s">
        <v>22</v>
      </c>
      <c r="E4334">
        <v>61</v>
      </c>
      <c r="F4334" t="s">
        <v>18</v>
      </c>
      <c r="G4334" t="s">
        <v>303</v>
      </c>
      <c r="H4334" t="s">
        <v>304</v>
      </c>
      <c r="I4334" s="2">
        <v>35668</v>
      </c>
      <c r="J4334" s="2">
        <v>96</v>
      </c>
      <c r="K4334" s="2">
        <v>35764</v>
      </c>
      <c r="L4334" s="3">
        <v>2.4933351180715904</v>
      </c>
      <c r="M4334" s="3">
        <v>3.3094314725415463</v>
      </c>
      <c r="N4334" s="2">
        <v>1434384</v>
      </c>
      <c r="O4334">
        <f t="shared" si="67"/>
        <v>5</v>
      </c>
    </row>
    <row r="4335" spans="1:15" hidden="1" x14ac:dyDescent="0.2">
      <c r="A4335" t="s">
        <v>4720</v>
      </c>
      <c r="B4335" t="s">
        <v>4915</v>
      </c>
      <c r="C4335" t="s">
        <v>4922</v>
      </c>
      <c r="D4335" t="s">
        <v>22</v>
      </c>
      <c r="E4335">
        <v>45</v>
      </c>
      <c r="F4335" t="s">
        <v>18</v>
      </c>
      <c r="G4335" t="s">
        <v>174</v>
      </c>
      <c r="H4335" t="s">
        <v>84</v>
      </c>
      <c r="I4335" s="2">
        <v>18842</v>
      </c>
      <c r="J4335" s="2">
        <v>7</v>
      </c>
      <c r="K4335" s="2">
        <v>18849</v>
      </c>
      <c r="L4335" s="3">
        <v>1.3140832580396882</v>
      </c>
      <c r="M4335" s="3">
        <v>1.7441973444227603</v>
      </c>
      <c r="N4335" s="2">
        <v>1434384</v>
      </c>
      <c r="O4335">
        <f t="shared" si="67"/>
        <v>7</v>
      </c>
    </row>
    <row r="4336" spans="1:15" hidden="1" x14ac:dyDescent="0.2">
      <c r="A4336" t="s">
        <v>4720</v>
      </c>
      <c r="B4336" t="s">
        <v>4915</v>
      </c>
      <c r="C4336" t="s">
        <v>46</v>
      </c>
      <c r="G4336" t="s">
        <v>46</v>
      </c>
      <c r="I4336" s="2">
        <v>36525</v>
      </c>
      <c r="J4336" s="2">
        <v>36</v>
      </c>
      <c r="K4336" s="2">
        <v>36561</v>
      </c>
      <c r="L4336" s="3">
        <v>2.5488990395877256</v>
      </c>
      <c r="M4336" s="3">
        <v>3.383182084431033</v>
      </c>
      <c r="N4336" s="2">
        <v>1434384</v>
      </c>
      <c r="O4336">
        <f t="shared" si="67"/>
        <v>4</v>
      </c>
    </row>
    <row r="4337" spans="1:15" hidden="1" x14ac:dyDescent="0.2">
      <c r="A4337" t="s">
        <v>4923</v>
      </c>
      <c r="B4337" t="s">
        <v>4924</v>
      </c>
      <c r="C4337" t="s">
        <v>46</v>
      </c>
      <c r="G4337" t="s">
        <v>46</v>
      </c>
      <c r="I4337" s="2">
        <v>9474</v>
      </c>
      <c r="J4337" s="2">
        <v>86</v>
      </c>
      <c r="K4337" s="2">
        <v>9560</v>
      </c>
      <c r="L4337" s="3">
        <v>0.59926633752986924</v>
      </c>
      <c r="M4337" s="3">
        <v>0.86551397587787193</v>
      </c>
      <c r="N4337" s="2">
        <v>1595284</v>
      </c>
      <c r="O4337">
        <f t="shared" si="67"/>
        <v>5</v>
      </c>
    </row>
    <row r="4338" spans="1:15" hidden="1" x14ac:dyDescent="0.2">
      <c r="A4338" t="s">
        <v>4923</v>
      </c>
      <c r="B4338" t="s">
        <v>4924</v>
      </c>
      <c r="C4338" t="s">
        <v>4925</v>
      </c>
      <c r="D4338" t="s">
        <v>22</v>
      </c>
      <c r="E4338">
        <v>39</v>
      </c>
      <c r="F4338" t="s">
        <v>49</v>
      </c>
      <c r="G4338" t="s">
        <v>38</v>
      </c>
      <c r="H4338" t="s">
        <v>346</v>
      </c>
      <c r="I4338" s="2">
        <v>880</v>
      </c>
      <c r="J4338" s="2">
        <v>8</v>
      </c>
      <c r="K4338" s="2">
        <v>888</v>
      </c>
      <c r="L4338" s="3">
        <v>5.5664069845870703E-2</v>
      </c>
      <c r="M4338" s="3">
        <v>8.0395022027149612E-2</v>
      </c>
      <c r="N4338" s="2">
        <v>1595284</v>
      </c>
      <c r="O4338">
        <f t="shared" si="67"/>
        <v>12</v>
      </c>
    </row>
    <row r="4339" spans="1:15" hidden="1" x14ac:dyDescent="0.2">
      <c r="A4339" t="s">
        <v>4923</v>
      </c>
      <c r="B4339" t="s">
        <v>4924</v>
      </c>
      <c r="C4339" t="s">
        <v>4926</v>
      </c>
      <c r="D4339" t="s">
        <v>22</v>
      </c>
      <c r="E4339">
        <v>35</v>
      </c>
      <c r="F4339" t="s">
        <v>69</v>
      </c>
      <c r="G4339" t="s">
        <v>114</v>
      </c>
      <c r="H4339" t="s">
        <v>115</v>
      </c>
      <c r="I4339" s="2">
        <v>2422</v>
      </c>
      <c r="J4339" s="2">
        <v>47</v>
      </c>
      <c r="K4339" s="2">
        <v>2469</v>
      </c>
      <c r="L4339" s="3">
        <v>0.15476868068632293</v>
      </c>
      <c r="M4339" s="3">
        <v>0.22353075381197343</v>
      </c>
      <c r="N4339" s="2">
        <v>1595284</v>
      </c>
      <c r="O4339">
        <f t="shared" si="67"/>
        <v>8</v>
      </c>
    </row>
    <row r="4340" spans="1:15" hidden="1" x14ac:dyDescent="0.2">
      <c r="A4340" t="s">
        <v>4923</v>
      </c>
      <c r="B4340" t="s">
        <v>4924</v>
      </c>
      <c r="C4340" t="s">
        <v>4927</v>
      </c>
      <c r="D4340" t="s">
        <v>22</v>
      </c>
      <c r="E4340">
        <v>37</v>
      </c>
      <c r="F4340" t="s">
        <v>49</v>
      </c>
      <c r="G4340" t="s">
        <v>832</v>
      </c>
      <c r="H4340" t="s">
        <v>833</v>
      </c>
      <c r="I4340" s="2">
        <v>27401</v>
      </c>
      <c r="J4340" s="2">
        <v>343</v>
      </c>
      <c r="K4340" s="2">
        <v>27744</v>
      </c>
      <c r="L4340" s="3">
        <v>1.7391260741034198</v>
      </c>
      <c r="M4340" s="3">
        <v>2.5118012287401341</v>
      </c>
      <c r="N4340" s="2">
        <v>1595284</v>
      </c>
      <c r="O4340">
        <f t="shared" si="67"/>
        <v>3</v>
      </c>
    </row>
    <row r="4341" spans="1:15" hidden="1" x14ac:dyDescent="0.2">
      <c r="A4341" t="s">
        <v>4923</v>
      </c>
      <c r="B4341" t="s">
        <v>4924</v>
      </c>
      <c r="C4341" t="s">
        <v>4928</v>
      </c>
      <c r="D4341" t="s">
        <v>22</v>
      </c>
      <c r="E4341">
        <v>49</v>
      </c>
      <c r="F4341" t="s">
        <v>49</v>
      </c>
      <c r="G4341" t="s">
        <v>2029</v>
      </c>
      <c r="H4341" t="s">
        <v>618</v>
      </c>
      <c r="I4341" s="2">
        <v>15210</v>
      </c>
      <c r="J4341" s="2">
        <v>64</v>
      </c>
      <c r="K4341" s="2">
        <v>15274</v>
      </c>
      <c r="L4341" s="3">
        <v>0.95744707525431216</v>
      </c>
      <c r="M4341" s="3">
        <v>1.3828305928408595</v>
      </c>
      <c r="N4341" s="2">
        <v>1595284</v>
      </c>
      <c r="O4341">
        <f t="shared" si="67"/>
        <v>4</v>
      </c>
    </row>
    <row r="4342" spans="1:15" hidden="1" x14ac:dyDescent="0.2">
      <c r="A4342" t="s">
        <v>4923</v>
      </c>
      <c r="B4342" t="s">
        <v>4924</v>
      </c>
      <c r="C4342" t="s">
        <v>4929</v>
      </c>
      <c r="D4342" t="s">
        <v>22</v>
      </c>
      <c r="E4342">
        <v>41</v>
      </c>
      <c r="F4342" t="s">
        <v>69</v>
      </c>
      <c r="G4342" t="s">
        <v>4930</v>
      </c>
      <c r="H4342" t="s">
        <v>579</v>
      </c>
      <c r="I4342" s="2">
        <v>463</v>
      </c>
      <c r="J4342" s="2">
        <v>36</v>
      </c>
      <c r="K4342" s="2">
        <v>499</v>
      </c>
      <c r="L4342" s="3">
        <v>3.1279696906632293E-2</v>
      </c>
      <c r="M4342" s="3">
        <v>4.5176932422914033E-2</v>
      </c>
      <c r="N4342" s="2">
        <v>1595284</v>
      </c>
      <c r="O4342">
        <f t="shared" si="67"/>
        <v>16</v>
      </c>
    </row>
    <row r="4343" spans="1:15" hidden="1" x14ac:dyDescent="0.2">
      <c r="A4343" t="s">
        <v>4923</v>
      </c>
      <c r="B4343" t="s">
        <v>4924</v>
      </c>
      <c r="C4343" t="s">
        <v>4931</v>
      </c>
      <c r="D4343" t="s">
        <v>22</v>
      </c>
      <c r="E4343">
        <v>65</v>
      </c>
      <c r="F4343" t="s">
        <v>49</v>
      </c>
      <c r="G4343" t="s">
        <v>19</v>
      </c>
      <c r="H4343" t="s">
        <v>20</v>
      </c>
      <c r="I4343" s="2">
        <v>474168</v>
      </c>
      <c r="J4343" s="2">
        <v>2092</v>
      </c>
      <c r="K4343" s="2">
        <v>476260</v>
      </c>
      <c r="L4343" s="3">
        <v>29.854245388281964</v>
      </c>
      <c r="M4343" s="3">
        <v>43.118168007489047</v>
      </c>
      <c r="N4343" s="2">
        <v>1595284</v>
      </c>
      <c r="O4343">
        <f t="shared" si="67"/>
        <v>2</v>
      </c>
    </row>
    <row r="4344" spans="1:15" hidden="1" x14ac:dyDescent="0.2">
      <c r="A4344" t="s">
        <v>4923</v>
      </c>
      <c r="B4344" t="s">
        <v>4924</v>
      </c>
      <c r="C4344" t="s">
        <v>4932</v>
      </c>
      <c r="D4344" t="s">
        <v>22</v>
      </c>
      <c r="E4344">
        <v>59</v>
      </c>
      <c r="F4344" t="s">
        <v>49</v>
      </c>
      <c r="G4344" t="s">
        <v>32</v>
      </c>
      <c r="H4344" t="s">
        <v>33</v>
      </c>
      <c r="I4344" s="2">
        <v>551177</v>
      </c>
      <c r="J4344" s="2">
        <v>7542</v>
      </c>
      <c r="K4344" s="2">
        <v>558719</v>
      </c>
      <c r="L4344" s="3">
        <v>35.023168288530442</v>
      </c>
      <c r="M4344" s="3">
        <v>50.583588189174556</v>
      </c>
      <c r="N4344" s="2">
        <v>1595284</v>
      </c>
      <c r="O4344">
        <f t="shared" si="67"/>
        <v>1</v>
      </c>
    </row>
    <row r="4345" spans="1:15" hidden="1" x14ac:dyDescent="0.2">
      <c r="A4345" t="s">
        <v>4923</v>
      </c>
      <c r="B4345" t="s">
        <v>4924</v>
      </c>
      <c r="C4345" t="s">
        <v>4933</v>
      </c>
      <c r="D4345" t="s">
        <v>22</v>
      </c>
      <c r="E4345">
        <v>63</v>
      </c>
      <c r="F4345" t="s">
        <v>49</v>
      </c>
      <c r="G4345" t="s">
        <v>4934</v>
      </c>
      <c r="H4345" t="s">
        <v>168</v>
      </c>
      <c r="I4345" s="2">
        <v>1173</v>
      </c>
      <c r="J4345" s="2">
        <v>68</v>
      </c>
      <c r="K4345" s="2">
        <v>1241</v>
      </c>
      <c r="L4345" s="3">
        <v>7.7791791304871113E-2</v>
      </c>
      <c r="M4345" s="3">
        <v>0.1123538539816359</v>
      </c>
      <c r="N4345" s="2">
        <v>1595284</v>
      </c>
      <c r="O4345">
        <f t="shared" si="67"/>
        <v>10</v>
      </c>
    </row>
    <row r="4346" spans="1:15" hidden="1" x14ac:dyDescent="0.2">
      <c r="A4346" t="s">
        <v>4923</v>
      </c>
      <c r="B4346" t="s">
        <v>4924</v>
      </c>
      <c r="C4346" t="s">
        <v>4935</v>
      </c>
      <c r="D4346" t="s">
        <v>22</v>
      </c>
      <c r="E4346">
        <v>39</v>
      </c>
      <c r="F4346" t="s">
        <v>49</v>
      </c>
      <c r="G4346" t="s">
        <v>38</v>
      </c>
      <c r="H4346" t="s">
        <v>270</v>
      </c>
      <c r="I4346" s="2">
        <v>772</v>
      </c>
      <c r="J4346" s="2">
        <v>28</v>
      </c>
      <c r="K4346" s="2">
        <v>800</v>
      </c>
      <c r="L4346" s="3">
        <v>5.0147810671955589E-2</v>
      </c>
      <c r="M4346" s="3">
        <v>7.242794777220686E-2</v>
      </c>
      <c r="N4346" s="2">
        <v>1595284</v>
      </c>
      <c r="O4346">
        <f t="shared" si="67"/>
        <v>14</v>
      </c>
    </row>
    <row r="4347" spans="1:15" hidden="1" x14ac:dyDescent="0.2">
      <c r="A4347" t="s">
        <v>4923</v>
      </c>
      <c r="B4347" t="s">
        <v>4924</v>
      </c>
      <c r="C4347" t="s">
        <v>4936</v>
      </c>
      <c r="D4347" t="s">
        <v>22</v>
      </c>
      <c r="E4347">
        <v>25</v>
      </c>
      <c r="F4347" t="s">
        <v>49</v>
      </c>
      <c r="G4347" t="s">
        <v>38</v>
      </c>
      <c r="H4347" t="s">
        <v>4937</v>
      </c>
      <c r="I4347" s="2">
        <v>2953</v>
      </c>
      <c r="J4347" s="2">
        <v>11</v>
      </c>
      <c r="K4347" s="2">
        <v>2964</v>
      </c>
      <c r="L4347" s="3">
        <v>0.18579763853959547</v>
      </c>
      <c r="M4347" s="3">
        <v>0.26834554649602643</v>
      </c>
      <c r="N4347" s="2">
        <v>1595284</v>
      </c>
      <c r="O4347">
        <f t="shared" si="67"/>
        <v>7</v>
      </c>
    </row>
    <row r="4348" spans="1:15" hidden="1" x14ac:dyDescent="0.2">
      <c r="A4348" t="s">
        <v>4923</v>
      </c>
      <c r="B4348" t="s">
        <v>4924</v>
      </c>
      <c r="C4348" t="s">
        <v>4938</v>
      </c>
      <c r="D4348" t="s">
        <v>22</v>
      </c>
      <c r="E4348">
        <v>44</v>
      </c>
      <c r="F4348" t="s">
        <v>49</v>
      </c>
      <c r="G4348" t="s">
        <v>38</v>
      </c>
      <c r="H4348" t="s">
        <v>2699</v>
      </c>
      <c r="I4348" s="2">
        <v>3130</v>
      </c>
      <c r="J4348" s="2">
        <v>6</v>
      </c>
      <c r="K4348" s="2">
        <v>3136</v>
      </c>
      <c r="L4348" s="3">
        <v>0.19657941783406591</v>
      </c>
      <c r="M4348" s="3">
        <v>0.28391755526705087</v>
      </c>
      <c r="N4348" s="2">
        <v>1595284</v>
      </c>
      <c r="O4348">
        <f t="shared" si="67"/>
        <v>6</v>
      </c>
    </row>
    <row r="4349" spans="1:15" hidden="1" x14ac:dyDescent="0.2">
      <c r="A4349" t="s">
        <v>4923</v>
      </c>
      <c r="B4349" t="s">
        <v>4924</v>
      </c>
      <c r="C4349" t="s">
        <v>4939</v>
      </c>
      <c r="D4349" t="s">
        <v>22</v>
      </c>
      <c r="E4349">
        <v>30</v>
      </c>
      <c r="F4349" t="s">
        <v>69</v>
      </c>
      <c r="G4349" t="s">
        <v>694</v>
      </c>
      <c r="H4349" t="s">
        <v>315</v>
      </c>
      <c r="I4349" s="2">
        <v>643</v>
      </c>
      <c r="J4349" s="2">
        <v>23</v>
      </c>
      <c r="K4349" s="2">
        <v>666</v>
      </c>
      <c r="L4349" s="3">
        <v>4.1748052384403031E-2</v>
      </c>
      <c r="M4349" s="3">
        <v>6.0296266520362206E-2</v>
      </c>
      <c r="N4349" s="2">
        <v>1595284</v>
      </c>
      <c r="O4349">
        <f t="shared" si="67"/>
        <v>15</v>
      </c>
    </row>
    <row r="4350" spans="1:15" hidden="1" x14ac:dyDescent="0.2">
      <c r="A4350" t="s">
        <v>4923</v>
      </c>
      <c r="B4350" t="s">
        <v>4924</v>
      </c>
      <c r="C4350" t="s">
        <v>4940</v>
      </c>
      <c r="D4350" t="s">
        <v>22</v>
      </c>
      <c r="E4350">
        <v>42</v>
      </c>
      <c r="F4350" t="s">
        <v>69</v>
      </c>
      <c r="G4350" t="s">
        <v>38</v>
      </c>
      <c r="H4350" t="s">
        <v>54</v>
      </c>
      <c r="I4350" s="2">
        <v>1053</v>
      </c>
      <c r="J4350" s="2">
        <v>12</v>
      </c>
      <c r="K4350" s="2">
        <v>1065</v>
      </c>
      <c r="L4350" s="3">
        <v>6.6759272957040885E-2</v>
      </c>
      <c r="M4350" s="3">
        <v>9.6419705471750383E-2</v>
      </c>
      <c r="N4350" s="2">
        <v>1595284</v>
      </c>
      <c r="O4350">
        <f t="shared" si="67"/>
        <v>11</v>
      </c>
    </row>
    <row r="4351" spans="1:15" hidden="1" x14ac:dyDescent="0.2">
      <c r="A4351" t="s">
        <v>4923</v>
      </c>
      <c r="B4351" t="s">
        <v>4924</v>
      </c>
      <c r="C4351" t="s">
        <v>4941</v>
      </c>
      <c r="D4351" t="s">
        <v>22</v>
      </c>
      <c r="E4351">
        <v>33</v>
      </c>
      <c r="F4351" t="s">
        <v>69</v>
      </c>
      <c r="G4351" t="s">
        <v>4942</v>
      </c>
      <c r="H4351" t="s">
        <v>349</v>
      </c>
      <c r="I4351" s="2">
        <v>714</v>
      </c>
      <c r="J4351" s="2">
        <v>87</v>
      </c>
      <c r="K4351" s="2">
        <v>801</v>
      </c>
      <c r="L4351" s="3">
        <v>5.0210495435295537E-2</v>
      </c>
      <c r="M4351" s="3">
        <v>7.2518482706922113E-2</v>
      </c>
      <c r="N4351" s="2">
        <v>1595284</v>
      </c>
      <c r="O4351">
        <f t="shared" si="67"/>
        <v>13</v>
      </c>
    </row>
    <row r="4352" spans="1:15" hidden="1" x14ac:dyDescent="0.2">
      <c r="A4352" t="s">
        <v>4923</v>
      </c>
      <c r="B4352" t="s">
        <v>4924</v>
      </c>
      <c r="C4352" t="s">
        <v>4943</v>
      </c>
      <c r="D4352" t="s">
        <v>22</v>
      </c>
      <c r="E4352">
        <v>54</v>
      </c>
      <c r="F4352" t="s">
        <v>49</v>
      </c>
      <c r="G4352" t="s">
        <v>38</v>
      </c>
      <c r="H4352" t="s">
        <v>309</v>
      </c>
      <c r="I4352" s="2">
        <v>1795</v>
      </c>
      <c r="J4352" s="2">
        <v>6</v>
      </c>
      <c r="K4352" s="2">
        <v>1801</v>
      </c>
      <c r="L4352" s="3">
        <v>0.11289525877524002</v>
      </c>
      <c r="M4352" s="3">
        <v>0.16305341742218071</v>
      </c>
      <c r="N4352" s="2">
        <v>1595284</v>
      </c>
      <c r="O4352">
        <f t="shared" si="67"/>
        <v>9</v>
      </c>
    </row>
    <row r="4353" spans="1:15" hidden="1" x14ac:dyDescent="0.2">
      <c r="A4353" t="s">
        <v>4923</v>
      </c>
      <c r="B4353" t="s">
        <v>4944</v>
      </c>
      <c r="C4353" t="s">
        <v>46</v>
      </c>
      <c r="G4353" t="s">
        <v>46</v>
      </c>
      <c r="I4353" s="2">
        <v>8713</v>
      </c>
      <c r="J4353" s="2">
        <v>50</v>
      </c>
      <c r="K4353" s="2">
        <v>8763</v>
      </c>
      <c r="L4353" s="3">
        <v>0.58114896791842818</v>
      </c>
      <c r="M4353" s="3">
        <v>1.0182643838704506</v>
      </c>
      <c r="N4353" s="2">
        <v>1507875</v>
      </c>
      <c r="O4353">
        <f t="shared" si="67"/>
        <v>5</v>
      </c>
    </row>
    <row r="4354" spans="1:15" hidden="1" x14ac:dyDescent="0.2">
      <c r="A4354" t="s">
        <v>4923</v>
      </c>
      <c r="B4354" t="s">
        <v>4944</v>
      </c>
      <c r="C4354" t="s">
        <v>4945</v>
      </c>
      <c r="D4354" t="s">
        <v>22</v>
      </c>
      <c r="E4354">
        <v>58</v>
      </c>
      <c r="F4354" t="s">
        <v>49</v>
      </c>
      <c r="G4354" t="s">
        <v>38</v>
      </c>
      <c r="H4354" t="s">
        <v>4567</v>
      </c>
      <c r="I4354" s="2">
        <v>258</v>
      </c>
      <c r="J4354" s="2">
        <v>2</v>
      </c>
      <c r="K4354" s="2">
        <v>260</v>
      </c>
      <c r="L4354" s="3">
        <v>1.7242808588245048E-2</v>
      </c>
      <c r="M4354" s="3">
        <v>3.021211226820919E-2</v>
      </c>
      <c r="N4354" s="2">
        <v>1507875</v>
      </c>
      <c r="O4354">
        <f t="shared" si="67"/>
        <v>30</v>
      </c>
    </row>
    <row r="4355" spans="1:15" hidden="1" x14ac:dyDescent="0.2">
      <c r="A4355" t="s">
        <v>4923</v>
      </c>
      <c r="B4355" t="s">
        <v>4944</v>
      </c>
      <c r="C4355" t="s">
        <v>4946</v>
      </c>
      <c r="D4355" t="s">
        <v>22</v>
      </c>
      <c r="E4355">
        <v>46</v>
      </c>
      <c r="F4355" t="s">
        <v>49</v>
      </c>
      <c r="G4355" t="s">
        <v>19</v>
      </c>
      <c r="H4355" t="s">
        <v>20</v>
      </c>
      <c r="I4355" s="2">
        <v>444052</v>
      </c>
      <c r="J4355" s="2">
        <v>980</v>
      </c>
      <c r="K4355" s="2">
        <v>445032</v>
      </c>
      <c r="L4355" s="3">
        <v>29.513852275553344</v>
      </c>
      <c r="M4355" s="3">
        <v>51.712910565175662</v>
      </c>
      <c r="N4355" s="2">
        <v>1507875</v>
      </c>
      <c r="O4355">
        <f t="shared" ref="O4355:O4418" si="68">COUNTIFS($A$2:$A$8569,A4355,$B$2:$B$8569,B4355,$K$2:$K$8569,"&gt;"&amp;K4355)+1</f>
        <v>1</v>
      </c>
    </row>
    <row r="4356" spans="1:15" hidden="1" x14ac:dyDescent="0.2">
      <c r="A4356" t="s">
        <v>4923</v>
      </c>
      <c r="B4356" t="s">
        <v>4944</v>
      </c>
      <c r="C4356" t="s">
        <v>4947</v>
      </c>
      <c r="D4356" t="s">
        <v>22</v>
      </c>
      <c r="E4356">
        <v>36</v>
      </c>
      <c r="F4356" t="s">
        <v>69</v>
      </c>
      <c r="G4356" t="s">
        <v>38</v>
      </c>
      <c r="H4356" t="s">
        <v>1597</v>
      </c>
      <c r="I4356" s="2">
        <v>3250</v>
      </c>
      <c r="J4356" s="2">
        <v>1</v>
      </c>
      <c r="K4356" s="2">
        <v>3251</v>
      </c>
      <c r="L4356" s="3">
        <v>0.21560142584763328</v>
      </c>
      <c r="M4356" s="3">
        <v>0.37776760378441571</v>
      </c>
      <c r="N4356" s="2">
        <v>1507875</v>
      </c>
      <c r="O4356">
        <f t="shared" si="68"/>
        <v>6</v>
      </c>
    </row>
    <row r="4357" spans="1:15" hidden="1" x14ac:dyDescent="0.2">
      <c r="A4357" t="s">
        <v>4923</v>
      </c>
      <c r="B4357" t="s">
        <v>4944</v>
      </c>
      <c r="C4357" t="s">
        <v>4948</v>
      </c>
      <c r="D4357" t="s">
        <v>22</v>
      </c>
      <c r="E4357">
        <v>44</v>
      </c>
      <c r="F4357" t="s">
        <v>69</v>
      </c>
      <c r="G4357" t="s">
        <v>38</v>
      </c>
      <c r="H4357" t="s">
        <v>182</v>
      </c>
      <c r="I4357" s="2">
        <v>487</v>
      </c>
      <c r="J4357" s="2">
        <v>2</v>
      </c>
      <c r="K4357" s="2">
        <v>489</v>
      </c>
      <c r="L4357" s="3">
        <v>3.2429743844814722E-2</v>
      </c>
      <c r="M4357" s="3">
        <v>5.6822011150593439E-2</v>
      </c>
      <c r="N4357" s="2">
        <v>1507875</v>
      </c>
      <c r="O4357">
        <f t="shared" si="68"/>
        <v>23</v>
      </c>
    </row>
    <row r="4358" spans="1:15" hidden="1" x14ac:dyDescent="0.2">
      <c r="A4358" t="s">
        <v>4923</v>
      </c>
      <c r="B4358" t="s">
        <v>4944</v>
      </c>
      <c r="C4358" t="s">
        <v>4949</v>
      </c>
      <c r="D4358" t="s">
        <v>22</v>
      </c>
      <c r="E4358">
        <v>77</v>
      </c>
      <c r="F4358" t="s">
        <v>69</v>
      </c>
      <c r="G4358" t="s">
        <v>38</v>
      </c>
      <c r="H4358" t="s">
        <v>214</v>
      </c>
      <c r="I4358" s="2">
        <v>899</v>
      </c>
      <c r="J4358" s="2">
        <v>2</v>
      </c>
      <c r="K4358" s="2">
        <v>901</v>
      </c>
      <c r="L4358" s="3">
        <v>5.9752963607726105E-2</v>
      </c>
      <c r="M4358" s="3">
        <v>0.10469658905252492</v>
      </c>
      <c r="N4358" s="2">
        <v>1507875</v>
      </c>
      <c r="O4358">
        <f t="shared" si="68"/>
        <v>13</v>
      </c>
    </row>
    <row r="4359" spans="1:15" hidden="1" x14ac:dyDescent="0.2">
      <c r="A4359" t="s">
        <v>4923</v>
      </c>
      <c r="B4359" t="s">
        <v>4944</v>
      </c>
      <c r="C4359" t="s">
        <v>4950</v>
      </c>
      <c r="D4359" t="s">
        <v>17</v>
      </c>
      <c r="E4359">
        <v>55</v>
      </c>
      <c r="F4359" t="s">
        <v>49</v>
      </c>
      <c r="G4359" t="s">
        <v>401</v>
      </c>
      <c r="H4359" t="s">
        <v>402</v>
      </c>
      <c r="I4359" s="2">
        <v>16278</v>
      </c>
      <c r="J4359" s="2">
        <v>57</v>
      </c>
      <c r="K4359" s="2">
        <v>16335</v>
      </c>
      <c r="L4359" s="3">
        <v>1.0833126088037801</v>
      </c>
      <c r="M4359" s="3">
        <v>1.8981340534661426</v>
      </c>
      <c r="N4359" s="2">
        <v>1507875</v>
      </c>
      <c r="O4359">
        <f t="shared" si="68"/>
        <v>4</v>
      </c>
    </row>
    <row r="4360" spans="1:15" hidden="1" x14ac:dyDescent="0.2">
      <c r="A4360" t="s">
        <v>4923</v>
      </c>
      <c r="B4360" t="s">
        <v>4944</v>
      </c>
      <c r="C4360" t="s">
        <v>4951</v>
      </c>
      <c r="D4360" t="s">
        <v>22</v>
      </c>
      <c r="E4360">
        <v>67</v>
      </c>
      <c r="F4360" t="s">
        <v>49</v>
      </c>
      <c r="G4360" t="s">
        <v>32</v>
      </c>
      <c r="H4360" t="s">
        <v>33</v>
      </c>
      <c r="I4360" s="2">
        <v>344049</v>
      </c>
      <c r="J4360" s="2">
        <v>1357</v>
      </c>
      <c r="K4360" s="2">
        <v>345406</v>
      </c>
      <c r="L4360" s="3">
        <v>22.906805935505265</v>
      </c>
      <c r="M4360" s="3">
        <v>40.136326346588703</v>
      </c>
      <c r="N4360" s="2">
        <v>1507875</v>
      </c>
      <c r="O4360">
        <f t="shared" si="68"/>
        <v>2</v>
      </c>
    </row>
    <row r="4361" spans="1:15" hidden="1" x14ac:dyDescent="0.2">
      <c r="A4361" t="s">
        <v>4923</v>
      </c>
      <c r="B4361" t="s">
        <v>4944</v>
      </c>
      <c r="C4361" t="s">
        <v>4952</v>
      </c>
      <c r="D4361" t="s">
        <v>22</v>
      </c>
      <c r="E4361">
        <v>58</v>
      </c>
      <c r="F4361" t="s">
        <v>49</v>
      </c>
      <c r="G4361" t="s">
        <v>832</v>
      </c>
      <c r="H4361" t="s">
        <v>833</v>
      </c>
      <c r="I4361" s="2">
        <v>19800</v>
      </c>
      <c r="J4361" s="2">
        <v>287</v>
      </c>
      <c r="K4361" s="2">
        <v>20087</v>
      </c>
      <c r="L4361" s="3">
        <v>1.3321396004310702</v>
      </c>
      <c r="M4361" s="3">
        <v>2.3341180735827614</v>
      </c>
      <c r="N4361" s="2">
        <v>1507875</v>
      </c>
      <c r="O4361">
        <f t="shared" si="68"/>
        <v>3</v>
      </c>
    </row>
    <row r="4362" spans="1:15" hidden="1" x14ac:dyDescent="0.2">
      <c r="A4362" t="s">
        <v>4923</v>
      </c>
      <c r="B4362" t="s">
        <v>4944</v>
      </c>
      <c r="C4362" t="s">
        <v>4953</v>
      </c>
      <c r="D4362" t="s">
        <v>22</v>
      </c>
      <c r="E4362">
        <v>31</v>
      </c>
      <c r="F4362" t="s">
        <v>69</v>
      </c>
      <c r="G4362" t="s">
        <v>38</v>
      </c>
      <c r="H4362" t="s">
        <v>54</v>
      </c>
      <c r="I4362" s="2">
        <v>445</v>
      </c>
      <c r="J4362" s="2">
        <v>2</v>
      </c>
      <c r="K4362" s="2">
        <v>447</v>
      </c>
      <c r="L4362" s="3">
        <v>2.9644367072867446E-2</v>
      </c>
      <c r="M4362" s="3">
        <v>5.1941593014959639E-2</v>
      </c>
      <c r="N4362" s="2">
        <v>1507875</v>
      </c>
      <c r="O4362">
        <f t="shared" si="68"/>
        <v>25</v>
      </c>
    </row>
    <row r="4363" spans="1:15" hidden="1" x14ac:dyDescent="0.2">
      <c r="A4363" t="s">
        <v>4923</v>
      </c>
      <c r="B4363" t="s">
        <v>4944</v>
      </c>
      <c r="C4363" t="s">
        <v>4954</v>
      </c>
      <c r="D4363" t="s">
        <v>22</v>
      </c>
      <c r="E4363">
        <v>37</v>
      </c>
      <c r="F4363" t="s">
        <v>49</v>
      </c>
      <c r="G4363" t="s">
        <v>736</v>
      </c>
      <c r="H4363" t="s">
        <v>1521</v>
      </c>
      <c r="I4363" s="2">
        <v>1186</v>
      </c>
      <c r="J4363" s="2">
        <v>7</v>
      </c>
      <c r="K4363" s="2">
        <v>1193</v>
      </c>
      <c r="L4363" s="3">
        <v>7.91179640222167E-2</v>
      </c>
      <c r="M4363" s="3">
        <v>0.13862711513835985</v>
      </c>
      <c r="N4363" s="2">
        <v>1507875</v>
      </c>
      <c r="O4363">
        <f t="shared" si="68"/>
        <v>11</v>
      </c>
    </row>
    <row r="4364" spans="1:15" hidden="1" x14ac:dyDescent="0.2">
      <c r="A4364" t="s">
        <v>4923</v>
      </c>
      <c r="B4364" t="s">
        <v>4944</v>
      </c>
      <c r="C4364" t="s">
        <v>4955</v>
      </c>
      <c r="D4364" t="s">
        <v>22</v>
      </c>
      <c r="E4364">
        <v>39</v>
      </c>
      <c r="F4364" t="s">
        <v>69</v>
      </c>
      <c r="G4364" t="s">
        <v>4942</v>
      </c>
      <c r="H4364" t="s">
        <v>349</v>
      </c>
      <c r="I4364" s="2">
        <v>733</v>
      </c>
      <c r="J4364" s="2">
        <v>41</v>
      </c>
      <c r="K4364" s="2">
        <v>774</v>
      </c>
      <c r="L4364" s="3">
        <v>5.1330514797314104E-2</v>
      </c>
      <c r="M4364" s="3">
        <v>8.9939134213822741E-2</v>
      </c>
      <c r="N4364" s="2">
        <v>1507875</v>
      </c>
      <c r="O4364">
        <f t="shared" si="68"/>
        <v>15</v>
      </c>
    </row>
    <row r="4365" spans="1:15" hidden="1" x14ac:dyDescent="0.2">
      <c r="A4365" t="s">
        <v>4923</v>
      </c>
      <c r="B4365" t="s">
        <v>4944</v>
      </c>
      <c r="C4365" t="s">
        <v>4956</v>
      </c>
      <c r="D4365" t="s">
        <v>22</v>
      </c>
      <c r="E4365">
        <v>58</v>
      </c>
      <c r="F4365" t="s">
        <v>49</v>
      </c>
      <c r="G4365" t="s">
        <v>38</v>
      </c>
      <c r="H4365" t="s">
        <v>1715</v>
      </c>
      <c r="I4365" s="2">
        <v>598</v>
      </c>
      <c r="J4365" s="2">
        <v>2</v>
      </c>
      <c r="K4365" s="2">
        <v>600</v>
      </c>
      <c r="L4365" s="3">
        <v>3.979109674210396E-2</v>
      </c>
      <c r="M4365" s="3">
        <v>6.9720259080482738E-2</v>
      </c>
      <c r="N4365" s="2">
        <v>1507875</v>
      </c>
      <c r="O4365">
        <f t="shared" si="68"/>
        <v>18</v>
      </c>
    </row>
    <row r="4366" spans="1:15" hidden="1" x14ac:dyDescent="0.2">
      <c r="A4366" t="s">
        <v>4923</v>
      </c>
      <c r="B4366" t="s">
        <v>4944</v>
      </c>
      <c r="C4366" t="s">
        <v>4957</v>
      </c>
      <c r="D4366" t="s">
        <v>22</v>
      </c>
      <c r="E4366">
        <v>58</v>
      </c>
      <c r="F4366" t="s">
        <v>69</v>
      </c>
      <c r="G4366" t="s">
        <v>200</v>
      </c>
      <c r="H4366" t="s">
        <v>738</v>
      </c>
      <c r="I4366" s="2">
        <v>1316</v>
      </c>
      <c r="J4366" s="2">
        <v>9</v>
      </c>
      <c r="K4366" s="2">
        <v>1325</v>
      </c>
      <c r="L4366" s="3">
        <v>8.7872005305479561E-2</v>
      </c>
      <c r="M4366" s="3">
        <v>0.15396557213606607</v>
      </c>
      <c r="N4366" s="2">
        <v>1507875</v>
      </c>
      <c r="O4366">
        <f t="shared" si="68"/>
        <v>10</v>
      </c>
    </row>
    <row r="4367" spans="1:15" hidden="1" x14ac:dyDescent="0.2">
      <c r="A4367" t="s">
        <v>4923</v>
      </c>
      <c r="B4367" t="s">
        <v>4944</v>
      </c>
      <c r="C4367" t="s">
        <v>4958</v>
      </c>
      <c r="D4367" t="s">
        <v>22</v>
      </c>
      <c r="E4367">
        <v>63</v>
      </c>
      <c r="F4367" t="s">
        <v>69</v>
      </c>
      <c r="G4367" t="s">
        <v>694</v>
      </c>
      <c r="H4367" t="s">
        <v>315</v>
      </c>
      <c r="I4367" s="2">
        <v>668</v>
      </c>
      <c r="J4367" s="2">
        <v>10</v>
      </c>
      <c r="K4367" s="2">
        <v>678</v>
      </c>
      <c r="L4367" s="3">
        <v>4.4963939318577464E-2</v>
      </c>
      <c r="M4367" s="3">
        <v>7.8783892760945495E-2</v>
      </c>
      <c r="N4367" s="2">
        <v>1507875</v>
      </c>
      <c r="O4367">
        <f t="shared" si="68"/>
        <v>17</v>
      </c>
    </row>
    <row r="4368" spans="1:15" hidden="1" x14ac:dyDescent="0.2">
      <c r="A4368" t="s">
        <v>4923</v>
      </c>
      <c r="B4368" t="s">
        <v>4944</v>
      </c>
      <c r="C4368" t="s">
        <v>4959</v>
      </c>
      <c r="D4368" t="s">
        <v>22</v>
      </c>
      <c r="E4368">
        <v>70</v>
      </c>
      <c r="F4368" t="s">
        <v>49</v>
      </c>
      <c r="G4368" t="s">
        <v>38</v>
      </c>
      <c r="H4368" t="s">
        <v>1549</v>
      </c>
      <c r="I4368" s="2">
        <v>586</v>
      </c>
      <c r="J4368" s="2">
        <v>1</v>
      </c>
      <c r="K4368" s="2">
        <v>587</v>
      </c>
      <c r="L4368" s="3">
        <v>3.89289563126917E-2</v>
      </c>
      <c r="M4368" s="3">
        <v>6.8209653467072279E-2</v>
      </c>
      <c r="N4368" s="2">
        <v>1507875</v>
      </c>
      <c r="O4368">
        <f t="shared" si="68"/>
        <v>19</v>
      </c>
    </row>
    <row r="4369" spans="1:15" hidden="1" x14ac:dyDescent="0.2">
      <c r="A4369" t="s">
        <v>4923</v>
      </c>
      <c r="B4369" t="s">
        <v>4944</v>
      </c>
      <c r="C4369" t="s">
        <v>4960</v>
      </c>
      <c r="D4369" t="s">
        <v>22</v>
      </c>
      <c r="E4369">
        <v>60</v>
      </c>
      <c r="F4369" t="s">
        <v>69</v>
      </c>
      <c r="G4369" t="s">
        <v>38</v>
      </c>
      <c r="H4369" t="s">
        <v>4961</v>
      </c>
      <c r="I4369" s="2">
        <v>467</v>
      </c>
      <c r="J4369" s="2">
        <v>2</v>
      </c>
      <c r="K4369" s="2">
        <v>469</v>
      </c>
      <c r="L4369" s="3">
        <v>3.1103373953411256E-2</v>
      </c>
      <c r="M4369" s="3">
        <v>5.4498002514577343E-2</v>
      </c>
      <c r="N4369" s="2">
        <v>1507875</v>
      </c>
      <c r="O4369">
        <f t="shared" si="68"/>
        <v>24</v>
      </c>
    </row>
    <row r="4370" spans="1:15" hidden="1" x14ac:dyDescent="0.2">
      <c r="A4370" t="s">
        <v>4923</v>
      </c>
      <c r="B4370" t="s">
        <v>4944</v>
      </c>
      <c r="C4370" t="s">
        <v>4962</v>
      </c>
      <c r="D4370" t="s">
        <v>22</v>
      </c>
      <c r="E4370">
        <v>32</v>
      </c>
      <c r="F4370" t="s">
        <v>69</v>
      </c>
      <c r="G4370" t="s">
        <v>38</v>
      </c>
      <c r="H4370" t="s">
        <v>618</v>
      </c>
      <c r="I4370" s="2">
        <v>3204</v>
      </c>
      <c r="J4370" s="2">
        <f>(0)</f>
        <v>0</v>
      </c>
      <c r="K4370" s="2">
        <v>3204</v>
      </c>
      <c r="L4370" s="3">
        <v>0.21248445660283513</v>
      </c>
      <c r="M4370" s="3">
        <v>0.37230618348977784</v>
      </c>
      <c r="N4370" s="2">
        <v>1507875</v>
      </c>
      <c r="O4370">
        <f t="shared" si="68"/>
        <v>7</v>
      </c>
    </row>
    <row r="4371" spans="1:15" hidden="1" x14ac:dyDescent="0.2">
      <c r="A4371" t="s">
        <v>4923</v>
      </c>
      <c r="B4371" t="s">
        <v>4944</v>
      </c>
      <c r="C4371" t="s">
        <v>4963</v>
      </c>
      <c r="D4371" t="s">
        <v>22</v>
      </c>
      <c r="E4371">
        <v>44</v>
      </c>
      <c r="F4371" t="s">
        <v>69</v>
      </c>
      <c r="G4371" t="s">
        <v>38</v>
      </c>
      <c r="H4371" t="s">
        <v>4964</v>
      </c>
      <c r="I4371" s="2">
        <v>702</v>
      </c>
      <c r="J4371" s="2">
        <v>1</v>
      </c>
      <c r="K4371" s="2">
        <v>703</v>
      </c>
      <c r="L4371" s="3">
        <v>4.6621901682831798E-2</v>
      </c>
      <c r="M4371" s="3">
        <v>8.1688903555965614E-2</v>
      </c>
      <c r="N4371" s="2">
        <v>1507875</v>
      </c>
      <c r="O4371">
        <f t="shared" si="68"/>
        <v>16</v>
      </c>
    </row>
    <row r="4372" spans="1:15" hidden="1" x14ac:dyDescent="0.2">
      <c r="A4372" t="s">
        <v>4923</v>
      </c>
      <c r="B4372" t="s">
        <v>4944</v>
      </c>
      <c r="C4372" t="s">
        <v>4965</v>
      </c>
      <c r="D4372" t="s">
        <v>22</v>
      </c>
      <c r="E4372">
        <v>44</v>
      </c>
      <c r="F4372" t="s">
        <v>69</v>
      </c>
      <c r="G4372" t="s">
        <v>38</v>
      </c>
      <c r="H4372" t="s">
        <v>1733</v>
      </c>
      <c r="I4372" s="2">
        <v>549</v>
      </c>
      <c r="J4372" s="2">
        <v>12</v>
      </c>
      <c r="K4372" s="2">
        <v>561</v>
      </c>
      <c r="L4372" s="3">
        <v>3.7204675453867193E-2</v>
      </c>
      <c r="M4372" s="3">
        <v>6.518844224025136E-2</v>
      </c>
      <c r="N4372" s="2">
        <v>1507875</v>
      </c>
      <c r="O4372">
        <f t="shared" si="68"/>
        <v>20</v>
      </c>
    </row>
    <row r="4373" spans="1:15" hidden="1" x14ac:dyDescent="0.2">
      <c r="A4373" t="s">
        <v>4923</v>
      </c>
      <c r="B4373" t="s">
        <v>4944</v>
      </c>
      <c r="C4373" t="s">
        <v>4966</v>
      </c>
      <c r="D4373" t="s">
        <v>22</v>
      </c>
      <c r="E4373">
        <v>62</v>
      </c>
      <c r="F4373" t="s">
        <v>69</v>
      </c>
      <c r="G4373" t="s">
        <v>38</v>
      </c>
      <c r="H4373" t="s">
        <v>2449</v>
      </c>
      <c r="I4373" s="2">
        <v>1607</v>
      </c>
      <c r="J4373" s="2">
        <v>2</v>
      </c>
      <c r="K4373" s="2">
        <v>1609</v>
      </c>
      <c r="L4373" s="3">
        <v>0.10670645776340876</v>
      </c>
      <c r="M4373" s="3">
        <v>0.18696649476749455</v>
      </c>
      <c r="N4373" s="2">
        <v>1507875</v>
      </c>
      <c r="O4373">
        <f t="shared" si="68"/>
        <v>9</v>
      </c>
    </row>
    <row r="4374" spans="1:15" hidden="1" x14ac:dyDescent="0.2">
      <c r="A4374" t="s">
        <v>4923</v>
      </c>
      <c r="B4374" t="s">
        <v>4944</v>
      </c>
      <c r="C4374" t="s">
        <v>4967</v>
      </c>
      <c r="D4374" t="s">
        <v>22</v>
      </c>
      <c r="E4374">
        <v>25</v>
      </c>
      <c r="F4374" t="s">
        <v>69</v>
      </c>
      <c r="G4374" t="s">
        <v>38</v>
      </c>
      <c r="H4374" t="s">
        <v>346</v>
      </c>
      <c r="I4374" s="2">
        <v>380</v>
      </c>
      <c r="J4374" s="2">
        <v>1</v>
      </c>
      <c r="K4374" s="2">
        <v>381</v>
      </c>
      <c r="L4374" s="3">
        <v>2.5267346431236012E-2</v>
      </c>
      <c r="M4374" s="3">
        <v>4.4272364516106541E-2</v>
      </c>
      <c r="N4374" s="2">
        <v>1507875</v>
      </c>
      <c r="O4374">
        <f t="shared" si="68"/>
        <v>27</v>
      </c>
    </row>
    <row r="4375" spans="1:15" hidden="1" x14ac:dyDescent="0.2">
      <c r="A4375" t="s">
        <v>4923</v>
      </c>
      <c r="B4375" t="s">
        <v>4944</v>
      </c>
      <c r="C4375" t="s">
        <v>4968</v>
      </c>
      <c r="D4375" t="s">
        <v>22</v>
      </c>
      <c r="E4375">
        <v>28</v>
      </c>
      <c r="F4375" t="s">
        <v>69</v>
      </c>
      <c r="G4375" t="s">
        <v>38</v>
      </c>
      <c r="H4375" t="s">
        <v>4969</v>
      </c>
      <c r="I4375" s="2">
        <v>233</v>
      </c>
      <c r="J4375" s="2">
        <v>2</v>
      </c>
      <c r="K4375" s="2">
        <v>235</v>
      </c>
      <c r="L4375" s="3">
        <v>1.5584846223990714E-2</v>
      </c>
      <c r="M4375" s="3">
        <v>2.7307101473189072E-2</v>
      </c>
      <c r="N4375" s="2">
        <v>1507875</v>
      </c>
      <c r="O4375">
        <f t="shared" si="68"/>
        <v>31</v>
      </c>
    </row>
    <row r="4376" spans="1:15" hidden="1" x14ac:dyDescent="0.2">
      <c r="A4376" t="s">
        <v>4923</v>
      </c>
      <c r="B4376" t="s">
        <v>4944</v>
      </c>
      <c r="C4376" t="s">
        <v>1975</v>
      </c>
      <c r="D4376" t="s">
        <v>22</v>
      </c>
      <c r="E4376">
        <v>26</v>
      </c>
      <c r="F4376" t="s">
        <v>69</v>
      </c>
      <c r="G4376" t="s">
        <v>38</v>
      </c>
      <c r="H4376" t="s">
        <v>4970</v>
      </c>
      <c r="I4376" s="2">
        <v>1017</v>
      </c>
      <c r="J4376" s="2">
        <v>2</v>
      </c>
      <c r="K4376" s="2">
        <v>1019</v>
      </c>
      <c r="L4376" s="3">
        <v>6.7578545967006548E-2</v>
      </c>
      <c r="M4376" s="3">
        <v>0.11840824000501986</v>
      </c>
      <c r="N4376" s="2">
        <v>1507875</v>
      </c>
      <c r="O4376">
        <f t="shared" si="68"/>
        <v>12</v>
      </c>
    </row>
    <row r="4377" spans="1:15" hidden="1" x14ac:dyDescent="0.2">
      <c r="A4377" t="s">
        <v>4923</v>
      </c>
      <c r="B4377" t="s">
        <v>4944</v>
      </c>
      <c r="C4377" t="s">
        <v>2062</v>
      </c>
      <c r="D4377" t="s">
        <v>22</v>
      </c>
      <c r="E4377">
        <v>45</v>
      </c>
      <c r="F4377" t="s">
        <v>49</v>
      </c>
      <c r="G4377" t="s">
        <v>38</v>
      </c>
      <c r="H4377" t="s">
        <v>4971</v>
      </c>
      <c r="I4377" s="2">
        <v>508</v>
      </c>
      <c r="J4377" s="2">
        <v>6</v>
      </c>
      <c r="K4377" s="2">
        <v>514</v>
      </c>
      <c r="L4377" s="3">
        <v>3.4087706209069056E-2</v>
      </c>
      <c r="M4377" s="3">
        <v>5.9727021945613544E-2</v>
      </c>
      <c r="N4377" s="2">
        <v>1507875</v>
      </c>
      <c r="O4377">
        <f t="shared" si="68"/>
        <v>22</v>
      </c>
    </row>
    <row r="4378" spans="1:15" hidden="1" x14ac:dyDescent="0.2">
      <c r="A4378" t="s">
        <v>4923</v>
      </c>
      <c r="B4378" t="s">
        <v>4944</v>
      </c>
      <c r="C4378" t="s">
        <v>4972</v>
      </c>
      <c r="D4378" t="s">
        <v>22</v>
      </c>
      <c r="E4378">
        <v>42</v>
      </c>
      <c r="F4378" t="s">
        <v>69</v>
      </c>
      <c r="G4378" t="s">
        <v>38</v>
      </c>
      <c r="H4378" t="s">
        <v>4973</v>
      </c>
      <c r="I4378" s="2">
        <v>271</v>
      </c>
      <c r="J4378" s="2">
        <f>(0)</f>
        <v>0</v>
      </c>
      <c r="K4378" s="2">
        <v>271</v>
      </c>
      <c r="L4378" s="3">
        <v>1.7972312028516953E-2</v>
      </c>
      <c r="M4378" s="3">
        <v>3.1490317018018042E-2</v>
      </c>
      <c r="N4378" s="2">
        <v>1507875</v>
      </c>
      <c r="O4378">
        <f t="shared" si="68"/>
        <v>29</v>
      </c>
    </row>
    <row r="4379" spans="1:15" hidden="1" x14ac:dyDescent="0.2">
      <c r="A4379" t="s">
        <v>4923</v>
      </c>
      <c r="B4379" t="s">
        <v>4944</v>
      </c>
      <c r="C4379" t="s">
        <v>4974</v>
      </c>
      <c r="D4379" t="s">
        <v>22</v>
      </c>
      <c r="E4379">
        <v>27</v>
      </c>
      <c r="F4379" t="s">
        <v>69</v>
      </c>
      <c r="G4379" t="s">
        <v>38</v>
      </c>
      <c r="H4379" t="s">
        <v>3739</v>
      </c>
      <c r="I4379" s="2">
        <v>539</v>
      </c>
      <c r="J4379" s="2">
        <v>2</v>
      </c>
      <c r="K4379" s="2">
        <v>541</v>
      </c>
      <c r="L4379" s="3">
        <v>3.5878305562463735E-2</v>
      </c>
      <c r="M4379" s="3">
        <v>6.286443360423527E-2</v>
      </c>
      <c r="N4379" s="2">
        <v>1507875</v>
      </c>
      <c r="O4379">
        <f t="shared" si="68"/>
        <v>21</v>
      </c>
    </row>
    <row r="4380" spans="1:15" hidden="1" x14ac:dyDescent="0.2">
      <c r="A4380" t="s">
        <v>4923</v>
      </c>
      <c r="B4380" t="s">
        <v>4944</v>
      </c>
      <c r="C4380" t="s">
        <v>4975</v>
      </c>
      <c r="D4380" t="s">
        <v>22</v>
      </c>
      <c r="E4380">
        <v>37</v>
      </c>
      <c r="F4380" t="s">
        <v>69</v>
      </c>
      <c r="G4380" t="s">
        <v>38</v>
      </c>
      <c r="H4380" t="s">
        <v>816</v>
      </c>
      <c r="I4380" s="2">
        <v>433</v>
      </c>
      <c r="J4380" s="2">
        <f>(0)</f>
        <v>0</v>
      </c>
      <c r="K4380" s="2">
        <v>433</v>
      </c>
      <c r="L4380" s="3">
        <v>2.8715908148885021E-2</v>
      </c>
      <c r="M4380" s="3">
        <v>5.0314786969748372E-2</v>
      </c>
      <c r="N4380" s="2">
        <v>1507875</v>
      </c>
      <c r="O4380">
        <f t="shared" si="68"/>
        <v>26</v>
      </c>
    </row>
    <row r="4381" spans="1:15" hidden="1" x14ac:dyDescent="0.2">
      <c r="A4381" t="s">
        <v>4923</v>
      </c>
      <c r="B4381" t="s">
        <v>4944</v>
      </c>
      <c r="C4381" t="s">
        <v>4976</v>
      </c>
      <c r="D4381" t="s">
        <v>22</v>
      </c>
      <c r="E4381">
        <v>46</v>
      </c>
      <c r="F4381" t="s">
        <v>69</v>
      </c>
      <c r="G4381" t="s">
        <v>38</v>
      </c>
      <c r="H4381" t="s">
        <v>971</v>
      </c>
      <c r="I4381" s="2">
        <v>334</v>
      </c>
      <c r="J4381" s="2">
        <v>1</v>
      </c>
      <c r="K4381" s="2">
        <v>335</v>
      </c>
      <c r="L4381" s="3">
        <v>2.221669568100804E-2</v>
      </c>
      <c r="M4381" s="3">
        <v>3.8927144653269533E-2</v>
      </c>
      <c r="N4381" s="2">
        <v>1507875</v>
      </c>
      <c r="O4381">
        <f t="shared" si="68"/>
        <v>28</v>
      </c>
    </row>
    <row r="4382" spans="1:15" hidden="1" x14ac:dyDescent="0.2">
      <c r="A4382" t="s">
        <v>4923</v>
      </c>
      <c r="B4382" t="s">
        <v>4944</v>
      </c>
      <c r="C4382" t="s">
        <v>4977</v>
      </c>
      <c r="D4382" t="s">
        <v>22</v>
      </c>
      <c r="E4382">
        <v>25</v>
      </c>
      <c r="F4382" t="s">
        <v>69</v>
      </c>
      <c r="G4382" t="s">
        <v>38</v>
      </c>
      <c r="H4382" t="s">
        <v>193</v>
      </c>
      <c r="I4382" s="2">
        <v>2310</v>
      </c>
      <c r="J4382" s="2">
        <v>1</v>
      </c>
      <c r="K4382" s="2">
        <v>2311</v>
      </c>
      <c r="L4382" s="3">
        <v>0.1532620409516704</v>
      </c>
      <c r="M4382" s="3">
        <v>0.26853919789165936</v>
      </c>
      <c r="N4382" s="2">
        <v>1507875</v>
      </c>
      <c r="O4382">
        <f t="shared" si="68"/>
        <v>8</v>
      </c>
    </row>
    <row r="4383" spans="1:15" hidden="1" x14ac:dyDescent="0.2">
      <c r="A4383" t="s">
        <v>4923</v>
      </c>
      <c r="B4383" t="s">
        <v>4944</v>
      </c>
      <c r="C4383" t="s">
        <v>4978</v>
      </c>
      <c r="D4383" t="s">
        <v>22</v>
      </c>
      <c r="E4383">
        <v>30</v>
      </c>
      <c r="F4383" t="s">
        <v>69</v>
      </c>
      <c r="G4383" t="s">
        <v>4979</v>
      </c>
      <c r="H4383" t="s">
        <v>579</v>
      </c>
      <c r="I4383" s="2">
        <v>786</v>
      </c>
      <c r="J4383" s="2">
        <v>13</v>
      </c>
      <c r="K4383" s="2">
        <v>799</v>
      </c>
      <c r="L4383" s="3">
        <v>5.2988477161568431E-2</v>
      </c>
      <c r="M4383" s="3">
        <v>9.284414500884286E-2</v>
      </c>
      <c r="N4383" s="2">
        <v>1507875</v>
      </c>
      <c r="O4383">
        <f t="shared" si="68"/>
        <v>14</v>
      </c>
    </row>
    <row r="4384" spans="1:15" hidden="1" x14ac:dyDescent="0.2">
      <c r="A4384" t="s">
        <v>4923</v>
      </c>
      <c r="B4384" t="s">
        <v>4980</v>
      </c>
      <c r="C4384" t="s">
        <v>46</v>
      </c>
      <c r="G4384" t="s">
        <v>46</v>
      </c>
      <c r="I4384" s="2">
        <v>5082</v>
      </c>
      <c r="J4384" s="2">
        <v>48</v>
      </c>
      <c r="K4384" s="2">
        <v>5130</v>
      </c>
      <c r="L4384" s="3">
        <v>0.31302590487673615</v>
      </c>
      <c r="M4384" s="3">
        <v>0.48943376425129986</v>
      </c>
      <c r="N4384" s="2">
        <v>1638842</v>
      </c>
      <c r="O4384">
        <f t="shared" si="68"/>
        <v>6</v>
      </c>
    </row>
    <row r="4385" spans="1:15" hidden="1" x14ac:dyDescent="0.2">
      <c r="A4385" t="s">
        <v>4923</v>
      </c>
      <c r="B4385" t="s">
        <v>4980</v>
      </c>
      <c r="C4385" t="s">
        <v>4981</v>
      </c>
      <c r="D4385" t="s">
        <v>22</v>
      </c>
      <c r="E4385">
        <v>48</v>
      </c>
      <c r="F4385" t="s">
        <v>49</v>
      </c>
      <c r="G4385" t="s">
        <v>19</v>
      </c>
      <c r="H4385" t="s">
        <v>20</v>
      </c>
      <c r="I4385" s="2">
        <v>457990</v>
      </c>
      <c r="J4385" s="2">
        <v>1720</v>
      </c>
      <c r="K4385" s="2">
        <v>459710</v>
      </c>
      <c r="L4385" s="3">
        <v>28.050904236039838</v>
      </c>
      <c r="M4385" s="3">
        <v>43.859180460811906</v>
      </c>
      <c r="N4385" s="2">
        <v>1638842</v>
      </c>
      <c r="O4385">
        <f t="shared" si="68"/>
        <v>1</v>
      </c>
    </row>
    <row r="4386" spans="1:15" hidden="1" x14ac:dyDescent="0.2">
      <c r="A4386" t="s">
        <v>4923</v>
      </c>
      <c r="B4386" t="s">
        <v>4980</v>
      </c>
      <c r="C4386" t="s">
        <v>4982</v>
      </c>
      <c r="D4386" t="s">
        <v>22</v>
      </c>
      <c r="E4386">
        <v>44</v>
      </c>
      <c r="F4386" t="s">
        <v>49</v>
      </c>
      <c r="G4386" t="s">
        <v>4983</v>
      </c>
      <c r="H4386" t="s">
        <v>106</v>
      </c>
      <c r="I4386" s="2">
        <v>2495</v>
      </c>
      <c r="J4386" s="2">
        <v>46</v>
      </c>
      <c r="K4386" s="2">
        <v>2541</v>
      </c>
      <c r="L4386" s="3">
        <v>0.15504850376058218</v>
      </c>
      <c r="M4386" s="3">
        <v>0.24242713352096551</v>
      </c>
      <c r="N4386" s="2">
        <v>1638842</v>
      </c>
      <c r="O4386">
        <f t="shared" si="68"/>
        <v>9</v>
      </c>
    </row>
    <row r="4387" spans="1:15" hidden="1" x14ac:dyDescent="0.2">
      <c r="A4387" t="s">
        <v>4923</v>
      </c>
      <c r="B4387" t="s">
        <v>4980</v>
      </c>
      <c r="C4387" t="s">
        <v>4984</v>
      </c>
      <c r="D4387" t="s">
        <v>22</v>
      </c>
      <c r="E4387">
        <v>37</v>
      </c>
      <c r="F4387" t="s">
        <v>69</v>
      </c>
      <c r="G4387" t="s">
        <v>38</v>
      </c>
      <c r="H4387" t="s">
        <v>270</v>
      </c>
      <c r="I4387" s="2">
        <v>5166</v>
      </c>
      <c r="J4387" s="2">
        <v>3</v>
      </c>
      <c r="K4387" s="2">
        <v>5169</v>
      </c>
      <c r="L4387" s="3">
        <v>0.31540563397813826</v>
      </c>
      <c r="M4387" s="3">
        <v>0.49315460573391212</v>
      </c>
      <c r="N4387" s="2">
        <v>1638842</v>
      </c>
      <c r="O4387">
        <f t="shared" si="68"/>
        <v>5</v>
      </c>
    </row>
    <row r="4388" spans="1:15" hidden="1" x14ac:dyDescent="0.2">
      <c r="A4388" t="s">
        <v>4923</v>
      </c>
      <c r="B4388" t="s">
        <v>4980</v>
      </c>
      <c r="C4388" t="s">
        <v>4985</v>
      </c>
      <c r="D4388" t="s">
        <v>22</v>
      </c>
      <c r="E4388">
        <v>30</v>
      </c>
      <c r="F4388" t="s">
        <v>69</v>
      </c>
      <c r="G4388" t="s">
        <v>38</v>
      </c>
      <c r="H4388" t="s">
        <v>346</v>
      </c>
      <c r="I4388" s="2">
        <v>1145</v>
      </c>
      <c r="J4388" s="2">
        <v>16</v>
      </c>
      <c r="K4388" s="2">
        <v>1161</v>
      </c>
      <c r="L4388" s="3">
        <v>7.0842704787892924E-2</v>
      </c>
      <c r="M4388" s="3">
        <v>0.11076658875160998</v>
      </c>
      <c r="N4388" s="2">
        <v>1638842</v>
      </c>
      <c r="O4388">
        <f t="shared" si="68"/>
        <v>17</v>
      </c>
    </row>
    <row r="4389" spans="1:15" hidden="1" x14ac:dyDescent="0.2">
      <c r="A4389" t="s">
        <v>4923</v>
      </c>
      <c r="B4389" t="s">
        <v>4980</v>
      </c>
      <c r="C4389" t="s">
        <v>4986</v>
      </c>
      <c r="D4389" t="s">
        <v>17</v>
      </c>
      <c r="E4389">
        <v>31</v>
      </c>
      <c r="F4389" t="s">
        <v>69</v>
      </c>
      <c r="G4389" t="s">
        <v>38</v>
      </c>
      <c r="H4389" t="s">
        <v>99</v>
      </c>
      <c r="I4389" s="2">
        <v>1296</v>
      </c>
      <c r="J4389" s="2">
        <v>45</v>
      </c>
      <c r="K4389" s="2">
        <v>1341</v>
      </c>
      <c r="L4389" s="3">
        <v>8.1826069871287169E-2</v>
      </c>
      <c r="M4389" s="3">
        <v>0.12793970328674331</v>
      </c>
      <c r="N4389" s="2">
        <v>1638842</v>
      </c>
      <c r="O4389">
        <f t="shared" si="68"/>
        <v>15</v>
      </c>
    </row>
    <row r="4390" spans="1:15" hidden="1" x14ac:dyDescent="0.2">
      <c r="A4390" t="s">
        <v>4923</v>
      </c>
      <c r="B4390" t="s">
        <v>4980</v>
      </c>
      <c r="C4390" t="s">
        <v>4987</v>
      </c>
      <c r="D4390" t="s">
        <v>22</v>
      </c>
      <c r="E4390">
        <v>36</v>
      </c>
      <c r="F4390" t="s">
        <v>69</v>
      </c>
      <c r="G4390" t="s">
        <v>736</v>
      </c>
      <c r="H4390" t="s">
        <v>1521</v>
      </c>
      <c r="I4390" s="2">
        <v>1891</v>
      </c>
      <c r="J4390" s="2">
        <v>348</v>
      </c>
      <c r="K4390" s="2">
        <v>2239</v>
      </c>
      <c r="L4390" s="3">
        <v>0.13662085789844292</v>
      </c>
      <c r="M4390" s="3">
        <v>0.21361446357868624</v>
      </c>
      <c r="N4390" s="2">
        <v>1638842</v>
      </c>
      <c r="O4390">
        <f t="shared" si="68"/>
        <v>11</v>
      </c>
    </row>
    <row r="4391" spans="1:15" hidden="1" x14ac:dyDescent="0.2">
      <c r="A4391" t="s">
        <v>4923</v>
      </c>
      <c r="B4391" t="s">
        <v>4980</v>
      </c>
      <c r="C4391" t="s">
        <v>4988</v>
      </c>
      <c r="D4391" t="s">
        <v>17</v>
      </c>
      <c r="E4391">
        <v>65</v>
      </c>
      <c r="F4391" t="s">
        <v>49</v>
      </c>
      <c r="G4391" t="s">
        <v>4989</v>
      </c>
      <c r="H4391" t="s">
        <v>738</v>
      </c>
      <c r="I4391" s="2">
        <v>213550</v>
      </c>
      <c r="J4391" s="2">
        <v>939</v>
      </c>
      <c r="K4391" s="2">
        <v>214489</v>
      </c>
      <c r="L4391" s="3">
        <v>13.087838852067495</v>
      </c>
      <c r="M4391" s="3">
        <v>20.463578686256739</v>
      </c>
      <c r="N4391" s="2">
        <v>1638842</v>
      </c>
      <c r="O4391">
        <f t="shared" si="68"/>
        <v>3</v>
      </c>
    </row>
    <row r="4392" spans="1:15" hidden="1" x14ac:dyDescent="0.2">
      <c r="A4392" t="s">
        <v>4923</v>
      </c>
      <c r="B4392" t="s">
        <v>4980</v>
      </c>
      <c r="C4392" t="s">
        <v>4990</v>
      </c>
      <c r="D4392" t="s">
        <v>22</v>
      </c>
      <c r="E4392">
        <v>38</v>
      </c>
      <c r="F4392" t="s">
        <v>49</v>
      </c>
      <c r="G4392" t="s">
        <v>38</v>
      </c>
      <c r="H4392" t="s">
        <v>201</v>
      </c>
      <c r="I4392" s="2">
        <v>2177</v>
      </c>
      <c r="J4392" s="2">
        <v>4</v>
      </c>
      <c r="K4392" s="2">
        <v>2181</v>
      </c>
      <c r="L4392" s="3">
        <v>0.13308177359379367</v>
      </c>
      <c r="M4392" s="3">
        <v>0.20808090445069888</v>
      </c>
      <c r="N4392" s="2">
        <v>1638842</v>
      </c>
      <c r="O4392">
        <f t="shared" si="68"/>
        <v>12</v>
      </c>
    </row>
    <row r="4393" spans="1:15" hidden="1" x14ac:dyDescent="0.2">
      <c r="A4393" t="s">
        <v>4923</v>
      </c>
      <c r="B4393" t="s">
        <v>4980</v>
      </c>
      <c r="C4393" t="s">
        <v>4991</v>
      </c>
      <c r="D4393" t="s">
        <v>22</v>
      </c>
      <c r="E4393">
        <v>64</v>
      </c>
      <c r="F4393" t="s">
        <v>69</v>
      </c>
      <c r="G4393" t="s">
        <v>4942</v>
      </c>
      <c r="H4393" t="s">
        <v>349</v>
      </c>
      <c r="I4393" s="2">
        <v>2366</v>
      </c>
      <c r="J4393" s="2">
        <v>86</v>
      </c>
      <c r="K4393" s="2">
        <v>2452</v>
      </c>
      <c r="L4393" s="3">
        <v>0.14961783991379279</v>
      </c>
      <c r="M4393" s="3">
        <v>0.2339359824452607</v>
      </c>
      <c r="N4393" s="2">
        <v>1638842</v>
      </c>
      <c r="O4393">
        <f t="shared" si="68"/>
        <v>10</v>
      </c>
    </row>
    <row r="4394" spans="1:15" hidden="1" x14ac:dyDescent="0.2">
      <c r="A4394" t="s">
        <v>4923</v>
      </c>
      <c r="B4394" t="s">
        <v>4980</v>
      </c>
      <c r="C4394" t="s">
        <v>4992</v>
      </c>
      <c r="D4394" t="s">
        <v>22</v>
      </c>
      <c r="E4394">
        <v>57</v>
      </c>
      <c r="F4394" t="s">
        <v>49</v>
      </c>
      <c r="G4394" t="s">
        <v>38</v>
      </c>
      <c r="H4394" t="s">
        <v>984</v>
      </c>
      <c r="I4394" s="2">
        <v>1030</v>
      </c>
      <c r="J4394" s="2">
        <v>22</v>
      </c>
      <c r="K4394" s="2">
        <v>1052</v>
      </c>
      <c r="L4394" s="3">
        <v>6.4191667042948625E-2</v>
      </c>
      <c r="M4394" s="3">
        <v>0.10036731383866813</v>
      </c>
      <c r="N4394" s="2">
        <v>1638842</v>
      </c>
      <c r="O4394">
        <f t="shared" si="68"/>
        <v>19</v>
      </c>
    </row>
    <row r="4395" spans="1:15" hidden="1" x14ac:dyDescent="0.2">
      <c r="A4395" t="s">
        <v>4923</v>
      </c>
      <c r="B4395" t="s">
        <v>4980</v>
      </c>
      <c r="C4395" t="s">
        <v>4993</v>
      </c>
      <c r="D4395" t="s">
        <v>17</v>
      </c>
      <c r="E4395">
        <v>65</v>
      </c>
      <c r="F4395" t="s">
        <v>49</v>
      </c>
      <c r="G4395" t="s">
        <v>4994</v>
      </c>
      <c r="H4395" t="s">
        <v>4995</v>
      </c>
      <c r="I4395" s="2">
        <v>317690</v>
      </c>
      <c r="J4395" s="2">
        <v>1447</v>
      </c>
      <c r="K4395" s="2">
        <v>319137</v>
      </c>
      <c r="L4395" s="3">
        <v>19.473323236773282</v>
      </c>
      <c r="M4395" s="3">
        <v>30.44764585221581</v>
      </c>
      <c r="N4395" s="2">
        <v>1638842</v>
      </c>
      <c r="O4395">
        <f t="shared" si="68"/>
        <v>2</v>
      </c>
    </row>
    <row r="4396" spans="1:15" hidden="1" x14ac:dyDescent="0.2">
      <c r="A4396" t="s">
        <v>4923</v>
      </c>
      <c r="B4396" t="s">
        <v>4980</v>
      </c>
      <c r="C4396" t="s">
        <v>4996</v>
      </c>
      <c r="D4396" t="s">
        <v>22</v>
      </c>
      <c r="E4396">
        <v>33</v>
      </c>
      <c r="F4396" t="s">
        <v>49</v>
      </c>
      <c r="G4396" t="s">
        <v>832</v>
      </c>
      <c r="H4396" t="s">
        <v>833</v>
      </c>
      <c r="I4396" s="2">
        <v>13155</v>
      </c>
      <c r="J4396" s="2">
        <v>501</v>
      </c>
      <c r="K4396" s="2">
        <v>13656</v>
      </c>
      <c r="L4396" s="3">
        <v>0.83327129766017705</v>
      </c>
      <c r="M4396" s="3">
        <v>1.3028669560654487</v>
      </c>
      <c r="N4396" s="2">
        <v>1638842</v>
      </c>
      <c r="O4396">
        <f t="shared" si="68"/>
        <v>4</v>
      </c>
    </row>
    <row r="4397" spans="1:15" hidden="1" x14ac:dyDescent="0.2">
      <c r="A4397" t="s">
        <v>4923</v>
      </c>
      <c r="B4397" t="s">
        <v>4980</v>
      </c>
      <c r="C4397" t="s">
        <v>4997</v>
      </c>
      <c r="D4397" t="s">
        <v>22</v>
      </c>
      <c r="E4397">
        <v>40</v>
      </c>
      <c r="F4397" t="s">
        <v>49</v>
      </c>
      <c r="G4397" t="s">
        <v>38</v>
      </c>
      <c r="H4397" t="s">
        <v>214</v>
      </c>
      <c r="I4397" s="2">
        <v>1201</v>
      </c>
      <c r="J4397" s="2">
        <v>14</v>
      </c>
      <c r="K4397" s="2">
        <v>1215</v>
      </c>
      <c r="L4397" s="3">
        <v>7.413771431291119E-2</v>
      </c>
      <c r="M4397" s="3">
        <v>0.11591852311214998</v>
      </c>
      <c r="N4397" s="2">
        <v>1638842</v>
      </c>
      <c r="O4397">
        <f t="shared" si="68"/>
        <v>16</v>
      </c>
    </row>
    <row r="4398" spans="1:15" hidden="1" x14ac:dyDescent="0.2">
      <c r="A4398" t="s">
        <v>4923</v>
      </c>
      <c r="B4398" t="s">
        <v>4980</v>
      </c>
      <c r="C4398" t="s">
        <v>4998</v>
      </c>
      <c r="D4398" t="s">
        <v>22</v>
      </c>
      <c r="E4398">
        <v>40</v>
      </c>
      <c r="F4398" t="s">
        <v>69</v>
      </c>
      <c r="G4398" t="s">
        <v>4999</v>
      </c>
      <c r="H4398" t="s">
        <v>198</v>
      </c>
      <c r="I4398" s="2">
        <v>1438</v>
      </c>
      <c r="J4398" s="2">
        <v>18</v>
      </c>
      <c r="K4398" s="2">
        <v>1456</v>
      </c>
      <c r="L4398" s="3">
        <v>8.884321978567794E-2</v>
      </c>
      <c r="M4398" s="3">
        <v>0.13891141535085627</v>
      </c>
      <c r="N4398" s="2">
        <v>1638842</v>
      </c>
      <c r="O4398">
        <f t="shared" si="68"/>
        <v>14</v>
      </c>
    </row>
    <row r="4399" spans="1:15" hidden="1" x14ac:dyDescent="0.2">
      <c r="A4399" t="s">
        <v>4923</v>
      </c>
      <c r="B4399" t="s">
        <v>4980</v>
      </c>
      <c r="C4399" t="s">
        <v>5000</v>
      </c>
      <c r="D4399" t="s">
        <v>22</v>
      </c>
      <c r="E4399">
        <v>32</v>
      </c>
      <c r="F4399" t="s">
        <v>69</v>
      </c>
      <c r="G4399" t="s">
        <v>4979</v>
      </c>
      <c r="H4399" t="s">
        <v>579</v>
      </c>
      <c r="I4399" s="2">
        <v>1682</v>
      </c>
      <c r="J4399" s="2">
        <v>45</v>
      </c>
      <c r="K4399" s="2">
        <v>1727</v>
      </c>
      <c r="L4399" s="3">
        <v>0.10537928610567707</v>
      </c>
      <c r="M4399" s="3">
        <v>0.16476649334541812</v>
      </c>
      <c r="N4399" s="2">
        <v>1638842</v>
      </c>
      <c r="O4399">
        <f t="shared" si="68"/>
        <v>13</v>
      </c>
    </row>
    <row r="4400" spans="1:15" hidden="1" x14ac:dyDescent="0.2">
      <c r="A4400" t="s">
        <v>4923</v>
      </c>
      <c r="B4400" t="s">
        <v>4980</v>
      </c>
      <c r="C4400" t="s">
        <v>5001</v>
      </c>
      <c r="D4400" t="s">
        <v>17</v>
      </c>
      <c r="E4400">
        <v>48</v>
      </c>
      <c r="F4400" t="s">
        <v>69</v>
      </c>
      <c r="G4400" t="s">
        <v>38</v>
      </c>
      <c r="H4400" t="s">
        <v>5002</v>
      </c>
      <c r="I4400" s="2">
        <v>4295</v>
      </c>
      <c r="J4400" s="2">
        <v>16</v>
      </c>
      <c r="K4400" s="2">
        <v>4311</v>
      </c>
      <c r="L4400" s="3">
        <v>0.26305159374729231</v>
      </c>
      <c r="M4400" s="3">
        <v>0.41129609311644327</v>
      </c>
      <c r="N4400" s="2">
        <v>1638842</v>
      </c>
      <c r="O4400">
        <f t="shared" si="68"/>
        <v>8</v>
      </c>
    </row>
    <row r="4401" spans="1:15" hidden="1" x14ac:dyDescent="0.2">
      <c r="A4401" t="s">
        <v>4923</v>
      </c>
      <c r="B4401" t="s">
        <v>4980</v>
      </c>
      <c r="C4401" t="s">
        <v>5003</v>
      </c>
      <c r="D4401" t="s">
        <v>17</v>
      </c>
      <c r="E4401">
        <v>42</v>
      </c>
      <c r="F4401" t="s">
        <v>69</v>
      </c>
      <c r="G4401" t="s">
        <v>38</v>
      </c>
      <c r="H4401" t="s">
        <v>354</v>
      </c>
      <c r="I4401" s="2">
        <v>4917</v>
      </c>
      <c r="J4401" s="2">
        <v>26</v>
      </c>
      <c r="K4401" s="2">
        <v>4943</v>
      </c>
      <c r="L4401" s="3">
        <v>0.30161540892898769</v>
      </c>
      <c r="M4401" s="3">
        <v>0.47159280637313367</v>
      </c>
      <c r="N4401" s="2">
        <v>1638842</v>
      </c>
      <c r="O4401">
        <f t="shared" si="68"/>
        <v>7</v>
      </c>
    </row>
    <row r="4402" spans="1:15" hidden="1" x14ac:dyDescent="0.2">
      <c r="A4402" t="s">
        <v>4923</v>
      </c>
      <c r="B4402" t="s">
        <v>4980</v>
      </c>
      <c r="C4402" t="s">
        <v>4966</v>
      </c>
      <c r="D4402" t="s">
        <v>22</v>
      </c>
      <c r="E4402">
        <v>51</v>
      </c>
      <c r="F4402" t="s">
        <v>69</v>
      </c>
      <c r="G4402" t="s">
        <v>5004</v>
      </c>
      <c r="H4402" t="s">
        <v>321</v>
      </c>
      <c r="I4402" s="2">
        <v>941</v>
      </c>
      <c r="J4402" s="2">
        <v>43</v>
      </c>
      <c r="K4402" s="2">
        <v>984</v>
      </c>
      <c r="L4402" s="3">
        <v>6.0042395789221902E-2</v>
      </c>
      <c r="M4402" s="3">
        <v>9.3879692792062208E-2</v>
      </c>
      <c r="N4402" s="2">
        <v>1638842</v>
      </c>
      <c r="O4402">
        <f t="shared" si="68"/>
        <v>20</v>
      </c>
    </row>
    <row r="4403" spans="1:15" hidden="1" x14ac:dyDescent="0.2">
      <c r="A4403" t="s">
        <v>4923</v>
      </c>
      <c r="B4403" t="s">
        <v>4980</v>
      </c>
      <c r="C4403" t="s">
        <v>5005</v>
      </c>
      <c r="D4403" t="s">
        <v>22</v>
      </c>
      <c r="E4403">
        <v>29</v>
      </c>
      <c r="F4403" t="s">
        <v>69</v>
      </c>
      <c r="G4403" t="s">
        <v>38</v>
      </c>
      <c r="H4403" t="s">
        <v>309</v>
      </c>
      <c r="I4403" s="2">
        <v>1129</v>
      </c>
      <c r="J4403" s="2">
        <v>9</v>
      </c>
      <c r="K4403" s="2">
        <v>1138</v>
      </c>
      <c r="L4403" s="3">
        <v>6.9439274805014758E-2</v>
      </c>
      <c r="M4403" s="3">
        <v>0.10857224633878737</v>
      </c>
      <c r="N4403" s="2">
        <v>1638842</v>
      </c>
      <c r="O4403">
        <f t="shared" si="68"/>
        <v>18</v>
      </c>
    </row>
    <row r="4404" spans="1:15" hidden="1" x14ac:dyDescent="0.2">
      <c r="A4404" t="s">
        <v>4923</v>
      </c>
      <c r="B4404" t="s">
        <v>5006</v>
      </c>
      <c r="C4404" t="s">
        <v>46</v>
      </c>
      <c r="G4404" t="s">
        <v>46</v>
      </c>
      <c r="I4404" s="2">
        <v>12301</v>
      </c>
      <c r="J4404" s="2">
        <v>23</v>
      </c>
      <c r="K4404" s="2">
        <v>12324</v>
      </c>
      <c r="L4404" s="3">
        <v>0.76214364960686898</v>
      </c>
      <c r="M4404" s="3">
        <v>1.2089428812746283</v>
      </c>
      <c r="N4404" s="2">
        <v>1617018</v>
      </c>
      <c r="O4404">
        <f t="shared" si="68"/>
        <v>5</v>
      </c>
    </row>
    <row r="4405" spans="1:15" hidden="1" x14ac:dyDescent="0.2">
      <c r="A4405" t="s">
        <v>4923</v>
      </c>
      <c r="B4405" t="s">
        <v>5006</v>
      </c>
      <c r="C4405" t="s">
        <v>5007</v>
      </c>
      <c r="D4405" t="s">
        <v>22</v>
      </c>
      <c r="E4405">
        <v>72</v>
      </c>
      <c r="F4405" t="s">
        <v>69</v>
      </c>
      <c r="G4405" t="s">
        <v>19</v>
      </c>
      <c r="H4405" t="s">
        <v>20</v>
      </c>
      <c r="I4405" s="2">
        <v>385449</v>
      </c>
      <c r="J4405" s="2">
        <v>263</v>
      </c>
      <c r="K4405" s="2">
        <v>385712</v>
      </c>
      <c r="L4405" s="3">
        <v>23.853290439562205</v>
      </c>
      <c r="M4405" s="3">
        <v>37.837047762268696</v>
      </c>
      <c r="N4405" s="2">
        <v>1617018</v>
      </c>
      <c r="O4405">
        <f t="shared" si="68"/>
        <v>1</v>
      </c>
    </row>
    <row r="4406" spans="1:15" hidden="1" x14ac:dyDescent="0.2">
      <c r="A4406" t="s">
        <v>4923</v>
      </c>
      <c r="B4406" t="s">
        <v>5006</v>
      </c>
      <c r="C4406" t="s">
        <v>5008</v>
      </c>
      <c r="D4406" t="s">
        <v>22</v>
      </c>
      <c r="E4406">
        <v>40</v>
      </c>
      <c r="F4406" t="s">
        <v>69</v>
      </c>
      <c r="G4406" t="s">
        <v>38</v>
      </c>
      <c r="H4406" t="s">
        <v>93</v>
      </c>
      <c r="I4406" s="2">
        <v>4099</v>
      </c>
      <c r="J4406" s="2">
        <v>1</v>
      </c>
      <c r="K4406" s="2">
        <v>4100</v>
      </c>
      <c r="L4406" s="3">
        <v>0.2535531453576893</v>
      </c>
      <c r="M4406" s="3">
        <v>0.40219618737633689</v>
      </c>
      <c r="N4406" s="2">
        <v>1617018</v>
      </c>
      <c r="O4406">
        <f t="shared" si="68"/>
        <v>6</v>
      </c>
    </row>
    <row r="4407" spans="1:15" hidden="1" x14ac:dyDescent="0.2">
      <c r="A4407" t="s">
        <v>4923</v>
      </c>
      <c r="B4407" t="s">
        <v>5006</v>
      </c>
      <c r="C4407" t="s">
        <v>5009</v>
      </c>
      <c r="D4407" t="s">
        <v>17</v>
      </c>
      <c r="E4407">
        <v>52</v>
      </c>
      <c r="F4407" t="s">
        <v>69</v>
      </c>
      <c r="G4407" t="s">
        <v>362</v>
      </c>
      <c r="H4407" t="s">
        <v>363</v>
      </c>
      <c r="I4407" s="2">
        <v>1330</v>
      </c>
      <c r="J4407" s="2">
        <v>10</v>
      </c>
      <c r="K4407" s="2">
        <v>1340</v>
      </c>
      <c r="L4407" s="3">
        <v>8.286858897056186E-2</v>
      </c>
      <c r="M4407" s="3">
        <v>0.131449485630315</v>
      </c>
      <c r="N4407" s="2">
        <v>1617018</v>
      </c>
      <c r="O4407">
        <f t="shared" si="68"/>
        <v>13</v>
      </c>
    </row>
    <row r="4408" spans="1:15" hidden="1" x14ac:dyDescent="0.2">
      <c r="A4408" t="s">
        <v>4923</v>
      </c>
      <c r="B4408" t="s">
        <v>5006</v>
      </c>
      <c r="C4408" t="s">
        <v>5010</v>
      </c>
      <c r="D4408" t="s">
        <v>22</v>
      </c>
      <c r="E4408">
        <v>50</v>
      </c>
      <c r="F4408" t="s">
        <v>69</v>
      </c>
      <c r="G4408" t="s">
        <v>815</v>
      </c>
      <c r="H4408" t="s">
        <v>816</v>
      </c>
      <c r="I4408" s="2">
        <v>492</v>
      </c>
      <c r="J4408" s="2">
        <v>8</v>
      </c>
      <c r="K4408" s="2">
        <v>500</v>
      </c>
      <c r="L4408" s="3">
        <v>3.0921115287523081E-2</v>
      </c>
      <c r="M4408" s="3">
        <v>4.9048315533699628E-2</v>
      </c>
      <c r="N4408" s="2">
        <v>1617018</v>
      </c>
      <c r="O4408">
        <f t="shared" si="68"/>
        <v>20</v>
      </c>
    </row>
    <row r="4409" spans="1:15" hidden="1" x14ac:dyDescent="0.2">
      <c r="A4409" t="s">
        <v>4923</v>
      </c>
      <c r="B4409" t="s">
        <v>5006</v>
      </c>
      <c r="C4409" t="s">
        <v>5011</v>
      </c>
      <c r="D4409" t="s">
        <v>22</v>
      </c>
      <c r="E4409">
        <v>69</v>
      </c>
      <c r="F4409" t="s">
        <v>69</v>
      </c>
      <c r="G4409" t="s">
        <v>832</v>
      </c>
      <c r="H4409" t="s">
        <v>833</v>
      </c>
      <c r="I4409" s="2">
        <v>25382</v>
      </c>
      <c r="J4409" s="2">
        <v>85</v>
      </c>
      <c r="K4409" s="2">
        <v>25467</v>
      </c>
      <c r="L4409" s="3">
        <v>1.5749360860547006</v>
      </c>
      <c r="M4409" s="3">
        <v>2.4982269033934568</v>
      </c>
      <c r="N4409" s="2">
        <v>1617018</v>
      </c>
      <c r="O4409">
        <f t="shared" si="68"/>
        <v>4</v>
      </c>
    </row>
    <row r="4410" spans="1:15" hidden="1" x14ac:dyDescent="0.2">
      <c r="A4410" t="s">
        <v>4923</v>
      </c>
      <c r="B4410" t="s">
        <v>5006</v>
      </c>
      <c r="C4410" t="s">
        <v>5012</v>
      </c>
      <c r="D4410" t="s">
        <v>22</v>
      </c>
      <c r="E4410">
        <v>49</v>
      </c>
      <c r="F4410" t="s">
        <v>69</v>
      </c>
      <c r="G4410" t="s">
        <v>891</v>
      </c>
      <c r="H4410" t="s">
        <v>124</v>
      </c>
      <c r="I4410" s="2">
        <v>1188</v>
      </c>
      <c r="J4410" s="2">
        <v>3</v>
      </c>
      <c r="K4410" s="2">
        <v>1191</v>
      </c>
      <c r="L4410" s="3">
        <v>7.3654096614879982E-2</v>
      </c>
      <c r="M4410" s="3">
        <v>0.11683308760127251</v>
      </c>
      <c r="N4410" s="2">
        <v>1617018</v>
      </c>
      <c r="O4410">
        <f t="shared" si="68"/>
        <v>14</v>
      </c>
    </row>
    <row r="4411" spans="1:15" hidden="1" x14ac:dyDescent="0.2">
      <c r="A4411" t="s">
        <v>4923</v>
      </c>
      <c r="B4411" t="s">
        <v>5006</v>
      </c>
      <c r="C4411" t="s">
        <v>5013</v>
      </c>
      <c r="D4411" t="s">
        <v>22</v>
      </c>
      <c r="E4411">
        <v>53</v>
      </c>
      <c r="F4411" t="s">
        <v>69</v>
      </c>
      <c r="G4411" t="s">
        <v>38</v>
      </c>
      <c r="H4411" t="s">
        <v>984</v>
      </c>
      <c r="I4411" s="2">
        <v>3154</v>
      </c>
      <c r="J4411" s="2">
        <f>(0)</f>
        <v>0</v>
      </c>
      <c r="K4411" s="2">
        <v>3154</v>
      </c>
      <c r="L4411" s="3">
        <v>0.19505039523369561</v>
      </c>
      <c r="M4411" s="3">
        <v>0.30939677438657726</v>
      </c>
      <c r="N4411" s="2">
        <v>1617018</v>
      </c>
      <c r="O4411">
        <f t="shared" si="68"/>
        <v>7</v>
      </c>
    </row>
    <row r="4412" spans="1:15" hidden="1" x14ac:dyDescent="0.2">
      <c r="A4412" t="s">
        <v>4923</v>
      </c>
      <c r="B4412" t="s">
        <v>5006</v>
      </c>
      <c r="C4412" t="s">
        <v>5014</v>
      </c>
      <c r="D4412" t="s">
        <v>22</v>
      </c>
      <c r="E4412">
        <v>52</v>
      </c>
      <c r="F4412" t="s">
        <v>69</v>
      </c>
      <c r="G4412" t="s">
        <v>4942</v>
      </c>
      <c r="H4412" t="s">
        <v>349</v>
      </c>
      <c r="I4412" s="2">
        <v>2458</v>
      </c>
      <c r="J4412" s="2">
        <v>5</v>
      </c>
      <c r="K4412" s="2">
        <v>2463</v>
      </c>
      <c r="L4412" s="3">
        <v>0.15231741390633871</v>
      </c>
      <c r="M4412" s="3">
        <v>0.24161200231900434</v>
      </c>
      <c r="N4412" s="2">
        <v>1617018</v>
      </c>
      <c r="O4412">
        <f t="shared" si="68"/>
        <v>9</v>
      </c>
    </row>
    <row r="4413" spans="1:15" hidden="1" x14ac:dyDescent="0.2">
      <c r="A4413" t="s">
        <v>4923</v>
      </c>
      <c r="B4413" t="s">
        <v>5006</v>
      </c>
      <c r="C4413" t="s">
        <v>5015</v>
      </c>
      <c r="D4413" t="s">
        <v>22</v>
      </c>
      <c r="E4413">
        <v>51</v>
      </c>
      <c r="F4413" t="s">
        <v>69</v>
      </c>
      <c r="G4413" t="s">
        <v>694</v>
      </c>
      <c r="H4413" t="s">
        <v>315</v>
      </c>
      <c r="I4413" s="2">
        <v>921</v>
      </c>
      <c r="J4413" s="2">
        <f>(0)</f>
        <v>0</v>
      </c>
      <c r="K4413" s="2">
        <v>921</v>
      </c>
      <c r="L4413" s="3">
        <v>5.6956694359617512E-2</v>
      </c>
      <c r="M4413" s="3">
        <v>9.0346997213074723E-2</v>
      </c>
      <c r="N4413" s="2">
        <v>1617018</v>
      </c>
      <c r="O4413">
        <f t="shared" si="68"/>
        <v>16</v>
      </c>
    </row>
    <row r="4414" spans="1:15" hidden="1" x14ac:dyDescent="0.2">
      <c r="A4414" t="s">
        <v>4923</v>
      </c>
      <c r="B4414" t="s">
        <v>5006</v>
      </c>
      <c r="C4414" t="s">
        <v>5016</v>
      </c>
      <c r="D4414" t="s">
        <v>22</v>
      </c>
      <c r="E4414">
        <v>45</v>
      </c>
      <c r="F4414" t="s">
        <v>69</v>
      </c>
      <c r="G4414" t="s">
        <v>736</v>
      </c>
      <c r="H4414" t="s">
        <v>1521</v>
      </c>
      <c r="I4414" s="2">
        <v>2443</v>
      </c>
      <c r="J4414" s="2">
        <v>27</v>
      </c>
      <c r="K4414" s="2">
        <v>2470</v>
      </c>
      <c r="L4414" s="3">
        <v>0.15275030952036403</v>
      </c>
      <c r="M4414" s="3">
        <v>0.24229867873647618</v>
      </c>
      <c r="N4414" s="2">
        <v>1617018</v>
      </c>
      <c r="O4414">
        <f t="shared" si="68"/>
        <v>8</v>
      </c>
    </row>
    <row r="4415" spans="1:15" hidden="1" x14ac:dyDescent="0.2">
      <c r="A4415" t="s">
        <v>4923</v>
      </c>
      <c r="B4415" t="s">
        <v>5006</v>
      </c>
      <c r="C4415" t="s">
        <v>5017</v>
      </c>
      <c r="D4415" t="s">
        <v>22</v>
      </c>
      <c r="E4415">
        <v>34</v>
      </c>
      <c r="F4415" t="s">
        <v>69</v>
      </c>
      <c r="G4415" t="s">
        <v>4999</v>
      </c>
      <c r="H4415" t="s">
        <v>198</v>
      </c>
      <c r="I4415" s="2">
        <v>845</v>
      </c>
      <c r="J4415" s="2">
        <f>(0)</f>
        <v>0</v>
      </c>
      <c r="K4415" s="2">
        <v>845</v>
      </c>
      <c r="L4415" s="3">
        <v>5.2256684835914009E-2</v>
      </c>
      <c r="M4415" s="3">
        <v>8.2891653251952371E-2</v>
      </c>
      <c r="N4415" s="2">
        <v>1617018</v>
      </c>
      <c r="O4415">
        <f t="shared" si="68"/>
        <v>18</v>
      </c>
    </row>
    <row r="4416" spans="1:15" hidden="1" x14ac:dyDescent="0.2">
      <c r="A4416" t="s">
        <v>4923</v>
      </c>
      <c r="B4416" t="s">
        <v>5006</v>
      </c>
      <c r="C4416" t="s">
        <v>5018</v>
      </c>
      <c r="D4416" t="s">
        <v>22</v>
      </c>
      <c r="E4416">
        <v>40</v>
      </c>
      <c r="F4416" t="s">
        <v>69</v>
      </c>
      <c r="G4416" t="s">
        <v>303</v>
      </c>
      <c r="H4416" t="s">
        <v>304</v>
      </c>
      <c r="I4416" s="2">
        <v>204712</v>
      </c>
      <c r="J4416" s="2">
        <v>71</v>
      </c>
      <c r="K4416" s="2">
        <v>204783</v>
      </c>
      <c r="L4416" s="3">
        <v>12.664237503849678</v>
      </c>
      <c r="M4416" s="3">
        <v>20.088522399875224</v>
      </c>
      <c r="N4416" s="2">
        <v>1617018</v>
      </c>
      <c r="O4416">
        <f t="shared" si="68"/>
        <v>3</v>
      </c>
    </row>
    <row r="4417" spans="1:15" hidden="1" x14ac:dyDescent="0.2">
      <c r="A4417" t="s">
        <v>4923</v>
      </c>
      <c r="B4417" t="s">
        <v>5006</v>
      </c>
      <c r="C4417" t="s">
        <v>5019</v>
      </c>
      <c r="D4417" t="s">
        <v>22</v>
      </c>
      <c r="E4417">
        <v>68</v>
      </c>
      <c r="F4417" t="s">
        <v>69</v>
      </c>
      <c r="G4417" t="s">
        <v>38</v>
      </c>
      <c r="H4417" t="s">
        <v>734</v>
      </c>
      <c r="I4417" s="2">
        <v>1856</v>
      </c>
      <c r="J4417" s="2">
        <v>2</v>
      </c>
      <c r="K4417" s="2">
        <v>1858</v>
      </c>
      <c r="L4417" s="3">
        <v>0.11490286440843578</v>
      </c>
      <c r="M4417" s="3">
        <v>0.1822635405232278</v>
      </c>
      <c r="N4417" s="2">
        <v>1617018</v>
      </c>
      <c r="O4417">
        <f t="shared" si="68"/>
        <v>10</v>
      </c>
    </row>
    <row r="4418" spans="1:15" hidden="1" x14ac:dyDescent="0.2">
      <c r="A4418" t="s">
        <v>4923</v>
      </c>
      <c r="B4418" t="s">
        <v>5006</v>
      </c>
      <c r="C4418" t="s">
        <v>5020</v>
      </c>
      <c r="D4418" t="s">
        <v>22</v>
      </c>
      <c r="E4418">
        <v>82</v>
      </c>
      <c r="F4418" t="s">
        <v>69</v>
      </c>
      <c r="G4418" t="s">
        <v>4994</v>
      </c>
      <c r="H4418" t="s">
        <v>4995</v>
      </c>
      <c r="I4418" s="2">
        <v>365934</v>
      </c>
      <c r="J4418" s="2">
        <v>287</v>
      </c>
      <c r="K4418" s="2">
        <v>366221</v>
      </c>
      <c r="L4418" s="3">
        <v>22.647923523423984</v>
      </c>
      <c r="M4418" s="3">
        <v>35.925046326134016</v>
      </c>
      <c r="N4418" s="2">
        <v>1617018</v>
      </c>
      <c r="O4418">
        <f t="shared" si="68"/>
        <v>2</v>
      </c>
    </row>
    <row r="4419" spans="1:15" hidden="1" x14ac:dyDescent="0.2">
      <c r="A4419" t="s">
        <v>4923</v>
      </c>
      <c r="B4419" t="s">
        <v>5006</v>
      </c>
      <c r="C4419" t="s">
        <v>5021</v>
      </c>
      <c r="D4419" t="s">
        <v>22</v>
      </c>
      <c r="E4419">
        <v>66</v>
      </c>
      <c r="F4419" t="s">
        <v>69</v>
      </c>
      <c r="G4419" t="s">
        <v>200</v>
      </c>
      <c r="H4419" t="s">
        <v>214</v>
      </c>
      <c r="I4419" s="2">
        <v>683</v>
      </c>
      <c r="J4419" s="2">
        <v>1</v>
      </c>
      <c r="K4419" s="2">
        <v>684</v>
      </c>
      <c r="L4419" s="3">
        <v>4.2300085713331576E-2</v>
      </c>
      <c r="M4419" s="3">
        <v>6.7098095650101081E-2</v>
      </c>
      <c r="N4419" s="2">
        <v>1617018</v>
      </c>
      <c r="O4419">
        <f t="shared" ref="O4419:O4482" si="69">COUNTIFS($A$2:$A$8569,A4419,$B$2:$B$8569,B4419,$K$2:$K$8569,"&gt;"&amp;K4419)+1</f>
        <v>19</v>
      </c>
    </row>
    <row r="4420" spans="1:15" hidden="1" x14ac:dyDescent="0.2">
      <c r="A4420" t="s">
        <v>4923</v>
      </c>
      <c r="B4420" t="s">
        <v>5006</v>
      </c>
      <c r="C4420" t="s">
        <v>5022</v>
      </c>
      <c r="D4420" t="s">
        <v>22</v>
      </c>
      <c r="E4420">
        <v>76</v>
      </c>
      <c r="F4420" t="s">
        <v>69</v>
      </c>
      <c r="G4420" t="s">
        <v>38</v>
      </c>
      <c r="H4420" t="s">
        <v>201</v>
      </c>
      <c r="I4420" s="2">
        <v>1087</v>
      </c>
      <c r="J4420" s="2">
        <v>1</v>
      </c>
      <c r="K4420" s="2">
        <v>1088</v>
      </c>
      <c r="L4420" s="3">
        <v>6.7284346865650227E-2</v>
      </c>
      <c r="M4420" s="3">
        <v>0.10672913460133039</v>
      </c>
      <c r="N4420" s="2">
        <v>1617018</v>
      </c>
      <c r="O4420">
        <f t="shared" si="69"/>
        <v>15</v>
      </c>
    </row>
    <row r="4421" spans="1:15" hidden="1" x14ac:dyDescent="0.2">
      <c r="A4421" t="s">
        <v>4923</v>
      </c>
      <c r="B4421" t="s">
        <v>5006</v>
      </c>
      <c r="C4421" t="s">
        <v>5023</v>
      </c>
      <c r="D4421" t="s">
        <v>22</v>
      </c>
      <c r="E4421">
        <v>35</v>
      </c>
      <c r="F4421" t="s">
        <v>69</v>
      </c>
      <c r="G4421" t="s">
        <v>38</v>
      </c>
      <c r="H4421" t="s">
        <v>99</v>
      </c>
      <c r="I4421" s="2">
        <v>856</v>
      </c>
      <c r="J4421" s="2">
        <f>(0)</f>
        <v>0</v>
      </c>
      <c r="K4421" s="2">
        <v>856</v>
      </c>
      <c r="L4421" s="3">
        <v>5.2936949372239514E-2</v>
      </c>
      <c r="M4421" s="3">
        <v>8.3970716193693756E-2</v>
      </c>
      <c r="N4421" s="2">
        <v>1617018</v>
      </c>
      <c r="O4421">
        <f t="shared" si="69"/>
        <v>17</v>
      </c>
    </row>
    <row r="4422" spans="1:15" hidden="1" x14ac:dyDescent="0.2">
      <c r="A4422" t="s">
        <v>4923</v>
      </c>
      <c r="B4422" t="s">
        <v>5006</v>
      </c>
      <c r="C4422" t="s">
        <v>5024</v>
      </c>
      <c r="D4422" t="s">
        <v>22</v>
      </c>
      <c r="E4422">
        <v>54</v>
      </c>
      <c r="F4422" t="s">
        <v>69</v>
      </c>
      <c r="G4422" t="s">
        <v>38</v>
      </c>
      <c r="H4422" t="s">
        <v>2293</v>
      </c>
      <c r="I4422" s="2">
        <v>1591</v>
      </c>
      <c r="J4422" s="2">
        <f>(0)</f>
        <v>0</v>
      </c>
      <c r="K4422" s="2">
        <v>1591</v>
      </c>
      <c r="L4422" s="3">
        <v>9.8390988844898455E-2</v>
      </c>
      <c r="M4422" s="3">
        <v>0.15607174002823221</v>
      </c>
      <c r="N4422" s="2">
        <v>1617018</v>
      </c>
      <c r="O4422">
        <f t="shared" si="69"/>
        <v>11</v>
      </c>
    </row>
    <row r="4423" spans="1:15" hidden="1" x14ac:dyDescent="0.2">
      <c r="A4423" t="s">
        <v>4923</v>
      </c>
      <c r="B4423" t="s">
        <v>5006</v>
      </c>
      <c r="C4423" t="s">
        <v>5025</v>
      </c>
      <c r="D4423" t="s">
        <v>22</v>
      </c>
      <c r="E4423">
        <v>60</v>
      </c>
      <c r="F4423" t="s">
        <v>69</v>
      </c>
      <c r="G4423" t="s">
        <v>3876</v>
      </c>
      <c r="H4423" t="s">
        <v>104</v>
      </c>
      <c r="I4423" s="2">
        <v>1428</v>
      </c>
      <c r="J4423" s="2">
        <v>2</v>
      </c>
      <c r="K4423" s="2">
        <v>1430</v>
      </c>
      <c r="L4423" s="3">
        <v>8.8434389722316015E-2</v>
      </c>
      <c r="M4423" s="3">
        <v>0.14027818242638093</v>
      </c>
      <c r="N4423" s="2">
        <v>1617018</v>
      </c>
      <c r="O4423">
        <f t="shared" si="69"/>
        <v>12</v>
      </c>
    </row>
    <row r="4424" spans="1:15" hidden="1" x14ac:dyDescent="0.2">
      <c r="A4424" t="s">
        <v>4923</v>
      </c>
      <c r="B4424" t="s">
        <v>5026</v>
      </c>
      <c r="C4424" t="s">
        <v>46</v>
      </c>
      <c r="G4424" t="s">
        <v>46</v>
      </c>
      <c r="I4424" s="2">
        <v>12755</v>
      </c>
      <c r="J4424" s="2">
        <v>113</v>
      </c>
      <c r="K4424" s="2">
        <v>12868</v>
      </c>
      <c r="L4424" s="3">
        <v>0.80550860719874795</v>
      </c>
      <c r="M4424" s="3">
        <v>1.29761562624475</v>
      </c>
      <c r="N4424" s="2">
        <v>1597500</v>
      </c>
      <c r="O4424">
        <f t="shared" si="69"/>
        <v>5</v>
      </c>
    </row>
    <row r="4425" spans="1:15" hidden="1" x14ac:dyDescent="0.2">
      <c r="A4425" t="s">
        <v>4923</v>
      </c>
      <c r="B4425" t="s">
        <v>5026</v>
      </c>
      <c r="C4425" t="s">
        <v>5027</v>
      </c>
      <c r="D4425" t="s">
        <v>22</v>
      </c>
      <c r="E4425">
        <v>49</v>
      </c>
      <c r="F4425" t="s">
        <v>69</v>
      </c>
      <c r="G4425" t="s">
        <v>19</v>
      </c>
      <c r="H4425" t="s">
        <v>20</v>
      </c>
      <c r="I4425" s="2">
        <v>369719</v>
      </c>
      <c r="J4425" s="2">
        <v>3071</v>
      </c>
      <c r="K4425" s="2">
        <v>372790</v>
      </c>
      <c r="L4425" s="3">
        <v>23.3358372456964</v>
      </c>
      <c r="M4425" s="3">
        <v>37.592332087953089</v>
      </c>
      <c r="N4425" s="2">
        <v>1597500</v>
      </c>
      <c r="O4425">
        <f t="shared" si="69"/>
        <v>2</v>
      </c>
    </row>
    <row r="4426" spans="1:15" hidden="1" x14ac:dyDescent="0.2">
      <c r="A4426" t="s">
        <v>4923</v>
      </c>
      <c r="B4426" t="s">
        <v>5026</v>
      </c>
      <c r="C4426" t="s">
        <v>5028</v>
      </c>
      <c r="D4426" t="s">
        <v>22</v>
      </c>
      <c r="E4426">
        <v>68</v>
      </c>
      <c r="F4426" t="s">
        <v>69</v>
      </c>
      <c r="G4426" t="s">
        <v>303</v>
      </c>
      <c r="H4426" t="s">
        <v>304</v>
      </c>
      <c r="I4426" s="2">
        <v>128215</v>
      </c>
      <c r="J4426" s="2">
        <v>349</v>
      </c>
      <c r="K4426" s="2">
        <v>128564</v>
      </c>
      <c r="L4426" s="3">
        <v>8.0478247261345857</v>
      </c>
      <c r="M4426" s="3">
        <v>12.964458763796241</v>
      </c>
      <c r="N4426" s="2">
        <v>1597500</v>
      </c>
      <c r="O4426">
        <f t="shared" si="69"/>
        <v>3</v>
      </c>
    </row>
    <row r="4427" spans="1:15" hidden="1" x14ac:dyDescent="0.2">
      <c r="A4427" t="s">
        <v>4923</v>
      </c>
      <c r="B4427" t="s">
        <v>5026</v>
      </c>
      <c r="C4427" t="s">
        <v>5029</v>
      </c>
      <c r="D4427" t="s">
        <v>22</v>
      </c>
      <c r="E4427">
        <v>42</v>
      </c>
      <c r="F4427" t="s">
        <v>69</v>
      </c>
      <c r="G4427" t="s">
        <v>832</v>
      </c>
      <c r="H4427" t="s">
        <v>833</v>
      </c>
      <c r="I4427" s="2">
        <v>44207</v>
      </c>
      <c r="J4427" s="2">
        <v>707</v>
      </c>
      <c r="K4427" s="2">
        <v>44914</v>
      </c>
      <c r="L4427" s="3">
        <v>2.8115179968701094</v>
      </c>
      <c r="M4427" s="3">
        <v>4.5291504691604523</v>
      </c>
      <c r="N4427" s="2">
        <v>1597500</v>
      </c>
      <c r="O4427">
        <f t="shared" si="69"/>
        <v>4</v>
      </c>
    </row>
    <row r="4428" spans="1:15" hidden="1" x14ac:dyDescent="0.2">
      <c r="A4428" t="s">
        <v>4923</v>
      </c>
      <c r="B4428" t="s">
        <v>5026</v>
      </c>
      <c r="C4428" t="s">
        <v>5030</v>
      </c>
      <c r="D4428" t="s">
        <v>22</v>
      </c>
      <c r="E4428">
        <v>57</v>
      </c>
      <c r="F4428" t="s">
        <v>69</v>
      </c>
      <c r="G4428" t="s">
        <v>38</v>
      </c>
      <c r="H4428" t="s">
        <v>198</v>
      </c>
      <c r="I4428" s="2">
        <v>2256</v>
      </c>
      <c r="J4428" s="2">
        <v>8</v>
      </c>
      <c r="K4428" s="2">
        <v>2264</v>
      </c>
      <c r="L4428" s="3">
        <v>0.14172143974960877</v>
      </c>
      <c r="M4428" s="3">
        <v>0.22830290471076423</v>
      </c>
      <c r="N4428" s="2">
        <v>1597500</v>
      </c>
      <c r="O4428">
        <f t="shared" si="69"/>
        <v>8</v>
      </c>
    </row>
    <row r="4429" spans="1:15" hidden="1" x14ac:dyDescent="0.2">
      <c r="A4429" t="s">
        <v>4923</v>
      </c>
      <c r="B4429" t="s">
        <v>5026</v>
      </c>
      <c r="C4429" t="s">
        <v>5031</v>
      </c>
      <c r="D4429" t="s">
        <v>22</v>
      </c>
      <c r="E4429">
        <v>42</v>
      </c>
      <c r="F4429" t="s">
        <v>69</v>
      </c>
      <c r="G4429" t="s">
        <v>5032</v>
      </c>
      <c r="H4429" t="s">
        <v>349</v>
      </c>
      <c r="I4429" s="2">
        <v>2845</v>
      </c>
      <c r="J4429" s="2">
        <v>72</v>
      </c>
      <c r="K4429" s="2">
        <v>2917</v>
      </c>
      <c r="L4429" s="3">
        <v>0.1825978090766823</v>
      </c>
      <c r="M4429" s="3">
        <v>0.29415175487689899</v>
      </c>
      <c r="N4429" s="2">
        <v>1597500</v>
      </c>
      <c r="O4429">
        <f t="shared" si="69"/>
        <v>6</v>
      </c>
    </row>
    <row r="4430" spans="1:15" hidden="1" x14ac:dyDescent="0.2">
      <c r="A4430" t="s">
        <v>4923</v>
      </c>
      <c r="B4430" t="s">
        <v>5026</v>
      </c>
      <c r="C4430" t="s">
        <v>5033</v>
      </c>
      <c r="D4430" t="s">
        <v>22</v>
      </c>
      <c r="E4430">
        <v>70</v>
      </c>
      <c r="F4430" t="s">
        <v>69</v>
      </c>
      <c r="G4430" t="s">
        <v>32</v>
      </c>
      <c r="H4430" t="s">
        <v>33</v>
      </c>
      <c r="I4430" s="2">
        <v>416711</v>
      </c>
      <c r="J4430" s="2">
        <v>4609</v>
      </c>
      <c r="K4430" s="2">
        <v>421320</v>
      </c>
      <c r="L4430" s="3">
        <v>26.373708920187795</v>
      </c>
      <c r="M4430" s="3">
        <v>42.486121825414834</v>
      </c>
      <c r="N4430" s="2">
        <v>1597500</v>
      </c>
      <c r="O4430">
        <f t="shared" si="69"/>
        <v>1</v>
      </c>
    </row>
    <row r="4431" spans="1:15" hidden="1" x14ac:dyDescent="0.2">
      <c r="A4431" t="s">
        <v>4923</v>
      </c>
      <c r="B4431" t="s">
        <v>5026</v>
      </c>
      <c r="C4431" t="s">
        <v>5034</v>
      </c>
      <c r="D4431" t="s">
        <v>22</v>
      </c>
      <c r="E4431">
        <v>65</v>
      </c>
      <c r="F4431" t="s">
        <v>69</v>
      </c>
      <c r="G4431" t="s">
        <v>4999</v>
      </c>
      <c r="H4431" t="s">
        <v>270</v>
      </c>
      <c r="I4431" s="2">
        <v>2895</v>
      </c>
      <c r="J4431" s="2">
        <v>7</v>
      </c>
      <c r="K4431" s="2">
        <v>2902</v>
      </c>
      <c r="L4431" s="3">
        <v>0.18165884194053208</v>
      </c>
      <c r="M4431" s="3">
        <v>0.29263914729268453</v>
      </c>
      <c r="N4431" s="2">
        <v>1597500</v>
      </c>
      <c r="O4431">
        <f t="shared" si="69"/>
        <v>7</v>
      </c>
    </row>
    <row r="4432" spans="1:15" hidden="1" x14ac:dyDescent="0.2">
      <c r="A4432" t="s">
        <v>4923</v>
      </c>
      <c r="B4432" t="s">
        <v>5026</v>
      </c>
      <c r="C4432" t="s">
        <v>5035</v>
      </c>
      <c r="D4432" t="s">
        <v>22</v>
      </c>
      <c r="E4432">
        <v>41</v>
      </c>
      <c r="F4432" t="s">
        <v>69</v>
      </c>
      <c r="G4432" t="s">
        <v>38</v>
      </c>
      <c r="H4432" t="s">
        <v>41</v>
      </c>
      <c r="I4432" s="2">
        <v>2239</v>
      </c>
      <c r="J4432" s="2">
        <v>13</v>
      </c>
      <c r="K4432" s="2">
        <v>2252</v>
      </c>
      <c r="L4432" s="3">
        <v>0.14097026604068857</v>
      </c>
      <c r="M4432" s="3">
        <v>0.22709281864339267</v>
      </c>
      <c r="N4432" s="2">
        <v>1597500</v>
      </c>
      <c r="O4432">
        <f t="shared" si="69"/>
        <v>9</v>
      </c>
    </row>
    <row r="4433" spans="1:15" hidden="1" x14ac:dyDescent="0.2">
      <c r="A4433" t="s">
        <v>4923</v>
      </c>
      <c r="B4433" t="s">
        <v>5036</v>
      </c>
      <c r="C4433" t="s">
        <v>46</v>
      </c>
      <c r="G4433" t="s">
        <v>46</v>
      </c>
      <c r="I4433" s="2">
        <v>17069</v>
      </c>
      <c r="J4433" s="2">
        <v>66</v>
      </c>
      <c r="K4433" s="2">
        <v>17135</v>
      </c>
      <c r="L4433" s="3">
        <v>1.0086080443775767</v>
      </c>
      <c r="M4433" s="3">
        <v>1.5836062786038017</v>
      </c>
      <c r="N4433" s="2">
        <v>1698876</v>
      </c>
      <c r="O4433">
        <f t="shared" si="69"/>
        <v>5</v>
      </c>
    </row>
    <row r="4434" spans="1:15" hidden="1" x14ac:dyDescent="0.2">
      <c r="A4434" t="s">
        <v>4923</v>
      </c>
      <c r="B4434" t="s">
        <v>5036</v>
      </c>
      <c r="C4434" t="s">
        <v>5037</v>
      </c>
      <c r="D4434" t="s">
        <v>22</v>
      </c>
      <c r="E4434">
        <v>65</v>
      </c>
      <c r="F4434" t="s">
        <v>49</v>
      </c>
      <c r="G4434" t="s">
        <v>376</v>
      </c>
      <c r="H4434" t="s">
        <v>377</v>
      </c>
      <c r="I4434" s="2">
        <v>10638</v>
      </c>
      <c r="J4434" s="2">
        <v>27</v>
      </c>
      <c r="K4434" s="2">
        <v>10665</v>
      </c>
      <c r="L4434" s="3">
        <v>0.62776800661143017</v>
      </c>
      <c r="M4434" s="3">
        <v>0.98565281361596424</v>
      </c>
      <c r="N4434" s="2">
        <v>1698876</v>
      </c>
      <c r="O4434">
        <f t="shared" si="69"/>
        <v>6</v>
      </c>
    </row>
    <row r="4435" spans="1:15" hidden="1" x14ac:dyDescent="0.2">
      <c r="A4435" t="s">
        <v>4923</v>
      </c>
      <c r="B4435" t="s">
        <v>5036</v>
      </c>
      <c r="C4435" t="s">
        <v>5038</v>
      </c>
      <c r="D4435" t="s">
        <v>17</v>
      </c>
      <c r="E4435">
        <v>40</v>
      </c>
      <c r="F4435" t="s">
        <v>49</v>
      </c>
      <c r="G4435" t="s">
        <v>4934</v>
      </c>
      <c r="H4435" t="s">
        <v>43</v>
      </c>
      <c r="I4435" s="2">
        <v>942</v>
      </c>
      <c r="J4435" s="2">
        <v>86</v>
      </c>
      <c r="K4435" s="2">
        <v>1028</v>
      </c>
      <c r="L4435" s="3">
        <v>6.0510596417866873E-2</v>
      </c>
      <c r="M4435" s="3">
        <v>9.5007134777047461E-2</v>
      </c>
      <c r="N4435" s="2">
        <v>1698876</v>
      </c>
      <c r="O4435">
        <f t="shared" si="69"/>
        <v>23</v>
      </c>
    </row>
    <row r="4436" spans="1:15" hidden="1" x14ac:dyDescent="0.2">
      <c r="A4436" t="s">
        <v>4923</v>
      </c>
      <c r="B4436" t="s">
        <v>5036</v>
      </c>
      <c r="C4436" t="s">
        <v>5039</v>
      </c>
      <c r="D4436" t="s">
        <v>22</v>
      </c>
      <c r="E4436">
        <v>66</v>
      </c>
      <c r="F4436" t="s">
        <v>49</v>
      </c>
      <c r="G4436" t="s">
        <v>38</v>
      </c>
      <c r="H4436" t="s">
        <v>1310</v>
      </c>
      <c r="I4436" s="2">
        <v>958</v>
      </c>
      <c r="J4436" s="2">
        <v>2</v>
      </c>
      <c r="K4436" s="2">
        <v>960</v>
      </c>
      <c r="L4436" s="3">
        <v>5.6507949962210306E-2</v>
      </c>
      <c r="M4436" s="3">
        <v>8.8722616134207746E-2</v>
      </c>
      <c r="N4436" s="2">
        <v>1698876</v>
      </c>
      <c r="O4436">
        <f t="shared" si="69"/>
        <v>25</v>
      </c>
    </row>
    <row r="4437" spans="1:15" hidden="1" x14ac:dyDescent="0.2">
      <c r="A4437" t="s">
        <v>4923</v>
      </c>
      <c r="B4437" t="s">
        <v>5036</v>
      </c>
      <c r="C4437" t="s">
        <v>5040</v>
      </c>
      <c r="D4437" t="s">
        <v>22</v>
      </c>
      <c r="E4437">
        <v>59</v>
      </c>
      <c r="F4437" t="s">
        <v>69</v>
      </c>
      <c r="G4437" t="s">
        <v>38</v>
      </c>
      <c r="H4437" t="s">
        <v>54</v>
      </c>
      <c r="I4437" s="2">
        <v>3637</v>
      </c>
      <c r="J4437" s="2">
        <v>9</v>
      </c>
      <c r="K4437" s="2">
        <v>3646</v>
      </c>
      <c r="L4437" s="3">
        <v>0.21461248496064456</v>
      </c>
      <c r="M4437" s="3">
        <v>0.33696110252637645</v>
      </c>
      <c r="N4437" s="2">
        <v>1698876</v>
      </c>
      <c r="O4437">
        <f t="shared" si="69"/>
        <v>8</v>
      </c>
    </row>
    <row r="4438" spans="1:15" hidden="1" x14ac:dyDescent="0.2">
      <c r="A4438" t="s">
        <v>4923</v>
      </c>
      <c r="B4438" t="s">
        <v>5036</v>
      </c>
      <c r="C4438" t="s">
        <v>5041</v>
      </c>
      <c r="D4438" t="s">
        <v>17</v>
      </c>
      <c r="E4438">
        <v>72</v>
      </c>
      <c r="F4438" t="s">
        <v>49</v>
      </c>
      <c r="G4438" t="s">
        <v>3751</v>
      </c>
      <c r="H4438" t="s">
        <v>198</v>
      </c>
      <c r="I4438" s="2">
        <v>1097</v>
      </c>
      <c r="J4438" s="2">
        <v>9</v>
      </c>
      <c r="K4438" s="2">
        <v>1106</v>
      </c>
      <c r="L4438" s="3">
        <v>6.510186735229645E-2</v>
      </c>
      <c r="M4438" s="3">
        <v>0.10221584733795183</v>
      </c>
      <c r="N4438" s="2">
        <v>1698876</v>
      </c>
      <c r="O4438">
        <f t="shared" si="69"/>
        <v>22</v>
      </c>
    </row>
    <row r="4439" spans="1:15" hidden="1" x14ac:dyDescent="0.2">
      <c r="A4439" t="s">
        <v>4923</v>
      </c>
      <c r="B4439" t="s">
        <v>5036</v>
      </c>
      <c r="C4439" t="s">
        <v>5042</v>
      </c>
      <c r="D4439" t="s">
        <v>22</v>
      </c>
      <c r="E4439">
        <v>62</v>
      </c>
      <c r="F4439" t="s">
        <v>49</v>
      </c>
      <c r="G4439" t="s">
        <v>303</v>
      </c>
      <c r="H4439" t="s">
        <v>304</v>
      </c>
      <c r="I4439" s="2">
        <v>146077</v>
      </c>
      <c r="J4439" s="2">
        <v>364</v>
      </c>
      <c r="K4439" s="2">
        <v>146441</v>
      </c>
      <c r="L4439" s="3">
        <v>8.6198757296000412</v>
      </c>
      <c r="M4439" s="3">
        <v>13.533988155530746</v>
      </c>
      <c r="N4439" s="2">
        <v>1698876</v>
      </c>
      <c r="O4439">
        <f t="shared" si="69"/>
        <v>3</v>
      </c>
    </row>
    <row r="4440" spans="1:15" hidden="1" x14ac:dyDescent="0.2">
      <c r="A4440" t="s">
        <v>4923</v>
      </c>
      <c r="B4440" t="s">
        <v>5036</v>
      </c>
      <c r="C4440" t="s">
        <v>5043</v>
      </c>
      <c r="D4440" t="s">
        <v>22</v>
      </c>
      <c r="E4440">
        <v>70</v>
      </c>
      <c r="F4440" t="s">
        <v>49</v>
      </c>
      <c r="G4440" t="s">
        <v>5044</v>
      </c>
      <c r="H4440" t="s">
        <v>2293</v>
      </c>
      <c r="I4440" s="2">
        <v>10315</v>
      </c>
      <c r="J4440" s="2">
        <v>109</v>
      </c>
      <c r="K4440" s="2">
        <v>10424</v>
      </c>
      <c r="L4440" s="3">
        <v>0.61358215667300031</v>
      </c>
      <c r="M4440" s="3">
        <v>0.96337974019060579</v>
      </c>
      <c r="N4440" s="2">
        <v>1698876</v>
      </c>
      <c r="O4440">
        <f t="shared" si="69"/>
        <v>7</v>
      </c>
    </row>
    <row r="4441" spans="1:15" hidden="1" x14ac:dyDescent="0.2">
      <c r="A4441" t="s">
        <v>4923</v>
      </c>
      <c r="B4441" t="s">
        <v>5036</v>
      </c>
      <c r="C4441" t="s">
        <v>5045</v>
      </c>
      <c r="D4441" t="s">
        <v>22</v>
      </c>
      <c r="E4441">
        <v>52</v>
      </c>
      <c r="F4441" t="s">
        <v>49</v>
      </c>
      <c r="G4441" t="s">
        <v>38</v>
      </c>
      <c r="H4441" t="s">
        <v>486</v>
      </c>
      <c r="I4441" s="2">
        <v>1313</v>
      </c>
      <c r="J4441" s="2">
        <v>3</v>
      </c>
      <c r="K4441" s="2">
        <v>1316</v>
      </c>
      <c r="L4441" s="3">
        <v>7.7462981406529963E-2</v>
      </c>
      <c r="M4441" s="3">
        <v>0.12162391961730978</v>
      </c>
      <c r="N4441" s="2">
        <v>1698876</v>
      </c>
      <c r="O4441">
        <f t="shared" si="69"/>
        <v>19</v>
      </c>
    </row>
    <row r="4442" spans="1:15" hidden="1" x14ac:dyDescent="0.2">
      <c r="A4442" t="s">
        <v>4923</v>
      </c>
      <c r="B4442" t="s">
        <v>5036</v>
      </c>
      <c r="C4442" t="s">
        <v>5046</v>
      </c>
      <c r="D4442" t="s">
        <v>22</v>
      </c>
      <c r="E4442">
        <v>59</v>
      </c>
      <c r="F4442" t="s">
        <v>49</v>
      </c>
      <c r="G4442" t="s">
        <v>5047</v>
      </c>
      <c r="H4442" t="s">
        <v>142</v>
      </c>
      <c r="I4442" s="2">
        <v>2904</v>
      </c>
      <c r="J4442" s="2">
        <v>17</v>
      </c>
      <c r="K4442" s="2">
        <v>2921</v>
      </c>
      <c r="L4442" s="3">
        <v>0.17193721024960032</v>
      </c>
      <c r="M4442" s="3">
        <v>0.26995704346668836</v>
      </c>
      <c r="N4442" s="2">
        <v>1698876</v>
      </c>
      <c r="O4442">
        <f t="shared" si="69"/>
        <v>9</v>
      </c>
    </row>
    <row r="4443" spans="1:15" hidden="1" x14ac:dyDescent="0.2">
      <c r="A4443" t="s">
        <v>4923</v>
      </c>
      <c r="B4443" t="s">
        <v>5036</v>
      </c>
      <c r="C4443" t="s">
        <v>5048</v>
      </c>
      <c r="D4443" t="s">
        <v>22</v>
      </c>
      <c r="E4443">
        <v>46</v>
      </c>
      <c r="F4443" t="s">
        <v>49</v>
      </c>
      <c r="G4443" t="s">
        <v>4983</v>
      </c>
      <c r="H4443" t="s">
        <v>846</v>
      </c>
      <c r="I4443" s="2">
        <v>1707</v>
      </c>
      <c r="J4443" s="2">
        <v>25</v>
      </c>
      <c r="K4443" s="2">
        <v>1732</v>
      </c>
      <c r="L4443" s="3">
        <v>0.10194975972348777</v>
      </c>
      <c r="M4443" s="3">
        <v>0.1600703866087998</v>
      </c>
      <c r="N4443" s="2">
        <v>1698876</v>
      </c>
      <c r="O4443">
        <f t="shared" si="69"/>
        <v>16</v>
      </c>
    </row>
    <row r="4444" spans="1:15" hidden="1" x14ac:dyDescent="0.2">
      <c r="A4444" t="s">
        <v>4923</v>
      </c>
      <c r="B4444" t="s">
        <v>5036</v>
      </c>
      <c r="C4444" t="s">
        <v>5049</v>
      </c>
      <c r="D4444" t="s">
        <v>22</v>
      </c>
      <c r="E4444">
        <v>54</v>
      </c>
      <c r="F4444" t="s">
        <v>49</v>
      </c>
      <c r="G4444" t="s">
        <v>2225</v>
      </c>
      <c r="H4444" t="s">
        <v>1989</v>
      </c>
      <c r="I4444" s="2">
        <v>866</v>
      </c>
      <c r="J4444" s="2">
        <v>36</v>
      </c>
      <c r="K4444" s="2">
        <v>902</v>
      </c>
      <c r="L4444" s="3">
        <v>5.3093927985326764E-2</v>
      </c>
      <c r="M4444" s="3">
        <v>8.3362291409432687E-2</v>
      </c>
      <c r="N4444" s="2">
        <v>1698876</v>
      </c>
      <c r="O4444">
        <f t="shared" si="69"/>
        <v>27</v>
      </c>
    </row>
    <row r="4445" spans="1:15" hidden="1" x14ac:dyDescent="0.2">
      <c r="A4445" t="s">
        <v>4923</v>
      </c>
      <c r="B4445" t="s">
        <v>5036</v>
      </c>
      <c r="C4445" t="s">
        <v>5050</v>
      </c>
      <c r="D4445" t="s">
        <v>17</v>
      </c>
      <c r="E4445">
        <v>34</v>
      </c>
      <c r="F4445" t="s">
        <v>49</v>
      </c>
      <c r="G4445" t="s">
        <v>38</v>
      </c>
      <c r="H4445" t="s">
        <v>1042</v>
      </c>
      <c r="I4445" s="2">
        <v>2141</v>
      </c>
      <c r="J4445" s="2">
        <v>30</v>
      </c>
      <c r="K4445" s="2">
        <v>2171</v>
      </c>
      <c r="L4445" s="3">
        <v>0.12779037434162352</v>
      </c>
      <c r="M4445" s="3">
        <v>0.20064249961183855</v>
      </c>
      <c r="N4445" s="2">
        <v>1698876</v>
      </c>
      <c r="O4445">
        <f t="shared" si="69"/>
        <v>13</v>
      </c>
    </row>
    <row r="4446" spans="1:15" hidden="1" x14ac:dyDescent="0.2">
      <c r="A4446" t="s">
        <v>4923</v>
      </c>
      <c r="B4446" t="s">
        <v>5036</v>
      </c>
      <c r="C4446" t="s">
        <v>5051</v>
      </c>
      <c r="D4446" t="s">
        <v>22</v>
      </c>
      <c r="E4446">
        <v>69</v>
      </c>
      <c r="F4446" t="s">
        <v>49</v>
      </c>
      <c r="G4446" t="s">
        <v>4994</v>
      </c>
      <c r="H4446" t="s">
        <v>4995</v>
      </c>
      <c r="I4446" s="2">
        <v>379552</v>
      </c>
      <c r="J4446" s="2">
        <v>1609</v>
      </c>
      <c r="K4446" s="2">
        <v>381161</v>
      </c>
      <c r="L4446" s="3">
        <v>22.43606949536046</v>
      </c>
      <c r="M4446" s="3">
        <v>35.226667800344543</v>
      </c>
      <c r="N4446" s="2">
        <v>1698876</v>
      </c>
      <c r="O4446">
        <f t="shared" si="69"/>
        <v>2</v>
      </c>
    </row>
    <row r="4447" spans="1:15" hidden="1" x14ac:dyDescent="0.2">
      <c r="A4447" t="s">
        <v>4923</v>
      </c>
      <c r="B4447" t="s">
        <v>5036</v>
      </c>
      <c r="C4447" t="s">
        <v>5052</v>
      </c>
      <c r="D4447" t="s">
        <v>22</v>
      </c>
      <c r="E4447">
        <v>69</v>
      </c>
      <c r="F4447" t="s">
        <v>49</v>
      </c>
      <c r="G4447" t="s">
        <v>736</v>
      </c>
      <c r="H4447" t="s">
        <v>1521</v>
      </c>
      <c r="I4447" s="2">
        <v>2397</v>
      </c>
      <c r="J4447" s="2">
        <v>68</v>
      </c>
      <c r="K4447" s="2">
        <v>2465</v>
      </c>
      <c r="L4447" s="3">
        <v>0.14509593401755042</v>
      </c>
      <c r="M4447" s="3">
        <v>0.2278138008029397</v>
      </c>
      <c r="N4447" s="2">
        <v>1698876</v>
      </c>
      <c r="O4447">
        <f t="shared" si="69"/>
        <v>12</v>
      </c>
    </row>
    <row r="4448" spans="1:15" hidden="1" x14ac:dyDescent="0.2">
      <c r="A4448" t="s">
        <v>4923</v>
      </c>
      <c r="B4448" t="s">
        <v>5036</v>
      </c>
      <c r="C4448" t="s">
        <v>5053</v>
      </c>
      <c r="D4448" t="s">
        <v>17</v>
      </c>
      <c r="E4448">
        <v>31</v>
      </c>
      <c r="F4448" t="s">
        <v>49</v>
      </c>
      <c r="G4448" t="s">
        <v>38</v>
      </c>
      <c r="H4448" t="s">
        <v>270</v>
      </c>
      <c r="I4448" s="2">
        <v>1882</v>
      </c>
      <c r="J4448" s="2">
        <v>30</v>
      </c>
      <c r="K4448" s="2">
        <v>1912</v>
      </c>
      <c r="L4448" s="3">
        <v>0.11254500034140219</v>
      </c>
      <c r="M4448" s="3">
        <v>0.17670587713396374</v>
      </c>
      <c r="N4448" s="2">
        <v>1698876</v>
      </c>
      <c r="O4448">
        <f t="shared" si="69"/>
        <v>15</v>
      </c>
    </row>
    <row r="4449" spans="1:15" hidden="1" x14ac:dyDescent="0.2">
      <c r="A4449" t="s">
        <v>4923</v>
      </c>
      <c r="B4449" t="s">
        <v>5036</v>
      </c>
      <c r="C4449" t="s">
        <v>5054</v>
      </c>
      <c r="D4449" t="s">
        <v>22</v>
      </c>
      <c r="E4449">
        <v>38</v>
      </c>
      <c r="F4449" t="s">
        <v>49</v>
      </c>
      <c r="G4449" t="s">
        <v>38</v>
      </c>
      <c r="H4449" t="s">
        <v>209</v>
      </c>
      <c r="I4449" s="2">
        <v>2782</v>
      </c>
      <c r="J4449" s="2">
        <v>2</v>
      </c>
      <c r="K4449" s="2">
        <v>2784</v>
      </c>
      <c r="L4449" s="3">
        <v>0.1638730548904099</v>
      </c>
      <c r="M4449" s="3">
        <v>0.2572955867892025</v>
      </c>
      <c r="N4449" s="2">
        <v>1698876</v>
      </c>
      <c r="O4449">
        <f t="shared" si="69"/>
        <v>11</v>
      </c>
    </row>
    <row r="4450" spans="1:15" hidden="1" x14ac:dyDescent="0.2">
      <c r="A4450" t="s">
        <v>4923</v>
      </c>
      <c r="B4450" t="s">
        <v>5036</v>
      </c>
      <c r="C4450" t="s">
        <v>5055</v>
      </c>
      <c r="D4450" t="s">
        <v>17</v>
      </c>
      <c r="E4450">
        <v>57</v>
      </c>
      <c r="F4450" t="s">
        <v>49</v>
      </c>
      <c r="G4450" t="s">
        <v>174</v>
      </c>
      <c r="H4450" t="s">
        <v>84</v>
      </c>
      <c r="I4450" s="2">
        <v>1911</v>
      </c>
      <c r="J4450" s="2">
        <v>18</v>
      </c>
      <c r="K4450" s="2">
        <v>1929</v>
      </c>
      <c r="L4450" s="3">
        <v>0.11354566195531633</v>
      </c>
      <c r="M4450" s="3">
        <v>0.1782770067946737</v>
      </c>
      <c r="N4450" s="2">
        <v>1698876</v>
      </c>
      <c r="O4450">
        <f t="shared" si="69"/>
        <v>14</v>
      </c>
    </row>
    <row r="4451" spans="1:15" hidden="1" x14ac:dyDescent="0.2">
      <c r="A4451" t="s">
        <v>4923</v>
      </c>
      <c r="B4451" t="s">
        <v>5036</v>
      </c>
      <c r="C4451" t="s">
        <v>5056</v>
      </c>
      <c r="D4451" t="s">
        <v>22</v>
      </c>
      <c r="E4451">
        <v>53</v>
      </c>
      <c r="F4451" t="s">
        <v>49</v>
      </c>
      <c r="G4451" t="s">
        <v>19</v>
      </c>
      <c r="H4451" t="s">
        <v>20</v>
      </c>
      <c r="I4451" s="2">
        <v>426904</v>
      </c>
      <c r="J4451" s="2">
        <v>1141</v>
      </c>
      <c r="K4451" s="2">
        <v>428045</v>
      </c>
      <c r="L4451" s="3">
        <v>25.195776501639912</v>
      </c>
      <c r="M4451" s="3">
        <v>39.559658565798912</v>
      </c>
      <c r="N4451" s="2">
        <v>1698876</v>
      </c>
      <c r="O4451">
        <f t="shared" si="69"/>
        <v>1</v>
      </c>
    </row>
    <row r="4452" spans="1:15" hidden="1" x14ac:dyDescent="0.2">
      <c r="A4452" t="s">
        <v>4923</v>
      </c>
      <c r="B4452" t="s">
        <v>5036</v>
      </c>
      <c r="C4452" t="s">
        <v>5057</v>
      </c>
      <c r="D4452" t="s">
        <v>22</v>
      </c>
      <c r="E4452">
        <v>31</v>
      </c>
      <c r="F4452" t="s">
        <v>49</v>
      </c>
      <c r="G4452" t="s">
        <v>58</v>
      </c>
      <c r="H4452" t="s">
        <v>59</v>
      </c>
      <c r="I4452" s="2">
        <v>2820</v>
      </c>
      <c r="J4452" s="2">
        <v>4</v>
      </c>
      <c r="K4452" s="2">
        <v>2824</v>
      </c>
      <c r="L4452" s="3">
        <v>0.16622755280550197</v>
      </c>
      <c r="M4452" s="3">
        <v>0.26099236246146112</v>
      </c>
      <c r="N4452" s="2">
        <v>1698876</v>
      </c>
      <c r="O4452">
        <f t="shared" si="69"/>
        <v>10</v>
      </c>
    </row>
    <row r="4453" spans="1:15" hidden="1" x14ac:dyDescent="0.2">
      <c r="A4453" t="s">
        <v>4923</v>
      </c>
      <c r="B4453" t="s">
        <v>5036</v>
      </c>
      <c r="C4453" t="s">
        <v>5058</v>
      </c>
      <c r="D4453" t="s">
        <v>22</v>
      </c>
      <c r="E4453">
        <v>47</v>
      </c>
      <c r="F4453" t="s">
        <v>49</v>
      </c>
      <c r="G4453" t="s">
        <v>2083</v>
      </c>
      <c r="H4453" t="s">
        <v>1224</v>
      </c>
      <c r="I4453" s="2">
        <v>910</v>
      </c>
      <c r="J4453" s="2">
        <v>21</v>
      </c>
      <c r="K4453" s="2">
        <v>931</v>
      </c>
      <c r="L4453" s="3">
        <v>5.4800938973768538E-2</v>
      </c>
      <c r="M4453" s="3">
        <v>8.604245377182021E-2</v>
      </c>
      <c r="N4453" s="2">
        <v>1698876</v>
      </c>
      <c r="O4453">
        <f t="shared" si="69"/>
        <v>26</v>
      </c>
    </row>
    <row r="4454" spans="1:15" hidden="1" x14ac:dyDescent="0.2">
      <c r="A4454" t="s">
        <v>4923</v>
      </c>
      <c r="B4454" t="s">
        <v>5036</v>
      </c>
      <c r="C4454" t="s">
        <v>5059</v>
      </c>
      <c r="D4454" t="s">
        <v>22</v>
      </c>
      <c r="E4454">
        <v>33</v>
      </c>
      <c r="F4454" t="s">
        <v>49</v>
      </c>
      <c r="G4454" t="s">
        <v>38</v>
      </c>
      <c r="H4454" t="s">
        <v>273</v>
      </c>
      <c r="I4454" s="2">
        <v>1141</v>
      </c>
      <c r="J4454" s="2">
        <v>4</v>
      </c>
      <c r="K4454" s="2">
        <v>1145</v>
      </c>
      <c r="L4454" s="3">
        <v>6.7397502819511249E-2</v>
      </c>
      <c r="M4454" s="3">
        <v>0.10582020361840402</v>
      </c>
      <c r="N4454" s="2">
        <v>1698876</v>
      </c>
      <c r="O4454">
        <f t="shared" si="69"/>
        <v>20</v>
      </c>
    </row>
    <row r="4455" spans="1:15" hidden="1" x14ac:dyDescent="0.2">
      <c r="A4455" t="s">
        <v>4923</v>
      </c>
      <c r="B4455" t="s">
        <v>5036</v>
      </c>
      <c r="C4455" t="s">
        <v>5060</v>
      </c>
      <c r="D4455" t="s">
        <v>22</v>
      </c>
      <c r="E4455">
        <v>51</v>
      </c>
      <c r="F4455" t="s">
        <v>49</v>
      </c>
      <c r="G4455" t="s">
        <v>832</v>
      </c>
      <c r="H4455" t="s">
        <v>833</v>
      </c>
      <c r="I4455" s="2">
        <v>52539</v>
      </c>
      <c r="J4455" s="2">
        <v>513</v>
      </c>
      <c r="K4455" s="2">
        <v>53052</v>
      </c>
      <c r="L4455" s="3">
        <v>3.1227705847866472</v>
      </c>
      <c r="M4455" s="3">
        <v>4.9030335741166553</v>
      </c>
      <c r="N4455" s="2">
        <v>1698876</v>
      </c>
      <c r="O4455">
        <f t="shared" si="69"/>
        <v>4</v>
      </c>
    </row>
    <row r="4456" spans="1:15" hidden="1" x14ac:dyDescent="0.2">
      <c r="A4456" t="s">
        <v>4923</v>
      </c>
      <c r="B4456" t="s">
        <v>5036</v>
      </c>
      <c r="C4456" t="s">
        <v>5061</v>
      </c>
      <c r="D4456" t="s">
        <v>22</v>
      </c>
      <c r="E4456">
        <v>35</v>
      </c>
      <c r="F4456" t="s">
        <v>49</v>
      </c>
      <c r="G4456" t="s">
        <v>38</v>
      </c>
      <c r="H4456" t="s">
        <v>165</v>
      </c>
      <c r="I4456" s="2">
        <v>1008</v>
      </c>
      <c r="J4456" s="2">
        <v>3</v>
      </c>
      <c r="K4456" s="2">
        <v>1011</v>
      </c>
      <c r="L4456" s="3">
        <v>5.9509934803952731E-2</v>
      </c>
      <c r="M4456" s="3">
        <v>9.3436005116337525E-2</v>
      </c>
      <c r="N4456" s="2">
        <v>1698876</v>
      </c>
      <c r="O4456">
        <f t="shared" si="69"/>
        <v>24</v>
      </c>
    </row>
    <row r="4457" spans="1:15" hidden="1" x14ac:dyDescent="0.2">
      <c r="A4457" t="s">
        <v>4923</v>
      </c>
      <c r="B4457" t="s">
        <v>5036</v>
      </c>
      <c r="C4457" t="s">
        <v>5062</v>
      </c>
      <c r="D4457" t="s">
        <v>22</v>
      </c>
      <c r="E4457">
        <v>58</v>
      </c>
      <c r="F4457" t="s">
        <v>49</v>
      </c>
      <c r="G4457" t="s">
        <v>38</v>
      </c>
      <c r="H4457" t="s">
        <v>309</v>
      </c>
      <c r="I4457" s="2">
        <v>1381</v>
      </c>
      <c r="J4457" s="2">
        <v>1</v>
      </c>
      <c r="K4457" s="2">
        <v>1382</v>
      </c>
      <c r="L4457" s="3">
        <v>8.134790296643192E-2</v>
      </c>
      <c r="M4457" s="3">
        <v>0.12772359947653655</v>
      </c>
      <c r="N4457" s="2">
        <v>1698876</v>
      </c>
      <c r="O4457">
        <f t="shared" si="69"/>
        <v>18</v>
      </c>
    </row>
    <row r="4458" spans="1:15" hidden="1" x14ac:dyDescent="0.2">
      <c r="A4458" t="s">
        <v>4923</v>
      </c>
      <c r="B4458" t="s">
        <v>5036</v>
      </c>
      <c r="C4458" t="s">
        <v>5063</v>
      </c>
      <c r="D4458" t="s">
        <v>22</v>
      </c>
      <c r="E4458">
        <v>34</v>
      </c>
      <c r="F4458" t="s">
        <v>69</v>
      </c>
      <c r="G4458" t="s">
        <v>891</v>
      </c>
      <c r="H4458" t="s">
        <v>124</v>
      </c>
      <c r="I4458" s="2">
        <v>1516</v>
      </c>
      <c r="J4458" s="2">
        <v>6</v>
      </c>
      <c r="K4458" s="2">
        <v>1522</v>
      </c>
      <c r="L4458" s="3">
        <v>8.9588645669254272E-2</v>
      </c>
      <c r="M4458" s="3">
        <v>0.14066231432944185</v>
      </c>
      <c r="N4458" s="2">
        <v>1698876</v>
      </c>
      <c r="O4458">
        <f t="shared" si="69"/>
        <v>17</v>
      </c>
    </row>
    <row r="4459" spans="1:15" hidden="1" x14ac:dyDescent="0.2">
      <c r="A4459" t="s">
        <v>4923</v>
      </c>
      <c r="B4459" t="s">
        <v>5036</v>
      </c>
      <c r="C4459" t="s">
        <v>5064</v>
      </c>
      <c r="D4459" t="s">
        <v>22</v>
      </c>
      <c r="E4459">
        <v>25</v>
      </c>
      <c r="F4459" t="s">
        <v>49</v>
      </c>
      <c r="G4459" t="s">
        <v>38</v>
      </c>
      <c r="H4459" t="s">
        <v>336</v>
      </c>
      <c r="I4459" s="2">
        <v>1114</v>
      </c>
      <c r="J4459" s="2">
        <v>3</v>
      </c>
      <c r="K4459" s="2">
        <v>1117</v>
      </c>
      <c r="L4459" s="3">
        <v>6.5749354278946792E-2</v>
      </c>
      <c r="M4459" s="3">
        <v>0.10323246064782296</v>
      </c>
      <c r="N4459" s="2">
        <v>1698876</v>
      </c>
      <c r="O4459">
        <f t="shared" si="69"/>
        <v>21</v>
      </c>
    </row>
    <row r="4460" spans="1:15" hidden="1" x14ac:dyDescent="0.2">
      <c r="A4460" t="s">
        <v>4923</v>
      </c>
      <c r="B4460" t="s">
        <v>5065</v>
      </c>
      <c r="C4460" t="s">
        <v>46</v>
      </c>
      <c r="G4460" t="s">
        <v>46</v>
      </c>
      <c r="I4460" s="2">
        <v>10458</v>
      </c>
      <c r="J4460" s="2">
        <v>80</v>
      </c>
      <c r="K4460" s="2">
        <v>10538</v>
      </c>
      <c r="L4460" s="3">
        <v>0.62602290110347081</v>
      </c>
      <c r="M4460" s="3">
        <v>1.0064707146438721</v>
      </c>
      <c r="N4460" s="2">
        <v>1683325</v>
      </c>
      <c r="O4460">
        <f t="shared" si="69"/>
        <v>5</v>
      </c>
    </row>
    <row r="4461" spans="1:15" hidden="1" x14ac:dyDescent="0.2">
      <c r="A4461" t="s">
        <v>4923</v>
      </c>
      <c r="B4461" t="s">
        <v>5065</v>
      </c>
      <c r="C4461" t="s">
        <v>5066</v>
      </c>
      <c r="D4461" t="s">
        <v>22</v>
      </c>
      <c r="E4461">
        <v>64</v>
      </c>
      <c r="F4461" t="s">
        <v>49</v>
      </c>
      <c r="G4461" t="s">
        <v>4999</v>
      </c>
      <c r="H4461" t="s">
        <v>346</v>
      </c>
      <c r="I4461" s="2">
        <v>1326</v>
      </c>
      <c r="J4461" s="2">
        <v>2</v>
      </c>
      <c r="K4461" s="2">
        <v>1328</v>
      </c>
      <c r="L4461" s="3">
        <v>7.8891479660790409E-2</v>
      </c>
      <c r="M4461" s="3">
        <v>0.12683555789021275</v>
      </c>
      <c r="N4461" s="2">
        <v>1683325</v>
      </c>
      <c r="O4461">
        <f t="shared" si="69"/>
        <v>16</v>
      </c>
    </row>
    <row r="4462" spans="1:15" hidden="1" x14ac:dyDescent="0.2">
      <c r="A4462" t="s">
        <v>4923</v>
      </c>
      <c r="B4462" t="s">
        <v>5065</v>
      </c>
      <c r="C4462" t="s">
        <v>5067</v>
      </c>
      <c r="D4462" t="s">
        <v>22</v>
      </c>
      <c r="E4462">
        <v>40</v>
      </c>
      <c r="F4462" t="s">
        <v>49</v>
      </c>
      <c r="G4462" t="s">
        <v>38</v>
      </c>
      <c r="H4462" t="s">
        <v>70</v>
      </c>
      <c r="I4462" s="2">
        <v>2723</v>
      </c>
      <c r="J4462" s="2">
        <v>3</v>
      </c>
      <c r="K4462" s="2">
        <v>2726</v>
      </c>
      <c r="L4462" s="3">
        <v>0.16194139574948391</v>
      </c>
      <c r="M4462" s="3">
        <v>0.26035672500656626</v>
      </c>
      <c r="N4462" s="2">
        <v>1683325</v>
      </c>
      <c r="O4462">
        <f t="shared" si="69"/>
        <v>8</v>
      </c>
    </row>
    <row r="4463" spans="1:15" hidden="1" x14ac:dyDescent="0.2">
      <c r="A4463" t="s">
        <v>4923</v>
      </c>
      <c r="B4463" t="s">
        <v>5065</v>
      </c>
      <c r="C4463" t="s">
        <v>5068</v>
      </c>
      <c r="D4463" t="s">
        <v>22</v>
      </c>
      <c r="E4463">
        <v>30</v>
      </c>
      <c r="F4463" t="s">
        <v>49</v>
      </c>
      <c r="G4463" t="s">
        <v>38</v>
      </c>
      <c r="H4463" t="s">
        <v>738</v>
      </c>
      <c r="I4463" s="2">
        <v>1357</v>
      </c>
      <c r="J4463" s="2">
        <v>2</v>
      </c>
      <c r="K4463" s="2">
        <v>1359</v>
      </c>
      <c r="L4463" s="3">
        <v>8.0733072936004624E-2</v>
      </c>
      <c r="M4463" s="3">
        <v>0.12979632769036079</v>
      </c>
      <c r="N4463" s="2">
        <v>1683325</v>
      </c>
      <c r="O4463">
        <f t="shared" si="69"/>
        <v>14</v>
      </c>
    </row>
    <row r="4464" spans="1:15" hidden="1" x14ac:dyDescent="0.2">
      <c r="A4464" t="s">
        <v>4923</v>
      </c>
      <c r="B4464" t="s">
        <v>5065</v>
      </c>
      <c r="C4464" t="s">
        <v>5069</v>
      </c>
      <c r="D4464" t="s">
        <v>22</v>
      </c>
      <c r="E4464">
        <v>30</v>
      </c>
      <c r="F4464" t="s">
        <v>49</v>
      </c>
      <c r="G4464" t="s">
        <v>38</v>
      </c>
      <c r="H4464" t="s">
        <v>1042</v>
      </c>
      <c r="I4464" s="2">
        <v>1533</v>
      </c>
      <c r="J4464" s="2">
        <v>2</v>
      </c>
      <c r="K4464" s="2">
        <v>1535</v>
      </c>
      <c r="L4464" s="3">
        <v>9.1188570240446742E-2</v>
      </c>
      <c r="M4464" s="3">
        <v>0.14660585945894319</v>
      </c>
      <c r="N4464" s="2">
        <v>1683325</v>
      </c>
      <c r="O4464">
        <f t="shared" si="69"/>
        <v>13</v>
      </c>
    </row>
    <row r="4465" spans="1:15" hidden="1" x14ac:dyDescent="0.2">
      <c r="A4465" t="s">
        <v>4923</v>
      </c>
      <c r="B4465" t="s">
        <v>5065</v>
      </c>
      <c r="C4465" t="s">
        <v>5070</v>
      </c>
      <c r="D4465" t="s">
        <v>22</v>
      </c>
      <c r="E4465">
        <v>40</v>
      </c>
      <c r="F4465" t="s">
        <v>49</v>
      </c>
      <c r="G4465" t="s">
        <v>5071</v>
      </c>
      <c r="H4465" t="s">
        <v>1395</v>
      </c>
      <c r="I4465" s="2">
        <v>1593</v>
      </c>
      <c r="J4465" s="2">
        <v>4</v>
      </c>
      <c r="K4465" s="2">
        <v>1597</v>
      </c>
      <c r="L4465" s="3">
        <v>9.48717567908752E-2</v>
      </c>
      <c r="M4465" s="3">
        <v>0.15252739905923929</v>
      </c>
      <c r="N4465" s="2">
        <v>1683325</v>
      </c>
      <c r="O4465">
        <f t="shared" si="69"/>
        <v>12</v>
      </c>
    </row>
    <row r="4466" spans="1:15" hidden="1" x14ac:dyDescent="0.2">
      <c r="A4466" t="s">
        <v>4923</v>
      </c>
      <c r="B4466" t="s">
        <v>5065</v>
      </c>
      <c r="C4466" t="s">
        <v>5072</v>
      </c>
      <c r="D4466" t="s">
        <v>22</v>
      </c>
      <c r="E4466">
        <v>43</v>
      </c>
      <c r="F4466" t="s">
        <v>49</v>
      </c>
      <c r="G4466" t="s">
        <v>19</v>
      </c>
      <c r="H4466" t="s">
        <v>20</v>
      </c>
      <c r="I4466" s="2">
        <v>383284</v>
      </c>
      <c r="J4466" s="2">
        <v>511</v>
      </c>
      <c r="K4466" s="2">
        <v>383795</v>
      </c>
      <c r="L4466" s="3">
        <v>22.79981584067248</v>
      </c>
      <c r="M4466" s="3">
        <v>36.655762756381179</v>
      </c>
      <c r="N4466" s="2">
        <v>1683325</v>
      </c>
      <c r="O4466">
        <f t="shared" si="69"/>
        <v>1</v>
      </c>
    </row>
    <row r="4467" spans="1:15" hidden="1" x14ac:dyDescent="0.2">
      <c r="A4467" t="s">
        <v>4923</v>
      </c>
      <c r="B4467" t="s">
        <v>5065</v>
      </c>
      <c r="C4467" t="s">
        <v>5073</v>
      </c>
      <c r="D4467" t="s">
        <v>22</v>
      </c>
      <c r="E4467">
        <v>44</v>
      </c>
      <c r="F4467" t="s">
        <v>49</v>
      </c>
      <c r="G4467" t="s">
        <v>4983</v>
      </c>
      <c r="H4467" t="s">
        <v>106</v>
      </c>
      <c r="I4467" s="2">
        <v>3593</v>
      </c>
      <c r="J4467" s="2">
        <v>1</v>
      </c>
      <c r="K4467" s="2">
        <v>3594</v>
      </c>
      <c r="L4467" s="3">
        <v>0.21350600745548243</v>
      </c>
      <c r="M4467" s="3">
        <v>0.3432582794107113</v>
      </c>
      <c r="N4467" s="2">
        <v>1683325</v>
      </c>
      <c r="O4467">
        <f t="shared" si="69"/>
        <v>6</v>
      </c>
    </row>
    <row r="4468" spans="1:15" hidden="1" x14ac:dyDescent="0.2">
      <c r="A4468" t="s">
        <v>4923</v>
      </c>
      <c r="B4468" t="s">
        <v>5065</v>
      </c>
      <c r="C4468" t="s">
        <v>5074</v>
      </c>
      <c r="D4468" t="s">
        <v>22</v>
      </c>
      <c r="E4468">
        <v>42</v>
      </c>
      <c r="F4468" t="s">
        <v>69</v>
      </c>
      <c r="G4468" t="s">
        <v>891</v>
      </c>
      <c r="H4468" t="s">
        <v>124</v>
      </c>
      <c r="I4468" s="2">
        <v>1169</v>
      </c>
      <c r="J4468" s="2">
        <v>6</v>
      </c>
      <c r="K4468" s="2">
        <v>1175</v>
      </c>
      <c r="L4468" s="3">
        <v>6.9802325754087888E-2</v>
      </c>
      <c r="M4468" s="3">
        <v>0.11222272629593372</v>
      </c>
      <c r="N4468" s="2">
        <v>1683325</v>
      </c>
      <c r="O4468">
        <f t="shared" si="69"/>
        <v>18</v>
      </c>
    </row>
    <row r="4469" spans="1:15" hidden="1" x14ac:dyDescent="0.2">
      <c r="A4469" t="s">
        <v>4923</v>
      </c>
      <c r="B4469" t="s">
        <v>5065</v>
      </c>
      <c r="C4469" t="s">
        <v>5075</v>
      </c>
      <c r="D4469" t="s">
        <v>22</v>
      </c>
      <c r="E4469">
        <v>48</v>
      </c>
      <c r="F4469" t="s">
        <v>49</v>
      </c>
      <c r="G4469" t="s">
        <v>5076</v>
      </c>
      <c r="H4469" t="s">
        <v>97</v>
      </c>
      <c r="I4469" s="2">
        <v>306786</v>
      </c>
      <c r="J4469" s="2">
        <v>637</v>
      </c>
      <c r="K4469" s="2">
        <v>307423</v>
      </c>
      <c r="L4469" s="3">
        <v>18.262842885360818</v>
      </c>
      <c r="M4469" s="3">
        <v>29.361572073255175</v>
      </c>
      <c r="N4469" s="2">
        <v>1683325</v>
      </c>
      <c r="O4469">
        <f t="shared" si="69"/>
        <v>2</v>
      </c>
    </row>
    <row r="4470" spans="1:15" hidden="1" x14ac:dyDescent="0.2">
      <c r="A4470" t="s">
        <v>4923</v>
      </c>
      <c r="B4470" t="s">
        <v>5065</v>
      </c>
      <c r="C4470" t="s">
        <v>5077</v>
      </c>
      <c r="D4470" t="s">
        <v>22</v>
      </c>
      <c r="E4470">
        <v>69</v>
      </c>
      <c r="F4470" t="s">
        <v>49</v>
      </c>
      <c r="G4470" t="s">
        <v>4994</v>
      </c>
      <c r="H4470" t="s">
        <v>4995</v>
      </c>
      <c r="I4470" s="2">
        <v>298963</v>
      </c>
      <c r="J4470" s="2">
        <v>472</v>
      </c>
      <c r="K4470" s="2">
        <v>299435</v>
      </c>
      <c r="L4470" s="3">
        <v>17.788305882702389</v>
      </c>
      <c r="M4470" s="3">
        <v>28.598648551849287</v>
      </c>
      <c r="N4470" s="2">
        <v>1683325</v>
      </c>
      <c r="O4470">
        <f t="shared" si="69"/>
        <v>3</v>
      </c>
    </row>
    <row r="4471" spans="1:15" hidden="1" x14ac:dyDescent="0.2">
      <c r="A4471" t="s">
        <v>4923</v>
      </c>
      <c r="B4471" t="s">
        <v>5065</v>
      </c>
      <c r="C4471" t="s">
        <v>5078</v>
      </c>
      <c r="D4471" t="s">
        <v>22</v>
      </c>
      <c r="E4471">
        <v>46</v>
      </c>
      <c r="F4471" t="s">
        <v>49</v>
      </c>
      <c r="G4471" t="s">
        <v>5079</v>
      </c>
      <c r="H4471" t="s">
        <v>734</v>
      </c>
      <c r="I4471" s="2">
        <v>1158</v>
      </c>
      <c r="J4471" s="2">
        <f>(0)</f>
        <v>0</v>
      </c>
      <c r="K4471" s="2">
        <v>1158</v>
      </c>
      <c r="L4471" s="3">
        <v>6.8792419764454285E-2</v>
      </c>
      <c r="M4471" s="3">
        <v>0.11059907834101382</v>
      </c>
      <c r="N4471" s="2">
        <v>1683325</v>
      </c>
      <c r="O4471">
        <f t="shared" si="69"/>
        <v>19</v>
      </c>
    </row>
    <row r="4472" spans="1:15" hidden="1" x14ac:dyDescent="0.2">
      <c r="A4472" t="s">
        <v>4923</v>
      </c>
      <c r="B4472" t="s">
        <v>5065</v>
      </c>
      <c r="C4472" t="s">
        <v>5080</v>
      </c>
      <c r="D4472" t="s">
        <v>22</v>
      </c>
      <c r="E4472">
        <v>32</v>
      </c>
      <c r="F4472" t="s">
        <v>49</v>
      </c>
      <c r="G4472" t="s">
        <v>832</v>
      </c>
      <c r="H4472" t="s">
        <v>833</v>
      </c>
      <c r="I4472" s="2">
        <v>15794</v>
      </c>
      <c r="J4472" s="2">
        <v>151</v>
      </c>
      <c r="K4472" s="2">
        <v>15945</v>
      </c>
      <c r="L4472" s="3">
        <v>0.94723241204164377</v>
      </c>
      <c r="M4472" s="3">
        <v>1.5228862730116282</v>
      </c>
      <c r="N4472" s="2">
        <v>1683325</v>
      </c>
      <c r="O4472">
        <f t="shared" si="69"/>
        <v>4</v>
      </c>
    </row>
    <row r="4473" spans="1:15" hidden="1" x14ac:dyDescent="0.2">
      <c r="A4473" t="s">
        <v>4923</v>
      </c>
      <c r="B4473" t="s">
        <v>5065</v>
      </c>
      <c r="C4473" t="s">
        <v>5081</v>
      </c>
      <c r="D4473" t="s">
        <v>22</v>
      </c>
      <c r="E4473">
        <v>39</v>
      </c>
      <c r="F4473" t="s">
        <v>69</v>
      </c>
      <c r="G4473" t="s">
        <v>5082</v>
      </c>
      <c r="H4473" t="s">
        <v>198</v>
      </c>
      <c r="I4473" s="2">
        <v>1010</v>
      </c>
      <c r="J4473" s="2">
        <v>4</v>
      </c>
      <c r="K4473" s="2">
        <v>1014</v>
      </c>
      <c r="L4473" s="3">
        <v>6.0237921969910742E-2</v>
      </c>
      <c r="M4473" s="3">
        <v>9.6845825075810035E-2</v>
      </c>
      <c r="N4473" s="2">
        <v>1683325</v>
      </c>
      <c r="O4473">
        <f t="shared" si="69"/>
        <v>21</v>
      </c>
    </row>
    <row r="4474" spans="1:15" hidden="1" x14ac:dyDescent="0.2">
      <c r="A4474" t="s">
        <v>4923</v>
      </c>
      <c r="B4474" t="s">
        <v>5065</v>
      </c>
      <c r="C4474" t="s">
        <v>5083</v>
      </c>
      <c r="D4474" t="s">
        <v>22</v>
      </c>
      <c r="E4474">
        <v>42</v>
      </c>
      <c r="F4474" t="s">
        <v>69</v>
      </c>
      <c r="G4474" t="s">
        <v>362</v>
      </c>
      <c r="H4474" t="s">
        <v>363</v>
      </c>
      <c r="I4474" s="2">
        <v>1057</v>
      </c>
      <c r="J4474" s="2">
        <v>3</v>
      </c>
      <c r="K4474" s="2">
        <v>1060</v>
      </c>
      <c r="L4474" s="3">
        <v>6.2970608765389929E-2</v>
      </c>
      <c r="M4474" s="3">
        <v>0.1012392254244168</v>
      </c>
      <c r="N4474" s="2">
        <v>1683325</v>
      </c>
      <c r="O4474">
        <f t="shared" si="69"/>
        <v>20</v>
      </c>
    </row>
    <row r="4475" spans="1:15" hidden="1" x14ac:dyDescent="0.2">
      <c r="A4475" t="s">
        <v>4923</v>
      </c>
      <c r="B4475" t="s">
        <v>5065</v>
      </c>
      <c r="C4475" t="s">
        <v>5084</v>
      </c>
      <c r="D4475" t="s">
        <v>22</v>
      </c>
      <c r="E4475">
        <v>35</v>
      </c>
      <c r="F4475" t="s">
        <v>69</v>
      </c>
      <c r="G4475" t="s">
        <v>174</v>
      </c>
      <c r="H4475" t="s">
        <v>84</v>
      </c>
      <c r="I4475" s="2">
        <v>1244</v>
      </c>
      <c r="J4475" s="2">
        <v>10</v>
      </c>
      <c r="K4475" s="2">
        <v>1254</v>
      </c>
      <c r="L4475" s="3">
        <v>7.4495418294149962E-2</v>
      </c>
      <c r="M4475" s="3">
        <v>0.11976791385114968</v>
      </c>
      <c r="N4475" s="2">
        <v>1683325</v>
      </c>
      <c r="O4475">
        <f t="shared" si="69"/>
        <v>17</v>
      </c>
    </row>
    <row r="4476" spans="1:15" hidden="1" x14ac:dyDescent="0.2">
      <c r="A4476" t="s">
        <v>4923</v>
      </c>
      <c r="B4476" t="s">
        <v>5065</v>
      </c>
      <c r="C4476" t="s">
        <v>5085</v>
      </c>
      <c r="D4476" t="s">
        <v>22</v>
      </c>
      <c r="E4476">
        <v>41</v>
      </c>
      <c r="F4476" t="s">
        <v>49</v>
      </c>
      <c r="G4476" t="s">
        <v>5047</v>
      </c>
      <c r="H4476" t="s">
        <v>142</v>
      </c>
      <c r="I4476" s="2">
        <v>3171</v>
      </c>
      <c r="J4476" s="2">
        <v>40</v>
      </c>
      <c r="K4476" s="2">
        <v>3211</v>
      </c>
      <c r="L4476" s="3">
        <v>0.190753419571384</v>
      </c>
      <c r="M4476" s="3">
        <v>0.30667844607339845</v>
      </c>
      <c r="N4476" s="2">
        <v>1683325</v>
      </c>
      <c r="O4476">
        <f t="shared" si="69"/>
        <v>7</v>
      </c>
    </row>
    <row r="4477" spans="1:15" hidden="1" x14ac:dyDescent="0.2">
      <c r="A4477" t="s">
        <v>4923</v>
      </c>
      <c r="B4477" t="s">
        <v>5065</v>
      </c>
      <c r="C4477" t="s">
        <v>5086</v>
      </c>
      <c r="D4477" t="s">
        <v>22</v>
      </c>
      <c r="E4477">
        <v>49</v>
      </c>
      <c r="F4477" t="s">
        <v>49</v>
      </c>
      <c r="G4477" t="s">
        <v>2083</v>
      </c>
      <c r="H4477" t="s">
        <v>1224</v>
      </c>
      <c r="I4477" s="2">
        <v>1335</v>
      </c>
      <c r="J4477" s="2">
        <v>11</v>
      </c>
      <c r="K4477" s="2">
        <v>1346</v>
      </c>
      <c r="L4477" s="3">
        <v>7.9960791885108351E-2</v>
      </c>
      <c r="M4477" s="3">
        <v>0.12855471454836323</v>
      </c>
      <c r="N4477" s="2">
        <v>1683325</v>
      </c>
      <c r="O4477">
        <f t="shared" si="69"/>
        <v>15</v>
      </c>
    </row>
    <row r="4478" spans="1:15" hidden="1" x14ac:dyDescent="0.2">
      <c r="A4478" t="s">
        <v>4923</v>
      </c>
      <c r="B4478" t="s">
        <v>5065</v>
      </c>
      <c r="C4478" t="s">
        <v>5087</v>
      </c>
      <c r="D4478" t="s">
        <v>22</v>
      </c>
      <c r="E4478">
        <v>52</v>
      </c>
      <c r="F4478" t="s">
        <v>69</v>
      </c>
      <c r="G4478" t="s">
        <v>2176</v>
      </c>
      <c r="H4478" t="s">
        <v>41</v>
      </c>
      <c r="I4478" s="2">
        <v>1867</v>
      </c>
      <c r="J4478" s="2">
        <v>4</v>
      </c>
      <c r="K4478" s="2">
        <v>1871</v>
      </c>
      <c r="L4478" s="3">
        <v>0.11114906509438166</v>
      </c>
      <c r="M4478" s="3">
        <v>0.17869678374441872</v>
      </c>
      <c r="N4478" s="2">
        <v>1683325</v>
      </c>
      <c r="O4478">
        <f t="shared" si="69"/>
        <v>10</v>
      </c>
    </row>
    <row r="4479" spans="1:15" hidden="1" x14ac:dyDescent="0.2">
      <c r="A4479" t="s">
        <v>4923</v>
      </c>
      <c r="B4479" t="s">
        <v>5065</v>
      </c>
      <c r="C4479" t="s">
        <v>5088</v>
      </c>
      <c r="D4479" t="s">
        <v>22</v>
      </c>
      <c r="E4479">
        <v>43</v>
      </c>
      <c r="F4479" t="s">
        <v>49</v>
      </c>
      <c r="G4479" t="s">
        <v>656</v>
      </c>
      <c r="H4479" t="s">
        <v>657</v>
      </c>
      <c r="I4479" s="2">
        <v>1992</v>
      </c>
      <c r="J4479" s="2">
        <v>112</v>
      </c>
      <c r="K4479" s="2">
        <v>2104</v>
      </c>
      <c r="L4479" s="3">
        <v>0.12499071777583057</v>
      </c>
      <c r="M4479" s="3">
        <v>0.2009503115971443</v>
      </c>
      <c r="N4479" s="2">
        <v>1683325</v>
      </c>
      <c r="O4479">
        <f t="shared" si="69"/>
        <v>9</v>
      </c>
    </row>
    <row r="4480" spans="1:15" hidden="1" x14ac:dyDescent="0.2">
      <c r="A4480" t="s">
        <v>4923</v>
      </c>
      <c r="B4480" t="s">
        <v>5065</v>
      </c>
      <c r="C4480" t="s">
        <v>4949</v>
      </c>
      <c r="D4480" t="s">
        <v>22</v>
      </c>
      <c r="E4480">
        <v>59</v>
      </c>
      <c r="F4480" t="s">
        <v>69</v>
      </c>
      <c r="G4480" t="s">
        <v>38</v>
      </c>
      <c r="H4480" t="s">
        <v>54</v>
      </c>
      <c r="I4480" s="2">
        <v>894</v>
      </c>
      <c r="J4480" s="2">
        <v>1</v>
      </c>
      <c r="K4480" s="2">
        <v>895</v>
      </c>
      <c r="L4480" s="3">
        <v>5.3168580042475454E-2</v>
      </c>
      <c r="M4480" s="3">
        <v>8.5480289391370798E-2</v>
      </c>
      <c r="N4480" s="2">
        <v>1683325</v>
      </c>
      <c r="O4480">
        <f t="shared" si="69"/>
        <v>23</v>
      </c>
    </row>
    <row r="4481" spans="1:15" hidden="1" x14ac:dyDescent="0.2">
      <c r="A4481" t="s">
        <v>4923</v>
      </c>
      <c r="B4481" t="s">
        <v>5065</v>
      </c>
      <c r="C4481" t="s">
        <v>5089</v>
      </c>
      <c r="D4481" t="s">
        <v>22</v>
      </c>
      <c r="E4481">
        <v>54</v>
      </c>
      <c r="F4481" t="s">
        <v>49</v>
      </c>
      <c r="G4481" t="s">
        <v>815</v>
      </c>
      <c r="H4481" t="s">
        <v>816</v>
      </c>
      <c r="I4481" s="2">
        <v>1633</v>
      </c>
      <c r="J4481" s="2">
        <v>7</v>
      </c>
      <c r="K4481" s="2">
        <v>1640</v>
      </c>
      <c r="L4481" s="3">
        <v>9.7426224882301404E-2</v>
      </c>
      <c r="M4481" s="3">
        <v>0.1566342732981543</v>
      </c>
      <c r="N4481" s="2">
        <v>1683325</v>
      </c>
      <c r="O4481">
        <f t="shared" si="69"/>
        <v>11</v>
      </c>
    </row>
    <row r="4482" spans="1:15" hidden="1" x14ac:dyDescent="0.2">
      <c r="A4482" t="s">
        <v>4923</v>
      </c>
      <c r="B4482" t="s">
        <v>5065</v>
      </c>
      <c r="C4482" t="s">
        <v>5090</v>
      </c>
      <c r="D4482" t="s">
        <v>22</v>
      </c>
      <c r="E4482">
        <v>77</v>
      </c>
      <c r="F4482" t="s">
        <v>69</v>
      </c>
      <c r="G4482" t="s">
        <v>694</v>
      </c>
      <c r="H4482" t="s">
        <v>315</v>
      </c>
      <c r="I4482" s="2">
        <v>948</v>
      </c>
      <c r="J4482" s="2">
        <v>4</v>
      </c>
      <c r="K4482" s="2">
        <v>952</v>
      </c>
      <c r="L4482" s="3">
        <v>5.6554735419482277E-2</v>
      </c>
      <c r="M4482" s="3">
        <v>9.0924285475513955E-2</v>
      </c>
      <c r="N4482" s="2">
        <v>1683325</v>
      </c>
      <c r="O4482">
        <f t="shared" si="69"/>
        <v>22</v>
      </c>
    </row>
    <row r="4483" spans="1:15" hidden="1" x14ac:dyDescent="0.2">
      <c r="A4483" t="s">
        <v>4923</v>
      </c>
      <c r="B4483" t="s">
        <v>5091</v>
      </c>
      <c r="C4483" t="s">
        <v>46</v>
      </c>
      <c r="G4483" t="s">
        <v>46</v>
      </c>
      <c r="I4483" s="2">
        <v>12985</v>
      </c>
      <c r="J4483" s="2">
        <v>60</v>
      </c>
      <c r="K4483" s="2">
        <v>13045</v>
      </c>
      <c r="L4483" s="3">
        <v>0.86801108019969908</v>
      </c>
      <c r="M4483" s="3">
        <v>1.3214663059014691</v>
      </c>
      <c r="N4483" s="2">
        <v>1502861</v>
      </c>
      <c r="O4483">
        <f t="shared" ref="O4483:O4546" si="70">COUNTIFS($A$2:$A$8569,A4483,$B$2:$B$8569,B4483,$K$2:$K$8569,"&gt;"&amp;K4483)+1</f>
        <v>5</v>
      </c>
    </row>
    <row r="4484" spans="1:15" hidden="1" x14ac:dyDescent="0.2">
      <c r="A4484" t="s">
        <v>4923</v>
      </c>
      <c r="B4484" t="s">
        <v>5091</v>
      </c>
      <c r="C4484" t="s">
        <v>5092</v>
      </c>
      <c r="D4484" t="s">
        <v>22</v>
      </c>
      <c r="E4484">
        <v>29</v>
      </c>
      <c r="F4484" t="s">
        <v>69</v>
      </c>
      <c r="G4484" t="s">
        <v>38</v>
      </c>
      <c r="H4484" t="s">
        <v>556</v>
      </c>
      <c r="I4484" s="2">
        <v>3939</v>
      </c>
      <c r="J4484" s="2">
        <v>3</v>
      </c>
      <c r="K4484" s="2">
        <v>3942</v>
      </c>
      <c r="L4484" s="3">
        <v>0.26229970702546679</v>
      </c>
      <c r="M4484" s="3">
        <v>0.39932695882434582</v>
      </c>
      <c r="N4484" s="2">
        <v>1502861</v>
      </c>
      <c r="O4484">
        <f t="shared" si="70"/>
        <v>8</v>
      </c>
    </row>
    <row r="4485" spans="1:15" hidden="1" x14ac:dyDescent="0.2">
      <c r="A4485" t="s">
        <v>4923</v>
      </c>
      <c r="B4485" t="s">
        <v>5091</v>
      </c>
      <c r="C4485" t="s">
        <v>5093</v>
      </c>
      <c r="D4485" t="s">
        <v>17</v>
      </c>
      <c r="E4485">
        <v>35</v>
      </c>
      <c r="F4485" t="s">
        <v>69</v>
      </c>
      <c r="G4485" t="s">
        <v>2083</v>
      </c>
      <c r="H4485" t="s">
        <v>1224</v>
      </c>
      <c r="I4485" s="2">
        <v>1262</v>
      </c>
      <c r="J4485" s="2">
        <v>27</v>
      </c>
      <c r="K4485" s="2">
        <v>1289</v>
      </c>
      <c r="L4485" s="3">
        <v>8.5769741845719602E-2</v>
      </c>
      <c r="M4485" s="3">
        <v>0.13057647131521607</v>
      </c>
      <c r="N4485" s="2">
        <v>1502861</v>
      </c>
      <c r="O4485">
        <f t="shared" si="70"/>
        <v>18</v>
      </c>
    </row>
    <row r="4486" spans="1:15" hidden="1" x14ac:dyDescent="0.2">
      <c r="A4486" t="s">
        <v>4923</v>
      </c>
      <c r="B4486" t="s">
        <v>5091</v>
      </c>
      <c r="C4486" t="s">
        <v>5094</v>
      </c>
      <c r="D4486" t="s">
        <v>22</v>
      </c>
      <c r="E4486">
        <v>51</v>
      </c>
      <c r="F4486" t="s">
        <v>69</v>
      </c>
      <c r="G4486" t="s">
        <v>38</v>
      </c>
      <c r="H4486" t="s">
        <v>315</v>
      </c>
      <c r="I4486" s="2">
        <v>4694</v>
      </c>
      <c r="J4486" s="2">
        <v>5</v>
      </c>
      <c r="K4486" s="2">
        <v>4699</v>
      </c>
      <c r="L4486" s="3">
        <v>0.31267030018078851</v>
      </c>
      <c r="M4486" s="3">
        <v>0.47601151180000018</v>
      </c>
      <c r="N4486" s="2">
        <v>1502861</v>
      </c>
      <c r="O4486">
        <f t="shared" si="70"/>
        <v>7</v>
      </c>
    </row>
    <row r="4487" spans="1:15" hidden="1" x14ac:dyDescent="0.2">
      <c r="A4487" t="s">
        <v>4923</v>
      </c>
      <c r="B4487" t="s">
        <v>5091</v>
      </c>
      <c r="C4487" t="s">
        <v>5095</v>
      </c>
      <c r="D4487" t="s">
        <v>22</v>
      </c>
      <c r="E4487">
        <v>65</v>
      </c>
      <c r="F4487" t="s">
        <v>69</v>
      </c>
      <c r="G4487" t="s">
        <v>19</v>
      </c>
      <c r="H4487" t="s">
        <v>20</v>
      </c>
      <c r="I4487" s="2">
        <v>410723</v>
      </c>
      <c r="J4487" s="2">
        <v>928</v>
      </c>
      <c r="K4487" s="2">
        <v>411651</v>
      </c>
      <c r="L4487" s="3">
        <v>27.391155935246175</v>
      </c>
      <c r="M4487" s="3">
        <v>41.700492624809939</v>
      </c>
      <c r="N4487" s="2">
        <v>1502861</v>
      </c>
      <c r="O4487">
        <f t="shared" si="70"/>
        <v>1</v>
      </c>
    </row>
    <row r="4488" spans="1:15" hidden="1" x14ac:dyDescent="0.2">
      <c r="A4488" t="s">
        <v>4923</v>
      </c>
      <c r="B4488" t="s">
        <v>5091</v>
      </c>
      <c r="C4488" t="s">
        <v>5096</v>
      </c>
      <c r="D4488" t="s">
        <v>22</v>
      </c>
      <c r="E4488">
        <v>66</v>
      </c>
      <c r="F4488" t="s">
        <v>69</v>
      </c>
      <c r="G4488" t="s">
        <v>4994</v>
      </c>
      <c r="H4488" t="s">
        <v>4995</v>
      </c>
      <c r="I4488" s="2">
        <v>316999</v>
      </c>
      <c r="J4488" s="2">
        <v>754</v>
      </c>
      <c r="K4488" s="2">
        <v>317753</v>
      </c>
      <c r="L4488" s="3">
        <v>21.143206191390952</v>
      </c>
      <c r="M4488" s="3">
        <v>32.188569037877308</v>
      </c>
      <c r="N4488" s="2">
        <v>1502861</v>
      </c>
      <c r="O4488">
        <f t="shared" si="70"/>
        <v>2</v>
      </c>
    </row>
    <row r="4489" spans="1:15" hidden="1" x14ac:dyDescent="0.2">
      <c r="A4489" t="s">
        <v>4923</v>
      </c>
      <c r="B4489" t="s">
        <v>5091</v>
      </c>
      <c r="C4489" t="s">
        <v>5097</v>
      </c>
      <c r="D4489" t="s">
        <v>22</v>
      </c>
      <c r="E4489">
        <v>43</v>
      </c>
      <c r="F4489" t="s">
        <v>69</v>
      </c>
      <c r="G4489" t="s">
        <v>5079</v>
      </c>
      <c r="H4489" t="s">
        <v>198</v>
      </c>
      <c r="I4489" s="2">
        <v>1302</v>
      </c>
      <c r="J4489" s="2">
        <v>8</v>
      </c>
      <c r="K4489" s="2">
        <v>1310</v>
      </c>
      <c r="L4489" s="3">
        <v>8.716707666244583E-2</v>
      </c>
      <c r="M4489" s="3">
        <v>0.1327037838812514</v>
      </c>
      <c r="N4489" s="2">
        <v>1502861</v>
      </c>
      <c r="O4489">
        <f t="shared" si="70"/>
        <v>17</v>
      </c>
    </row>
    <row r="4490" spans="1:15" hidden="1" x14ac:dyDescent="0.2">
      <c r="A4490" t="s">
        <v>4923</v>
      </c>
      <c r="B4490" t="s">
        <v>5091</v>
      </c>
      <c r="C4490" t="s">
        <v>5098</v>
      </c>
      <c r="D4490" t="s">
        <v>22</v>
      </c>
      <c r="E4490">
        <v>33</v>
      </c>
      <c r="F4490" t="s">
        <v>69</v>
      </c>
      <c r="G4490" t="s">
        <v>5099</v>
      </c>
      <c r="H4490" t="s">
        <v>1285</v>
      </c>
      <c r="I4490" s="2">
        <v>935</v>
      </c>
      <c r="J4490" s="2">
        <v>7</v>
      </c>
      <c r="K4490" s="2">
        <v>942</v>
      </c>
      <c r="L4490" s="3">
        <v>6.2680447493148064E-2</v>
      </c>
      <c r="M4490" s="3">
        <v>9.542516367644184E-2</v>
      </c>
      <c r="N4490" s="2">
        <v>1502861</v>
      </c>
      <c r="O4490">
        <f t="shared" si="70"/>
        <v>21</v>
      </c>
    </row>
    <row r="4491" spans="1:15" hidden="1" x14ac:dyDescent="0.2">
      <c r="A4491" t="s">
        <v>4923</v>
      </c>
      <c r="B4491" t="s">
        <v>5091</v>
      </c>
      <c r="C4491" t="s">
        <v>2180</v>
      </c>
      <c r="D4491" t="s">
        <v>22</v>
      </c>
      <c r="E4491">
        <v>25</v>
      </c>
      <c r="F4491" t="s">
        <v>69</v>
      </c>
      <c r="G4491" t="s">
        <v>815</v>
      </c>
      <c r="H4491" t="s">
        <v>816</v>
      </c>
      <c r="I4491" s="2">
        <v>1102</v>
      </c>
      <c r="J4491" s="2">
        <v>20</v>
      </c>
      <c r="K4491" s="2">
        <v>1122</v>
      </c>
      <c r="L4491" s="3">
        <v>7.4657603065087189E-2</v>
      </c>
      <c r="M4491" s="3">
        <v>0.11365927138531606</v>
      </c>
      <c r="N4491" s="2">
        <v>1502861</v>
      </c>
      <c r="O4491">
        <f t="shared" si="70"/>
        <v>19</v>
      </c>
    </row>
    <row r="4492" spans="1:15" hidden="1" x14ac:dyDescent="0.2">
      <c r="A4492" t="s">
        <v>4923</v>
      </c>
      <c r="B4492" t="s">
        <v>5091</v>
      </c>
      <c r="C4492" t="s">
        <v>5100</v>
      </c>
      <c r="D4492" t="s">
        <v>22</v>
      </c>
      <c r="E4492">
        <v>41</v>
      </c>
      <c r="F4492" t="s">
        <v>69</v>
      </c>
      <c r="G4492" t="s">
        <v>1987</v>
      </c>
      <c r="H4492" t="s">
        <v>101</v>
      </c>
      <c r="I4492" s="2">
        <v>3285</v>
      </c>
      <c r="J4492" s="2">
        <v>11</v>
      </c>
      <c r="K4492" s="2">
        <v>3296</v>
      </c>
      <c r="L4492" s="3">
        <v>0.21931502647284082</v>
      </c>
      <c r="M4492" s="3">
        <v>0.3338867722691638</v>
      </c>
      <c r="N4492" s="2">
        <v>1502861</v>
      </c>
      <c r="O4492">
        <f t="shared" si="70"/>
        <v>10</v>
      </c>
    </row>
    <row r="4493" spans="1:15" hidden="1" x14ac:dyDescent="0.2">
      <c r="A4493" t="s">
        <v>4923</v>
      </c>
      <c r="B4493" t="s">
        <v>5091</v>
      </c>
      <c r="C4493" t="s">
        <v>5101</v>
      </c>
      <c r="D4493" t="s">
        <v>22</v>
      </c>
      <c r="E4493">
        <v>62</v>
      </c>
      <c r="F4493" t="s">
        <v>69</v>
      </c>
      <c r="G4493" t="s">
        <v>38</v>
      </c>
      <c r="H4493" t="s">
        <v>193</v>
      </c>
      <c r="I4493" s="2">
        <v>1760</v>
      </c>
      <c r="J4493" s="2">
        <v>6</v>
      </c>
      <c r="K4493" s="2">
        <v>1766</v>
      </c>
      <c r="L4493" s="3">
        <v>0.11750920411135828</v>
      </c>
      <c r="M4493" s="3">
        <v>0.17889685674373276</v>
      </c>
      <c r="N4493" s="2">
        <v>1502861</v>
      </c>
      <c r="O4493">
        <f t="shared" si="70"/>
        <v>15</v>
      </c>
    </row>
    <row r="4494" spans="1:15" hidden="1" x14ac:dyDescent="0.2">
      <c r="A4494" t="s">
        <v>4923</v>
      </c>
      <c r="B4494" t="s">
        <v>5091</v>
      </c>
      <c r="C4494" t="s">
        <v>5102</v>
      </c>
      <c r="D4494" t="s">
        <v>22</v>
      </c>
      <c r="E4494">
        <v>62</v>
      </c>
      <c r="F4494" t="s">
        <v>69</v>
      </c>
      <c r="G4494" t="s">
        <v>38</v>
      </c>
      <c r="H4494" t="s">
        <v>1042</v>
      </c>
      <c r="I4494" s="2">
        <v>2554</v>
      </c>
      <c r="J4494" s="2">
        <v>5</v>
      </c>
      <c r="K4494" s="2">
        <v>2559</v>
      </c>
      <c r="L4494" s="3">
        <v>0.17027522838106784</v>
      </c>
      <c r="M4494" s="3">
        <v>0.25922823126116207</v>
      </c>
      <c r="N4494" s="2">
        <v>1502861</v>
      </c>
      <c r="O4494">
        <f t="shared" si="70"/>
        <v>11</v>
      </c>
    </row>
    <row r="4495" spans="1:15" hidden="1" x14ac:dyDescent="0.2">
      <c r="A4495" t="s">
        <v>4923</v>
      </c>
      <c r="B4495" t="s">
        <v>5091</v>
      </c>
      <c r="C4495" t="s">
        <v>5103</v>
      </c>
      <c r="D4495" t="s">
        <v>22</v>
      </c>
      <c r="E4495">
        <v>41</v>
      </c>
      <c r="F4495" t="s">
        <v>69</v>
      </c>
      <c r="G4495" t="s">
        <v>38</v>
      </c>
      <c r="H4495" t="s">
        <v>54</v>
      </c>
      <c r="I4495" s="2">
        <v>1044</v>
      </c>
      <c r="J4495" s="2">
        <f>(0)</f>
        <v>0</v>
      </c>
      <c r="K4495" s="2">
        <v>1044</v>
      </c>
      <c r="L4495" s="3">
        <v>6.9467502317246896E-2</v>
      </c>
      <c r="M4495" s="3">
        <v>0.10575782471147056</v>
      </c>
      <c r="N4495" s="2">
        <v>1502861</v>
      </c>
      <c r="O4495">
        <f t="shared" si="70"/>
        <v>20</v>
      </c>
    </row>
    <row r="4496" spans="1:15" hidden="1" x14ac:dyDescent="0.2">
      <c r="A4496" t="s">
        <v>4923</v>
      </c>
      <c r="B4496" t="s">
        <v>5091</v>
      </c>
      <c r="C4496" t="s">
        <v>5104</v>
      </c>
      <c r="D4496" t="s">
        <v>22</v>
      </c>
      <c r="E4496">
        <v>44</v>
      </c>
      <c r="F4496" t="s">
        <v>69</v>
      </c>
      <c r="G4496" t="s">
        <v>5076</v>
      </c>
      <c r="H4496" t="s">
        <v>97</v>
      </c>
      <c r="I4496" s="2">
        <v>142072</v>
      </c>
      <c r="J4496" s="2">
        <v>202</v>
      </c>
      <c r="K4496" s="2">
        <v>142274</v>
      </c>
      <c r="L4496" s="3">
        <v>9.4668768435670358</v>
      </c>
      <c r="M4496" s="3">
        <v>14.412441334290962</v>
      </c>
      <c r="N4496" s="2">
        <v>1502861</v>
      </c>
      <c r="O4496">
        <f t="shared" si="70"/>
        <v>3</v>
      </c>
    </row>
    <row r="4497" spans="1:15" hidden="1" x14ac:dyDescent="0.2">
      <c r="A4497" t="s">
        <v>4923</v>
      </c>
      <c r="B4497" t="s">
        <v>5091</v>
      </c>
      <c r="C4497" t="s">
        <v>5105</v>
      </c>
      <c r="D4497" t="s">
        <v>22</v>
      </c>
      <c r="E4497">
        <v>35</v>
      </c>
      <c r="F4497" t="s">
        <v>69</v>
      </c>
      <c r="G4497" t="s">
        <v>832</v>
      </c>
      <c r="H4497" t="s">
        <v>833</v>
      </c>
      <c r="I4497" s="2">
        <v>62553</v>
      </c>
      <c r="J4497" s="2">
        <v>328</v>
      </c>
      <c r="K4497" s="2">
        <v>62881</v>
      </c>
      <c r="L4497" s="3">
        <v>4.1840862195505775</v>
      </c>
      <c r="M4497" s="3">
        <v>6.3698829268984483</v>
      </c>
      <c r="N4497" s="2">
        <v>1502861</v>
      </c>
      <c r="O4497">
        <f t="shared" si="70"/>
        <v>4</v>
      </c>
    </row>
    <row r="4498" spans="1:15" hidden="1" x14ac:dyDescent="0.2">
      <c r="A4498" t="s">
        <v>4923</v>
      </c>
      <c r="B4498" t="s">
        <v>5091</v>
      </c>
      <c r="C4498" t="s">
        <v>5106</v>
      </c>
      <c r="D4498" t="s">
        <v>22</v>
      </c>
      <c r="E4498">
        <v>57</v>
      </c>
      <c r="F4498" t="s">
        <v>69</v>
      </c>
      <c r="G4498" t="s">
        <v>174</v>
      </c>
      <c r="H4498" t="s">
        <v>84</v>
      </c>
      <c r="I4498" s="2">
        <v>1932</v>
      </c>
      <c r="J4498" s="2">
        <v>7</v>
      </c>
      <c r="K4498" s="2">
        <v>1939</v>
      </c>
      <c r="L4498" s="3">
        <v>0.1290205814110553</v>
      </c>
      <c r="M4498" s="3">
        <v>0.1964218602639286</v>
      </c>
      <c r="N4498" s="2">
        <v>1502861</v>
      </c>
      <c r="O4498">
        <f t="shared" si="70"/>
        <v>13</v>
      </c>
    </row>
    <row r="4499" spans="1:15" hidden="1" x14ac:dyDescent="0.2">
      <c r="A4499" t="s">
        <v>4923</v>
      </c>
      <c r="B4499" t="s">
        <v>5091</v>
      </c>
      <c r="C4499" t="s">
        <v>5107</v>
      </c>
      <c r="D4499" t="s">
        <v>22</v>
      </c>
      <c r="E4499">
        <v>44</v>
      </c>
      <c r="F4499" t="s">
        <v>69</v>
      </c>
      <c r="G4499" t="s">
        <v>38</v>
      </c>
      <c r="H4499" t="s">
        <v>540</v>
      </c>
      <c r="I4499" s="2">
        <v>4972</v>
      </c>
      <c r="J4499" s="2">
        <v>14</v>
      </c>
      <c r="K4499" s="2">
        <v>4986</v>
      </c>
      <c r="L4499" s="3">
        <v>0.33176720934271364</v>
      </c>
      <c r="M4499" s="3">
        <v>0.50508478353581632</v>
      </c>
      <c r="N4499" s="2">
        <v>1502861</v>
      </c>
      <c r="O4499">
        <f t="shared" si="70"/>
        <v>6</v>
      </c>
    </row>
    <row r="4500" spans="1:15" hidden="1" x14ac:dyDescent="0.2">
      <c r="A4500" t="s">
        <v>4923</v>
      </c>
      <c r="B4500" t="s">
        <v>5091</v>
      </c>
      <c r="C4500" t="s">
        <v>5108</v>
      </c>
      <c r="D4500" t="s">
        <v>22</v>
      </c>
      <c r="E4500">
        <v>47</v>
      </c>
      <c r="F4500" t="s">
        <v>69</v>
      </c>
      <c r="G4500" t="s">
        <v>5047</v>
      </c>
      <c r="H4500" t="s">
        <v>142</v>
      </c>
      <c r="I4500" s="2">
        <v>3433</v>
      </c>
      <c r="J4500" s="2">
        <v>36</v>
      </c>
      <c r="K4500" s="2">
        <v>3469</v>
      </c>
      <c r="L4500" s="3">
        <v>0.23082640377253782</v>
      </c>
      <c r="M4500" s="3">
        <v>0.35141177578935956</v>
      </c>
      <c r="N4500" s="2">
        <v>1502861</v>
      </c>
      <c r="O4500">
        <f t="shared" si="70"/>
        <v>9</v>
      </c>
    </row>
    <row r="4501" spans="1:15" hidden="1" x14ac:dyDescent="0.2">
      <c r="A4501" t="s">
        <v>4923</v>
      </c>
      <c r="B4501" t="s">
        <v>5091</v>
      </c>
      <c r="C4501" t="s">
        <v>5109</v>
      </c>
      <c r="D4501" t="s">
        <v>22</v>
      </c>
      <c r="E4501">
        <v>46</v>
      </c>
      <c r="F4501" t="s">
        <v>69</v>
      </c>
      <c r="G4501" t="s">
        <v>38</v>
      </c>
      <c r="H4501" t="s">
        <v>542</v>
      </c>
      <c r="I4501" s="2">
        <v>1858</v>
      </c>
      <c r="J4501" s="2">
        <v>3</v>
      </c>
      <c r="K4501" s="2">
        <v>1861</v>
      </c>
      <c r="L4501" s="3">
        <v>0.12383048066321503</v>
      </c>
      <c r="M4501" s="3">
        <v>0.18852041359008309</v>
      </c>
      <c r="N4501" s="2">
        <v>1502861</v>
      </c>
      <c r="O4501">
        <f t="shared" si="70"/>
        <v>14</v>
      </c>
    </row>
    <row r="4502" spans="1:15" hidden="1" x14ac:dyDescent="0.2">
      <c r="A4502" t="s">
        <v>4923</v>
      </c>
      <c r="B4502" t="s">
        <v>5091</v>
      </c>
      <c r="C4502" t="s">
        <v>5110</v>
      </c>
      <c r="D4502" t="s">
        <v>22</v>
      </c>
      <c r="E4502">
        <v>50</v>
      </c>
      <c r="F4502" t="s">
        <v>69</v>
      </c>
      <c r="G4502" t="s">
        <v>4979</v>
      </c>
      <c r="H4502" t="s">
        <v>579</v>
      </c>
      <c r="I4502" s="2">
        <v>2352</v>
      </c>
      <c r="J4502" s="2">
        <v>35</v>
      </c>
      <c r="K4502" s="2">
        <v>2387</v>
      </c>
      <c r="L4502" s="3">
        <v>0.15883039083454822</v>
      </c>
      <c r="M4502" s="3">
        <v>0.2418045283393489</v>
      </c>
      <c r="N4502" s="2">
        <v>1502861</v>
      </c>
      <c r="O4502">
        <f t="shared" si="70"/>
        <v>12</v>
      </c>
    </row>
    <row r="4503" spans="1:15" hidden="1" x14ac:dyDescent="0.2">
      <c r="A4503" t="s">
        <v>4923</v>
      </c>
      <c r="B4503" t="s">
        <v>5091</v>
      </c>
      <c r="C4503" t="s">
        <v>5111</v>
      </c>
      <c r="D4503" t="s">
        <v>22</v>
      </c>
      <c r="E4503">
        <v>55</v>
      </c>
      <c r="F4503" t="s">
        <v>69</v>
      </c>
      <c r="G4503" t="s">
        <v>3140</v>
      </c>
      <c r="H4503" t="s">
        <v>3141</v>
      </c>
      <c r="I4503" s="2">
        <v>1730</v>
      </c>
      <c r="J4503" s="2">
        <v>3</v>
      </c>
      <c r="K4503" s="2">
        <v>1733</v>
      </c>
      <c r="L4503" s="3">
        <v>0.11531339225650276</v>
      </c>
      <c r="M4503" s="3">
        <v>0.17555393699710584</v>
      </c>
      <c r="N4503" s="2">
        <v>1502861</v>
      </c>
      <c r="O4503">
        <f t="shared" si="70"/>
        <v>16</v>
      </c>
    </row>
    <row r="4504" spans="1:15" hidden="1" x14ac:dyDescent="0.2">
      <c r="A4504" t="s">
        <v>4923</v>
      </c>
      <c r="B4504" t="s">
        <v>5112</v>
      </c>
      <c r="C4504" t="s">
        <v>46</v>
      </c>
      <c r="G4504" t="s">
        <v>46</v>
      </c>
      <c r="I4504" s="2">
        <v>19053</v>
      </c>
      <c r="J4504" s="2">
        <v>193</v>
      </c>
      <c r="K4504" s="2">
        <v>19246</v>
      </c>
      <c r="L4504" s="3">
        <v>1.2481427990539382</v>
      </c>
      <c r="M4504" s="3">
        <v>1.9734588953305949</v>
      </c>
      <c r="N4504" s="2">
        <v>1541971</v>
      </c>
      <c r="O4504">
        <f t="shared" si="70"/>
        <v>5</v>
      </c>
    </row>
    <row r="4505" spans="1:15" hidden="1" x14ac:dyDescent="0.2">
      <c r="A4505" t="s">
        <v>4923</v>
      </c>
      <c r="B4505" t="s">
        <v>5112</v>
      </c>
      <c r="C4505" t="s">
        <v>5113</v>
      </c>
      <c r="D4505" t="s">
        <v>22</v>
      </c>
      <c r="E4505">
        <v>35</v>
      </c>
      <c r="F4505" t="s">
        <v>69</v>
      </c>
      <c r="G4505" t="s">
        <v>38</v>
      </c>
      <c r="H4505" t="s">
        <v>70</v>
      </c>
      <c r="I4505" s="2">
        <v>2113</v>
      </c>
      <c r="J4505" s="2">
        <v>4</v>
      </c>
      <c r="K4505" s="2">
        <v>2117</v>
      </c>
      <c r="L4505" s="3">
        <v>0.13729181677217017</v>
      </c>
      <c r="M4505" s="3">
        <v>0.21707432616724875</v>
      </c>
      <c r="N4505" s="2">
        <v>1541971</v>
      </c>
      <c r="O4505">
        <f t="shared" si="70"/>
        <v>13</v>
      </c>
    </row>
    <row r="4506" spans="1:15" hidden="1" x14ac:dyDescent="0.2">
      <c r="A4506" t="s">
        <v>4923</v>
      </c>
      <c r="B4506" t="s">
        <v>5112</v>
      </c>
      <c r="C4506" t="s">
        <v>5114</v>
      </c>
      <c r="D4506" t="s">
        <v>22</v>
      </c>
      <c r="E4506">
        <v>39</v>
      </c>
      <c r="F4506" t="s">
        <v>69</v>
      </c>
      <c r="G4506" t="s">
        <v>38</v>
      </c>
      <c r="H4506" t="s">
        <v>1310</v>
      </c>
      <c r="I4506" s="2">
        <v>2052</v>
      </c>
      <c r="J4506" s="2">
        <v>2</v>
      </c>
      <c r="K4506" s="2">
        <v>2054</v>
      </c>
      <c r="L4506" s="3">
        <v>0.13320613682099081</v>
      </c>
      <c r="M4506" s="3">
        <v>0.21061439109472316</v>
      </c>
      <c r="N4506" s="2">
        <v>1541971</v>
      </c>
      <c r="O4506">
        <f t="shared" si="70"/>
        <v>15</v>
      </c>
    </row>
    <row r="4507" spans="1:15" hidden="1" x14ac:dyDescent="0.2">
      <c r="A4507" t="s">
        <v>4923</v>
      </c>
      <c r="B4507" t="s">
        <v>5112</v>
      </c>
      <c r="C4507" t="s">
        <v>5115</v>
      </c>
      <c r="D4507" t="s">
        <v>22</v>
      </c>
      <c r="E4507">
        <v>78</v>
      </c>
      <c r="F4507" t="s">
        <v>69</v>
      </c>
      <c r="G4507" t="s">
        <v>19</v>
      </c>
      <c r="H4507" t="s">
        <v>20</v>
      </c>
      <c r="I4507" s="2">
        <v>417936</v>
      </c>
      <c r="J4507" s="2">
        <v>1129</v>
      </c>
      <c r="K4507" s="2">
        <v>419065</v>
      </c>
      <c r="L4507" s="3">
        <v>27.177229662555263</v>
      </c>
      <c r="M4507" s="3">
        <v>42.970360177268823</v>
      </c>
      <c r="N4507" s="2">
        <v>1541971</v>
      </c>
      <c r="O4507">
        <f t="shared" si="70"/>
        <v>1</v>
      </c>
    </row>
    <row r="4508" spans="1:15" hidden="1" x14ac:dyDescent="0.2">
      <c r="A4508" t="s">
        <v>4923</v>
      </c>
      <c r="B4508" t="s">
        <v>5112</v>
      </c>
      <c r="C4508" t="s">
        <v>5116</v>
      </c>
      <c r="D4508" t="s">
        <v>22</v>
      </c>
      <c r="E4508">
        <v>61</v>
      </c>
      <c r="F4508" t="s">
        <v>69</v>
      </c>
      <c r="G4508" t="s">
        <v>4989</v>
      </c>
      <c r="H4508" t="s">
        <v>738</v>
      </c>
      <c r="I4508" s="2">
        <v>43794</v>
      </c>
      <c r="J4508" s="2">
        <v>138</v>
      </c>
      <c r="K4508" s="2">
        <v>43932</v>
      </c>
      <c r="L4508" s="3">
        <v>2.8490808192890786</v>
      </c>
      <c r="M4508" s="3">
        <v>4.5047280572411772</v>
      </c>
      <c r="N4508" s="2">
        <v>1541971</v>
      </c>
      <c r="O4508">
        <f t="shared" si="70"/>
        <v>4</v>
      </c>
    </row>
    <row r="4509" spans="1:15" hidden="1" x14ac:dyDescent="0.2">
      <c r="A4509" t="s">
        <v>4923</v>
      </c>
      <c r="B4509" t="s">
        <v>5112</v>
      </c>
      <c r="C4509" t="s">
        <v>5117</v>
      </c>
      <c r="D4509" t="s">
        <v>22</v>
      </c>
      <c r="E4509">
        <v>69</v>
      </c>
      <c r="F4509" t="s">
        <v>69</v>
      </c>
      <c r="G4509" t="s">
        <v>5118</v>
      </c>
      <c r="H4509" t="s">
        <v>182</v>
      </c>
      <c r="I4509" s="2">
        <v>3663</v>
      </c>
      <c r="J4509" s="2">
        <v>15</v>
      </c>
      <c r="K4509" s="2">
        <v>3678</v>
      </c>
      <c r="L4509" s="3">
        <v>0.23852588667361449</v>
      </c>
      <c r="M4509" s="3">
        <v>0.37713716185316054</v>
      </c>
      <c r="N4509" s="2">
        <v>1541971</v>
      </c>
      <c r="O4509">
        <f t="shared" si="70"/>
        <v>8</v>
      </c>
    </row>
    <row r="4510" spans="1:15" hidden="1" x14ac:dyDescent="0.2">
      <c r="A4510" t="s">
        <v>4923</v>
      </c>
      <c r="B4510" t="s">
        <v>5112</v>
      </c>
      <c r="C4510" t="s">
        <v>5119</v>
      </c>
      <c r="D4510" t="s">
        <v>17</v>
      </c>
      <c r="E4510">
        <v>36</v>
      </c>
      <c r="F4510" t="s">
        <v>69</v>
      </c>
      <c r="G4510" t="s">
        <v>3751</v>
      </c>
      <c r="H4510" t="s">
        <v>198</v>
      </c>
      <c r="I4510" s="2">
        <v>2128</v>
      </c>
      <c r="J4510" s="2">
        <v>10</v>
      </c>
      <c r="K4510" s="2">
        <v>2138</v>
      </c>
      <c r="L4510" s="3">
        <v>0.13865371008922994</v>
      </c>
      <c r="M4510" s="3">
        <v>0.21922763785809063</v>
      </c>
      <c r="N4510" s="2">
        <v>1541971</v>
      </c>
      <c r="O4510">
        <f t="shared" si="70"/>
        <v>12</v>
      </c>
    </row>
    <row r="4511" spans="1:15" hidden="1" x14ac:dyDescent="0.2">
      <c r="A4511" t="s">
        <v>4923</v>
      </c>
      <c r="B4511" t="s">
        <v>5112</v>
      </c>
      <c r="C4511" t="s">
        <v>5120</v>
      </c>
      <c r="D4511" t="s">
        <v>17</v>
      </c>
      <c r="E4511">
        <v>29</v>
      </c>
      <c r="F4511" t="s">
        <v>69</v>
      </c>
      <c r="G4511" t="s">
        <v>891</v>
      </c>
      <c r="H4511" t="s">
        <v>124</v>
      </c>
      <c r="I4511" s="2">
        <v>1231</v>
      </c>
      <c r="J4511" s="2">
        <v>59</v>
      </c>
      <c r="K4511" s="2">
        <v>1290</v>
      </c>
      <c r="L4511" s="3">
        <v>8.3659160905101337E-2</v>
      </c>
      <c r="M4511" s="3">
        <v>0.1322748610088573</v>
      </c>
      <c r="N4511" s="2">
        <v>1541971</v>
      </c>
      <c r="O4511">
        <f t="shared" si="70"/>
        <v>20</v>
      </c>
    </row>
    <row r="4512" spans="1:15" hidden="1" x14ac:dyDescent="0.2">
      <c r="A4512" t="s">
        <v>4923</v>
      </c>
      <c r="B4512" t="s">
        <v>5112</v>
      </c>
      <c r="C4512" t="s">
        <v>5121</v>
      </c>
      <c r="D4512" t="s">
        <v>22</v>
      </c>
      <c r="E4512">
        <v>61</v>
      </c>
      <c r="F4512" t="s">
        <v>69</v>
      </c>
      <c r="G4512" t="s">
        <v>4994</v>
      </c>
      <c r="H4512" t="s">
        <v>4995</v>
      </c>
      <c r="I4512" s="2">
        <v>334674</v>
      </c>
      <c r="J4512" s="2">
        <v>1135</v>
      </c>
      <c r="K4512" s="2">
        <v>335809</v>
      </c>
      <c r="L4512" s="3">
        <v>21.777906328977654</v>
      </c>
      <c r="M4512" s="3">
        <v>34.433402170948341</v>
      </c>
      <c r="N4512" s="2">
        <v>1541971</v>
      </c>
      <c r="O4512">
        <f t="shared" si="70"/>
        <v>2</v>
      </c>
    </row>
    <row r="4513" spans="1:15" hidden="1" x14ac:dyDescent="0.2">
      <c r="A4513" t="s">
        <v>4923</v>
      </c>
      <c r="B4513" t="s">
        <v>5112</v>
      </c>
      <c r="C4513" t="s">
        <v>5013</v>
      </c>
      <c r="D4513" t="s">
        <v>22</v>
      </c>
      <c r="E4513">
        <v>46</v>
      </c>
      <c r="F4513" t="s">
        <v>69</v>
      </c>
      <c r="G4513" t="s">
        <v>4983</v>
      </c>
      <c r="H4513" t="s">
        <v>106</v>
      </c>
      <c r="I4513" s="2">
        <v>1780</v>
      </c>
      <c r="J4513" s="2">
        <v>5</v>
      </c>
      <c r="K4513" s="2">
        <v>1785</v>
      </c>
      <c r="L4513" s="3">
        <v>0.11576093195008208</v>
      </c>
      <c r="M4513" s="3">
        <v>0.18303149372155833</v>
      </c>
      <c r="N4513" s="2">
        <v>1541971</v>
      </c>
      <c r="O4513">
        <f t="shared" si="70"/>
        <v>16</v>
      </c>
    </row>
    <row r="4514" spans="1:15" hidden="1" x14ac:dyDescent="0.2">
      <c r="A4514" t="s">
        <v>4923</v>
      </c>
      <c r="B4514" t="s">
        <v>5112</v>
      </c>
      <c r="C4514" t="s">
        <v>5122</v>
      </c>
      <c r="D4514" t="s">
        <v>22</v>
      </c>
      <c r="E4514">
        <v>65</v>
      </c>
      <c r="F4514" t="s">
        <v>69</v>
      </c>
      <c r="G4514" t="s">
        <v>694</v>
      </c>
      <c r="H4514" t="s">
        <v>315</v>
      </c>
      <c r="I4514" s="2">
        <v>1296</v>
      </c>
      <c r="J4514" s="2">
        <v>17</v>
      </c>
      <c r="K4514" s="2">
        <v>1313</v>
      </c>
      <c r="L4514" s="3">
        <v>8.5150758347595376E-2</v>
      </c>
      <c r="M4514" s="3">
        <v>0.13463325000358886</v>
      </c>
      <c r="N4514" s="2">
        <v>1541971</v>
      </c>
      <c r="O4514">
        <f t="shared" si="70"/>
        <v>19</v>
      </c>
    </row>
    <row r="4515" spans="1:15" hidden="1" x14ac:dyDescent="0.2">
      <c r="A4515" t="s">
        <v>4923</v>
      </c>
      <c r="B4515" t="s">
        <v>5112</v>
      </c>
      <c r="C4515" t="s">
        <v>5123</v>
      </c>
      <c r="D4515" t="s">
        <v>17</v>
      </c>
      <c r="E4515">
        <v>29</v>
      </c>
      <c r="F4515" t="s">
        <v>69</v>
      </c>
      <c r="G4515" t="s">
        <v>5079</v>
      </c>
      <c r="H4515" t="s">
        <v>734</v>
      </c>
      <c r="I4515" s="2">
        <v>1765</v>
      </c>
      <c r="J4515" s="2">
        <v>20</v>
      </c>
      <c r="K4515" s="2">
        <v>1785</v>
      </c>
      <c r="L4515" s="3">
        <v>0.11576093195008208</v>
      </c>
      <c r="M4515" s="3">
        <v>0.18303149372155833</v>
      </c>
      <c r="N4515" s="2">
        <v>1541971</v>
      </c>
      <c r="O4515">
        <f t="shared" si="70"/>
        <v>16</v>
      </c>
    </row>
    <row r="4516" spans="1:15" hidden="1" x14ac:dyDescent="0.2">
      <c r="A4516" t="s">
        <v>4923</v>
      </c>
      <c r="B4516" t="s">
        <v>5112</v>
      </c>
      <c r="C4516" t="s">
        <v>5124</v>
      </c>
      <c r="D4516" t="s">
        <v>22</v>
      </c>
      <c r="E4516">
        <v>78</v>
      </c>
      <c r="F4516" t="s">
        <v>69</v>
      </c>
      <c r="G4516" t="s">
        <v>832</v>
      </c>
      <c r="H4516" t="s">
        <v>833</v>
      </c>
      <c r="I4516" s="2">
        <v>114610</v>
      </c>
      <c r="J4516" s="2">
        <v>709</v>
      </c>
      <c r="K4516" s="2">
        <v>115319</v>
      </c>
      <c r="L4516" s="3">
        <v>7.4786750204770396</v>
      </c>
      <c r="M4516" s="3">
        <v>11.824654803628228</v>
      </c>
      <c r="N4516" s="2">
        <v>1541971</v>
      </c>
      <c r="O4516">
        <f t="shared" si="70"/>
        <v>3</v>
      </c>
    </row>
    <row r="4517" spans="1:15" hidden="1" x14ac:dyDescent="0.2">
      <c r="A4517" t="s">
        <v>4923</v>
      </c>
      <c r="B4517" t="s">
        <v>5112</v>
      </c>
      <c r="C4517" t="s">
        <v>5125</v>
      </c>
      <c r="D4517" t="s">
        <v>22</v>
      </c>
      <c r="E4517">
        <v>42</v>
      </c>
      <c r="F4517" t="s">
        <v>69</v>
      </c>
      <c r="G4517" t="s">
        <v>2053</v>
      </c>
      <c r="H4517" t="s">
        <v>219</v>
      </c>
      <c r="I4517" s="2">
        <v>2757</v>
      </c>
      <c r="J4517" s="2">
        <v>278</v>
      </c>
      <c r="K4517" s="2">
        <v>3035</v>
      </c>
      <c r="L4517" s="3">
        <v>0.19682601034649808</v>
      </c>
      <c r="M4517" s="3">
        <v>0.31120480865262157</v>
      </c>
      <c r="N4517" s="2">
        <v>1541971</v>
      </c>
      <c r="O4517">
        <f t="shared" si="70"/>
        <v>11</v>
      </c>
    </row>
    <row r="4518" spans="1:15" hidden="1" x14ac:dyDescent="0.2">
      <c r="A4518" t="s">
        <v>4923</v>
      </c>
      <c r="B4518" t="s">
        <v>5112</v>
      </c>
      <c r="C4518" t="s">
        <v>5126</v>
      </c>
      <c r="D4518" t="s">
        <v>22</v>
      </c>
      <c r="E4518">
        <v>40</v>
      </c>
      <c r="F4518" t="s">
        <v>69</v>
      </c>
      <c r="G4518" t="s">
        <v>815</v>
      </c>
      <c r="H4518" t="s">
        <v>816</v>
      </c>
      <c r="I4518" s="2">
        <v>799</v>
      </c>
      <c r="J4518" s="2">
        <v>11</v>
      </c>
      <c r="K4518" s="2">
        <v>810</v>
      </c>
      <c r="L4518" s="3">
        <v>5.2530170800877581E-2</v>
      </c>
      <c r="M4518" s="3">
        <v>8.3056308075329002E-2</v>
      </c>
      <c r="N4518" s="2">
        <v>1541971</v>
      </c>
      <c r="O4518">
        <f t="shared" si="70"/>
        <v>21</v>
      </c>
    </row>
    <row r="4519" spans="1:15" hidden="1" x14ac:dyDescent="0.2">
      <c r="A4519" t="s">
        <v>4923</v>
      </c>
      <c r="B4519" t="s">
        <v>5112</v>
      </c>
      <c r="C4519" t="s">
        <v>5127</v>
      </c>
      <c r="D4519" t="s">
        <v>22</v>
      </c>
      <c r="E4519">
        <v>43</v>
      </c>
      <c r="F4519" t="s">
        <v>69</v>
      </c>
      <c r="G4519" t="s">
        <v>5047</v>
      </c>
      <c r="H4519" t="s">
        <v>142</v>
      </c>
      <c r="I4519" s="2">
        <v>3455</v>
      </c>
      <c r="J4519" s="2">
        <v>7</v>
      </c>
      <c r="K4519" s="2">
        <v>3462</v>
      </c>
      <c r="L4519" s="3">
        <v>0.2245178411267138</v>
      </c>
      <c r="M4519" s="3">
        <v>0.35498881303307284</v>
      </c>
      <c r="N4519" s="2">
        <v>1541971</v>
      </c>
      <c r="O4519">
        <f t="shared" si="70"/>
        <v>10</v>
      </c>
    </row>
    <row r="4520" spans="1:15" hidden="1" x14ac:dyDescent="0.2">
      <c r="A4520" t="s">
        <v>4923</v>
      </c>
      <c r="B4520" t="s">
        <v>5112</v>
      </c>
      <c r="C4520" t="s">
        <v>5128</v>
      </c>
      <c r="D4520" t="s">
        <v>22</v>
      </c>
      <c r="E4520">
        <v>38</v>
      </c>
      <c r="F4520" t="s">
        <v>69</v>
      </c>
      <c r="G4520" t="s">
        <v>38</v>
      </c>
      <c r="H4520" t="s">
        <v>54</v>
      </c>
      <c r="I4520" s="2">
        <v>2089</v>
      </c>
      <c r="J4520" s="2">
        <v>2</v>
      </c>
      <c r="K4520" s="2">
        <v>2091</v>
      </c>
      <c r="L4520" s="3">
        <v>0.13560566314152472</v>
      </c>
      <c r="M4520" s="3">
        <v>0.21440832121668263</v>
      </c>
      <c r="N4520" s="2">
        <v>1541971</v>
      </c>
      <c r="O4520">
        <f t="shared" si="70"/>
        <v>14</v>
      </c>
    </row>
    <row r="4521" spans="1:15" hidden="1" x14ac:dyDescent="0.2">
      <c r="A4521" t="s">
        <v>4923</v>
      </c>
      <c r="B4521" t="s">
        <v>5112</v>
      </c>
      <c r="C4521" t="s">
        <v>1156</v>
      </c>
      <c r="D4521" t="s">
        <v>22</v>
      </c>
      <c r="E4521">
        <v>39</v>
      </c>
      <c r="F4521" t="s">
        <v>69</v>
      </c>
      <c r="G4521" t="s">
        <v>5129</v>
      </c>
      <c r="H4521" t="s">
        <v>39</v>
      </c>
      <c r="I4521" s="2">
        <v>6094</v>
      </c>
      <c r="J4521" s="2">
        <v>12</v>
      </c>
      <c r="K4521" s="2">
        <v>6106</v>
      </c>
      <c r="L4521" s="3">
        <v>0.39598669495081296</v>
      </c>
      <c r="M4521" s="3">
        <v>0.62610100877525787</v>
      </c>
      <c r="N4521" s="2">
        <v>1541971</v>
      </c>
      <c r="O4521">
        <f t="shared" si="70"/>
        <v>6</v>
      </c>
    </row>
    <row r="4522" spans="1:15" hidden="1" x14ac:dyDescent="0.2">
      <c r="A4522" t="s">
        <v>4923</v>
      </c>
      <c r="B4522" t="s">
        <v>5112</v>
      </c>
      <c r="C4522" t="s">
        <v>5130</v>
      </c>
      <c r="D4522" t="s">
        <v>22</v>
      </c>
      <c r="E4522">
        <v>37</v>
      </c>
      <c r="F4522" t="s">
        <v>69</v>
      </c>
      <c r="G4522" t="s">
        <v>656</v>
      </c>
      <c r="H4522" t="s">
        <v>657</v>
      </c>
      <c r="I4522" s="2">
        <v>3407</v>
      </c>
      <c r="J4522" s="2">
        <v>178</v>
      </c>
      <c r="K4522" s="2">
        <v>3585</v>
      </c>
      <c r="L4522" s="3">
        <v>0.23249464484092114</v>
      </c>
      <c r="M4522" s="3">
        <v>0.36760106722228947</v>
      </c>
      <c r="N4522" s="2">
        <v>1541971</v>
      </c>
      <c r="O4522">
        <f t="shared" si="70"/>
        <v>9</v>
      </c>
    </row>
    <row r="4523" spans="1:15" hidden="1" x14ac:dyDescent="0.2">
      <c r="A4523" t="s">
        <v>4923</v>
      </c>
      <c r="B4523" t="s">
        <v>5112</v>
      </c>
      <c r="C4523" t="s">
        <v>5131</v>
      </c>
      <c r="D4523" t="s">
        <v>22</v>
      </c>
      <c r="E4523">
        <v>36</v>
      </c>
      <c r="F4523" t="s">
        <v>69</v>
      </c>
      <c r="G4523" t="s">
        <v>38</v>
      </c>
      <c r="H4523" t="s">
        <v>101</v>
      </c>
      <c r="I4523" s="2">
        <v>4909</v>
      </c>
      <c r="J4523" s="2">
        <v>3</v>
      </c>
      <c r="K4523" s="2">
        <v>4912</v>
      </c>
      <c r="L4523" s="3">
        <v>0.31855333206655639</v>
      </c>
      <c r="M4523" s="3">
        <v>0.50366985835310618</v>
      </c>
      <c r="N4523" s="2">
        <v>1541971</v>
      </c>
      <c r="O4523">
        <f t="shared" si="70"/>
        <v>7</v>
      </c>
    </row>
    <row r="4524" spans="1:15" hidden="1" x14ac:dyDescent="0.2">
      <c r="A4524" t="s">
        <v>4923</v>
      </c>
      <c r="B4524" t="s">
        <v>5112</v>
      </c>
      <c r="C4524" t="s">
        <v>5132</v>
      </c>
      <c r="D4524" t="s">
        <v>22</v>
      </c>
      <c r="E4524">
        <v>64</v>
      </c>
      <c r="F4524" t="s">
        <v>69</v>
      </c>
      <c r="G4524" t="s">
        <v>38</v>
      </c>
      <c r="H4524" t="s">
        <v>535</v>
      </c>
      <c r="I4524" s="2">
        <v>1404</v>
      </c>
      <c r="J4524" s="2">
        <v>11</v>
      </c>
      <c r="K4524" s="2">
        <v>1415</v>
      </c>
      <c r="L4524" s="3">
        <v>9.1765668744742929E-2</v>
      </c>
      <c r="M4524" s="3">
        <v>0.14509219250196362</v>
      </c>
      <c r="N4524" s="2">
        <v>1541971</v>
      </c>
      <c r="O4524">
        <f t="shared" si="70"/>
        <v>18</v>
      </c>
    </row>
    <row r="4525" spans="1:15" hidden="1" x14ac:dyDescent="0.2">
      <c r="A4525" t="s">
        <v>4923</v>
      </c>
      <c r="B4525" t="s">
        <v>5133</v>
      </c>
      <c r="C4525" t="s">
        <v>46</v>
      </c>
      <c r="G4525" t="s">
        <v>46</v>
      </c>
      <c r="I4525" s="2">
        <v>14436</v>
      </c>
      <c r="J4525" s="2">
        <v>455</v>
      </c>
      <c r="K4525" s="2">
        <v>14891</v>
      </c>
      <c r="L4525" s="3">
        <v>0.92009547589344909</v>
      </c>
      <c r="M4525" s="3">
        <v>1.2696953703143159</v>
      </c>
      <c r="N4525" s="2">
        <v>1618419</v>
      </c>
      <c r="O4525">
        <f t="shared" si="70"/>
        <v>5</v>
      </c>
    </row>
    <row r="4526" spans="1:15" hidden="1" x14ac:dyDescent="0.2">
      <c r="A4526" t="s">
        <v>4923</v>
      </c>
      <c r="B4526" t="s">
        <v>5133</v>
      </c>
      <c r="C4526" t="s">
        <v>718</v>
      </c>
      <c r="D4526" t="s">
        <v>22</v>
      </c>
      <c r="E4526">
        <v>48</v>
      </c>
      <c r="F4526" t="s">
        <v>49</v>
      </c>
      <c r="G4526" t="s">
        <v>38</v>
      </c>
      <c r="H4526" t="s">
        <v>70</v>
      </c>
      <c r="I4526" s="2">
        <v>730</v>
      </c>
      <c r="J4526" s="2">
        <v>1</v>
      </c>
      <c r="K4526" s="2">
        <v>731</v>
      </c>
      <c r="L4526" s="3">
        <v>4.5167536960453378E-2</v>
      </c>
      <c r="M4526" s="3">
        <v>6.2329414794155186E-2</v>
      </c>
      <c r="N4526" s="2">
        <v>1618419</v>
      </c>
      <c r="O4526">
        <f t="shared" si="70"/>
        <v>21</v>
      </c>
    </row>
    <row r="4527" spans="1:15" hidden="1" x14ac:dyDescent="0.2">
      <c r="A4527" t="s">
        <v>4923</v>
      </c>
      <c r="B4527" t="s">
        <v>5133</v>
      </c>
      <c r="C4527" t="s">
        <v>1971</v>
      </c>
      <c r="D4527" t="s">
        <v>22</v>
      </c>
      <c r="E4527">
        <v>64</v>
      </c>
      <c r="F4527" t="s">
        <v>49</v>
      </c>
      <c r="G4527" t="s">
        <v>4983</v>
      </c>
      <c r="H4527" t="s">
        <v>106</v>
      </c>
      <c r="I4527" s="2">
        <v>1758</v>
      </c>
      <c r="J4527" s="2">
        <v>3</v>
      </c>
      <c r="K4527" s="2">
        <v>1761</v>
      </c>
      <c r="L4527" s="3">
        <v>0.10880989410035349</v>
      </c>
      <c r="M4527" s="3">
        <v>0.15015335082422337</v>
      </c>
      <c r="N4527" s="2">
        <v>1618419</v>
      </c>
      <c r="O4527">
        <f t="shared" si="70"/>
        <v>10</v>
      </c>
    </row>
    <row r="4528" spans="1:15" hidden="1" x14ac:dyDescent="0.2">
      <c r="A4528" t="s">
        <v>4923</v>
      </c>
      <c r="B4528" t="s">
        <v>5133</v>
      </c>
      <c r="C4528" t="s">
        <v>5134</v>
      </c>
      <c r="D4528" t="s">
        <v>22</v>
      </c>
      <c r="E4528">
        <v>56</v>
      </c>
      <c r="F4528" t="s">
        <v>49</v>
      </c>
      <c r="G4528" t="s">
        <v>4994</v>
      </c>
      <c r="H4528" t="s">
        <v>4995</v>
      </c>
      <c r="I4528" s="2">
        <v>631100</v>
      </c>
      <c r="J4528" s="2">
        <v>2327</v>
      </c>
      <c r="K4528" s="2">
        <v>633427</v>
      </c>
      <c r="L4528" s="3">
        <v>39.138628501024762</v>
      </c>
      <c r="M4528" s="3">
        <v>54.009759541473791</v>
      </c>
      <c r="N4528" s="2">
        <v>1618419</v>
      </c>
      <c r="O4528">
        <f t="shared" si="70"/>
        <v>1</v>
      </c>
    </row>
    <row r="4529" spans="1:15" hidden="1" x14ac:dyDescent="0.2">
      <c r="A4529" t="s">
        <v>4923</v>
      </c>
      <c r="B4529" t="s">
        <v>5133</v>
      </c>
      <c r="C4529" t="s">
        <v>5135</v>
      </c>
      <c r="D4529" t="s">
        <v>22</v>
      </c>
      <c r="E4529">
        <v>54</v>
      </c>
      <c r="F4529" t="s">
        <v>49</v>
      </c>
      <c r="G4529" t="s">
        <v>401</v>
      </c>
      <c r="H4529" t="s">
        <v>402</v>
      </c>
      <c r="I4529" s="2">
        <v>25967</v>
      </c>
      <c r="J4529" s="2">
        <v>161</v>
      </c>
      <c r="K4529" s="2">
        <v>26128</v>
      </c>
      <c r="L4529" s="3">
        <v>1.6144150556808834</v>
      </c>
      <c r="M4529" s="3">
        <v>2.2278289326151666</v>
      </c>
      <c r="N4529" s="2">
        <v>1618419</v>
      </c>
      <c r="O4529">
        <f t="shared" si="70"/>
        <v>4</v>
      </c>
    </row>
    <row r="4530" spans="1:15" hidden="1" x14ac:dyDescent="0.2">
      <c r="A4530" t="s">
        <v>4923</v>
      </c>
      <c r="B4530" t="s">
        <v>5133</v>
      </c>
      <c r="C4530" t="s">
        <v>5136</v>
      </c>
      <c r="D4530" t="s">
        <v>22</v>
      </c>
      <c r="E4530">
        <v>29</v>
      </c>
      <c r="F4530" t="s">
        <v>49</v>
      </c>
      <c r="G4530" t="s">
        <v>38</v>
      </c>
      <c r="H4530" t="s">
        <v>354</v>
      </c>
      <c r="I4530" s="2">
        <v>5088</v>
      </c>
      <c r="J4530" s="2">
        <v>4</v>
      </c>
      <c r="K4530" s="2">
        <v>5092</v>
      </c>
      <c r="L4530" s="3">
        <v>0.31462804131686545</v>
      </c>
      <c r="M4530" s="3">
        <v>0.4341742546263177</v>
      </c>
      <c r="N4530" s="2">
        <v>1618419</v>
      </c>
      <c r="O4530">
        <f t="shared" si="70"/>
        <v>7</v>
      </c>
    </row>
    <row r="4531" spans="1:15" hidden="1" x14ac:dyDescent="0.2">
      <c r="A4531" t="s">
        <v>4923</v>
      </c>
      <c r="B4531" t="s">
        <v>5133</v>
      </c>
      <c r="C4531" t="s">
        <v>5137</v>
      </c>
      <c r="D4531" t="s">
        <v>22</v>
      </c>
      <c r="E4531">
        <v>37</v>
      </c>
      <c r="F4531" t="s">
        <v>69</v>
      </c>
      <c r="G4531" t="s">
        <v>5079</v>
      </c>
      <c r="H4531" t="s">
        <v>734</v>
      </c>
      <c r="I4531" s="2">
        <v>518</v>
      </c>
      <c r="J4531" s="2">
        <v>5</v>
      </c>
      <c r="K4531" s="2">
        <v>523</v>
      </c>
      <c r="L4531" s="3">
        <v>3.23154881399687E-2</v>
      </c>
      <c r="M4531" s="3">
        <v>4.4594095673520059E-2</v>
      </c>
      <c r="N4531" s="2">
        <v>1618419</v>
      </c>
      <c r="O4531">
        <f t="shared" si="70"/>
        <v>23</v>
      </c>
    </row>
    <row r="4532" spans="1:15" hidden="1" x14ac:dyDescent="0.2">
      <c r="A4532" t="s">
        <v>4923</v>
      </c>
      <c r="B4532" t="s">
        <v>5133</v>
      </c>
      <c r="C4532" t="s">
        <v>5138</v>
      </c>
      <c r="D4532" t="s">
        <v>22</v>
      </c>
      <c r="E4532">
        <v>49</v>
      </c>
      <c r="F4532" t="s">
        <v>49</v>
      </c>
      <c r="G4532" t="s">
        <v>832</v>
      </c>
      <c r="H4532" t="s">
        <v>833</v>
      </c>
      <c r="I4532" s="2">
        <v>31240</v>
      </c>
      <c r="J4532" s="2">
        <v>632</v>
      </c>
      <c r="K4532" s="2">
        <v>31872</v>
      </c>
      <c r="L4532" s="3">
        <v>1.9693293269542684</v>
      </c>
      <c r="M4532" s="3">
        <v>2.7175965914080904</v>
      </c>
      <c r="N4532" s="2">
        <v>1618419</v>
      </c>
      <c r="O4532">
        <f t="shared" si="70"/>
        <v>3</v>
      </c>
    </row>
    <row r="4533" spans="1:15" hidden="1" x14ac:dyDescent="0.2">
      <c r="A4533" t="s">
        <v>4923</v>
      </c>
      <c r="B4533" t="s">
        <v>5133</v>
      </c>
      <c r="C4533" t="s">
        <v>5139</v>
      </c>
      <c r="D4533" t="s">
        <v>22</v>
      </c>
      <c r="E4533">
        <v>64</v>
      </c>
      <c r="F4533" t="s">
        <v>49</v>
      </c>
      <c r="G4533" t="s">
        <v>4934</v>
      </c>
      <c r="H4533" t="s">
        <v>43</v>
      </c>
      <c r="I4533" s="2">
        <v>1185</v>
      </c>
      <c r="J4533" s="2">
        <v>9</v>
      </c>
      <c r="K4533" s="2">
        <v>1194</v>
      </c>
      <c r="L4533" s="3">
        <v>7.3775703325282271E-2</v>
      </c>
      <c r="M4533" s="3">
        <v>0.1018075530290305</v>
      </c>
      <c r="N4533" s="2">
        <v>1618419</v>
      </c>
      <c r="O4533">
        <f t="shared" si="70"/>
        <v>13</v>
      </c>
    </row>
    <row r="4534" spans="1:15" hidden="1" x14ac:dyDescent="0.2">
      <c r="A4534" t="s">
        <v>4923</v>
      </c>
      <c r="B4534" t="s">
        <v>5133</v>
      </c>
      <c r="C4534" t="s">
        <v>5000</v>
      </c>
      <c r="D4534" t="s">
        <v>22</v>
      </c>
      <c r="E4534">
        <v>30</v>
      </c>
      <c r="F4534" t="s">
        <v>49</v>
      </c>
      <c r="G4534" t="s">
        <v>38</v>
      </c>
      <c r="H4534" t="s">
        <v>30</v>
      </c>
      <c r="I4534" s="2">
        <v>2404</v>
      </c>
      <c r="J4534" s="2">
        <f>(0)</f>
        <v>0</v>
      </c>
      <c r="K4534" s="2">
        <v>2404</v>
      </c>
      <c r="L4534" s="3">
        <v>0.14854002579060183</v>
      </c>
      <c r="M4534" s="3">
        <v>0.20497936137503295</v>
      </c>
      <c r="N4534" s="2">
        <v>1618419</v>
      </c>
      <c r="O4534">
        <f t="shared" si="70"/>
        <v>8</v>
      </c>
    </row>
    <row r="4535" spans="1:15" hidden="1" x14ac:dyDescent="0.2">
      <c r="A4535" t="s">
        <v>4923</v>
      </c>
      <c r="B4535" t="s">
        <v>5133</v>
      </c>
      <c r="C4535" t="s">
        <v>4966</v>
      </c>
      <c r="D4535" t="s">
        <v>22</v>
      </c>
      <c r="E4535">
        <v>46</v>
      </c>
      <c r="F4535" t="s">
        <v>69</v>
      </c>
      <c r="G4535" t="s">
        <v>38</v>
      </c>
      <c r="H4535" t="s">
        <v>54</v>
      </c>
      <c r="I4535" s="2">
        <v>1032</v>
      </c>
      <c r="J4535" s="2">
        <v>2</v>
      </c>
      <c r="K4535" s="2">
        <v>1034</v>
      </c>
      <c r="L4535" s="3">
        <v>6.3889511924909437E-2</v>
      </c>
      <c r="M4535" s="3">
        <v>8.8164999859311172E-2</v>
      </c>
      <c r="N4535" s="2">
        <v>1618419</v>
      </c>
      <c r="O4535">
        <f t="shared" si="70"/>
        <v>15</v>
      </c>
    </row>
    <row r="4536" spans="1:15" hidden="1" x14ac:dyDescent="0.2">
      <c r="A4536" t="s">
        <v>4923</v>
      </c>
      <c r="B4536" t="s">
        <v>5133</v>
      </c>
      <c r="C4536" t="s">
        <v>5140</v>
      </c>
      <c r="D4536" t="s">
        <v>22</v>
      </c>
      <c r="E4536">
        <v>74</v>
      </c>
      <c r="F4536" t="s">
        <v>69</v>
      </c>
      <c r="G4536" t="s">
        <v>38</v>
      </c>
      <c r="H4536" t="s">
        <v>99</v>
      </c>
      <c r="I4536" s="2">
        <v>963</v>
      </c>
      <c r="J4536" s="2">
        <v>1</v>
      </c>
      <c r="K4536" s="2">
        <v>964</v>
      </c>
      <c r="L4536" s="3">
        <v>5.9564303187246322E-2</v>
      </c>
      <c r="M4536" s="3">
        <v>8.2196382847558966E-2</v>
      </c>
      <c r="N4536" s="2">
        <v>1618419</v>
      </c>
      <c r="O4536">
        <f t="shared" si="70"/>
        <v>16</v>
      </c>
    </row>
    <row r="4537" spans="1:15" hidden="1" x14ac:dyDescent="0.2">
      <c r="A4537" t="s">
        <v>4923</v>
      </c>
      <c r="B4537" t="s">
        <v>5133</v>
      </c>
      <c r="C4537" t="s">
        <v>5141</v>
      </c>
      <c r="D4537" t="s">
        <v>22</v>
      </c>
      <c r="E4537">
        <v>38</v>
      </c>
      <c r="F4537" t="s">
        <v>49</v>
      </c>
      <c r="G4537" t="s">
        <v>38</v>
      </c>
      <c r="H4537" t="s">
        <v>542</v>
      </c>
      <c r="I4537" s="2">
        <v>697</v>
      </c>
      <c r="J4537" s="2">
        <v>3</v>
      </c>
      <c r="K4537" s="2">
        <v>700</v>
      </c>
      <c r="L4537" s="3">
        <v>4.3252087376631144E-2</v>
      </c>
      <c r="M4537" s="3">
        <v>5.9686170117522072E-2</v>
      </c>
      <c r="N4537" s="2">
        <v>1618419</v>
      </c>
      <c r="O4537">
        <f t="shared" si="70"/>
        <v>22</v>
      </c>
    </row>
    <row r="4538" spans="1:15" hidden="1" x14ac:dyDescent="0.2">
      <c r="A4538" t="s">
        <v>4923</v>
      </c>
      <c r="B4538" t="s">
        <v>5133</v>
      </c>
      <c r="C4538" t="s">
        <v>5142</v>
      </c>
      <c r="D4538" t="s">
        <v>22</v>
      </c>
      <c r="E4538">
        <v>60</v>
      </c>
      <c r="F4538" t="s">
        <v>69</v>
      </c>
      <c r="G4538" t="s">
        <v>38</v>
      </c>
      <c r="H4538" t="s">
        <v>579</v>
      </c>
      <c r="I4538" s="2">
        <v>900</v>
      </c>
      <c r="J4538" s="2">
        <v>9</v>
      </c>
      <c r="K4538" s="2">
        <v>909</v>
      </c>
      <c r="L4538" s="3">
        <v>5.6165924893368156E-2</v>
      </c>
      <c r="M4538" s="3">
        <v>7.7506755195467944E-2</v>
      </c>
      <c r="N4538" s="2">
        <v>1618419</v>
      </c>
      <c r="O4538">
        <f t="shared" si="70"/>
        <v>18</v>
      </c>
    </row>
    <row r="4539" spans="1:15" hidden="1" x14ac:dyDescent="0.2">
      <c r="A4539" t="s">
        <v>4923</v>
      </c>
      <c r="B4539" t="s">
        <v>5133</v>
      </c>
      <c r="C4539" t="s">
        <v>5143</v>
      </c>
      <c r="D4539" t="s">
        <v>22</v>
      </c>
      <c r="E4539">
        <v>39</v>
      </c>
      <c r="F4539" t="s">
        <v>49</v>
      </c>
      <c r="G4539" t="s">
        <v>5047</v>
      </c>
      <c r="H4539" t="s">
        <v>142</v>
      </c>
      <c r="I4539" s="2">
        <v>1580</v>
      </c>
      <c r="J4539" s="2">
        <v>46</v>
      </c>
      <c r="K4539" s="2">
        <v>1626</v>
      </c>
      <c r="L4539" s="3">
        <v>0.10046842010628892</v>
      </c>
      <c r="M4539" s="3">
        <v>0.13864244658727271</v>
      </c>
      <c r="N4539" s="2">
        <v>1618419</v>
      </c>
      <c r="O4539">
        <f t="shared" si="70"/>
        <v>11</v>
      </c>
    </row>
    <row r="4540" spans="1:15" hidden="1" x14ac:dyDescent="0.2">
      <c r="A4540" t="s">
        <v>4923</v>
      </c>
      <c r="B4540" t="s">
        <v>5133</v>
      </c>
      <c r="C4540" t="s">
        <v>5109</v>
      </c>
      <c r="D4540" t="s">
        <v>22</v>
      </c>
      <c r="E4540">
        <v>49</v>
      </c>
      <c r="F4540" t="s">
        <v>69</v>
      </c>
      <c r="G4540" t="s">
        <v>38</v>
      </c>
      <c r="H4540" t="s">
        <v>104</v>
      </c>
      <c r="I4540" s="2">
        <v>1411</v>
      </c>
      <c r="J4540" s="2">
        <f>(0)</f>
        <v>0</v>
      </c>
      <c r="K4540" s="2">
        <v>1411</v>
      </c>
      <c r="L4540" s="3">
        <v>8.7183850412037925E-2</v>
      </c>
      <c r="M4540" s="3">
        <v>0.12031026576546235</v>
      </c>
      <c r="N4540" s="2">
        <v>1618419</v>
      </c>
      <c r="O4540">
        <f t="shared" si="70"/>
        <v>12</v>
      </c>
    </row>
    <row r="4541" spans="1:15" hidden="1" x14ac:dyDescent="0.2">
      <c r="A4541" t="s">
        <v>4923</v>
      </c>
      <c r="B4541" t="s">
        <v>5133</v>
      </c>
      <c r="C4541" t="s">
        <v>5144</v>
      </c>
      <c r="D4541" t="s">
        <v>22</v>
      </c>
      <c r="E4541">
        <v>56</v>
      </c>
      <c r="F4541" t="s">
        <v>69</v>
      </c>
      <c r="G4541" t="s">
        <v>19</v>
      </c>
      <c r="H4541" t="s">
        <v>20</v>
      </c>
      <c r="I4541" s="2">
        <v>432964</v>
      </c>
      <c r="J4541" s="2">
        <v>1613</v>
      </c>
      <c r="K4541" s="2">
        <v>434577</v>
      </c>
      <c r="L4541" s="3">
        <v>26.851946251248904</v>
      </c>
      <c r="M4541" s="3">
        <v>37.054623930231983</v>
      </c>
      <c r="N4541" s="2">
        <v>1618419</v>
      </c>
      <c r="O4541">
        <f t="shared" si="70"/>
        <v>2</v>
      </c>
    </row>
    <row r="4542" spans="1:15" hidden="1" x14ac:dyDescent="0.2">
      <c r="A4542" t="s">
        <v>4923</v>
      </c>
      <c r="B4542" t="s">
        <v>5133</v>
      </c>
      <c r="C4542" t="s">
        <v>5145</v>
      </c>
      <c r="D4542" t="s">
        <v>22</v>
      </c>
      <c r="E4542">
        <v>39</v>
      </c>
      <c r="F4542" t="s">
        <v>49</v>
      </c>
      <c r="G4542" t="s">
        <v>38</v>
      </c>
      <c r="H4542" t="s">
        <v>193</v>
      </c>
      <c r="I4542" s="2">
        <v>817</v>
      </c>
      <c r="J4542" s="2">
        <v>7</v>
      </c>
      <c r="K4542" s="2">
        <v>824</v>
      </c>
      <c r="L4542" s="3">
        <v>5.0913885711920091E-2</v>
      </c>
      <c r="M4542" s="3">
        <v>7.025914882405454E-2</v>
      </c>
      <c r="N4542" s="2">
        <v>1618419</v>
      </c>
      <c r="O4542">
        <f t="shared" si="70"/>
        <v>19</v>
      </c>
    </row>
    <row r="4543" spans="1:15" hidden="1" x14ac:dyDescent="0.2">
      <c r="A4543" t="s">
        <v>4923</v>
      </c>
      <c r="B4543" t="s">
        <v>5133</v>
      </c>
      <c r="C4543" t="s">
        <v>5146</v>
      </c>
      <c r="D4543" t="s">
        <v>22</v>
      </c>
      <c r="E4543">
        <v>31</v>
      </c>
      <c r="F4543" t="s">
        <v>49</v>
      </c>
      <c r="G4543" t="s">
        <v>38</v>
      </c>
      <c r="H4543" t="s">
        <v>115</v>
      </c>
      <c r="I4543" s="2">
        <v>6791</v>
      </c>
      <c r="J4543" s="2">
        <v>13</v>
      </c>
      <c r="K4543" s="2">
        <v>6804</v>
      </c>
      <c r="L4543" s="3">
        <v>0.42041028930085467</v>
      </c>
      <c r="M4543" s="3">
        <v>0.58014957354231456</v>
      </c>
      <c r="N4543" s="2">
        <v>1618419</v>
      </c>
      <c r="O4543">
        <f t="shared" si="70"/>
        <v>6</v>
      </c>
    </row>
    <row r="4544" spans="1:15" hidden="1" x14ac:dyDescent="0.2">
      <c r="A4544" t="s">
        <v>4923</v>
      </c>
      <c r="B4544" t="s">
        <v>5133</v>
      </c>
      <c r="C4544" t="s">
        <v>4960</v>
      </c>
      <c r="D4544" t="s">
        <v>22</v>
      </c>
      <c r="E4544">
        <v>66</v>
      </c>
      <c r="F4544" t="s">
        <v>69</v>
      </c>
      <c r="G4544" t="s">
        <v>38</v>
      </c>
      <c r="H4544" t="s">
        <v>336</v>
      </c>
      <c r="I4544" s="2">
        <v>2386</v>
      </c>
      <c r="J4544" s="2">
        <v>1</v>
      </c>
      <c r="K4544" s="2">
        <v>2387</v>
      </c>
      <c r="L4544" s="3">
        <v>0.1474896179543122</v>
      </c>
      <c r="M4544" s="3">
        <v>0.20352984010075023</v>
      </c>
      <c r="N4544" s="2">
        <v>1618419</v>
      </c>
      <c r="O4544">
        <f t="shared" si="70"/>
        <v>9</v>
      </c>
    </row>
    <row r="4545" spans="1:15" hidden="1" x14ac:dyDescent="0.2">
      <c r="A4545" t="s">
        <v>4923</v>
      </c>
      <c r="B4545" t="s">
        <v>5133</v>
      </c>
      <c r="C4545" t="s">
        <v>5147</v>
      </c>
      <c r="D4545" t="s">
        <v>22</v>
      </c>
      <c r="E4545">
        <v>30</v>
      </c>
      <c r="F4545" t="s">
        <v>49</v>
      </c>
      <c r="G4545" t="s">
        <v>791</v>
      </c>
      <c r="H4545" t="s">
        <v>41</v>
      </c>
      <c r="I4545" s="2">
        <v>1056</v>
      </c>
      <c r="J4545" s="2">
        <v>16</v>
      </c>
      <c r="K4545" s="2">
        <v>1072</v>
      </c>
      <c r="L4545" s="3">
        <v>6.6237482382497978E-2</v>
      </c>
      <c r="M4545" s="3">
        <v>9.1405106237119518E-2</v>
      </c>
      <c r="N4545" s="2">
        <v>1618419</v>
      </c>
      <c r="O4545">
        <f t="shared" si="70"/>
        <v>14</v>
      </c>
    </row>
    <row r="4546" spans="1:15" hidden="1" x14ac:dyDescent="0.2">
      <c r="A4546" t="s">
        <v>4923</v>
      </c>
      <c r="B4546" t="s">
        <v>5133</v>
      </c>
      <c r="C4546" t="s">
        <v>5148</v>
      </c>
      <c r="D4546" t="s">
        <v>22</v>
      </c>
      <c r="E4546">
        <v>42</v>
      </c>
      <c r="F4546" t="s">
        <v>69</v>
      </c>
      <c r="G4546" t="s">
        <v>3207</v>
      </c>
      <c r="H4546" t="s">
        <v>198</v>
      </c>
      <c r="I4546" s="2">
        <v>947</v>
      </c>
      <c r="J4546" s="2">
        <v>5</v>
      </c>
      <c r="K4546" s="2">
        <v>952</v>
      </c>
      <c r="L4546" s="3">
        <v>5.8822838832218352E-2</v>
      </c>
      <c r="M4546" s="3">
        <v>8.1173191359830005E-2</v>
      </c>
      <c r="N4546" s="2">
        <v>1618419</v>
      </c>
      <c r="O4546">
        <f t="shared" si="70"/>
        <v>17</v>
      </c>
    </row>
    <row r="4547" spans="1:15" hidden="1" x14ac:dyDescent="0.2">
      <c r="A4547" t="s">
        <v>4923</v>
      </c>
      <c r="B4547" t="s">
        <v>5133</v>
      </c>
      <c r="C4547" t="s">
        <v>5149</v>
      </c>
      <c r="D4547" t="s">
        <v>22</v>
      </c>
      <c r="E4547">
        <v>29</v>
      </c>
      <c r="F4547" t="s">
        <v>69</v>
      </c>
      <c r="G4547" t="s">
        <v>38</v>
      </c>
      <c r="H4547" t="s">
        <v>270</v>
      </c>
      <c r="I4547" s="2">
        <v>747</v>
      </c>
      <c r="J4547" s="2">
        <v>3</v>
      </c>
      <c r="K4547" s="2">
        <v>750</v>
      </c>
      <c r="L4547" s="3">
        <v>4.6341522189247655E-2</v>
      </c>
      <c r="M4547" s="3">
        <v>6.3949467983059366E-2</v>
      </c>
      <c r="N4547" s="2">
        <v>1618419</v>
      </c>
      <c r="O4547">
        <f t="shared" ref="O4547:O4610" si="71">COUNTIFS($A$2:$A$8569,A4547,$B$2:$B$8569,B4547,$K$2:$K$8569,"&gt;"&amp;K4547)+1</f>
        <v>20</v>
      </c>
    </row>
    <row r="4548" spans="1:15" hidden="1" x14ac:dyDescent="0.2">
      <c r="A4548" t="s">
        <v>4923</v>
      </c>
      <c r="B4548" t="s">
        <v>5150</v>
      </c>
      <c r="C4548" t="s">
        <v>46</v>
      </c>
      <c r="G4548" t="s">
        <v>46</v>
      </c>
      <c r="I4548" s="2">
        <v>13220</v>
      </c>
      <c r="J4548" s="2">
        <v>103</v>
      </c>
      <c r="K4548" s="2">
        <v>13323</v>
      </c>
      <c r="L4548" s="3">
        <v>0.82155998349850246</v>
      </c>
      <c r="M4548" s="3">
        <v>1.1078561075941735</v>
      </c>
      <c r="N4548" s="2">
        <v>1621671</v>
      </c>
      <c r="O4548">
        <f t="shared" si="71"/>
        <v>5</v>
      </c>
    </row>
    <row r="4549" spans="1:15" hidden="1" x14ac:dyDescent="0.2">
      <c r="A4549" t="s">
        <v>4923</v>
      </c>
      <c r="B4549" t="s">
        <v>5150</v>
      </c>
      <c r="C4549" t="s">
        <v>5151</v>
      </c>
      <c r="D4549" t="s">
        <v>22</v>
      </c>
      <c r="E4549">
        <v>58</v>
      </c>
      <c r="F4549" t="s">
        <v>49</v>
      </c>
      <c r="G4549" t="s">
        <v>5152</v>
      </c>
      <c r="H4549" t="s">
        <v>542</v>
      </c>
      <c r="I4549" s="2">
        <v>3777</v>
      </c>
      <c r="J4549" s="2">
        <v>43</v>
      </c>
      <c r="K4549" s="2">
        <v>3820</v>
      </c>
      <c r="L4549" s="3">
        <v>0.23555949388007802</v>
      </c>
      <c r="M4549" s="3">
        <v>0.31764695121292075</v>
      </c>
      <c r="N4549" s="2">
        <v>1621671</v>
      </c>
      <c r="O4549">
        <f t="shared" si="71"/>
        <v>10</v>
      </c>
    </row>
    <row r="4550" spans="1:15" hidden="1" x14ac:dyDescent="0.2">
      <c r="A4550" t="s">
        <v>4923</v>
      </c>
      <c r="B4550" t="s">
        <v>5150</v>
      </c>
      <c r="C4550" t="s">
        <v>5153</v>
      </c>
      <c r="D4550" t="s">
        <v>22</v>
      </c>
      <c r="E4550">
        <v>40</v>
      </c>
      <c r="F4550" t="s">
        <v>69</v>
      </c>
      <c r="G4550" t="s">
        <v>114</v>
      </c>
      <c r="H4550" t="s">
        <v>115</v>
      </c>
      <c r="I4550" s="2">
        <v>5372</v>
      </c>
      <c r="J4550" s="2">
        <v>9</v>
      </c>
      <c r="K4550" s="2">
        <v>5381</v>
      </c>
      <c r="L4550" s="3">
        <v>0.33181822946824602</v>
      </c>
      <c r="M4550" s="3">
        <v>0.44744980221903835</v>
      </c>
      <c r="N4550" s="2">
        <v>1621671</v>
      </c>
      <c r="O4550">
        <f t="shared" si="71"/>
        <v>7</v>
      </c>
    </row>
    <row r="4551" spans="1:15" hidden="1" x14ac:dyDescent="0.2">
      <c r="A4551" t="s">
        <v>4923</v>
      </c>
      <c r="B4551" t="s">
        <v>5150</v>
      </c>
      <c r="C4551" t="s">
        <v>5154</v>
      </c>
      <c r="D4551" t="s">
        <v>22</v>
      </c>
      <c r="E4551">
        <v>55</v>
      </c>
      <c r="F4551" t="s">
        <v>49</v>
      </c>
      <c r="G4551" t="s">
        <v>3649</v>
      </c>
      <c r="H4551" t="s">
        <v>540</v>
      </c>
      <c r="I4551" s="2">
        <v>1394</v>
      </c>
      <c r="J4551" s="2">
        <v>12</v>
      </c>
      <c r="K4551" s="2">
        <v>1406</v>
      </c>
      <c r="L4551" s="3">
        <v>8.6700693297222436E-2</v>
      </c>
      <c r="M4551" s="3">
        <v>0.11691403492287084</v>
      </c>
      <c r="N4551" s="2">
        <v>1621671</v>
      </c>
      <c r="O4551">
        <f t="shared" si="71"/>
        <v>19</v>
      </c>
    </row>
    <row r="4552" spans="1:15" hidden="1" x14ac:dyDescent="0.2">
      <c r="A4552" t="s">
        <v>4923</v>
      </c>
      <c r="B4552" t="s">
        <v>5150</v>
      </c>
      <c r="C4552" t="s">
        <v>5155</v>
      </c>
      <c r="D4552" t="s">
        <v>22</v>
      </c>
      <c r="E4552">
        <v>41</v>
      </c>
      <c r="F4552" t="s">
        <v>49</v>
      </c>
      <c r="G4552" t="s">
        <v>5079</v>
      </c>
      <c r="H4552" t="s">
        <v>198</v>
      </c>
      <c r="I4552" s="2">
        <v>1298</v>
      </c>
      <c r="J4552" s="2">
        <v>4</v>
      </c>
      <c r="K4552" s="2">
        <v>1302</v>
      </c>
      <c r="L4552" s="3">
        <v>8.0287555243942821E-2</v>
      </c>
      <c r="M4552" s="3">
        <v>0.10826605509927298</v>
      </c>
      <c r="N4552" s="2">
        <v>1621671</v>
      </c>
      <c r="O4552">
        <f t="shared" si="71"/>
        <v>20</v>
      </c>
    </row>
    <row r="4553" spans="1:15" hidden="1" x14ac:dyDescent="0.2">
      <c r="A4553" t="s">
        <v>4923</v>
      </c>
      <c r="B4553" t="s">
        <v>5150</v>
      </c>
      <c r="C4553" t="s">
        <v>5156</v>
      </c>
      <c r="D4553" t="s">
        <v>22</v>
      </c>
      <c r="E4553">
        <v>38</v>
      </c>
      <c r="F4553" t="s">
        <v>69</v>
      </c>
      <c r="G4553" t="s">
        <v>694</v>
      </c>
      <c r="H4553" t="s">
        <v>315</v>
      </c>
      <c r="I4553" s="2">
        <v>1047</v>
      </c>
      <c r="J4553" s="2">
        <v>19</v>
      </c>
      <c r="K4553" s="2">
        <v>1066</v>
      </c>
      <c r="L4553" s="3">
        <v>6.5734665046116011E-2</v>
      </c>
      <c r="M4553" s="3">
        <v>8.8641793191877885E-2</v>
      </c>
      <c r="N4553" s="2">
        <v>1621671</v>
      </c>
      <c r="O4553">
        <f t="shared" si="71"/>
        <v>23</v>
      </c>
    </row>
    <row r="4554" spans="1:15" hidden="1" x14ac:dyDescent="0.2">
      <c r="A4554" t="s">
        <v>4923</v>
      </c>
      <c r="B4554" t="s">
        <v>5150</v>
      </c>
      <c r="C4554" t="s">
        <v>5157</v>
      </c>
      <c r="D4554" t="s">
        <v>22</v>
      </c>
      <c r="E4554">
        <v>34</v>
      </c>
      <c r="F4554" t="s">
        <v>49</v>
      </c>
      <c r="G4554" t="s">
        <v>385</v>
      </c>
      <c r="H4554" t="s">
        <v>1042</v>
      </c>
      <c r="I4554" s="2">
        <v>5082</v>
      </c>
      <c r="J4554" s="2">
        <v>24</v>
      </c>
      <c r="K4554" s="2">
        <v>5106</v>
      </c>
      <c r="L4554" s="3">
        <v>0.31486041250043939</v>
      </c>
      <c r="M4554" s="3">
        <v>0.42458254787779409</v>
      </c>
      <c r="N4554" s="2">
        <v>1621671</v>
      </c>
      <c r="O4554">
        <f t="shared" si="71"/>
        <v>8</v>
      </c>
    </row>
    <row r="4555" spans="1:15" hidden="1" x14ac:dyDescent="0.2">
      <c r="A4555" t="s">
        <v>4923</v>
      </c>
      <c r="B4555" t="s">
        <v>5150</v>
      </c>
      <c r="C4555" t="s">
        <v>5158</v>
      </c>
      <c r="D4555" t="s">
        <v>22</v>
      </c>
      <c r="E4555">
        <v>40</v>
      </c>
      <c r="F4555" t="s">
        <v>49</v>
      </c>
      <c r="G4555" t="s">
        <v>4983</v>
      </c>
      <c r="H4555" t="s">
        <v>106</v>
      </c>
      <c r="I4555" s="2">
        <v>1777</v>
      </c>
      <c r="J4555" s="2">
        <v>17</v>
      </c>
      <c r="K4555" s="2">
        <v>1794</v>
      </c>
      <c r="L4555" s="3">
        <v>0.11062663141907329</v>
      </c>
      <c r="M4555" s="3">
        <v>0.14917765195706278</v>
      </c>
      <c r="N4555" s="2">
        <v>1621671</v>
      </c>
      <c r="O4555">
        <f t="shared" si="71"/>
        <v>14</v>
      </c>
    </row>
    <row r="4556" spans="1:15" hidden="1" x14ac:dyDescent="0.2">
      <c r="A4556" t="s">
        <v>4923</v>
      </c>
      <c r="B4556" t="s">
        <v>5150</v>
      </c>
      <c r="C4556" t="s">
        <v>5159</v>
      </c>
      <c r="D4556" t="s">
        <v>22</v>
      </c>
      <c r="E4556">
        <v>66</v>
      </c>
      <c r="F4556" t="s">
        <v>49</v>
      </c>
      <c r="G4556" t="s">
        <v>38</v>
      </c>
      <c r="H4556" t="s">
        <v>984</v>
      </c>
      <c r="I4556" s="2">
        <v>956</v>
      </c>
      <c r="J4556" s="2">
        <v>4</v>
      </c>
      <c r="K4556" s="2">
        <v>960</v>
      </c>
      <c r="L4556" s="3">
        <v>5.9198197414888722E-2</v>
      </c>
      <c r="M4556" s="3">
        <v>7.9827506063980078E-2</v>
      </c>
      <c r="N4556" s="2">
        <v>1621671</v>
      </c>
      <c r="O4556">
        <f t="shared" si="71"/>
        <v>24</v>
      </c>
    </row>
    <row r="4557" spans="1:15" hidden="1" x14ac:dyDescent="0.2">
      <c r="A4557" t="s">
        <v>4923</v>
      </c>
      <c r="B4557" t="s">
        <v>5150</v>
      </c>
      <c r="C4557" t="s">
        <v>5160</v>
      </c>
      <c r="D4557" t="s">
        <v>22</v>
      </c>
      <c r="E4557">
        <v>41</v>
      </c>
      <c r="F4557" t="s">
        <v>49</v>
      </c>
      <c r="G4557" t="s">
        <v>19</v>
      </c>
      <c r="H4557" t="s">
        <v>20</v>
      </c>
      <c r="I4557" s="2">
        <v>469412</v>
      </c>
      <c r="J4557" s="2">
        <v>1640</v>
      </c>
      <c r="K4557" s="2">
        <v>471052</v>
      </c>
      <c r="L4557" s="3">
        <v>29.047322175706412</v>
      </c>
      <c r="M4557" s="3">
        <v>39.169694152552026</v>
      </c>
      <c r="N4557" s="2">
        <v>1621671</v>
      </c>
      <c r="O4557">
        <f t="shared" si="71"/>
        <v>2</v>
      </c>
    </row>
    <row r="4558" spans="1:15" hidden="1" x14ac:dyDescent="0.2">
      <c r="A4558" t="s">
        <v>4923</v>
      </c>
      <c r="B4558" t="s">
        <v>5150</v>
      </c>
      <c r="C4558" t="s">
        <v>5161</v>
      </c>
      <c r="D4558" t="s">
        <v>17</v>
      </c>
      <c r="E4558">
        <v>33</v>
      </c>
      <c r="F4558" t="s">
        <v>49</v>
      </c>
      <c r="G4558" t="s">
        <v>832</v>
      </c>
      <c r="H4558" t="s">
        <v>833</v>
      </c>
      <c r="I4558" s="2">
        <v>133728</v>
      </c>
      <c r="J4558" s="2">
        <v>670</v>
      </c>
      <c r="K4558" s="2">
        <v>134398</v>
      </c>
      <c r="L4558" s="3">
        <v>8.2876243085064729</v>
      </c>
      <c r="M4558" s="3">
        <v>11.175684541652911</v>
      </c>
      <c r="N4558" s="2">
        <v>1621671</v>
      </c>
      <c r="O4558">
        <f t="shared" si="71"/>
        <v>3</v>
      </c>
    </row>
    <row r="4559" spans="1:15" hidden="1" x14ac:dyDescent="0.2">
      <c r="A4559" t="s">
        <v>4923</v>
      </c>
      <c r="B4559" t="s">
        <v>5150</v>
      </c>
      <c r="C4559" t="s">
        <v>5162</v>
      </c>
      <c r="D4559" t="s">
        <v>17</v>
      </c>
      <c r="E4559">
        <v>52</v>
      </c>
      <c r="F4559" t="s">
        <v>49</v>
      </c>
      <c r="G4559" t="s">
        <v>4994</v>
      </c>
      <c r="H4559" t="s">
        <v>4995</v>
      </c>
      <c r="I4559" s="2">
        <v>490811</v>
      </c>
      <c r="J4559" s="2">
        <v>2013</v>
      </c>
      <c r="K4559" s="2">
        <v>492824</v>
      </c>
      <c r="L4559" s="3">
        <v>30.389887961244916</v>
      </c>
      <c r="M4559" s="3">
        <v>40.980115467161376</v>
      </c>
      <c r="N4559" s="2">
        <v>1621671</v>
      </c>
      <c r="O4559">
        <f t="shared" si="71"/>
        <v>1</v>
      </c>
    </row>
    <row r="4560" spans="1:15" hidden="1" x14ac:dyDescent="0.2">
      <c r="A4560" t="s">
        <v>4923</v>
      </c>
      <c r="B4560" t="s">
        <v>5150</v>
      </c>
      <c r="C4560" t="s">
        <v>5163</v>
      </c>
      <c r="D4560" t="s">
        <v>22</v>
      </c>
      <c r="E4560">
        <v>67</v>
      </c>
      <c r="F4560" t="s">
        <v>69</v>
      </c>
      <c r="G4560" t="s">
        <v>38</v>
      </c>
      <c r="H4560" t="s">
        <v>349</v>
      </c>
      <c r="I4560" s="2">
        <v>2978</v>
      </c>
      <c r="J4560" s="2">
        <f>(0)</f>
        <v>0</v>
      </c>
      <c r="K4560" s="2">
        <v>2978</v>
      </c>
      <c r="L4560" s="3">
        <v>0.18363774156410273</v>
      </c>
      <c r="M4560" s="3">
        <v>0.24763157610263822</v>
      </c>
      <c r="N4560" s="2">
        <v>1621671</v>
      </c>
      <c r="O4560">
        <f t="shared" si="71"/>
        <v>11</v>
      </c>
    </row>
    <row r="4561" spans="1:15" hidden="1" x14ac:dyDescent="0.2">
      <c r="A4561" t="s">
        <v>4923</v>
      </c>
      <c r="B4561" t="s">
        <v>5150</v>
      </c>
      <c r="C4561" t="s">
        <v>5164</v>
      </c>
      <c r="D4561" t="s">
        <v>22</v>
      </c>
      <c r="E4561">
        <v>54</v>
      </c>
      <c r="F4561" t="s">
        <v>49</v>
      </c>
      <c r="G4561" t="s">
        <v>4989</v>
      </c>
      <c r="H4561" t="s">
        <v>738</v>
      </c>
      <c r="I4561" s="2">
        <v>37854</v>
      </c>
      <c r="J4561" s="2">
        <v>345</v>
      </c>
      <c r="K4561" s="2">
        <v>38199</v>
      </c>
      <c r="L4561" s="3">
        <v>2.3555332740118065</v>
      </c>
      <c r="M4561" s="3">
        <v>3.1763863584770577</v>
      </c>
      <c r="N4561" s="2">
        <v>1621671</v>
      </c>
      <c r="O4561">
        <f t="shared" si="71"/>
        <v>4</v>
      </c>
    </row>
    <row r="4562" spans="1:15" hidden="1" x14ac:dyDescent="0.2">
      <c r="A4562" t="s">
        <v>4923</v>
      </c>
      <c r="B4562" t="s">
        <v>5150</v>
      </c>
      <c r="C4562" t="s">
        <v>5165</v>
      </c>
      <c r="D4562" t="s">
        <v>22</v>
      </c>
      <c r="E4562">
        <v>34</v>
      </c>
      <c r="F4562" t="s">
        <v>49</v>
      </c>
      <c r="G4562" t="s">
        <v>38</v>
      </c>
      <c r="H4562" t="s">
        <v>270</v>
      </c>
      <c r="I4562" s="2">
        <v>1484</v>
      </c>
      <c r="J4562" s="2">
        <v>1</v>
      </c>
      <c r="K4562" s="2">
        <v>1485</v>
      </c>
      <c r="L4562" s="3">
        <v>9.1572211626155989E-2</v>
      </c>
      <c r="M4562" s="3">
        <v>0.12348317344271918</v>
      </c>
      <c r="N4562" s="2">
        <v>1621671</v>
      </c>
      <c r="O4562">
        <f t="shared" si="71"/>
        <v>17</v>
      </c>
    </row>
    <row r="4563" spans="1:15" hidden="1" x14ac:dyDescent="0.2">
      <c r="A4563" t="s">
        <v>4923</v>
      </c>
      <c r="B4563" t="s">
        <v>5150</v>
      </c>
      <c r="C4563" t="s">
        <v>5166</v>
      </c>
      <c r="D4563" t="s">
        <v>22</v>
      </c>
      <c r="E4563">
        <v>39</v>
      </c>
      <c r="F4563" t="s">
        <v>49</v>
      </c>
      <c r="G4563" t="s">
        <v>38</v>
      </c>
      <c r="H4563" t="s">
        <v>182</v>
      </c>
      <c r="I4563" s="2">
        <v>911</v>
      </c>
      <c r="J4563" s="2">
        <v>2</v>
      </c>
      <c r="K4563" s="2">
        <v>913</v>
      </c>
      <c r="L4563" s="3">
        <v>5.6299952333118124E-2</v>
      </c>
      <c r="M4563" s="3">
        <v>7.5919284412931068E-2</v>
      </c>
      <c r="N4563" s="2">
        <v>1621671</v>
      </c>
      <c r="O4563">
        <f t="shared" si="71"/>
        <v>25</v>
      </c>
    </row>
    <row r="4564" spans="1:15" hidden="1" x14ac:dyDescent="0.2">
      <c r="A4564" t="s">
        <v>4923</v>
      </c>
      <c r="B4564" t="s">
        <v>5150</v>
      </c>
      <c r="C4564" t="s">
        <v>5167</v>
      </c>
      <c r="D4564" t="s">
        <v>22</v>
      </c>
      <c r="E4564">
        <v>44</v>
      </c>
      <c r="F4564" t="s">
        <v>49</v>
      </c>
      <c r="G4564" t="s">
        <v>38</v>
      </c>
      <c r="H4564" t="s">
        <v>99</v>
      </c>
      <c r="I4564" s="2">
        <v>2726</v>
      </c>
      <c r="J4564" s="2">
        <v>5</v>
      </c>
      <c r="K4564" s="2">
        <v>2731</v>
      </c>
      <c r="L4564" s="3">
        <v>0.16840653868756364</v>
      </c>
      <c r="M4564" s="3">
        <v>0.22709262402159336</v>
      </c>
      <c r="N4564" s="2">
        <v>1621671</v>
      </c>
      <c r="O4564">
        <f t="shared" si="71"/>
        <v>12</v>
      </c>
    </row>
    <row r="4565" spans="1:15" hidden="1" x14ac:dyDescent="0.2">
      <c r="A4565" t="s">
        <v>4923</v>
      </c>
      <c r="B4565" t="s">
        <v>5150</v>
      </c>
      <c r="C4565" t="s">
        <v>5168</v>
      </c>
      <c r="D4565" t="s">
        <v>22</v>
      </c>
      <c r="E4565">
        <v>49</v>
      </c>
      <c r="F4565" t="s">
        <v>69</v>
      </c>
      <c r="G4565" t="s">
        <v>5169</v>
      </c>
      <c r="H4565" t="s">
        <v>168</v>
      </c>
      <c r="I4565" s="2">
        <v>678</v>
      </c>
      <c r="J4565" s="2">
        <v>14</v>
      </c>
      <c r="K4565" s="2">
        <v>692</v>
      </c>
      <c r="L4565" s="3">
        <v>4.2672033969898951E-2</v>
      </c>
      <c r="M4565" s="3">
        <v>5.754232728778564E-2</v>
      </c>
      <c r="N4565" s="2">
        <v>1621671</v>
      </c>
      <c r="O4565">
        <f t="shared" si="71"/>
        <v>28</v>
      </c>
    </row>
    <row r="4566" spans="1:15" hidden="1" x14ac:dyDescent="0.2">
      <c r="A4566" t="s">
        <v>4923</v>
      </c>
      <c r="B4566" t="s">
        <v>5150</v>
      </c>
      <c r="C4566" t="s">
        <v>5170</v>
      </c>
      <c r="D4566" t="s">
        <v>22</v>
      </c>
      <c r="E4566">
        <v>50</v>
      </c>
      <c r="F4566" t="s">
        <v>49</v>
      </c>
      <c r="G4566" t="s">
        <v>38</v>
      </c>
      <c r="H4566" t="s">
        <v>910</v>
      </c>
      <c r="I4566" s="2">
        <v>1145</v>
      </c>
      <c r="J4566" s="2">
        <v>9</v>
      </c>
      <c r="K4566" s="2">
        <v>1154</v>
      </c>
      <c r="L4566" s="3">
        <v>7.116116647581415E-2</v>
      </c>
      <c r="M4566" s="3">
        <v>9.5959314581076066E-2</v>
      </c>
      <c r="N4566" s="2">
        <v>1621671</v>
      </c>
      <c r="O4566">
        <f t="shared" si="71"/>
        <v>21</v>
      </c>
    </row>
    <row r="4567" spans="1:15" hidden="1" x14ac:dyDescent="0.2">
      <c r="A4567" t="s">
        <v>4923</v>
      </c>
      <c r="B4567" t="s">
        <v>5150</v>
      </c>
      <c r="C4567" t="s">
        <v>5123</v>
      </c>
      <c r="D4567" t="s">
        <v>17</v>
      </c>
      <c r="E4567">
        <v>40</v>
      </c>
      <c r="F4567" t="s">
        <v>49</v>
      </c>
      <c r="G4567" t="s">
        <v>38</v>
      </c>
      <c r="H4567" t="s">
        <v>618</v>
      </c>
      <c r="I4567" s="2">
        <v>2069</v>
      </c>
      <c r="J4567" s="2">
        <v>9</v>
      </c>
      <c r="K4567" s="2">
        <v>2078</v>
      </c>
      <c r="L4567" s="3">
        <v>0.12813943148764453</v>
      </c>
      <c r="M4567" s="3">
        <v>0.17279328916765688</v>
      </c>
      <c r="N4567" s="2">
        <v>1621671</v>
      </c>
      <c r="O4567">
        <f t="shared" si="71"/>
        <v>13</v>
      </c>
    </row>
    <row r="4568" spans="1:15" hidden="1" x14ac:dyDescent="0.2">
      <c r="A4568" t="s">
        <v>4923</v>
      </c>
      <c r="B4568" t="s">
        <v>5150</v>
      </c>
      <c r="C4568" t="s">
        <v>5171</v>
      </c>
      <c r="D4568" t="s">
        <v>17</v>
      </c>
      <c r="E4568">
        <v>53</v>
      </c>
      <c r="F4568" t="s">
        <v>49</v>
      </c>
      <c r="G4568" t="s">
        <v>38</v>
      </c>
      <c r="H4568" t="s">
        <v>214</v>
      </c>
      <c r="I4568" s="2">
        <v>1067</v>
      </c>
      <c r="J4568" s="2">
        <v>5</v>
      </c>
      <c r="K4568" s="2">
        <v>1072</v>
      </c>
      <c r="L4568" s="3">
        <v>6.6104653779959069E-2</v>
      </c>
      <c r="M4568" s="3">
        <v>8.9140715104777751E-2</v>
      </c>
      <c r="N4568" s="2">
        <v>1621671</v>
      </c>
      <c r="O4568">
        <f t="shared" si="71"/>
        <v>22</v>
      </c>
    </row>
    <row r="4569" spans="1:15" hidden="1" x14ac:dyDescent="0.2">
      <c r="A4569" t="s">
        <v>4923</v>
      </c>
      <c r="B4569" t="s">
        <v>5150</v>
      </c>
      <c r="C4569" t="s">
        <v>5172</v>
      </c>
      <c r="D4569" t="s">
        <v>22</v>
      </c>
      <c r="E4569">
        <v>47</v>
      </c>
      <c r="F4569" t="s">
        <v>69</v>
      </c>
      <c r="G4569" t="s">
        <v>38</v>
      </c>
      <c r="H4569" t="s">
        <v>70</v>
      </c>
      <c r="I4569" s="2">
        <v>882</v>
      </c>
      <c r="J4569" s="2">
        <v>2</v>
      </c>
      <c r="K4569" s="2">
        <v>884</v>
      </c>
      <c r="L4569" s="3">
        <v>5.4511673452876691E-2</v>
      </c>
      <c r="M4569" s="3">
        <v>7.3507828500581657E-2</v>
      </c>
      <c r="N4569" s="2">
        <v>1621671</v>
      </c>
      <c r="O4569">
        <f t="shared" si="71"/>
        <v>26</v>
      </c>
    </row>
    <row r="4570" spans="1:15" hidden="1" x14ac:dyDescent="0.2">
      <c r="A4570" t="s">
        <v>4923</v>
      </c>
      <c r="B4570" t="s">
        <v>5150</v>
      </c>
      <c r="C4570" t="s">
        <v>5173</v>
      </c>
      <c r="D4570" t="s">
        <v>22</v>
      </c>
      <c r="E4570">
        <v>36</v>
      </c>
      <c r="F4570" t="s">
        <v>49</v>
      </c>
      <c r="G4570" t="s">
        <v>38</v>
      </c>
      <c r="H4570" t="s">
        <v>1310</v>
      </c>
      <c r="I4570" s="2">
        <v>1664</v>
      </c>
      <c r="J4570" s="2">
        <v>12</v>
      </c>
      <c r="K4570" s="2">
        <v>1676</v>
      </c>
      <c r="L4570" s="3">
        <v>0.10335018632015988</v>
      </c>
      <c r="M4570" s="3">
        <v>0.13936552100336522</v>
      </c>
      <c r="N4570" s="2">
        <v>1621671</v>
      </c>
      <c r="O4570">
        <f t="shared" si="71"/>
        <v>16</v>
      </c>
    </row>
    <row r="4571" spans="1:15" hidden="1" x14ac:dyDescent="0.2">
      <c r="A4571" t="s">
        <v>4923</v>
      </c>
      <c r="B4571" t="s">
        <v>5150</v>
      </c>
      <c r="C4571" t="s">
        <v>5174</v>
      </c>
      <c r="D4571" t="s">
        <v>22</v>
      </c>
      <c r="E4571">
        <v>46</v>
      </c>
      <c r="F4571" t="s">
        <v>49</v>
      </c>
      <c r="G4571" t="s">
        <v>38</v>
      </c>
      <c r="H4571" t="s">
        <v>124</v>
      </c>
      <c r="I4571" s="2">
        <v>4626</v>
      </c>
      <c r="J4571" s="2">
        <v>1</v>
      </c>
      <c r="K4571" s="2">
        <v>4627</v>
      </c>
      <c r="L4571" s="3">
        <v>0.28532297858196887</v>
      </c>
      <c r="M4571" s="3">
        <v>0.38475194849795402</v>
      </c>
      <c r="N4571" s="2">
        <v>1621671</v>
      </c>
      <c r="O4571">
        <f t="shared" si="71"/>
        <v>9</v>
      </c>
    </row>
    <row r="4572" spans="1:15" hidden="1" x14ac:dyDescent="0.2">
      <c r="A4572" t="s">
        <v>4923</v>
      </c>
      <c r="B4572" t="s">
        <v>5150</v>
      </c>
      <c r="C4572" t="s">
        <v>5175</v>
      </c>
      <c r="D4572" t="s">
        <v>22</v>
      </c>
      <c r="E4572">
        <v>58</v>
      </c>
      <c r="F4572" t="s">
        <v>49</v>
      </c>
      <c r="G4572" t="s">
        <v>38</v>
      </c>
      <c r="H4572" t="s">
        <v>1648</v>
      </c>
      <c r="I4572" s="2">
        <v>5869</v>
      </c>
      <c r="J4572" s="2">
        <v>3</v>
      </c>
      <c r="K4572" s="2">
        <v>5872</v>
      </c>
      <c r="L4572" s="3">
        <v>0.36209564085440266</v>
      </c>
      <c r="M4572" s="3">
        <v>0.48827824542467824</v>
      </c>
      <c r="N4572" s="2">
        <v>1621671</v>
      </c>
      <c r="O4572">
        <f t="shared" si="71"/>
        <v>6</v>
      </c>
    </row>
    <row r="4573" spans="1:15" hidden="1" x14ac:dyDescent="0.2">
      <c r="A4573" t="s">
        <v>4923</v>
      </c>
      <c r="B4573" t="s">
        <v>5150</v>
      </c>
      <c r="C4573" t="s">
        <v>5176</v>
      </c>
      <c r="D4573" t="s">
        <v>22</v>
      </c>
      <c r="E4573">
        <v>50</v>
      </c>
      <c r="F4573" t="s">
        <v>49</v>
      </c>
      <c r="G4573" t="s">
        <v>5047</v>
      </c>
      <c r="H4573" t="s">
        <v>142</v>
      </c>
      <c r="I4573" s="2">
        <v>1737</v>
      </c>
      <c r="J4573" s="2">
        <v>28</v>
      </c>
      <c r="K4573" s="2">
        <v>1765</v>
      </c>
      <c r="L4573" s="3">
        <v>0.10883835253883187</v>
      </c>
      <c r="M4573" s="3">
        <v>0.14676619604471339</v>
      </c>
      <c r="N4573" s="2">
        <v>1621671</v>
      </c>
      <c r="O4573">
        <f t="shared" si="71"/>
        <v>15</v>
      </c>
    </row>
    <row r="4574" spans="1:15" hidden="1" x14ac:dyDescent="0.2">
      <c r="A4574" t="s">
        <v>4923</v>
      </c>
      <c r="B4574" t="s">
        <v>5150</v>
      </c>
      <c r="C4574" t="s">
        <v>5177</v>
      </c>
      <c r="D4574" t="s">
        <v>22</v>
      </c>
      <c r="E4574">
        <v>46</v>
      </c>
      <c r="F4574" t="s">
        <v>69</v>
      </c>
      <c r="G4574" t="s">
        <v>38</v>
      </c>
      <c r="H4574" t="s">
        <v>1989</v>
      </c>
      <c r="I4574" s="2">
        <v>800</v>
      </c>
      <c r="J4574" s="2">
        <v>4</v>
      </c>
      <c r="K4574" s="2">
        <v>804</v>
      </c>
      <c r="L4574" s="3">
        <v>4.9578490334969298E-2</v>
      </c>
      <c r="M4574" s="3">
        <v>6.685553632858332E-2</v>
      </c>
      <c r="N4574" s="2">
        <v>1621671</v>
      </c>
      <c r="O4574">
        <f t="shared" si="71"/>
        <v>27</v>
      </c>
    </row>
    <row r="4575" spans="1:15" hidden="1" x14ac:dyDescent="0.2">
      <c r="A4575" t="s">
        <v>4923</v>
      </c>
      <c r="B4575" t="s">
        <v>5150</v>
      </c>
      <c r="C4575" t="s">
        <v>5178</v>
      </c>
      <c r="D4575" t="s">
        <v>22</v>
      </c>
      <c r="E4575">
        <v>37</v>
      </c>
      <c r="F4575" t="s">
        <v>49</v>
      </c>
      <c r="G4575" t="s">
        <v>38</v>
      </c>
      <c r="H4575" t="s">
        <v>30</v>
      </c>
      <c r="I4575" s="2">
        <v>1446</v>
      </c>
      <c r="J4575" s="2">
        <v>2</v>
      </c>
      <c r="K4575" s="2">
        <v>1448</v>
      </c>
      <c r="L4575" s="3">
        <v>8.9290614434123811E-2</v>
      </c>
      <c r="M4575" s="3">
        <v>0.12040648831316997</v>
      </c>
      <c r="N4575" s="2">
        <v>1621671</v>
      </c>
      <c r="O4575">
        <f t="shared" si="71"/>
        <v>18</v>
      </c>
    </row>
    <row r="4576" spans="1:15" hidden="1" x14ac:dyDescent="0.2">
      <c r="A4576" t="s">
        <v>4923</v>
      </c>
      <c r="B4576" t="s">
        <v>5179</v>
      </c>
      <c r="C4576" t="s">
        <v>46</v>
      </c>
      <c r="G4576" t="s">
        <v>46</v>
      </c>
      <c r="I4576" s="2">
        <v>6426</v>
      </c>
      <c r="J4576" s="2">
        <v>64</v>
      </c>
      <c r="K4576" s="2">
        <v>6490</v>
      </c>
      <c r="L4576" s="3">
        <v>0.42434081694434078</v>
      </c>
      <c r="M4576" s="3">
        <v>0.58613364930964473</v>
      </c>
      <c r="N4576" s="2">
        <v>1529431</v>
      </c>
      <c r="O4576">
        <f t="shared" si="71"/>
        <v>7</v>
      </c>
    </row>
    <row r="4577" spans="1:15" hidden="1" x14ac:dyDescent="0.2">
      <c r="A4577" t="s">
        <v>4923</v>
      </c>
      <c r="B4577" t="s">
        <v>5179</v>
      </c>
      <c r="C4577" t="s">
        <v>5180</v>
      </c>
      <c r="D4577" t="s">
        <v>22</v>
      </c>
      <c r="E4577">
        <v>39</v>
      </c>
      <c r="F4577" t="s">
        <v>49</v>
      </c>
      <c r="G4577" t="s">
        <v>5047</v>
      </c>
      <c r="H4577" t="s">
        <v>142</v>
      </c>
      <c r="I4577" s="2">
        <v>3871</v>
      </c>
      <c r="J4577" s="2">
        <v>10</v>
      </c>
      <c r="K4577" s="2">
        <v>3881</v>
      </c>
      <c r="L4577" s="3">
        <v>0.25375450085685458</v>
      </c>
      <c r="M4577" s="3">
        <v>0.35050611602014348</v>
      </c>
      <c r="N4577" s="2">
        <v>1529431</v>
      </c>
      <c r="O4577">
        <f t="shared" si="71"/>
        <v>10</v>
      </c>
    </row>
    <row r="4578" spans="1:15" hidden="1" x14ac:dyDescent="0.2">
      <c r="A4578" t="s">
        <v>4923</v>
      </c>
      <c r="B4578" t="s">
        <v>5179</v>
      </c>
      <c r="C4578" t="s">
        <v>5181</v>
      </c>
      <c r="D4578" t="s">
        <v>22</v>
      </c>
      <c r="E4578">
        <v>47</v>
      </c>
      <c r="F4578" t="s">
        <v>49</v>
      </c>
      <c r="G4578" t="s">
        <v>1952</v>
      </c>
      <c r="H4578" t="s">
        <v>59</v>
      </c>
      <c r="I4578" s="2">
        <v>2299</v>
      </c>
      <c r="J4578" s="2">
        <v>5</v>
      </c>
      <c r="K4578" s="2">
        <v>2304</v>
      </c>
      <c r="L4578" s="3">
        <v>0.15064425920489385</v>
      </c>
      <c r="M4578" s="3">
        <v>0.20808196117248404</v>
      </c>
      <c r="N4578" s="2">
        <v>1529431</v>
      </c>
      <c r="O4578">
        <f t="shared" si="71"/>
        <v>15</v>
      </c>
    </row>
    <row r="4579" spans="1:15" hidden="1" x14ac:dyDescent="0.2">
      <c r="A4579" t="s">
        <v>4923</v>
      </c>
      <c r="B4579" t="s">
        <v>5179</v>
      </c>
      <c r="C4579" t="s">
        <v>5182</v>
      </c>
      <c r="D4579" t="s">
        <v>22</v>
      </c>
      <c r="E4579">
        <v>68</v>
      </c>
      <c r="F4579" t="s">
        <v>49</v>
      </c>
      <c r="G4579" t="s">
        <v>19</v>
      </c>
      <c r="H4579" t="s">
        <v>20</v>
      </c>
      <c r="I4579" s="2">
        <v>302559</v>
      </c>
      <c r="J4579" s="2">
        <v>791</v>
      </c>
      <c r="K4579" s="2">
        <v>303350</v>
      </c>
      <c r="L4579" s="3">
        <v>19.834173624047114</v>
      </c>
      <c r="M4579" s="3">
        <v>27.396555087531699</v>
      </c>
      <c r="N4579" s="2">
        <v>1529431</v>
      </c>
      <c r="O4579">
        <f t="shared" si="71"/>
        <v>2</v>
      </c>
    </row>
    <row r="4580" spans="1:15" hidden="1" x14ac:dyDescent="0.2">
      <c r="A4580" t="s">
        <v>4923</v>
      </c>
      <c r="B4580" t="s">
        <v>5179</v>
      </c>
      <c r="C4580" t="s">
        <v>5183</v>
      </c>
      <c r="D4580" t="s">
        <v>22</v>
      </c>
      <c r="E4580">
        <v>49</v>
      </c>
      <c r="F4580" t="s">
        <v>49</v>
      </c>
      <c r="G4580" t="s">
        <v>114</v>
      </c>
      <c r="H4580" t="s">
        <v>115</v>
      </c>
      <c r="I4580" s="2">
        <v>2748</v>
      </c>
      <c r="J4580" s="2">
        <v>18</v>
      </c>
      <c r="K4580" s="2">
        <v>2766</v>
      </c>
      <c r="L4580" s="3">
        <v>0.18085157159754184</v>
      </c>
      <c r="M4580" s="3">
        <v>0.24980672942842486</v>
      </c>
      <c r="N4580" s="2">
        <v>1529431</v>
      </c>
      <c r="O4580">
        <f t="shared" si="71"/>
        <v>13</v>
      </c>
    </row>
    <row r="4581" spans="1:15" hidden="1" x14ac:dyDescent="0.2">
      <c r="A4581" t="s">
        <v>4923</v>
      </c>
      <c r="B4581" t="s">
        <v>5179</v>
      </c>
      <c r="C4581" t="s">
        <v>5184</v>
      </c>
      <c r="D4581" t="s">
        <v>22</v>
      </c>
      <c r="E4581">
        <v>28</v>
      </c>
      <c r="F4581" t="s">
        <v>69</v>
      </c>
      <c r="G4581" t="s">
        <v>38</v>
      </c>
      <c r="H4581" t="s">
        <v>168</v>
      </c>
      <c r="I4581" s="2">
        <v>1160</v>
      </c>
      <c r="J4581" s="2">
        <v>2</v>
      </c>
      <c r="K4581" s="2">
        <v>1162</v>
      </c>
      <c r="L4581" s="3">
        <v>7.5975967533023714E-2</v>
      </c>
      <c r="M4581" s="3">
        <v>0.10494411409827538</v>
      </c>
      <c r="N4581" s="2">
        <v>1529431</v>
      </c>
      <c r="O4581">
        <f t="shared" si="71"/>
        <v>24</v>
      </c>
    </row>
    <row r="4582" spans="1:15" hidden="1" x14ac:dyDescent="0.2">
      <c r="A4582" t="s">
        <v>4923</v>
      </c>
      <c r="B4582" t="s">
        <v>5179</v>
      </c>
      <c r="C4582" t="s">
        <v>5185</v>
      </c>
      <c r="D4582" t="s">
        <v>17</v>
      </c>
      <c r="E4582">
        <v>32</v>
      </c>
      <c r="F4582" t="s">
        <v>49</v>
      </c>
      <c r="G4582" t="s">
        <v>4983</v>
      </c>
      <c r="H4582" t="s">
        <v>106</v>
      </c>
      <c r="I4582" s="2">
        <v>3873</v>
      </c>
      <c r="J4582" s="2">
        <v>18</v>
      </c>
      <c r="K4582" s="2">
        <v>3891</v>
      </c>
      <c r="L4582" s="3">
        <v>0.25440833878743141</v>
      </c>
      <c r="M4582" s="3">
        <v>0.35140924953217684</v>
      </c>
      <c r="N4582" s="2">
        <v>1529431</v>
      </c>
      <c r="O4582">
        <f t="shared" si="71"/>
        <v>9</v>
      </c>
    </row>
    <row r="4583" spans="1:15" hidden="1" x14ac:dyDescent="0.2">
      <c r="A4583" t="s">
        <v>4923</v>
      </c>
      <c r="B4583" t="s">
        <v>5179</v>
      </c>
      <c r="C4583" t="s">
        <v>5186</v>
      </c>
      <c r="D4583" t="s">
        <v>22</v>
      </c>
      <c r="E4583">
        <v>61</v>
      </c>
      <c r="F4583" t="s">
        <v>49</v>
      </c>
      <c r="G4583" t="s">
        <v>815</v>
      </c>
      <c r="H4583" t="s">
        <v>816</v>
      </c>
      <c r="I4583" s="2">
        <v>857</v>
      </c>
      <c r="J4583" s="2">
        <v>22</v>
      </c>
      <c r="K4583" s="2">
        <v>879</v>
      </c>
      <c r="L4583" s="3">
        <v>5.7472354097700386E-2</v>
      </c>
      <c r="M4583" s="3">
        <v>7.9385435707731544E-2</v>
      </c>
      <c r="N4583" s="2">
        <v>1529431</v>
      </c>
      <c r="O4583">
        <f t="shared" si="71"/>
        <v>25</v>
      </c>
    </row>
    <row r="4584" spans="1:15" hidden="1" x14ac:dyDescent="0.2">
      <c r="A4584" t="s">
        <v>4923</v>
      </c>
      <c r="B4584" t="s">
        <v>5179</v>
      </c>
      <c r="C4584" t="s">
        <v>5187</v>
      </c>
      <c r="D4584" t="s">
        <v>22</v>
      </c>
      <c r="E4584">
        <v>37</v>
      </c>
      <c r="F4584" t="s">
        <v>69</v>
      </c>
      <c r="G4584" t="s">
        <v>38</v>
      </c>
      <c r="H4584" t="s">
        <v>324</v>
      </c>
      <c r="I4584" s="2">
        <v>2837</v>
      </c>
      <c r="J4584" s="2">
        <v>2</v>
      </c>
      <c r="K4584" s="2">
        <v>2839</v>
      </c>
      <c r="L4584" s="3">
        <v>0.18562458849075245</v>
      </c>
      <c r="M4584" s="3">
        <v>0.25639960406626833</v>
      </c>
      <c r="N4584" s="2">
        <v>1529431</v>
      </c>
      <c r="O4584">
        <f t="shared" si="71"/>
        <v>12</v>
      </c>
    </row>
    <row r="4585" spans="1:15" hidden="1" x14ac:dyDescent="0.2">
      <c r="A4585" t="s">
        <v>4923</v>
      </c>
      <c r="B4585" t="s">
        <v>5179</v>
      </c>
      <c r="C4585" t="s">
        <v>5188</v>
      </c>
      <c r="D4585" t="s">
        <v>22</v>
      </c>
      <c r="E4585">
        <v>51</v>
      </c>
      <c r="F4585" t="s">
        <v>69</v>
      </c>
      <c r="G4585" t="s">
        <v>38</v>
      </c>
      <c r="H4585" t="s">
        <v>99</v>
      </c>
      <c r="I4585" s="2">
        <v>3794</v>
      </c>
      <c r="J4585" s="2">
        <v>3</v>
      </c>
      <c r="K4585" s="2">
        <v>3797</v>
      </c>
      <c r="L4585" s="3">
        <v>0.24826226224000952</v>
      </c>
      <c r="M4585" s="3">
        <v>0.34291979451906335</v>
      </c>
      <c r="N4585" s="2">
        <v>1529431</v>
      </c>
      <c r="O4585">
        <f t="shared" si="71"/>
        <v>11</v>
      </c>
    </row>
    <row r="4586" spans="1:15" hidden="1" x14ac:dyDescent="0.2">
      <c r="A4586" t="s">
        <v>4923</v>
      </c>
      <c r="B4586" t="s">
        <v>5179</v>
      </c>
      <c r="C4586" t="s">
        <v>5189</v>
      </c>
      <c r="D4586" t="s">
        <v>22</v>
      </c>
      <c r="E4586">
        <v>45</v>
      </c>
      <c r="F4586" t="s">
        <v>49</v>
      </c>
      <c r="G4586" t="s">
        <v>832</v>
      </c>
      <c r="H4586" t="s">
        <v>833</v>
      </c>
      <c r="I4586" s="2">
        <v>412201</v>
      </c>
      <c r="J4586" s="2">
        <v>1360</v>
      </c>
      <c r="K4586" s="2">
        <v>413561</v>
      </c>
      <c r="L4586" s="3">
        <v>27.040186840727042</v>
      </c>
      <c r="M4586" s="3">
        <v>37.350079837002461</v>
      </c>
      <c r="N4586" s="2">
        <v>1529431</v>
      </c>
      <c r="O4586">
        <f t="shared" si="71"/>
        <v>1</v>
      </c>
    </row>
    <row r="4587" spans="1:15" hidden="1" x14ac:dyDescent="0.2">
      <c r="A4587" t="s">
        <v>4923</v>
      </c>
      <c r="B4587" t="s">
        <v>5179</v>
      </c>
      <c r="C4587" t="s">
        <v>5190</v>
      </c>
      <c r="D4587" t="s">
        <v>22</v>
      </c>
      <c r="E4587">
        <v>74</v>
      </c>
      <c r="F4587" t="s">
        <v>49</v>
      </c>
      <c r="G4587" t="s">
        <v>5152</v>
      </c>
      <c r="H4587" t="s">
        <v>542</v>
      </c>
      <c r="I4587" s="2">
        <v>48234</v>
      </c>
      <c r="J4587" s="2">
        <v>131</v>
      </c>
      <c r="K4587" s="2">
        <v>48365</v>
      </c>
      <c r="L4587" s="3">
        <v>3.1622871512346746</v>
      </c>
      <c r="M4587" s="3">
        <v>4.3680052309493016</v>
      </c>
      <c r="N4587" s="2">
        <v>1529431</v>
      </c>
      <c r="O4587">
        <f t="shared" si="71"/>
        <v>4</v>
      </c>
    </row>
    <row r="4588" spans="1:15" hidden="1" x14ac:dyDescent="0.2">
      <c r="A4588" t="s">
        <v>4923</v>
      </c>
      <c r="B4588" t="s">
        <v>5179</v>
      </c>
      <c r="C4588" t="s">
        <v>5191</v>
      </c>
      <c r="D4588" t="s">
        <v>22</v>
      </c>
      <c r="E4588">
        <v>61</v>
      </c>
      <c r="F4588" t="s">
        <v>49</v>
      </c>
      <c r="G4588" t="s">
        <v>4934</v>
      </c>
      <c r="H4588" t="s">
        <v>104</v>
      </c>
      <c r="I4588" s="2">
        <v>7354</v>
      </c>
      <c r="J4588" s="2">
        <v>21</v>
      </c>
      <c r="K4588" s="2">
        <v>7375</v>
      </c>
      <c r="L4588" s="3">
        <v>0.48220547380038714</v>
      </c>
      <c r="M4588" s="3">
        <v>0.66606096512459634</v>
      </c>
      <c r="N4588" s="2">
        <v>1529431</v>
      </c>
      <c r="O4588">
        <f t="shared" si="71"/>
        <v>6</v>
      </c>
    </row>
    <row r="4589" spans="1:15" hidden="1" x14ac:dyDescent="0.2">
      <c r="A4589" t="s">
        <v>4923</v>
      </c>
      <c r="B4589" t="s">
        <v>5179</v>
      </c>
      <c r="C4589" t="s">
        <v>5192</v>
      </c>
      <c r="D4589" t="s">
        <v>22</v>
      </c>
      <c r="E4589">
        <v>60</v>
      </c>
      <c r="F4589" t="s">
        <v>69</v>
      </c>
      <c r="G4589" t="s">
        <v>38</v>
      </c>
      <c r="H4589" t="s">
        <v>270</v>
      </c>
      <c r="I4589" s="2">
        <v>1502</v>
      </c>
      <c r="J4589" s="2">
        <v>3</v>
      </c>
      <c r="K4589" s="2">
        <v>1505</v>
      </c>
      <c r="L4589" s="3">
        <v>9.8402608551807838E-2</v>
      </c>
      <c r="M4589" s="3">
        <v>0.13592159356101929</v>
      </c>
      <c r="N4589" s="2">
        <v>1529431</v>
      </c>
      <c r="O4589">
        <f t="shared" si="71"/>
        <v>21</v>
      </c>
    </row>
    <row r="4590" spans="1:15" hidden="1" x14ac:dyDescent="0.2">
      <c r="A4590" t="s">
        <v>4923</v>
      </c>
      <c r="B4590" t="s">
        <v>5179</v>
      </c>
      <c r="C4590" t="s">
        <v>5193</v>
      </c>
      <c r="D4590" t="s">
        <v>17</v>
      </c>
      <c r="E4590">
        <v>40</v>
      </c>
      <c r="F4590" t="s">
        <v>49</v>
      </c>
      <c r="G4590" t="s">
        <v>2176</v>
      </c>
      <c r="H4590" t="s">
        <v>41</v>
      </c>
      <c r="I4590" s="2">
        <v>1269</v>
      </c>
      <c r="J4590" s="2">
        <v>20</v>
      </c>
      <c r="K4590" s="2">
        <v>1289</v>
      </c>
      <c r="L4590" s="3">
        <v>8.4279709251349033E-2</v>
      </c>
      <c r="M4590" s="3">
        <v>0.11641390970109894</v>
      </c>
      <c r="N4590" s="2">
        <v>1529431</v>
      </c>
      <c r="O4590">
        <f t="shared" si="71"/>
        <v>23</v>
      </c>
    </row>
    <row r="4591" spans="1:15" hidden="1" x14ac:dyDescent="0.2">
      <c r="A4591" t="s">
        <v>4923</v>
      </c>
      <c r="B4591" t="s">
        <v>5179</v>
      </c>
      <c r="C4591" t="s">
        <v>5194</v>
      </c>
      <c r="D4591" t="s">
        <v>22</v>
      </c>
      <c r="E4591">
        <v>60</v>
      </c>
      <c r="F4591" t="s">
        <v>69</v>
      </c>
      <c r="G4591" t="s">
        <v>38</v>
      </c>
      <c r="H4591" t="s">
        <v>120</v>
      </c>
      <c r="I4591" s="2">
        <v>2022</v>
      </c>
      <c r="J4591" s="2">
        <v>2</v>
      </c>
      <c r="K4591" s="2">
        <v>2024</v>
      </c>
      <c r="L4591" s="3">
        <v>0.13233679714874355</v>
      </c>
      <c r="M4591" s="3">
        <v>0.18279422283555022</v>
      </c>
      <c r="N4591" s="2">
        <v>1529431</v>
      </c>
      <c r="O4591">
        <f t="shared" si="71"/>
        <v>16</v>
      </c>
    </row>
    <row r="4592" spans="1:15" hidden="1" x14ac:dyDescent="0.2">
      <c r="A4592" t="s">
        <v>4923</v>
      </c>
      <c r="B4592" t="s">
        <v>5179</v>
      </c>
      <c r="C4592" t="s">
        <v>5195</v>
      </c>
      <c r="D4592" t="s">
        <v>22</v>
      </c>
      <c r="E4592">
        <v>43</v>
      </c>
      <c r="F4592" t="s">
        <v>49</v>
      </c>
      <c r="G4592" t="s">
        <v>4994</v>
      </c>
      <c r="H4592" t="s">
        <v>4995</v>
      </c>
      <c r="I4592" s="2">
        <v>262622</v>
      </c>
      <c r="J4592" s="2">
        <v>876</v>
      </c>
      <c r="K4592" s="2">
        <v>263498</v>
      </c>
      <c r="L4592" s="3">
        <v>17.228498703112464</v>
      </c>
      <c r="M4592" s="3">
        <v>23.797387415376388</v>
      </c>
      <c r="N4592" s="2">
        <v>1529431</v>
      </c>
      <c r="O4592">
        <f t="shared" si="71"/>
        <v>3</v>
      </c>
    </row>
    <row r="4593" spans="1:15" hidden="1" x14ac:dyDescent="0.2">
      <c r="A4593" t="s">
        <v>4923</v>
      </c>
      <c r="B4593" t="s">
        <v>5179</v>
      </c>
      <c r="C4593" t="s">
        <v>5196</v>
      </c>
      <c r="D4593" t="s">
        <v>22</v>
      </c>
      <c r="E4593">
        <v>37</v>
      </c>
      <c r="F4593" t="s">
        <v>69</v>
      </c>
      <c r="G4593" t="s">
        <v>2053</v>
      </c>
      <c r="H4593" t="s">
        <v>219</v>
      </c>
      <c r="I4593" s="2">
        <v>1890</v>
      </c>
      <c r="J4593" s="2">
        <v>76</v>
      </c>
      <c r="K4593" s="2">
        <v>1966</v>
      </c>
      <c r="L4593" s="3">
        <v>0.12854453715139813</v>
      </c>
      <c r="M4593" s="3">
        <v>0.17755604846575679</v>
      </c>
      <c r="N4593" s="2">
        <v>1529431</v>
      </c>
      <c r="O4593">
        <f t="shared" si="71"/>
        <v>17</v>
      </c>
    </row>
    <row r="4594" spans="1:15" hidden="1" x14ac:dyDescent="0.2">
      <c r="A4594" t="s">
        <v>4923</v>
      </c>
      <c r="B4594" t="s">
        <v>5179</v>
      </c>
      <c r="C4594" t="s">
        <v>5197</v>
      </c>
      <c r="D4594" t="s">
        <v>22</v>
      </c>
      <c r="E4594">
        <v>51</v>
      </c>
      <c r="F4594" t="s">
        <v>49</v>
      </c>
      <c r="G4594" t="s">
        <v>715</v>
      </c>
      <c r="H4594" t="s">
        <v>716</v>
      </c>
      <c r="I4594" s="2">
        <v>2718</v>
      </c>
      <c r="J4594" s="2">
        <v>8</v>
      </c>
      <c r="K4594" s="2">
        <v>2726</v>
      </c>
      <c r="L4594" s="3">
        <v>0.17823621987523464</v>
      </c>
      <c r="M4594" s="3">
        <v>0.24619419538029147</v>
      </c>
      <c r="N4594" s="2">
        <v>1529431</v>
      </c>
      <c r="O4594">
        <f t="shared" si="71"/>
        <v>14</v>
      </c>
    </row>
    <row r="4595" spans="1:15" hidden="1" x14ac:dyDescent="0.2">
      <c r="A4595" t="s">
        <v>4923</v>
      </c>
      <c r="B4595" t="s">
        <v>5179</v>
      </c>
      <c r="C4595" t="s">
        <v>5198</v>
      </c>
      <c r="D4595" t="s">
        <v>22</v>
      </c>
      <c r="E4595">
        <v>58</v>
      </c>
      <c r="F4595" t="s">
        <v>49</v>
      </c>
      <c r="G4595" t="s">
        <v>38</v>
      </c>
      <c r="H4595" t="s">
        <v>321</v>
      </c>
      <c r="I4595" s="2">
        <v>1415</v>
      </c>
      <c r="J4595" s="2">
        <v>2</v>
      </c>
      <c r="K4595" s="2">
        <v>1417</v>
      </c>
      <c r="L4595" s="3">
        <v>9.2648834762732016E-2</v>
      </c>
      <c r="M4595" s="3">
        <v>0.12797401865512584</v>
      </c>
      <c r="N4595" s="2">
        <v>1529431</v>
      </c>
      <c r="O4595">
        <f t="shared" si="71"/>
        <v>22</v>
      </c>
    </row>
    <row r="4596" spans="1:15" hidden="1" x14ac:dyDescent="0.2">
      <c r="A4596" t="s">
        <v>4923</v>
      </c>
      <c r="B4596" t="s">
        <v>5179</v>
      </c>
      <c r="C4596" t="s">
        <v>5199</v>
      </c>
      <c r="D4596" t="s">
        <v>22</v>
      </c>
      <c r="E4596">
        <v>51</v>
      </c>
      <c r="F4596" t="s">
        <v>69</v>
      </c>
      <c r="G4596" t="s">
        <v>38</v>
      </c>
      <c r="H4596" t="s">
        <v>439</v>
      </c>
      <c r="I4596" s="2">
        <v>748</v>
      </c>
      <c r="J4596" s="2">
        <v>2</v>
      </c>
      <c r="K4596" s="2">
        <v>750</v>
      </c>
      <c r="L4596" s="3">
        <v>4.9037844793259712E-2</v>
      </c>
      <c r="M4596" s="3">
        <v>6.7735013402501321E-2</v>
      </c>
      <c r="N4596" s="2">
        <v>1529431</v>
      </c>
      <c r="O4596">
        <f t="shared" si="71"/>
        <v>26</v>
      </c>
    </row>
    <row r="4597" spans="1:15" hidden="1" x14ac:dyDescent="0.2">
      <c r="A4597" t="s">
        <v>4923</v>
      </c>
      <c r="B4597" t="s">
        <v>5179</v>
      </c>
      <c r="C4597" t="s">
        <v>5200</v>
      </c>
      <c r="D4597" t="s">
        <v>22</v>
      </c>
      <c r="E4597">
        <v>46</v>
      </c>
      <c r="F4597" t="s">
        <v>49</v>
      </c>
      <c r="G4597" t="s">
        <v>5076</v>
      </c>
      <c r="H4597" t="s">
        <v>97</v>
      </c>
      <c r="I4597" s="2">
        <v>20016</v>
      </c>
      <c r="J4597" s="2">
        <v>71</v>
      </c>
      <c r="K4597" s="2">
        <v>20087</v>
      </c>
      <c r="L4597" s="3">
        <v>1.3133642511496104</v>
      </c>
      <c r="M4597" s="3">
        <v>1.8141242856213922</v>
      </c>
      <c r="N4597" s="2">
        <v>1529431</v>
      </c>
      <c r="O4597">
        <f t="shared" si="71"/>
        <v>5</v>
      </c>
    </row>
    <row r="4598" spans="1:15" hidden="1" x14ac:dyDescent="0.2">
      <c r="A4598" t="s">
        <v>4923</v>
      </c>
      <c r="B4598" t="s">
        <v>5179</v>
      </c>
      <c r="C4598" t="s">
        <v>5201</v>
      </c>
      <c r="D4598" t="s">
        <v>17</v>
      </c>
      <c r="E4598">
        <v>42</v>
      </c>
      <c r="F4598" t="s">
        <v>49</v>
      </c>
      <c r="G4598" t="s">
        <v>38</v>
      </c>
      <c r="H4598" t="s">
        <v>70</v>
      </c>
      <c r="I4598" s="2">
        <v>1546</v>
      </c>
      <c r="J4598" s="2">
        <v>17</v>
      </c>
      <c r="K4598" s="2">
        <v>1563</v>
      </c>
      <c r="L4598" s="3">
        <v>0.10219486854915324</v>
      </c>
      <c r="M4598" s="3">
        <v>0.14115976793081275</v>
      </c>
      <c r="N4598" s="2">
        <v>1529431</v>
      </c>
      <c r="O4598">
        <f t="shared" si="71"/>
        <v>19</v>
      </c>
    </row>
    <row r="4599" spans="1:15" hidden="1" x14ac:dyDescent="0.2">
      <c r="A4599" t="s">
        <v>4923</v>
      </c>
      <c r="B4599" t="s">
        <v>5179</v>
      </c>
      <c r="C4599" t="s">
        <v>5202</v>
      </c>
      <c r="D4599" t="s">
        <v>22</v>
      </c>
      <c r="E4599">
        <v>56</v>
      </c>
      <c r="F4599" t="s">
        <v>69</v>
      </c>
      <c r="G4599" t="s">
        <v>3751</v>
      </c>
      <c r="H4599" t="s">
        <v>198</v>
      </c>
      <c r="I4599" s="2">
        <v>1643</v>
      </c>
      <c r="J4599" s="2">
        <v>10</v>
      </c>
      <c r="K4599" s="2">
        <v>1653</v>
      </c>
      <c r="L4599" s="3">
        <v>0.10807940992434441</v>
      </c>
      <c r="M4599" s="3">
        <v>0.14928796953911291</v>
      </c>
      <c r="N4599" s="2">
        <v>1529431</v>
      </c>
      <c r="O4599">
        <f t="shared" si="71"/>
        <v>18</v>
      </c>
    </row>
    <row r="4600" spans="1:15" hidden="1" x14ac:dyDescent="0.2">
      <c r="A4600" t="s">
        <v>4923</v>
      </c>
      <c r="B4600" t="s">
        <v>5179</v>
      </c>
      <c r="C4600" t="s">
        <v>5203</v>
      </c>
      <c r="D4600" t="s">
        <v>22</v>
      </c>
      <c r="E4600">
        <v>46</v>
      </c>
      <c r="F4600" t="s">
        <v>69</v>
      </c>
      <c r="G4600" t="s">
        <v>38</v>
      </c>
      <c r="H4600" t="s">
        <v>30</v>
      </c>
      <c r="I4600" s="2">
        <v>5242</v>
      </c>
      <c r="J4600" s="2">
        <v>1</v>
      </c>
      <c r="K4600" s="2">
        <v>5243</v>
      </c>
      <c r="L4600" s="3">
        <v>0.34280722700141425</v>
      </c>
      <c r="M4600" s="3">
        <v>0.47351290035908589</v>
      </c>
      <c r="N4600" s="2">
        <v>1529431</v>
      </c>
      <c r="O4600">
        <f t="shared" si="71"/>
        <v>8</v>
      </c>
    </row>
    <row r="4601" spans="1:15" hidden="1" x14ac:dyDescent="0.2">
      <c r="A4601" t="s">
        <v>4923</v>
      </c>
      <c r="B4601" t="s">
        <v>5179</v>
      </c>
      <c r="C4601" t="s">
        <v>5204</v>
      </c>
      <c r="D4601" t="s">
        <v>22</v>
      </c>
      <c r="E4601">
        <v>43</v>
      </c>
      <c r="F4601" t="s">
        <v>69</v>
      </c>
      <c r="G4601" t="s">
        <v>38</v>
      </c>
      <c r="H4601" t="s">
        <v>346</v>
      </c>
      <c r="I4601" s="2">
        <v>1507</v>
      </c>
      <c r="J4601" s="2">
        <f>(0)</f>
        <v>0</v>
      </c>
      <c r="K4601" s="2">
        <v>1507</v>
      </c>
      <c r="L4601" s="3">
        <v>9.8533376137923193E-2</v>
      </c>
      <c r="M4601" s="3">
        <v>0.13610222026342597</v>
      </c>
      <c r="N4601" s="2">
        <v>1529431</v>
      </c>
      <c r="O4601">
        <f t="shared" si="71"/>
        <v>20</v>
      </c>
    </row>
    <row r="4602" spans="1:15" hidden="1" x14ac:dyDescent="0.2">
      <c r="A4602" t="s">
        <v>4923</v>
      </c>
      <c r="B4602" t="s">
        <v>5205</v>
      </c>
      <c r="C4602" t="s">
        <v>46</v>
      </c>
      <c r="G4602" t="s">
        <v>46</v>
      </c>
      <c r="I4602" s="2">
        <v>11081</v>
      </c>
      <c r="J4602" s="2">
        <v>29</v>
      </c>
      <c r="K4602" s="2">
        <v>11110</v>
      </c>
      <c r="L4602" s="3">
        <v>0.63865256380777191</v>
      </c>
      <c r="M4602" s="3">
        <v>0.94244630558503362</v>
      </c>
      <c r="N4602" s="2">
        <v>1739600</v>
      </c>
      <c r="O4602">
        <f t="shared" si="71"/>
        <v>5</v>
      </c>
    </row>
    <row r="4603" spans="1:15" hidden="1" x14ac:dyDescent="0.2">
      <c r="A4603" t="s">
        <v>4923</v>
      </c>
      <c r="B4603" t="s">
        <v>5205</v>
      </c>
      <c r="C4603" t="s">
        <v>5206</v>
      </c>
      <c r="D4603" t="s">
        <v>22</v>
      </c>
      <c r="E4603">
        <v>63</v>
      </c>
      <c r="F4603" t="s">
        <v>69</v>
      </c>
      <c r="G4603" t="s">
        <v>38</v>
      </c>
      <c r="H4603" t="s">
        <v>168</v>
      </c>
      <c r="I4603" s="2">
        <v>759</v>
      </c>
      <c r="J4603" s="2">
        <v>3</v>
      </c>
      <c r="K4603" s="2">
        <v>762</v>
      </c>
      <c r="L4603" s="3">
        <v>4.3803173143251321E-2</v>
      </c>
      <c r="M4603" s="3">
        <v>6.4639431580179624E-2</v>
      </c>
      <c r="N4603" s="2">
        <v>1739600</v>
      </c>
      <c r="O4603">
        <f t="shared" si="71"/>
        <v>26</v>
      </c>
    </row>
    <row r="4604" spans="1:15" hidden="1" x14ac:dyDescent="0.2">
      <c r="A4604" t="s">
        <v>4923</v>
      </c>
      <c r="B4604" t="s">
        <v>5205</v>
      </c>
      <c r="C4604" t="s">
        <v>5207</v>
      </c>
      <c r="D4604" t="s">
        <v>22</v>
      </c>
      <c r="E4604">
        <v>55</v>
      </c>
      <c r="F4604" t="s">
        <v>49</v>
      </c>
      <c r="G4604" t="s">
        <v>38</v>
      </c>
      <c r="H4604" t="s">
        <v>219</v>
      </c>
      <c r="I4604" s="2">
        <v>1123</v>
      </c>
      <c r="J4604" s="2">
        <v>3</v>
      </c>
      <c r="K4604" s="2">
        <v>1126</v>
      </c>
      <c r="L4604" s="3">
        <v>6.4727523568636466E-2</v>
      </c>
      <c r="M4604" s="3">
        <v>9.5517060314018701E-2</v>
      </c>
      <c r="N4604" s="2">
        <v>1739600</v>
      </c>
      <c r="O4604">
        <f t="shared" si="71"/>
        <v>20</v>
      </c>
    </row>
    <row r="4605" spans="1:15" hidden="1" x14ac:dyDescent="0.2">
      <c r="A4605" t="s">
        <v>4923</v>
      </c>
      <c r="B4605" t="s">
        <v>5205</v>
      </c>
      <c r="C4605" t="s">
        <v>1484</v>
      </c>
      <c r="D4605" t="s">
        <v>22</v>
      </c>
      <c r="E4605">
        <v>39</v>
      </c>
      <c r="F4605" t="s">
        <v>49</v>
      </c>
      <c r="G4605" t="s">
        <v>38</v>
      </c>
      <c r="H4605" t="s">
        <v>214</v>
      </c>
      <c r="I4605" s="2">
        <v>1283</v>
      </c>
      <c r="J4605" s="2">
        <v>1</v>
      </c>
      <c r="K4605" s="2">
        <v>1284</v>
      </c>
      <c r="L4605" s="3">
        <v>7.3810071280754189E-2</v>
      </c>
      <c r="M4605" s="3">
        <v>0.10891998707211369</v>
      </c>
      <c r="N4605" s="2">
        <v>1739600</v>
      </c>
      <c r="O4605">
        <f t="shared" si="71"/>
        <v>19</v>
      </c>
    </row>
    <row r="4606" spans="1:15" hidden="1" x14ac:dyDescent="0.2">
      <c r="A4606" t="s">
        <v>4923</v>
      </c>
      <c r="B4606" t="s">
        <v>5205</v>
      </c>
      <c r="C4606" t="s">
        <v>5208</v>
      </c>
      <c r="D4606" t="s">
        <v>22</v>
      </c>
      <c r="E4606">
        <v>46</v>
      </c>
      <c r="F4606" t="s">
        <v>49</v>
      </c>
      <c r="G4606" t="s">
        <v>4983</v>
      </c>
      <c r="H4606" t="s">
        <v>106</v>
      </c>
      <c r="I4606" s="2">
        <v>4299</v>
      </c>
      <c r="J4606" s="2">
        <v>9</v>
      </c>
      <c r="K4606" s="2">
        <v>4308</v>
      </c>
      <c r="L4606" s="3">
        <v>0.24764313635318463</v>
      </c>
      <c r="M4606" s="3">
        <v>0.36544182578400763</v>
      </c>
      <c r="N4606" s="2">
        <v>1739600</v>
      </c>
      <c r="O4606">
        <f t="shared" si="71"/>
        <v>9</v>
      </c>
    </row>
    <row r="4607" spans="1:15" hidden="1" x14ac:dyDescent="0.2">
      <c r="A4607" t="s">
        <v>4923</v>
      </c>
      <c r="B4607" t="s">
        <v>5205</v>
      </c>
      <c r="C4607" t="s">
        <v>5209</v>
      </c>
      <c r="D4607" t="s">
        <v>22</v>
      </c>
      <c r="E4607">
        <v>52</v>
      </c>
      <c r="F4607" t="s">
        <v>49</v>
      </c>
      <c r="G4607" t="s">
        <v>38</v>
      </c>
      <c r="H4607" t="s">
        <v>349</v>
      </c>
      <c r="I4607" s="2">
        <v>1608</v>
      </c>
      <c r="J4607" s="2">
        <v>5</v>
      </c>
      <c r="K4607" s="2">
        <v>1613</v>
      </c>
      <c r="L4607" s="3">
        <v>9.2722464934467688E-2</v>
      </c>
      <c r="M4607" s="3">
        <v>0.13682861304308364</v>
      </c>
      <c r="N4607" s="2">
        <v>1739600</v>
      </c>
      <c r="O4607">
        <f t="shared" si="71"/>
        <v>14</v>
      </c>
    </row>
    <row r="4608" spans="1:15" hidden="1" x14ac:dyDescent="0.2">
      <c r="A4608" t="s">
        <v>4923</v>
      </c>
      <c r="B4608" t="s">
        <v>5205</v>
      </c>
      <c r="C4608" t="s">
        <v>5210</v>
      </c>
      <c r="D4608" t="s">
        <v>22</v>
      </c>
      <c r="E4608">
        <v>41</v>
      </c>
      <c r="F4608" t="s">
        <v>49</v>
      </c>
      <c r="G4608" t="s">
        <v>38</v>
      </c>
      <c r="H4608" t="s">
        <v>738</v>
      </c>
      <c r="I4608" s="2">
        <v>1345</v>
      </c>
      <c r="J4608" s="2">
        <f>(0)</f>
        <v>0</v>
      </c>
      <c r="K4608" s="2">
        <v>1345</v>
      </c>
      <c r="L4608" s="3">
        <v>7.7316624511381923E-2</v>
      </c>
      <c r="M4608" s="3">
        <v>0.11409453474454277</v>
      </c>
      <c r="N4608" s="2">
        <v>1739600</v>
      </c>
      <c r="O4608">
        <f t="shared" si="71"/>
        <v>18</v>
      </c>
    </row>
    <row r="4609" spans="1:15" hidden="1" x14ac:dyDescent="0.2">
      <c r="A4609" t="s">
        <v>4923</v>
      </c>
      <c r="B4609" t="s">
        <v>5205</v>
      </c>
      <c r="C4609" t="s">
        <v>5211</v>
      </c>
      <c r="D4609" t="s">
        <v>17</v>
      </c>
      <c r="E4609">
        <v>47</v>
      </c>
      <c r="F4609" t="s">
        <v>49</v>
      </c>
      <c r="G4609" t="s">
        <v>832</v>
      </c>
      <c r="H4609" t="s">
        <v>833</v>
      </c>
      <c r="I4609" s="2">
        <v>56610</v>
      </c>
      <c r="J4609" s="2">
        <v>267</v>
      </c>
      <c r="K4609" s="2">
        <v>56877</v>
      </c>
      <c r="L4609" s="3">
        <v>3.26954472292481</v>
      </c>
      <c r="M4609" s="3">
        <v>4.824799146963092</v>
      </c>
      <c r="N4609" s="2">
        <v>1739600</v>
      </c>
      <c r="O4609">
        <f t="shared" si="71"/>
        <v>4</v>
      </c>
    </row>
    <row r="4610" spans="1:15" hidden="1" x14ac:dyDescent="0.2">
      <c r="A4610" t="s">
        <v>4923</v>
      </c>
      <c r="B4610" t="s">
        <v>5205</v>
      </c>
      <c r="C4610" t="s">
        <v>5212</v>
      </c>
      <c r="D4610" t="s">
        <v>22</v>
      </c>
      <c r="E4610">
        <v>68</v>
      </c>
      <c r="F4610" t="s">
        <v>49</v>
      </c>
      <c r="G4610" t="s">
        <v>5213</v>
      </c>
      <c r="H4610" t="s">
        <v>30</v>
      </c>
      <c r="I4610" s="2">
        <v>161388</v>
      </c>
      <c r="J4610" s="2">
        <v>257</v>
      </c>
      <c r="K4610" s="2">
        <v>161645</v>
      </c>
      <c r="L4610" s="3">
        <v>9.2920786387675331</v>
      </c>
      <c r="M4610" s="3">
        <v>13.712127188685216</v>
      </c>
      <c r="N4610" s="2">
        <v>1739600</v>
      </c>
      <c r="O4610">
        <f t="shared" si="71"/>
        <v>3</v>
      </c>
    </row>
    <row r="4611" spans="1:15" hidden="1" x14ac:dyDescent="0.2">
      <c r="A4611" t="s">
        <v>4923</v>
      </c>
      <c r="B4611" t="s">
        <v>5205</v>
      </c>
      <c r="C4611" t="s">
        <v>5048</v>
      </c>
      <c r="D4611" t="s">
        <v>22</v>
      </c>
      <c r="E4611">
        <v>39</v>
      </c>
      <c r="F4611" t="s">
        <v>49</v>
      </c>
      <c r="G4611" t="s">
        <v>736</v>
      </c>
      <c r="H4611" t="s">
        <v>1521</v>
      </c>
      <c r="I4611" s="2">
        <v>4840</v>
      </c>
      <c r="J4611" s="2">
        <v>77</v>
      </c>
      <c r="K4611" s="2">
        <v>4917</v>
      </c>
      <c r="L4611" s="3">
        <v>0.28265118418027135</v>
      </c>
      <c r="M4611" s="3">
        <v>0.4171024738579307</v>
      </c>
      <c r="N4611" s="2">
        <v>1739600</v>
      </c>
      <c r="O4611">
        <f t="shared" ref="O4611:O4674" si="72">COUNTIFS($A$2:$A$8569,A4611,$B$2:$B$8569,B4611,$K$2:$K$8569,"&gt;"&amp;K4611)+1</f>
        <v>7</v>
      </c>
    </row>
    <row r="4612" spans="1:15" hidden="1" x14ac:dyDescent="0.2">
      <c r="A4612" t="s">
        <v>4923</v>
      </c>
      <c r="B4612" t="s">
        <v>5205</v>
      </c>
      <c r="C4612" t="s">
        <v>5214</v>
      </c>
      <c r="D4612" t="s">
        <v>17</v>
      </c>
      <c r="E4612">
        <v>74</v>
      </c>
      <c r="F4612" t="s">
        <v>49</v>
      </c>
      <c r="G4612" t="s">
        <v>19</v>
      </c>
      <c r="H4612" t="s">
        <v>20</v>
      </c>
      <c r="I4612" s="2">
        <v>531178</v>
      </c>
      <c r="J4612" s="2">
        <v>849</v>
      </c>
      <c r="K4612" s="2">
        <v>532027</v>
      </c>
      <c r="L4612" s="3">
        <v>30.583295010347207</v>
      </c>
      <c r="M4612" s="3">
        <v>45.131132369170892</v>
      </c>
      <c r="N4612" s="2">
        <v>1739600</v>
      </c>
      <c r="O4612">
        <f t="shared" si="72"/>
        <v>1</v>
      </c>
    </row>
    <row r="4613" spans="1:15" hidden="1" x14ac:dyDescent="0.2">
      <c r="A4613" t="s">
        <v>4923</v>
      </c>
      <c r="B4613" t="s">
        <v>5205</v>
      </c>
      <c r="C4613" t="s">
        <v>5174</v>
      </c>
      <c r="D4613" t="s">
        <v>22</v>
      </c>
      <c r="E4613">
        <v>61</v>
      </c>
      <c r="F4613" t="s">
        <v>69</v>
      </c>
      <c r="G4613" t="s">
        <v>174</v>
      </c>
      <c r="H4613" t="s">
        <v>84</v>
      </c>
      <c r="I4613" s="2">
        <v>2409</v>
      </c>
      <c r="J4613" s="2">
        <v>30</v>
      </c>
      <c r="K4613" s="2">
        <v>2439</v>
      </c>
      <c r="L4613" s="3">
        <v>0.14020464474591859</v>
      </c>
      <c r="M4613" s="3">
        <v>0.2068970782467954</v>
      </c>
      <c r="N4613" s="2">
        <v>1739600</v>
      </c>
      <c r="O4613">
        <f t="shared" si="72"/>
        <v>11</v>
      </c>
    </row>
    <row r="4614" spans="1:15" hidden="1" x14ac:dyDescent="0.2">
      <c r="A4614" t="s">
        <v>4923</v>
      </c>
      <c r="B4614" t="s">
        <v>5205</v>
      </c>
      <c r="C4614" t="s">
        <v>5215</v>
      </c>
      <c r="D4614" t="s">
        <v>22</v>
      </c>
      <c r="E4614">
        <v>38</v>
      </c>
      <c r="F4614" t="s">
        <v>49</v>
      </c>
      <c r="G4614" t="s">
        <v>38</v>
      </c>
      <c r="H4614" t="s">
        <v>336</v>
      </c>
      <c r="I4614" s="2">
        <v>4746</v>
      </c>
      <c r="J4614" s="2">
        <v>1</v>
      </c>
      <c r="K4614" s="2">
        <v>4747</v>
      </c>
      <c r="L4614" s="3">
        <v>0.27287882271786618</v>
      </c>
      <c r="M4614" s="3">
        <v>0.40268160329542341</v>
      </c>
      <c r="N4614" s="2">
        <v>1739600</v>
      </c>
      <c r="O4614">
        <f t="shared" si="72"/>
        <v>8</v>
      </c>
    </row>
    <row r="4615" spans="1:15" hidden="1" x14ac:dyDescent="0.2">
      <c r="A4615" t="s">
        <v>4923</v>
      </c>
      <c r="B4615" t="s">
        <v>5205</v>
      </c>
      <c r="C4615" t="s">
        <v>5216</v>
      </c>
      <c r="D4615" t="s">
        <v>22</v>
      </c>
      <c r="E4615">
        <v>50</v>
      </c>
      <c r="F4615" t="s">
        <v>69</v>
      </c>
      <c r="G4615" t="s">
        <v>38</v>
      </c>
      <c r="H4615" t="s">
        <v>749</v>
      </c>
      <c r="I4615" s="2">
        <v>799</v>
      </c>
      <c r="J4615" s="2">
        <v>4</v>
      </c>
      <c r="K4615" s="2">
        <v>803</v>
      </c>
      <c r="L4615" s="3">
        <v>4.616003679006668E-2</v>
      </c>
      <c r="M4615" s="3">
        <v>6.8117406245254905E-2</v>
      </c>
      <c r="N4615" s="2">
        <v>1739600</v>
      </c>
      <c r="O4615">
        <f t="shared" si="72"/>
        <v>25</v>
      </c>
    </row>
    <row r="4616" spans="1:15" hidden="1" x14ac:dyDescent="0.2">
      <c r="A4616" t="s">
        <v>4923</v>
      </c>
      <c r="B4616" t="s">
        <v>5205</v>
      </c>
      <c r="C4616" t="s">
        <v>5217</v>
      </c>
      <c r="D4616" t="s">
        <v>22</v>
      </c>
      <c r="E4616">
        <v>68</v>
      </c>
      <c r="F4616" t="s">
        <v>49</v>
      </c>
      <c r="G4616" t="s">
        <v>4994</v>
      </c>
      <c r="H4616" t="s">
        <v>4995</v>
      </c>
      <c r="I4616" s="2">
        <v>368498</v>
      </c>
      <c r="J4616" s="2">
        <v>811</v>
      </c>
      <c r="K4616" s="2">
        <v>369309</v>
      </c>
      <c r="L4616" s="3">
        <v>21.229535525408139</v>
      </c>
      <c r="M4616" s="3">
        <v>31.327984038641148</v>
      </c>
      <c r="N4616" s="2">
        <v>1739600</v>
      </c>
      <c r="O4616">
        <f t="shared" si="72"/>
        <v>2</v>
      </c>
    </row>
    <row r="4617" spans="1:15" hidden="1" x14ac:dyDescent="0.2">
      <c r="A4617" t="s">
        <v>4923</v>
      </c>
      <c r="B4617" t="s">
        <v>5205</v>
      </c>
      <c r="C4617" t="s">
        <v>5218</v>
      </c>
      <c r="D4617" t="s">
        <v>22</v>
      </c>
      <c r="E4617">
        <v>27</v>
      </c>
      <c r="F4617" t="s">
        <v>49</v>
      </c>
      <c r="G4617" t="s">
        <v>38</v>
      </c>
      <c r="H4617" t="s">
        <v>270</v>
      </c>
      <c r="I4617" s="2">
        <v>1061</v>
      </c>
      <c r="J4617" s="2">
        <v>1</v>
      </c>
      <c r="K4617" s="2">
        <v>1062</v>
      </c>
      <c r="L4617" s="3">
        <v>6.1048516900436882E-2</v>
      </c>
      <c r="M4617" s="3">
        <v>9.0088026690486558E-2</v>
      </c>
      <c r="N4617" s="2">
        <v>1739600</v>
      </c>
      <c r="O4617">
        <f t="shared" si="72"/>
        <v>22</v>
      </c>
    </row>
    <row r="4618" spans="1:15" hidden="1" x14ac:dyDescent="0.2">
      <c r="A4618" t="s">
        <v>4923</v>
      </c>
      <c r="B4618" t="s">
        <v>5205</v>
      </c>
      <c r="C4618" t="s">
        <v>5219</v>
      </c>
      <c r="D4618" t="s">
        <v>22</v>
      </c>
      <c r="E4618">
        <v>38</v>
      </c>
      <c r="F4618" t="s">
        <v>49</v>
      </c>
      <c r="G4618" t="s">
        <v>38</v>
      </c>
      <c r="H4618" t="s">
        <v>193</v>
      </c>
      <c r="I4618" s="2">
        <v>1834</v>
      </c>
      <c r="J4618" s="2">
        <v>5</v>
      </c>
      <c r="K4618" s="2">
        <v>1839</v>
      </c>
      <c r="L4618" s="3">
        <v>0.10571395723154749</v>
      </c>
      <c r="M4618" s="3">
        <v>0.15599988802618153</v>
      </c>
      <c r="N4618" s="2">
        <v>1739600</v>
      </c>
      <c r="O4618">
        <f t="shared" si="72"/>
        <v>13</v>
      </c>
    </row>
    <row r="4619" spans="1:15" hidden="1" x14ac:dyDescent="0.2">
      <c r="A4619" t="s">
        <v>4923</v>
      </c>
      <c r="B4619" t="s">
        <v>5205</v>
      </c>
      <c r="C4619" t="s">
        <v>5220</v>
      </c>
      <c r="D4619" t="s">
        <v>22</v>
      </c>
      <c r="E4619">
        <v>32</v>
      </c>
      <c r="F4619" t="s">
        <v>49</v>
      </c>
      <c r="G4619" t="s">
        <v>38</v>
      </c>
      <c r="H4619" t="s">
        <v>1549</v>
      </c>
      <c r="I4619" s="2">
        <v>2273</v>
      </c>
      <c r="J4619" s="2">
        <v>1</v>
      </c>
      <c r="K4619" s="2">
        <v>2274</v>
      </c>
      <c r="L4619" s="3">
        <v>0.13071970567946656</v>
      </c>
      <c r="M4619" s="3">
        <v>0.19290035093612656</v>
      </c>
      <c r="N4619" s="2">
        <v>1739600</v>
      </c>
      <c r="O4619">
        <f t="shared" si="72"/>
        <v>12</v>
      </c>
    </row>
    <row r="4620" spans="1:15" hidden="1" x14ac:dyDescent="0.2">
      <c r="A4620" t="s">
        <v>4923</v>
      </c>
      <c r="B4620" t="s">
        <v>5205</v>
      </c>
      <c r="C4620" t="s">
        <v>5221</v>
      </c>
      <c r="D4620" t="s">
        <v>22</v>
      </c>
      <c r="E4620">
        <v>36</v>
      </c>
      <c r="F4620" t="s">
        <v>49</v>
      </c>
      <c r="G4620" t="s">
        <v>38</v>
      </c>
      <c r="H4620" t="s">
        <v>120</v>
      </c>
      <c r="I4620" s="2">
        <v>1497</v>
      </c>
      <c r="J4620" s="2">
        <v>2</v>
      </c>
      <c r="K4620" s="2">
        <v>1499</v>
      </c>
      <c r="L4620" s="3">
        <v>8.6169234306737175E-2</v>
      </c>
      <c r="M4620" s="3">
        <v>0.127158146901167</v>
      </c>
      <c r="N4620" s="2">
        <v>1739600</v>
      </c>
      <c r="O4620">
        <f t="shared" si="72"/>
        <v>16</v>
      </c>
    </row>
    <row r="4621" spans="1:15" hidden="1" x14ac:dyDescent="0.2">
      <c r="A4621" t="s">
        <v>4923</v>
      </c>
      <c r="B4621" t="s">
        <v>5205</v>
      </c>
      <c r="C4621" t="s">
        <v>5222</v>
      </c>
      <c r="D4621" t="s">
        <v>22</v>
      </c>
      <c r="E4621">
        <v>57</v>
      </c>
      <c r="F4621" t="s">
        <v>49</v>
      </c>
      <c r="G4621" t="s">
        <v>38</v>
      </c>
      <c r="H4621" t="s">
        <v>1715</v>
      </c>
      <c r="I4621" s="2">
        <v>8111</v>
      </c>
      <c r="J4621" s="2">
        <v>2</v>
      </c>
      <c r="K4621" s="2">
        <v>8113</v>
      </c>
      <c r="L4621" s="3">
        <v>0.46637157967348819</v>
      </c>
      <c r="M4621" s="3">
        <v>0.68821484043306724</v>
      </c>
      <c r="N4621" s="2">
        <v>1739600</v>
      </c>
      <c r="O4621">
        <f t="shared" si="72"/>
        <v>6</v>
      </c>
    </row>
    <row r="4622" spans="1:15" hidden="1" x14ac:dyDescent="0.2">
      <c r="A4622" t="s">
        <v>4923</v>
      </c>
      <c r="B4622" t="s">
        <v>5205</v>
      </c>
      <c r="C4622" t="s">
        <v>5223</v>
      </c>
      <c r="D4622" t="s">
        <v>22</v>
      </c>
      <c r="E4622">
        <v>45</v>
      </c>
      <c r="F4622" t="s">
        <v>69</v>
      </c>
      <c r="G4622" t="s">
        <v>3751</v>
      </c>
      <c r="H4622" t="s">
        <v>198</v>
      </c>
      <c r="I4622" s="2">
        <v>1505</v>
      </c>
      <c r="J4622" s="2">
        <v>13</v>
      </c>
      <c r="K4622" s="2">
        <v>1518</v>
      </c>
      <c r="L4622" s="3">
        <v>8.7261439411358943E-2</v>
      </c>
      <c r="M4622" s="3">
        <v>0.12876989125815308</v>
      </c>
      <c r="N4622" s="2">
        <v>1739600</v>
      </c>
      <c r="O4622">
        <f t="shared" si="72"/>
        <v>15</v>
      </c>
    </row>
    <row r="4623" spans="1:15" hidden="1" x14ac:dyDescent="0.2">
      <c r="A4623" t="s">
        <v>4923</v>
      </c>
      <c r="B4623" t="s">
        <v>5205</v>
      </c>
      <c r="C4623" t="s">
        <v>5224</v>
      </c>
      <c r="D4623" t="s">
        <v>22</v>
      </c>
      <c r="E4623">
        <v>37</v>
      </c>
      <c r="F4623" t="s">
        <v>49</v>
      </c>
      <c r="G4623" t="s">
        <v>38</v>
      </c>
      <c r="H4623" t="s">
        <v>984</v>
      </c>
      <c r="I4623" s="2">
        <v>985</v>
      </c>
      <c r="J4623" s="2">
        <v>1</v>
      </c>
      <c r="K4623" s="2">
        <v>986</v>
      </c>
      <c r="L4623" s="3">
        <v>5.6679696481949877E-2</v>
      </c>
      <c r="M4623" s="3">
        <v>8.3641049262542122E-2</v>
      </c>
      <c r="N4623" s="2">
        <v>1739600</v>
      </c>
      <c r="O4623">
        <f t="shared" si="72"/>
        <v>24</v>
      </c>
    </row>
    <row r="4624" spans="1:15" hidden="1" x14ac:dyDescent="0.2">
      <c r="A4624" t="s">
        <v>4923</v>
      </c>
      <c r="B4624" t="s">
        <v>5205</v>
      </c>
      <c r="C4624" t="s">
        <v>5225</v>
      </c>
      <c r="D4624" t="s">
        <v>22</v>
      </c>
      <c r="E4624">
        <v>25</v>
      </c>
      <c r="F4624" t="s">
        <v>49</v>
      </c>
      <c r="G4624" t="s">
        <v>38</v>
      </c>
      <c r="H4624" t="s">
        <v>1310</v>
      </c>
      <c r="I4624" s="2">
        <v>1390</v>
      </c>
      <c r="J4624" s="2">
        <f>(0)</f>
        <v>0</v>
      </c>
      <c r="K4624" s="2">
        <v>1390</v>
      </c>
      <c r="L4624" s="3">
        <v>7.990342607495976E-2</v>
      </c>
      <c r="M4624" s="3">
        <v>0.11791182401108881</v>
      </c>
      <c r="N4624" s="2">
        <v>1739600</v>
      </c>
      <c r="O4624">
        <f t="shared" si="72"/>
        <v>17</v>
      </c>
    </row>
    <row r="4625" spans="1:15" hidden="1" x14ac:dyDescent="0.2">
      <c r="A4625" t="s">
        <v>4923</v>
      </c>
      <c r="B4625" t="s">
        <v>5205</v>
      </c>
      <c r="C4625" t="s">
        <v>5226</v>
      </c>
      <c r="D4625" t="s">
        <v>22</v>
      </c>
      <c r="E4625">
        <v>49</v>
      </c>
      <c r="F4625" t="s">
        <v>49</v>
      </c>
      <c r="G4625" t="s">
        <v>38</v>
      </c>
      <c r="H4625" t="s">
        <v>54</v>
      </c>
      <c r="I4625" s="2">
        <v>1021</v>
      </c>
      <c r="J4625" s="2">
        <v>2</v>
      </c>
      <c r="K4625" s="2">
        <v>1023</v>
      </c>
      <c r="L4625" s="3">
        <v>5.8806622212002758E-2</v>
      </c>
      <c r="M4625" s="3">
        <v>8.6779709326146648E-2</v>
      </c>
      <c r="N4625" s="2">
        <v>1739600</v>
      </c>
      <c r="O4625">
        <f t="shared" si="72"/>
        <v>23</v>
      </c>
    </row>
    <row r="4626" spans="1:15" hidden="1" x14ac:dyDescent="0.2">
      <c r="A4626" t="s">
        <v>4923</v>
      </c>
      <c r="B4626" t="s">
        <v>5205</v>
      </c>
      <c r="C4626" t="s">
        <v>5227</v>
      </c>
      <c r="D4626" t="s">
        <v>22</v>
      </c>
      <c r="E4626">
        <v>33</v>
      </c>
      <c r="F4626" t="s">
        <v>69</v>
      </c>
      <c r="G4626" t="s">
        <v>38</v>
      </c>
      <c r="H4626" t="s">
        <v>1546</v>
      </c>
      <c r="I4626" s="2">
        <v>1077</v>
      </c>
      <c r="J4626" s="2">
        <v>2</v>
      </c>
      <c r="K4626" s="2">
        <v>1079</v>
      </c>
      <c r="L4626" s="3">
        <v>6.2025753046677394E-2</v>
      </c>
      <c r="M4626" s="3">
        <v>9.1530113746737279E-2</v>
      </c>
      <c r="N4626" s="2">
        <v>1739600</v>
      </c>
      <c r="O4626">
        <f t="shared" si="72"/>
        <v>21</v>
      </c>
    </row>
    <row r="4627" spans="1:15" hidden="1" x14ac:dyDescent="0.2">
      <c r="A4627" t="s">
        <v>4923</v>
      </c>
      <c r="B4627" t="s">
        <v>5205</v>
      </c>
      <c r="C4627" t="s">
        <v>5228</v>
      </c>
      <c r="D4627" t="s">
        <v>22</v>
      </c>
      <c r="E4627">
        <v>46</v>
      </c>
      <c r="F4627" t="s">
        <v>49</v>
      </c>
      <c r="G4627" t="s">
        <v>38</v>
      </c>
      <c r="H4627" t="s">
        <v>182</v>
      </c>
      <c r="I4627" s="2">
        <v>2808</v>
      </c>
      <c r="J4627" s="2">
        <f>(0)</f>
        <v>0</v>
      </c>
      <c r="K4627" s="2">
        <v>2808</v>
      </c>
      <c r="L4627" s="3">
        <v>0.16141641756725686</v>
      </c>
      <c r="M4627" s="3">
        <v>0.23819885023247295</v>
      </c>
      <c r="N4627" s="2">
        <v>1739600</v>
      </c>
      <c r="O4627">
        <f t="shared" si="72"/>
        <v>10</v>
      </c>
    </row>
    <row r="4628" spans="1:15" hidden="1" x14ac:dyDescent="0.2">
      <c r="A4628" t="s">
        <v>5229</v>
      </c>
      <c r="B4628" t="s">
        <v>5230</v>
      </c>
      <c r="C4628" t="s">
        <v>46</v>
      </c>
      <c r="G4628" t="s">
        <v>46</v>
      </c>
      <c r="I4628" s="2">
        <v>15420</v>
      </c>
      <c r="J4628" s="2">
        <v>123</v>
      </c>
      <c r="K4628" s="2">
        <v>15543</v>
      </c>
      <c r="L4628" s="3">
        <v>0.7997484931715485</v>
      </c>
      <c r="M4628" s="3">
        <v>1.0696552507251813</v>
      </c>
      <c r="N4628" s="2">
        <v>1943486</v>
      </c>
      <c r="O4628">
        <f t="shared" si="72"/>
        <v>4</v>
      </c>
    </row>
    <row r="4629" spans="1:15" hidden="1" x14ac:dyDescent="0.2">
      <c r="A4629" t="s">
        <v>5229</v>
      </c>
      <c r="B4629" t="s">
        <v>5230</v>
      </c>
      <c r="C4629" t="s">
        <v>5231</v>
      </c>
      <c r="D4629" t="s">
        <v>22</v>
      </c>
      <c r="E4629">
        <v>74</v>
      </c>
      <c r="F4629" t="s">
        <v>69</v>
      </c>
      <c r="G4629" t="s">
        <v>401</v>
      </c>
      <c r="H4629" t="s">
        <v>402</v>
      </c>
      <c r="I4629" s="2">
        <v>18293</v>
      </c>
      <c r="J4629" s="2">
        <v>16</v>
      </c>
      <c r="K4629" s="2">
        <v>18309</v>
      </c>
      <c r="L4629" s="3">
        <v>0.94207007408337384</v>
      </c>
      <c r="M4629" s="3">
        <v>1.2600088776637293</v>
      </c>
      <c r="N4629" s="2">
        <v>1943486</v>
      </c>
      <c r="O4629">
        <f t="shared" si="72"/>
        <v>3</v>
      </c>
    </row>
    <row r="4630" spans="1:15" hidden="1" x14ac:dyDescent="0.2">
      <c r="A4630" t="s">
        <v>5229</v>
      </c>
      <c r="B4630" t="s">
        <v>5230</v>
      </c>
      <c r="C4630" t="s">
        <v>5232</v>
      </c>
      <c r="D4630" t="s">
        <v>22</v>
      </c>
      <c r="E4630">
        <v>63</v>
      </c>
      <c r="F4630" t="s">
        <v>69</v>
      </c>
      <c r="G4630" t="s">
        <v>19</v>
      </c>
      <c r="H4630" t="s">
        <v>20</v>
      </c>
      <c r="I4630" s="2">
        <v>487597</v>
      </c>
      <c r="J4630" s="2">
        <v>2602</v>
      </c>
      <c r="K4630" s="2">
        <v>490199</v>
      </c>
      <c r="L4630" s="3">
        <v>25.222666898552394</v>
      </c>
      <c r="M4630" s="3">
        <v>33.735053352006247</v>
      </c>
      <c r="N4630" s="2">
        <v>1943486</v>
      </c>
      <c r="O4630">
        <f t="shared" si="72"/>
        <v>2</v>
      </c>
    </row>
    <row r="4631" spans="1:15" hidden="1" x14ac:dyDescent="0.2">
      <c r="A4631" t="s">
        <v>5229</v>
      </c>
      <c r="B4631" t="s">
        <v>5230</v>
      </c>
      <c r="C4631" t="s">
        <v>5233</v>
      </c>
      <c r="D4631" t="s">
        <v>22</v>
      </c>
      <c r="E4631">
        <v>62</v>
      </c>
      <c r="F4631" t="s">
        <v>69</v>
      </c>
      <c r="G4631" t="s">
        <v>38</v>
      </c>
      <c r="H4631" t="s">
        <v>182</v>
      </c>
      <c r="I4631" s="2">
        <v>3398</v>
      </c>
      <c r="J4631" s="2">
        <v>16</v>
      </c>
      <c r="K4631" s="2">
        <v>3414</v>
      </c>
      <c r="L4631" s="3">
        <v>0.17566373001915114</v>
      </c>
      <c r="M4631" s="3">
        <v>0.23494840288076749</v>
      </c>
      <c r="N4631" s="2">
        <v>1943486</v>
      </c>
      <c r="O4631">
        <f t="shared" si="72"/>
        <v>8</v>
      </c>
    </row>
    <row r="4632" spans="1:15" hidden="1" x14ac:dyDescent="0.2">
      <c r="A4632" t="s">
        <v>5229</v>
      </c>
      <c r="B4632" t="s">
        <v>5230</v>
      </c>
      <c r="C4632" t="s">
        <v>5234</v>
      </c>
      <c r="D4632" t="s">
        <v>22</v>
      </c>
      <c r="E4632">
        <v>60</v>
      </c>
      <c r="F4632" t="s">
        <v>69</v>
      </c>
      <c r="G4632" t="s">
        <v>38</v>
      </c>
      <c r="H4632" t="s">
        <v>198</v>
      </c>
      <c r="I4632" s="2">
        <v>6823</v>
      </c>
      <c r="J4632" s="2">
        <v>55</v>
      </c>
      <c r="K4632" s="2">
        <v>6878</v>
      </c>
      <c r="L4632" s="3">
        <v>0.35390015672868236</v>
      </c>
      <c r="M4632" s="3">
        <v>0.47333776069534816</v>
      </c>
      <c r="N4632" s="2">
        <v>1943486</v>
      </c>
      <c r="O4632">
        <f t="shared" si="72"/>
        <v>6</v>
      </c>
    </row>
    <row r="4633" spans="1:15" hidden="1" x14ac:dyDescent="0.2">
      <c r="A4633" t="s">
        <v>5229</v>
      </c>
      <c r="B4633" t="s">
        <v>5230</v>
      </c>
      <c r="C4633" t="s">
        <v>5235</v>
      </c>
      <c r="D4633" t="s">
        <v>22</v>
      </c>
      <c r="E4633">
        <v>53</v>
      </c>
      <c r="F4633" t="s">
        <v>69</v>
      </c>
      <c r="G4633" t="s">
        <v>303</v>
      </c>
      <c r="H4633" t="s">
        <v>304</v>
      </c>
      <c r="I4633" s="2">
        <v>11497</v>
      </c>
      <c r="J4633" s="2">
        <v>82</v>
      </c>
      <c r="K4633" s="2">
        <v>11579</v>
      </c>
      <c r="L4633" s="3">
        <v>0.59578509955821646</v>
      </c>
      <c r="M4633" s="3">
        <v>0.79685634357246815</v>
      </c>
      <c r="N4633" s="2">
        <v>1943486</v>
      </c>
      <c r="O4633">
        <f t="shared" si="72"/>
        <v>5</v>
      </c>
    </row>
    <row r="4634" spans="1:15" hidden="1" x14ac:dyDescent="0.2">
      <c r="A4634" t="s">
        <v>5229</v>
      </c>
      <c r="B4634" t="s">
        <v>5230</v>
      </c>
      <c r="C4634" t="s">
        <v>5236</v>
      </c>
      <c r="D4634" t="s">
        <v>22</v>
      </c>
      <c r="E4634">
        <v>74</v>
      </c>
      <c r="F4634" t="s">
        <v>69</v>
      </c>
      <c r="G4634" t="s">
        <v>38</v>
      </c>
      <c r="H4634" t="s">
        <v>214</v>
      </c>
      <c r="I4634" s="2">
        <v>2696</v>
      </c>
      <c r="J4634" s="2">
        <v>30</v>
      </c>
      <c r="K4634" s="2">
        <v>2726</v>
      </c>
      <c r="L4634" s="3">
        <v>0.1402634235595214</v>
      </c>
      <c r="M4634" s="3">
        <v>0.18760086299149742</v>
      </c>
      <c r="N4634" s="2">
        <v>1943486</v>
      </c>
      <c r="O4634">
        <f t="shared" si="72"/>
        <v>9</v>
      </c>
    </row>
    <row r="4635" spans="1:15" hidden="1" x14ac:dyDescent="0.2">
      <c r="A4635" t="s">
        <v>5229</v>
      </c>
      <c r="B4635" t="s">
        <v>5230</v>
      </c>
      <c r="C4635" t="s">
        <v>5237</v>
      </c>
      <c r="D4635" t="s">
        <v>22</v>
      </c>
      <c r="E4635">
        <v>48</v>
      </c>
      <c r="F4635" t="s">
        <v>69</v>
      </c>
      <c r="G4635" t="s">
        <v>32</v>
      </c>
      <c r="H4635" t="s">
        <v>33</v>
      </c>
      <c r="I4635" s="2">
        <v>892744</v>
      </c>
      <c r="J4635" s="2">
        <v>4433</v>
      </c>
      <c r="K4635" s="2">
        <v>897177</v>
      </c>
      <c r="L4635" s="3">
        <v>46.163285971702393</v>
      </c>
      <c r="M4635" s="3">
        <v>61.742912493075075</v>
      </c>
      <c r="N4635" s="2">
        <v>1943486</v>
      </c>
      <c r="O4635">
        <f t="shared" si="72"/>
        <v>1</v>
      </c>
    </row>
    <row r="4636" spans="1:15" hidden="1" x14ac:dyDescent="0.2">
      <c r="A4636" t="s">
        <v>5229</v>
      </c>
      <c r="B4636" t="s">
        <v>5230</v>
      </c>
      <c r="C4636" t="s">
        <v>1341</v>
      </c>
      <c r="D4636" t="s">
        <v>22</v>
      </c>
      <c r="E4636">
        <v>51</v>
      </c>
      <c r="F4636" t="s">
        <v>69</v>
      </c>
      <c r="G4636" t="s">
        <v>38</v>
      </c>
      <c r="H4636" t="s">
        <v>43</v>
      </c>
      <c r="I4636" s="2">
        <v>4111</v>
      </c>
      <c r="J4636" s="2">
        <v>9</v>
      </c>
      <c r="K4636" s="2">
        <v>4120</v>
      </c>
      <c r="L4636" s="3">
        <v>0.21199020728731774</v>
      </c>
      <c r="M4636" s="3">
        <v>0.28353468654621028</v>
      </c>
      <c r="N4636" s="2">
        <v>1943486</v>
      </c>
      <c r="O4636">
        <f t="shared" si="72"/>
        <v>7</v>
      </c>
    </row>
    <row r="4637" spans="1:15" hidden="1" x14ac:dyDescent="0.2">
      <c r="A4637" t="s">
        <v>5229</v>
      </c>
      <c r="B4637" t="s">
        <v>5230</v>
      </c>
      <c r="C4637" t="s">
        <v>1971</v>
      </c>
      <c r="D4637" t="s">
        <v>22</v>
      </c>
      <c r="E4637">
        <v>45</v>
      </c>
      <c r="F4637" t="s">
        <v>69</v>
      </c>
      <c r="G4637" t="s">
        <v>38</v>
      </c>
      <c r="H4637" t="s">
        <v>168</v>
      </c>
      <c r="I4637" s="2">
        <v>1815</v>
      </c>
      <c r="J4637" s="2">
        <v>5</v>
      </c>
      <c r="K4637" s="2">
        <v>1820</v>
      </c>
      <c r="L4637" s="3">
        <v>9.364615952983453E-2</v>
      </c>
      <c r="M4637" s="3">
        <v>0.12525075959080165</v>
      </c>
      <c r="N4637" s="2">
        <v>1943486</v>
      </c>
      <c r="O4637">
        <f t="shared" si="72"/>
        <v>10</v>
      </c>
    </row>
    <row r="4638" spans="1:15" hidden="1" x14ac:dyDescent="0.2">
      <c r="A4638" t="s">
        <v>5229</v>
      </c>
      <c r="B4638" t="s">
        <v>5238</v>
      </c>
      <c r="C4638" t="s">
        <v>46</v>
      </c>
      <c r="G4638" t="s">
        <v>46</v>
      </c>
      <c r="I4638" s="2">
        <v>13426</v>
      </c>
      <c r="J4638" s="2">
        <v>84</v>
      </c>
      <c r="K4638" s="2">
        <v>13510</v>
      </c>
      <c r="L4638" s="3">
        <v>0.72962819745650853</v>
      </c>
      <c r="M4638" s="3">
        <v>1.2276238073602908</v>
      </c>
      <c r="N4638" s="2">
        <v>1851628</v>
      </c>
      <c r="O4638">
        <f t="shared" si="72"/>
        <v>3</v>
      </c>
    </row>
    <row r="4639" spans="1:15" hidden="1" x14ac:dyDescent="0.2">
      <c r="A4639" t="s">
        <v>5229</v>
      </c>
      <c r="B4639" t="s">
        <v>5238</v>
      </c>
      <c r="C4639" t="s">
        <v>5239</v>
      </c>
      <c r="D4639" t="s">
        <v>22</v>
      </c>
      <c r="E4639">
        <v>47</v>
      </c>
      <c r="F4639" t="s">
        <v>69</v>
      </c>
      <c r="G4639" t="s">
        <v>303</v>
      </c>
      <c r="H4639" t="s">
        <v>304</v>
      </c>
      <c r="I4639" s="2">
        <v>11357</v>
      </c>
      <c r="J4639" s="2">
        <v>55</v>
      </c>
      <c r="K4639" s="2">
        <v>11412</v>
      </c>
      <c r="L4639" s="3">
        <v>0.61632250106392861</v>
      </c>
      <c r="M4639" s="3">
        <v>1.0369831894593367</v>
      </c>
      <c r="N4639" s="2">
        <v>1851628</v>
      </c>
      <c r="O4639">
        <f t="shared" si="72"/>
        <v>4</v>
      </c>
    </row>
    <row r="4640" spans="1:15" hidden="1" x14ac:dyDescent="0.2">
      <c r="A4640" t="s">
        <v>5229</v>
      </c>
      <c r="B4640" t="s">
        <v>5238</v>
      </c>
      <c r="C4640" t="s">
        <v>5240</v>
      </c>
      <c r="D4640" t="s">
        <v>22</v>
      </c>
      <c r="E4640">
        <v>39</v>
      </c>
      <c r="F4640" t="s">
        <v>69</v>
      </c>
      <c r="G4640" t="s">
        <v>174</v>
      </c>
      <c r="H4640" t="s">
        <v>84</v>
      </c>
      <c r="I4640" s="2">
        <v>3739</v>
      </c>
      <c r="J4640" s="2">
        <v>13</v>
      </c>
      <c r="K4640" s="2">
        <v>3752</v>
      </c>
      <c r="L4640" s="3">
        <v>0.20263249421590082</v>
      </c>
      <c r="M4640" s="3">
        <v>0.34093593820990459</v>
      </c>
      <c r="N4640" s="2">
        <v>1851628</v>
      </c>
      <c r="O4640">
        <f t="shared" si="72"/>
        <v>6</v>
      </c>
    </row>
    <row r="4641" spans="1:15" hidden="1" x14ac:dyDescent="0.2">
      <c r="A4641" t="s">
        <v>5229</v>
      </c>
      <c r="B4641" t="s">
        <v>5238</v>
      </c>
      <c r="C4641" t="s">
        <v>5241</v>
      </c>
      <c r="D4641" t="s">
        <v>22</v>
      </c>
      <c r="E4641">
        <v>40</v>
      </c>
      <c r="F4641" t="s">
        <v>69</v>
      </c>
      <c r="G4641" t="s">
        <v>376</v>
      </c>
      <c r="H4641" t="s">
        <v>377</v>
      </c>
      <c r="I4641" s="2">
        <v>8971</v>
      </c>
      <c r="J4641" s="2">
        <v>26</v>
      </c>
      <c r="K4641" s="2">
        <v>8997</v>
      </c>
      <c r="L4641" s="3">
        <v>0.48589673519735066</v>
      </c>
      <c r="M4641" s="3">
        <v>0.8175374829622899</v>
      </c>
      <c r="N4641" s="2">
        <v>1851628</v>
      </c>
      <c r="O4641">
        <f t="shared" si="72"/>
        <v>5</v>
      </c>
    </row>
    <row r="4642" spans="1:15" hidden="1" x14ac:dyDescent="0.2">
      <c r="A4642" t="s">
        <v>5229</v>
      </c>
      <c r="B4642" t="s">
        <v>5238</v>
      </c>
      <c r="C4642" t="s">
        <v>5242</v>
      </c>
      <c r="D4642" t="s">
        <v>22</v>
      </c>
      <c r="E4642">
        <v>65</v>
      </c>
      <c r="F4642" t="s">
        <v>69</v>
      </c>
      <c r="G4642" t="s">
        <v>32</v>
      </c>
      <c r="H4642" t="s">
        <v>33</v>
      </c>
      <c r="I4642" s="2">
        <v>655427</v>
      </c>
      <c r="J4642" s="2">
        <v>2316</v>
      </c>
      <c r="K4642" s="2">
        <v>657743</v>
      </c>
      <c r="L4642" s="3">
        <v>35.522415949639992</v>
      </c>
      <c r="M4642" s="3">
        <v>59.767651067696505</v>
      </c>
      <c r="N4642" s="2">
        <v>1851628</v>
      </c>
      <c r="O4642">
        <f t="shared" si="72"/>
        <v>1</v>
      </c>
    </row>
    <row r="4643" spans="1:15" hidden="1" x14ac:dyDescent="0.2">
      <c r="A4643" t="s">
        <v>5229</v>
      </c>
      <c r="B4643" t="s">
        <v>5238</v>
      </c>
      <c r="C4643" t="s">
        <v>5243</v>
      </c>
      <c r="D4643" t="s">
        <v>22</v>
      </c>
      <c r="E4643">
        <v>55</v>
      </c>
      <c r="F4643" t="s">
        <v>69</v>
      </c>
      <c r="G4643" t="s">
        <v>19</v>
      </c>
      <c r="H4643" t="s">
        <v>20</v>
      </c>
      <c r="I4643" s="2">
        <v>392268</v>
      </c>
      <c r="J4643" s="2">
        <v>1394</v>
      </c>
      <c r="K4643" s="2">
        <v>393662</v>
      </c>
      <c r="L4643" s="3">
        <v>21.26031794723346</v>
      </c>
      <c r="M4643" s="3">
        <v>35.77119491140391</v>
      </c>
      <c r="N4643" s="2">
        <v>1851628</v>
      </c>
      <c r="O4643">
        <f t="shared" si="72"/>
        <v>2</v>
      </c>
    </row>
    <row r="4644" spans="1:15" hidden="1" x14ac:dyDescent="0.2">
      <c r="A4644" t="s">
        <v>5229</v>
      </c>
      <c r="B4644" t="s">
        <v>5238</v>
      </c>
      <c r="C4644" t="s">
        <v>5244</v>
      </c>
      <c r="D4644" t="s">
        <v>22</v>
      </c>
      <c r="E4644">
        <v>56</v>
      </c>
      <c r="F4644" t="s">
        <v>69</v>
      </c>
      <c r="G4644" t="s">
        <v>38</v>
      </c>
      <c r="H4644" t="s">
        <v>336</v>
      </c>
      <c r="I4644" s="2">
        <v>3553</v>
      </c>
      <c r="J4644" s="2">
        <v>3</v>
      </c>
      <c r="K4644" s="2">
        <v>3556</v>
      </c>
      <c r="L4644" s="3">
        <v>0.19204721466730898</v>
      </c>
      <c r="M4644" s="3">
        <v>0.32312585188550658</v>
      </c>
      <c r="N4644" s="2">
        <v>1851628</v>
      </c>
      <c r="O4644">
        <f t="shared" si="72"/>
        <v>7</v>
      </c>
    </row>
    <row r="4645" spans="1:15" hidden="1" x14ac:dyDescent="0.2">
      <c r="A4645" t="s">
        <v>5229</v>
      </c>
      <c r="B4645" t="s">
        <v>5238</v>
      </c>
      <c r="C4645" t="s">
        <v>5245</v>
      </c>
      <c r="D4645" t="s">
        <v>22</v>
      </c>
      <c r="E4645">
        <v>33</v>
      </c>
      <c r="F4645" t="s">
        <v>69</v>
      </c>
      <c r="G4645" t="s">
        <v>38</v>
      </c>
      <c r="H4645" t="s">
        <v>168</v>
      </c>
      <c r="I4645" s="2">
        <v>3445</v>
      </c>
      <c r="J4645" s="2">
        <v>2</v>
      </c>
      <c r="K4645" s="2">
        <v>3447</v>
      </c>
      <c r="L4645" s="3">
        <v>0.18616050308161253</v>
      </c>
      <c r="M4645" s="3">
        <v>0.31322126306224446</v>
      </c>
      <c r="N4645" s="2">
        <v>1851628</v>
      </c>
      <c r="O4645">
        <f t="shared" si="72"/>
        <v>8</v>
      </c>
    </row>
    <row r="4646" spans="1:15" hidden="1" x14ac:dyDescent="0.2">
      <c r="A4646" t="s">
        <v>5229</v>
      </c>
      <c r="B4646" t="s">
        <v>5238</v>
      </c>
      <c r="C4646" t="s">
        <v>5246</v>
      </c>
      <c r="D4646" t="s">
        <v>22</v>
      </c>
      <c r="E4646">
        <v>38</v>
      </c>
      <c r="F4646" t="s">
        <v>69</v>
      </c>
      <c r="G4646" t="s">
        <v>534</v>
      </c>
      <c r="H4646" t="s">
        <v>535</v>
      </c>
      <c r="I4646" s="2">
        <v>1743</v>
      </c>
      <c r="J4646" s="2">
        <v>2</v>
      </c>
      <c r="K4646" s="2">
        <v>1745</v>
      </c>
      <c r="L4646" s="3">
        <v>9.4241391899452812E-2</v>
      </c>
      <c r="M4646" s="3">
        <v>0.15856428895956384</v>
      </c>
      <c r="N4646" s="2">
        <v>1851628</v>
      </c>
      <c r="O4646">
        <f t="shared" si="72"/>
        <v>10</v>
      </c>
    </row>
    <row r="4647" spans="1:15" hidden="1" x14ac:dyDescent="0.2">
      <c r="A4647" t="s">
        <v>5229</v>
      </c>
      <c r="B4647" t="s">
        <v>5238</v>
      </c>
      <c r="C4647" t="s">
        <v>5247</v>
      </c>
      <c r="D4647" t="s">
        <v>22</v>
      </c>
      <c r="E4647">
        <v>52</v>
      </c>
      <c r="F4647" t="s">
        <v>69</v>
      </c>
      <c r="G4647" t="s">
        <v>1633</v>
      </c>
      <c r="H4647" t="s">
        <v>540</v>
      </c>
      <c r="I4647" s="2">
        <v>1769</v>
      </c>
      <c r="J4647" s="2">
        <v>5</v>
      </c>
      <c r="K4647" s="2">
        <v>1774</v>
      </c>
      <c r="L4647" s="3">
        <v>9.5807581220417923E-2</v>
      </c>
      <c r="M4647" s="3">
        <v>0.16119945479327577</v>
      </c>
      <c r="N4647" s="2">
        <v>1851628</v>
      </c>
      <c r="O4647">
        <f t="shared" si="72"/>
        <v>9</v>
      </c>
    </row>
    <row r="4648" spans="1:15" hidden="1" x14ac:dyDescent="0.2">
      <c r="A4648" t="s">
        <v>5229</v>
      </c>
      <c r="B4648" t="s">
        <v>5248</v>
      </c>
      <c r="C4648" t="s">
        <v>46</v>
      </c>
      <c r="G4648" t="s">
        <v>46</v>
      </c>
      <c r="I4648" s="2">
        <v>9933</v>
      </c>
      <c r="J4648" s="2">
        <v>45</v>
      </c>
      <c r="K4648" s="2">
        <v>9978</v>
      </c>
      <c r="L4648" s="3">
        <v>0.49417959649428655</v>
      </c>
      <c r="M4648" s="3">
        <v>0.7498466940012265</v>
      </c>
      <c r="N4648" s="2">
        <v>2019104</v>
      </c>
      <c r="O4648">
        <f t="shared" si="72"/>
        <v>5</v>
      </c>
    </row>
    <row r="4649" spans="1:15" hidden="1" x14ac:dyDescent="0.2">
      <c r="A4649" t="s">
        <v>5229</v>
      </c>
      <c r="B4649" t="s">
        <v>5248</v>
      </c>
      <c r="C4649" t="s">
        <v>5249</v>
      </c>
      <c r="D4649" t="s">
        <v>17</v>
      </c>
      <c r="E4649">
        <v>52</v>
      </c>
      <c r="F4649" t="s">
        <v>69</v>
      </c>
      <c r="G4649" t="s">
        <v>5250</v>
      </c>
      <c r="H4649" t="s">
        <v>99</v>
      </c>
      <c r="I4649" s="2">
        <v>1619</v>
      </c>
      <c r="J4649" s="2">
        <v>2</v>
      </c>
      <c r="K4649" s="2">
        <v>1621</v>
      </c>
      <c r="L4649" s="3">
        <v>8.0283135489801413E-2</v>
      </c>
      <c r="M4649" s="3">
        <v>0.12181814902545482</v>
      </c>
      <c r="N4649" s="2">
        <v>2019104</v>
      </c>
      <c r="O4649">
        <f t="shared" si="72"/>
        <v>11</v>
      </c>
    </row>
    <row r="4650" spans="1:15" hidden="1" x14ac:dyDescent="0.2">
      <c r="A4650" t="s">
        <v>5229</v>
      </c>
      <c r="B4650" t="s">
        <v>5248</v>
      </c>
      <c r="C4650" t="s">
        <v>5251</v>
      </c>
      <c r="D4650" t="s">
        <v>22</v>
      </c>
      <c r="E4650">
        <v>47</v>
      </c>
      <c r="F4650" t="s">
        <v>49</v>
      </c>
      <c r="G4650" t="s">
        <v>38</v>
      </c>
      <c r="H4650" t="s">
        <v>198</v>
      </c>
      <c r="I4650" s="2">
        <v>1427</v>
      </c>
      <c r="J4650" s="2">
        <f>(0)</f>
        <v>0</v>
      </c>
      <c r="K4650" s="2">
        <v>1427</v>
      </c>
      <c r="L4650" s="3">
        <v>7.0674913228838149E-2</v>
      </c>
      <c r="M4650" s="3">
        <v>0.10723904914208761</v>
      </c>
      <c r="N4650" s="2">
        <v>2019104</v>
      </c>
      <c r="O4650">
        <f t="shared" si="72"/>
        <v>13</v>
      </c>
    </row>
    <row r="4651" spans="1:15" hidden="1" x14ac:dyDescent="0.2">
      <c r="A4651" t="s">
        <v>5229</v>
      </c>
      <c r="B4651" t="s">
        <v>5248</v>
      </c>
      <c r="C4651" t="s">
        <v>5252</v>
      </c>
      <c r="D4651" t="s">
        <v>22</v>
      </c>
      <c r="E4651">
        <v>42</v>
      </c>
      <c r="F4651" t="s">
        <v>49</v>
      </c>
      <c r="G4651" t="s">
        <v>32</v>
      </c>
      <c r="H4651" t="s">
        <v>33</v>
      </c>
      <c r="I4651" s="2">
        <v>786573</v>
      </c>
      <c r="J4651" s="2">
        <v>6426</v>
      </c>
      <c r="K4651" s="2">
        <v>792999</v>
      </c>
      <c r="L4651" s="3">
        <v>39.2747971377403</v>
      </c>
      <c r="M4651" s="3">
        <v>59.593874373249001</v>
      </c>
      <c r="N4651" s="2">
        <v>2019104</v>
      </c>
      <c r="O4651">
        <f t="shared" si="72"/>
        <v>1</v>
      </c>
    </row>
    <row r="4652" spans="1:15" hidden="1" x14ac:dyDescent="0.2">
      <c r="A4652" t="s">
        <v>5229</v>
      </c>
      <c r="B4652" t="s">
        <v>5248</v>
      </c>
      <c r="C4652" t="s">
        <v>5253</v>
      </c>
      <c r="D4652" t="s">
        <v>17</v>
      </c>
      <c r="E4652">
        <v>31</v>
      </c>
      <c r="F4652" t="s">
        <v>49</v>
      </c>
      <c r="G4652" t="s">
        <v>38</v>
      </c>
      <c r="H4652" t="s">
        <v>70</v>
      </c>
      <c r="I4652" s="2">
        <v>6481</v>
      </c>
      <c r="J4652" s="2">
        <v>45</v>
      </c>
      <c r="K4652" s="2">
        <v>6526</v>
      </c>
      <c r="L4652" s="3">
        <v>0.32321267255178532</v>
      </c>
      <c r="M4652" s="3">
        <v>0.49042889607656881</v>
      </c>
      <c r="N4652" s="2">
        <v>2019104</v>
      </c>
      <c r="O4652">
        <f t="shared" si="72"/>
        <v>6</v>
      </c>
    </row>
    <row r="4653" spans="1:15" hidden="1" x14ac:dyDescent="0.2">
      <c r="A4653" t="s">
        <v>5229</v>
      </c>
      <c r="B4653" t="s">
        <v>5248</v>
      </c>
      <c r="C4653" t="s">
        <v>5254</v>
      </c>
      <c r="D4653" t="s">
        <v>22</v>
      </c>
      <c r="E4653">
        <v>62</v>
      </c>
      <c r="F4653" t="s">
        <v>49</v>
      </c>
      <c r="G4653" t="s">
        <v>174</v>
      </c>
      <c r="H4653" t="s">
        <v>84</v>
      </c>
      <c r="I4653" s="2">
        <v>3077</v>
      </c>
      <c r="J4653" s="2">
        <v>3</v>
      </c>
      <c r="K4653" s="2">
        <v>3080</v>
      </c>
      <c r="L4653" s="3">
        <v>0.15254291012250978</v>
      </c>
      <c r="M4653" s="3">
        <v>0.23146199814830401</v>
      </c>
      <c r="N4653" s="2">
        <v>2019104</v>
      </c>
      <c r="O4653">
        <f t="shared" si="72"/>
        <v>10</v>
      </c>
    </row>
    <row r="4654" spans="1:15" hidden="1" x14ac:dyDescent="0.2">
      <c r="A4654" t="s">
        <v>5229</v>
      </c>
      <c r="B4654" t="s">
        <v>5248</v>
      </c>
      <c r="C4654" t="s">
        <v>5255</v>
      </c>
      <c r="D4654" t="s">
        <v>22</v>
      </c>
      <c r="E4654">
        <v>58</v>
      </c>
      <c r="F4654" t="s">
        <v>49</v>
      </c>
      <c r="G4654" t="s">
        <v>19</v>
      </c>
      <c r="H4654" t="s">
        <v>20</v>
      </c>
      <c r="I4654" s="2">
        <v>457117</v>
      </c>
      <c r="J4654" s="2">
        <v>1480</v>
      </c>
      <c r="K4654" s="2">
        <v>458597</v>
      </c>
      <c r="L4654" s="3">
        <v>22.712896413458644</v>
      </c>
      <c r="M4654" s="3">
        <v>34.463564274291485</v>
      </c>
      <c r="N4654" s="2">
        <v>2019104</v>
      </c>
      <c r="O4654">
        <f t="shared" si="72"/>
        <v>2</v>
      </c>
    </row>
    <row r="4655" spans="1:15" hidden="1" x14ac:dyDescent="0.2">
      <c r="A4655" t="s">
        <v>5229</v>
      </c>
      <c r="B4655" t="s">
        <v>5248</v>
      </c>
      <c r="C4655" t="s">
        <v>5256</v>
      </c>
      <c r="D4655" t="s">
        <v>22</v>
      </c>
      <c r="E4655">
        <v>41</v>
      </c>
      <c r="F4655" t="s">
        <v>49</v>
      </c>
      <c r="G4655" t="s">
        <v>376</v>
      </c>
      <c r="H4655" t="s">
        <v>377</v>
      </c>
      <c r="I4655" s="2">
        <v>24892</v>
      </c>
      <c r="J4655" s="2">
        <v>198</v>
      </c>
      <c r="K4655" s="2">
        <v>25090</v>
      </c>
      <c r="L4655" s="3">
        <v>1.2426303944720034</v>
      </c>
      <c r="M4655" s="3">
        <v>1.8855134849158923</v>
      </c>
      <c r="N4655" s="2">
        <v>2019104</v>
      </c>
      <c r="O4655">
        <f t="shared" si="72"/>
        <v>3</v>
      </c>
    </row>
    <row r="4656" spans="1:15" hidden="1" x14ac:dyDescent="0.2">
      <c r="A4656" t="s">
        <v>5229</v>
      </c>
      <c r="B4656" t="s">
        <v>5248</v>
      </c>
      <c r="C4656" t="s">
        <v>5257</v>
      </c>
      <c r="D4656" t="s">
        <v>22</v>
      </c>
      <c r="E4656">
        <v>41</v>
      </c>
      <c r="F4656" t="s">
        <v>69</v>
      </c>
      <c r="G4656" t="s">
        <v>38</v>
      </c>
      <c r="H4656" t="s">
        <v>336</v>
      </c>
      <c r="I4656" s="2">
        <v>3325</v>
      </c>
      <c r="J4656" s="2">
        <v>1</v>
      </c>
      <c r="K4656" s="2">
        <v>3326</v>
      </c>
      <c r="L4656" s="3">
        <v>0.16472653216476218</v>
      </c>
      <c r="M4656" s="3">
        <v>0.24994889800040881</v>
      </c>
      <c r="N4656" s="2">
        <v>2019104</v>
      </c>
      <c r="O4656">
        <f t="shared" si="72"/>
        <v>9</v>
      </c>
    </row>
    <row r="4657" spans="1:15" hidden="1" x14ac:dyDescent="0.2">
      <c r="A4657" t="s">
        <v>5229</v>
      </c>
      <c r="B4657" t="s">
        <v>5248</v>
      </c>
      <c r="C4657" t="s">
        <v>5258</v>
      </c>
      <c r="D4657" t="s">
        <v>22</v>
      </c>
      <c r="E4657">
        <v>42</v>
      </c>
      <c r="F4657" t="s">
        <v>69</v>
      </c>
      <c r="G4657" t="s">
        <v>38</v>
      </c>
      <c r="H4657" t="s">
        <v>2434</v>
      </c>
      <c r="I4657" s="2">
        <v>4575</v>
      </c>
      <c r="J4657" s="2">
        <v>7</v>
      </c>
      <c r="K4657" s="2">
        <v>4582</v>
      </c>
      <c r="L4657" s="3">
        <v>0.22693234226666878</v>
      </c>
      <c r="M4657" s="3">
        <v>0.3443372972453016</v>
      </c>
      <c r="N4657" s="2">
        <v>2019104</v>
      </c>
      <c r="O4657">
        <f t="shared" si="72"/>
        <v>7</v>
      </c>
    </row>
    <row r="4658" spans="1:15" hidden="1" x14ac:dyDescent="0.2">
      <c r="A4658" t="s">
        <v>5229</v>
      </c>
      <c r="B4658" t="s">
        <v>5248</v>
      </c>
      <c r="C4658" t="s">
        <v>5259</v>
      </c>
      <c r="D4658" t="s">
        <v>22</v>
      </c>
      <c r="E4658">
        <v>43</v>
      </c>
      <c r="F4658" t="s">
        <v>18</v>
      </c>
      <c r="G4658" t="s">
        <v>38</v>
      </c>
      <c r="H4658" t="s">
        <v>2699</v>
      </c>
      <c r="I4658" s="2">
        <v>3503</v>
      </c>
      <c r="J4658" s="2">
        <v>4</v>
      </c>
      <c r="K4658" s="2">
        <v>3507</v>
      </c>
      <c r="L4658" s="3">
        <v>0.17369090448040317</v>
      </c>
      <c r="M4658" s="3">
        <v>0.26355104789159162</v>
      </c>
      <c r="N4658" s="2">
        <v>2019104</v>
      </c>
      <c r="O4658">
        <f t="shared" si="72"/>
        <v>8</v>
      </c>
    </row>
    <row r="4659" spans="1:15" hidden="1" x14ac:dyDescent="0.2">
      <c r="A4659" t="s">
        <v>5229</v>
      </c>
      <c r="B4659" t="s">
        <v>5248</v>
      </c>
      <c r="C4659" t="s">
        <v>5260</v>
      </c>
      <c r="D4659" t="s">
        <v>22</v>
      </c>
      <c r="E4659">
        <v>57</v>
      </c>
      <c r="F4659" t="s">
        <v>49</v>
      </c>
      <c r="G4659" t="s">
        <v>303</v>
      </c>
      <c r="H4659" t="s">
        <v>304</v>
      </c>
      <c r="I4659" s="2">
        <v>16059</v>
      </c>
      <c r="J4659" s="2">
        <v>57</v>
      </c>
      <c r="K4659" s="2">
        <v>16116</v>
      </c>
      <c r="L4659" s="3">
        <v>0.79817582452414537</v>
      </c>
      <c r="M4659" s="3">
        <v>1.2111173903110608</v>
      </c>
      <c r="N4659" s="2">
        <v>2019104</v>
      </c>
      <c r="O4659">
        <f t="shared" si="72"/>
        <v>4</v>
      </c>
    </row>
    <row r="4660" spans="1:15" hidden="1" x14ac:dyDescent="0.2">
      <c r="A4660" t="s">
        <v>5229</v>
      </c>
      <c r="B4660" t="s">
        <v>5248</v>
      </c>
      <c r="C4660" t="s">
        <v>5261</v>
      </c>
      <c r="D4660" t="s">
        <v>22</v>
      </c>
      <c r="E4660">
        <v>40</v>
      </c>
      <c r="F4660" t="s">
        <v>69</v>
      </c>
      <c r="G4660" t="s">
        <v>38</v>
      </c>
      <c r="H4660" t="s">
        <v>168</v>
      </c>
      <c r="I4660" s="2">
        <v>1570</v>
      </c>
      <c r="J4660" s="2">
        <v>3</v>
      </c>
      <c r="K4660" s="2">
        <v>1573</v>
      </c>
      <c r="L4660" s="3">
        <v>7.7905843383996073E-2</v>
      </c>
      <c r="M4660" s="3">
        <v>0.11821094905431241</v>
      </c>
      <c r="N4660" s="2">
        <v>2019104</v>
      </c>
      <c r="O4660">
        <f t="shared" si="72"/>
        <v>12</v>
      </c>
    </row>
    <row r="4661" spans="1:15" hidden="1" x14ac:dyDescent="0.2">
      <c r="A4661" t="s">
        <v>5229</v>
      </c>
      <c r="B4661" t="s">
        <v>5262</v>
      </c>
      <c r="C4661" t="s">
        <v>46</v>
      </c>
      <c r="G4661" t="s">
        <v>46</v>
      </c>
      <c r="I4661" s="2">
        <v>8415</v>
      </c>
      <c r="J4661" s="2">
        <v>82</v>
      </c>
      <c r="K4661" s="2">
        <v>8497</v>
      </c>
      <c r="L4661" s="3">
        <v>0.43846838971619528</v>
      </c>
      <c r="M4661" s="3">
        <v>0.70590561451256206</v>
      </c>
      <c r="N4661" s="2">
        <v>1937882</v>
      </c>
      <c r="O4661">
        <f t="shared" si="72"/>
        <v>3</v>
      </c>
    </row>
    <row r="4662" spans="1:15" hidden="1" x14ac:dyDescent="0.2">
      <c r="A4662" t="s">
        <v>5229</v>
      </c>
      <c r="B4662" t="s">
        <v>5262</v>
      </c>
      <c r="C4662" t="s">
        <v>5263</v>
      </c>
      <c r="D4662" t="s">
        <v>22</v>
      </c>
      <c r="E4662">
        <v>64</v>
      </c>
      <c r="F4662" t="s">
        <v>49</v>
      </c>
      <c r="G4662" t="s">
        <v>19</v>
      </c>
      <c r="H4662" t="s">
        <v>20</v>
      </c>
      <c r="I4662" s="2">
        <v>431973</v>
      </c>
      <c r="J4662" s="2">
        <v>3643</v>
      </c>
      <c r="K4662" s="2">
        <v>435616</v>
      </c>
      <c r="L4662" s="3">
        <v>22.478974468001663</v>
      </c>
      <c r="M4662" s="3">
        <v>36.189688145404759</v>
      </c>
      <c r="N4662" s="2">
        <v>1937882</v>
      </c>
      <c r="O4662">
        <f t="shared" si="72"/>
        <v>2</v>
      </c>
    </row>
    <row r="4663" spans="1:15" hidden="1" x14ac:dyDescent="0.2">
      <c r="A4663" t="s">
        <v>5229</v>
      </c>
      <c r="B4663" t="s">
        <v>5262</v>
      </c>
      <c r="C4663" t="s">
        <v>5264</v>
      </c>
      <c r="D4663" t="s">
        <v>22</v>
      </c>
      <c r="E4663">
        <v>66</v>
      </c>
      <c r="F4663" t="s">
        <v>69</v>
      </c>
      <c r="G4663" t="s">
        <v>38</v>
      </c>
      <c r="H4663" t="s">
        <v>294</v>
      </c>
      <c r="I4663" s="2">
        <v>502</v>
      </c>
      <c r="J4663" s="2">
        <f>(0)</f>
        <v>0</v>
      </c>
      <c r="K4663" s="2">
        <v>502</v>
      </c>
      <c r="L4663" s="3">
        <v>2.590457004090032E-2</v>
      </c>
      <c r="M4663" s="3">
        <v>4.1704674412769933E-2</v>
      </c>
      <c r="N4663" s="2">
        <v>1937882</v>
      </c>
      <c r="O4663">
        <f t="shared" si="72"/>
        <v>13</v>
      </c>
    </row>
    <row r="4664" spans="1:15" hidden="1" x14ac:dyDescent="0.2">
      <c r="A4664" t="s">
        <v>5229</v>
      </c>
      <c r="B4664" t="s">
        <v>5262</v>
      </c>
      <c r="C4664" t="s">
        <v>5265</v>
      </c>
      <c r="D4664" t="s">
        <v>22</v>
      </c>
      <c r="E4664">
        <v>37</v>
      </c>
      <c r="F4664" t="s">
        <v>49</v>
      </c>
      <c r="G4664" t="s">
        <v>38</v>
      </c>
      <c r="H4664" t="s">
        <v>3920</v>
      </c>
      <c r="I4664" s="2">
        <v>612</v>
      </c>
      <c r="J4664" s="2">
        <v>5</v>
      </c>
      <c r="K4664" s="2">
        <v>617</v>
      </c>
      <c r="L4664" s="3">
        <v>3.183888389489143E-2</v>
      </c>
      <c r="M4664" s="3">
        <v>5.1258534089002092E-2</v>
      </c>
      <c r="N4664" s="2">
        <v>1937882</v>
      </c>
      <c r="O4664">
        <f t="shared" si="72"/>
        <v>12</v>
      </c>
    </row>
    <row r="4665" spans="1:15" hidden="1" x14ac:dyDescent="0.2">
      <c r="A4665" t="s">
        <v>5229</v>
      </c>
      <c r="B4665" t="s">
        <v>5262</v>
      </c>
      <c r="C4665" t="s">
        <v>5266</v>
      </c>
      <c r="D4665" t="s">
        <v>22</v>
      </c>
      <c r="E4665">
        <v>38</v>
      </c>
      <c r="F4665" t="s">
        <v>49</v>
      </c>
      <c r="G4665" t="s">
        <v>38</v>
      </c>
      <c r="H4665" t="s">
        <v>219</v>
      </c>
      <c r="I4665" s="2">
        <v>1433</v>
      </c>
      <c r="J4665" s="2">
        <v>5</v>
      </c>
      <c r="K4665" s="2">
        <v>1438</v>
      </c>
      <c r="L4665" s="3">
        <v>7.4204724539471439E-2</v>
      </c>
      <c r="M4665" s="3">
        <v>0.1194647844732334</v>
      </c>
      <c r="N4665" s="2">
        <v>1937882</v>
      </c>
      <c r="O4665">
        <f t="shared" si="72"/>
        <v>6</v>
      </c>
    </row>
    <row r="4666" spans="1:15" hidden="1" x14ac:dyDescent="0.2">
      <c r="A4666" t="s">
        <v>5229</v>
      </c>
      <c r="B4666" t="s">
        <v>5262</v>
      </c>
      <c r="C4666" t="s">
        <v>5267</v>
      </c>
      <c r="D4666" t="s">
        <v>22</v>
      </c>
      <c r="E4666">
        <v>33</v>
      </c>
      <c r="F4666" t="s">
        <v>49</v>
      </c>
      <c r="G4666" t="s">
        <v>38</v>
      </c>
      <c r="H4666" t="s">
        <v>168</v>
      </c>
      <c r="I4666" s="2">
        <v>714</v>
      </c>
      <c r="J4666" s="2">
        <v>14</v>
      </c>
      <c r="K4666" s="2">
        <v>728</v>
      </c>
      <c r="L4666" s="3">
        <v>3.7566786832221984E-2</v>
      </c>
      <c r="M4666" s="3">
        <v>6.0480085602582702E-2</v>
      </c>
      <c r="N4666" s="2">
        <v>1937882</v>
      </c>
      <c r="O4666">
        <f t="shared" si="72"/>
        <v>10</v>
      </c>
    </row>
    <row r="4667" spans="1:15" hidden="1" x14ac:dyDescent="0.2">
      <c r="A4667" t="s">
        <v>5229</v>
      </c>
      <c r="B4667" t="s">
        <v>5262</v>
      </c>
      <c r="C4667" t="s">
        <v>5268</v>
      </c>
      <c r="D4667" t="s">
        <v>22</v>
      </c>
      <c r="E4667">
        <v>31</v>
      </c>
      <c r="F4667" t="s">
        <v>49</v>
      </c>
      <c r="G4667" t="s">
        <v>1613</v>
      </c>
      <c r="H4667" t="s">
        <v>198</v>
      </c>
      <c r="I4667" s="2">
        <v>784</v>
      </c>
      <c r="J4667" s="2">
        <v>19</v>
      </c>
      <c r="K4667" s="2">
        <v>803</v>
      </c>
      <c r="L4667" s="3">
        <v>4.1436991519607488E-2</v>
      </c>
      <c r="M4667" s="3">
        <v>6.6710863652299321E-2</v>
      </c>
      <c r="N4667" s="2">
        <v>1937882</v>
      </c>
      <c r="O4667">
        <f t="shared" si="72"/>
        <v>8</v>
      </c>
    </row>
    <row r="4668" spans="1:15" hidden="1" x14ac:dyDescent="0.2">
      <c r="A4668" t="s">
        <v>5229</v>
      </c>
      <c r="B4668" t="s">
        <v>5262</v>
      </c>
      <c r="C4668" t="s">
        <v>5269</v>
      </c>
      <c r="D4668" t="s">
        <v>22</v>
      </c>
      <c r="E4668">
        <v>58</v>
      </c>
      <c r="F4668" t="s">
        <v>49</v>
      </c>
      <c r="G4668" t="s">
        <v>32</v>
      </c>
      <c r="H4668" t="s">
        <v>33</v>
      </c>
      <c r="I4668" s="2">
        <v>722994</v>
      </c>
      <c r="J4668" s="2">
        <v>15169</v>
      </c>
      <c r="K4668" s="2">
        <v>738163</v>
      </c>
      <c r="L4668" s="3">
        <v>38.091225368727301</v>
      </c>
      <c r="M4668" s="3">
        <v>61.324397566839629</v>
      </c>
      <c r="N4668" s="2">
        <v>1937882</v>
      </c>
      <c r="O4668">
        <f t="shared" si="72"/>
        <v>1</v>
      </c>
    </row>
    <row r="4669" spans="1:15" hidden="1" x14ac:dyDescent="0.2">
      <c r="A4669" t="s">
        <v>5229</v>
      </c>
      <c r="B4669" t="s">
        <v>5262</v>
      </c>
      <c r="C4669" t="s">
        <v>5270</v>
      </c>
      <c r="D4669" t="s">
        <v>22</v>
      </c>
      <c r="E4669">
        <v>29</v>
      </c>
      <c r="F4669" t="s">
        <v>69</v>
      </c>
      <c r="G4669" t="s">
        <v>38</v>
      </c>
      <c r="H4669" t="s">
        <v>104</v>
      </c>
      <c r="I4669" s="2">
        <v>668</v>
      </c>
      <c r="J4669" s="2">
        <v>10</v>
      </c>
      <c r="K4669" s="2">
        <v>678</v>
      </c>
      <c r="L4669" s="3">
        <v>3.4986650373964978E-2</v>
      </c>
      <c r="M4669" s="3">
        <v>5.6326233569438278E-2</v>
      </c>
      <c r="N4669" s="2">
        <v>1937882</v>
      </c>
      <c r="O4669">
        <f t="shared" si="72"/>
        <v>11</v>
      </c>
    </row>
    <row r="4670" spans="1:15" hidden="1" x14ac:dyDescent="0.2">
      <c r="A4670" t="s">
        <v>5229</v>
      </c>
      <c r="B4670" t="s">
        <v>5262</v>
      </c>
      <c r="C4670" t="s">
        <v>5271</v>
      </c>
      <c r="D4670" t="s">
        <v>22</v>
      </c>
      <c r="E4670">
        <v>60</v>
      </c>
      <c r="F4670" t="s">
        <v>69</v>
      </c>
      <c r="G4670" t="s">
        <v>38</v>
      </c>
      <c r="H4670" t="s">
        <v>201</v>
      </c>
      <c r="I4670" s="2">
        <v>1236</v>
      </c>
      <c r="J4670" s="2">
        <v>2</v>
      </c>
      <c r="K4670" s="2">
        <v>1238</v>
      </c>
      <c r="L4670" s="3">
        <v>6.3884178706443431E-2</v>
      </c>
      <c r="M4670" s="3">
        <v>0.10284937634065575</v>
      </c>
      <c r="N4670" s="2">
        <v>1937882</v>
      </c>
      <c r="O4670">
        <f t="shared" si="72"/>
        <v>7</v>
      </c>
    </row>
    <row r="4671" spans="1:15" hidden="1" x14ac:dyDescent="0.2">
      <c r="A4671" t="s">
        <v>5229</v>
      </c>
      <c r="B4671" t="s">
        <v>5262</v>
      </c>
      <c r="C4671" t="s">
        <v>5272</v>
      </c>
      <c r="D4671" t="s">
        <v>22</v>
      </c>
      <c r="E4671">
        <v>34</v>
      </c>
      <c r="F4671" t="s">
        <v>69</v>
      </c>
      <c r="G4671" t="s">
        <v>694</v>
      </c>
      <c r="H4671" t="s">
        <v>315</v>
      </c>
      <c r="I4671" s="2">
        <v>4195</v>
      </c>
      <c r="J4671" s="2">
        <v>72</v>
      </c>
      <c r="K4671" s="2">
        <v>4267</v>
      </c>
      <c r="L4671" s="3">
        <v>0.22018884534765276</v>
      </c>
      <c r="M4671" s="3">
        <v>0.35448973250854449</v>
      </c>
      <c r="N4671" s="2">
        <v>1937882</v>
      </c>
      <c r="O4671">
        <f t="shared" si="72"/>
        <v>5</v>
      </c>
    </row>
    <row r="4672" spans="1:15" hidden="1" x14ac:dyDescent="0.2">
      <c r="A4672" t="s">
        <v>5229</v>
      </c>
      <c r="B4672" t="s">
        <v>5262</v>
      </c>
      <c r="C4672" t="s">
        <v>5273</v>
      </c>
      <c r="D4672" t="s">
        <v>22</v>
      </c>
      <c r="E4672">
        <v>47</v>
      </c>
      <c r="F4672" t="s">
        <v>49</v>
      </c>
      <c r="G4672" t="s">
        <v>38</v>
      </c>
      <c r="H4672" t="s">
        <v>2699</v>
      </c>
      <c r="I4672" s="2">
        <v>5573</v>
      </c>
      <c r="J4672" s="2">
        <v>9</v>
      </c>
      <c r="K4672" s="2">
        <v>5582</v>
      </c>
      <c r="L4672" s="3">
        <v>0.28804643419981196</v>
      </c>
      <c r="M4672" s="3">
        <v>0.46373604098024263</v>
      </c>
      <c r="N4672" s="2">
        <v>1937882</v>
      </c>
      <c r="O4672">
        <f t="shared" si="72"/>
        <v>4</v>
      </c>
    </row>
    <row r="4673" spans="1:15" hidden="1" x14ac:dyDescent="0.2">
      <c r="A4673" t="s">
        <v>5229</v>
      </c>
      <c r="B4673" t="s">
        <v>5262</v>
      </c>
      <c r="C4673" t="s">
        <v>5274</v>
      </c>
      <c r="D4673" t="s">
        <v>22</v>
      </c>
      <c r="E4673">
        <v>44</v>
      </c>
      <c r="F4673" t="s">
        <v>49</v>
      </c>
      <c r="G4673" t="s">
        <v>5275</v>
      </c>
      <c r="H4673" t="s">
        <v>270</v>
      </c>
      <c r="I4673" s="2">
        <v>788</v>
      </c>
      <c r="J4673" s="2">
        <v>10</v>
      </c>
      <c r="K4673" s="2">
        <v>798</v>
      </c>
      <c r="L4673" s="3">
        <v>4.1178977873781789E-2</v>
      </c>
      <c r="M4673" s="3">
        <v>6.6295478448984882E-2</v>
      </c>
      <c r="N4673" s="2">
        <v>1937882</v>
      </c>
      <c r="O4673">
        <f t="shared" si="72"/>
        <v>9</v>
      </c>
    </row>
    <row r="4674" spans="1:15" hidden="1" x14ac:dyDescent="0.2">
      <c r="A4674" t="s">
        <v>5229</v>
      </c>
      <c r="B4674" t="s">
        <v>5276</v>
      </c>
      <c r="C4674" t="s">
        <v>46</v>
      </c>
      <c r="G4674" t="s">
        <v>46</v>
      </c>
      <c r="I4674" s="2">
        <v>7754</v>
      </c>
      <c r="J4674" s="2">
        <v>62</v>
      </c>
      <c r="K4674" s="2">
        <v>7816</v>
      </c>
      <c r="L4674" s="3">
        <v>0.38283474039141618</v>
      </c>
      <c r="M4674" s="3">
        <v>0.58737725085502623</v>
      </c>
      <c r="N4674" s="2">
        <v>2041612</v>
      </c>
      <c r="O4674">
        <f t="shared" si="72"/>
        <v>6</v>
      </c>
    </row>
    <row r="4675" spans="1:15" hidden="1" x14ac:dyDescent="0.2">
      <c r="A4675" t="s">
        <v>5229</v>
      </c>
      <c r="B4675" t="s">
        <v>5276</v>
      </c>
      <c r="C4675" t="s">
        <v>5277</v>
      </c>
      <c r="D4675" t="s">
        <v>22</v>
      </c>
      <c r="E4675">
        <v>61</v>
      </c>
      <c r="F4675" t="s">
        <v>49</v>
      </c>
      <c r="G4675" t="s">
        <v>19</v>
      </c>
      <c r="H4675" t="s">
        <v>20</v>
      </c>
      <c r="I4675" s="2">
        <v>470673</v>
      </c>
      <c r="J4675" s="2">
        <v>4275</v>
      </c>
      <c r="K4675" s="2">
        <v>474948</v>
      </c>
      <c r="L4675" s="3">
        <v>23.263382072597537</v>
      </c>
      <c r="M4675" s="3">
        <v>35.6926369676424</v>
      </c>
      <c r="N4675" s="2">
        <v>2041612</v>
      </c>
      <c r="O4675">
        <f t="shared" ref="O4675:O4738" si="73">COUNTIFS($A$2:$A$8569,A4675,$B$2:$B$8569,B4675,$K$2:$K$8569,"&gt;"&amp;K4675)+1</f>
        <v>2</v>
      </c>
    </row>
    <row r="4676" spans="1:15" hidden="1" x14ac:dyDescent="0.2">
      <c r="A4676" t="s">
        <v>5229</v>
      </c>
      <c r="B4676" t="s">
        <v>5276</v>
      </c>
      <c r="C4676" t="s">
        <v>5278</v>
      </c>
      <c r="D4676" t="s">
        <v>22</v>
      </c>
      <c r="E4676">
        <v>34</v>
      </c>
      <c r="F4676" t="s">
        <v>49</v>
      </c>
      <c r="G4676" t="s">
        <v>38</v>
      </c>
      <c r="H4676" t="s">
        <v>168</v>
      </c>
      <c r="I4676" s="2">
        <v>804</v>
      </c>
      <c r="J4676" s="2">
        <v>1</v>
      </c>
      <c r="K4676" s="2">
        <v>805</v>
      </c>
      <c r="L4676" s="3">
        <v>3.942962717695625E-2</v>
      </c>
      <c r="M4676" s="3">
        <v>6.0496249608277396E-2</v>
      </c>
      <c r="N4676" s="2">
        <v>2041612</v>
      </c>
      <c r="O4676">
        <f t="shared" si="73"/>
        <v>13</v>
      </c>
    </row>
    <row r="4677" spans="1:15" hidden="1" x14ac:dyDescent="0.2">
      <c r="A4677" t="s">
        <v>5229</v>
      </c>
      <c r="B4677" t="s">
        <v>5276</v>
      </c>
      <c r="C4677" t="s">
        <v>5279</v>
      </c>
      <c r="D4677" t="s">
        <v>22</v>
      </c>
      <c r="E4677">
        <v>42</v>
      </c>
      <c r="F4677" t="s">
        <v>49</v>
      </c>
      <c r="G4677" t="s">
        <v>2133</v>
      </c>
      <c r="H4677" t="s">
        <v>1549</v>
      </c>
      <c r="I4677" s="2">
        <v>1859</v>
      </c>
      <c r="J4677" s="2">
        <v>3</v>
      </c>
      <c r="K4677" s="2">
        <v>1862</v>
      </c>
      <c r="L4677" s="3">
        <v>9.1202441991916197E-2</v>
      </c>
      <c r="M4677" s="3">
        <v>0.13993045561566769</v>
      </c>
      <c r="N4677" s="2">
        <v>2041612</v>
      </c>
      <c r="O4677">
        <f t="shared" si="73"/>
        <v>11</v>
      </c>
    </row>
    <row r="4678" spans="1:15" hidden="1" x14ac:dyDescent="0.2">
      <c r="A4678" t="s">
        <v>5229</v>
      </c>
      <c r="B4678" t="s">
        <v>5276</v>
      </c>
      <c r="C4678" t="s">
        <v>5280</v>
      </c>
      <c r="D4678" t="s">
        <v>17</v>
      </c>
      <c r="E4678">
        <v>52</v>
      </c>
      <c r="F4678" t="s">
        <v>69</v>
      </c>
      <c r="G4678" t="s">
        <v>303</v>
      </c>
      <c r="H4678" t="s">
        <v>304</v>
      </c>
      <c r="I4678" s="2">
        <v>6654</v>
      </c>
      <c r="J4678" s="2">
        <v>177</v>
      </c>
      <c r="K4678" s="2">
        <v>6831</v>
      </c>
      <c r="L4678" s="3">
        <v>0.33458855061588588</v>
      </c>
      <c r="M4678" s="3">
        <v>0.51335388953309669</v>
      </c>
      <c r="N4678" s="2">
        <v>2041612</v>
      </c>
      <c r="O4678">
        <f t="shared" si="73"/>
        <v>7</v>
      </c>
    </row>
    <row r="4679" spans="1:15" hidden="1" x14ac:dyDescent="0.2">
      <c r="A4679" t="s">
        <v>5229</v>
      </c>
      <c r="B4679" t="s">
        <v>5276</v>
      </c>
      <c r="C4679" t="s">
        <v>5281</v>
      </c>
      <c r="D4679" t="s">
        <v>22</v>
      </c>
      <c r="E4679">
        <v>63</v>
      </c>
      <c r="F4679" t="s">
        <v>49</v>
      </c>
      <c r="G4679" t="s">
        <v>376</v>
      </c>
      <c r="H4679" t="s">
        <v>377</v>
      </c>
      <c r="I4679" s="2">
        <v>31219</v>
      </c>
      <c r="J4679" s="2">
        <v>243</v>
      </c>
      <c r="K4679" s="2">
        <v>31462</v>
      </c>
      <c r="L4679" s="3">
        <v>1.5410371804240963</v>
      </c>
      <c r="M4679" s="3">
        <v>2.364388826305122</v>
      </c>
      <c r="N4679" s="2">
        <v>2041612</v>
      </c>
      <c r="O4679">
        <f t="shared" si="73"/>
        <v>3</v>
      </c>
    </row>
    <row r="4680" spans="1:15" hidden="1" x14ac:dyDescent="0.2">
      <c r="A4680" t="s">
        <v>5229</v>
      </c>
      <c r="B4680" t="s">
        <v>5276</v>
      </c>
      <c r="C4680" t="s">
        <v>5282</v>
      </c>
      <c r="D4680" t="s">
        <v>22</v>
      </c>
      <c r="E4680">
        <v>67</v>
      </c>
      <c r="F4680" t="s">
        <v>49</v>
      </c>
      <c r="G4680" t="s">
        <v>32</v>
      </c>
      <c r="H4680" t="s">
        <v>33</v>
      </c>
      <c r="I4680" s="2">
        <v>761332</v>
      </c>
      <c r="J4680" s="2">
        <v>10772</v>
      </c>
      <c r="K4680" s="2">
        <v>772104</v>
      </c>
      <c r="L4680" s="3">
        <v>37.818351381163509</v>
      </c>
      <c r="M4680" s="3">
        <v>58.024094791986833</v>
      </c>
      <c r="N4680" s="2">
        <v>2041612</v>
      </c>
      <c r="O4680">
        <f t="shared" si="73"/>
        <v>1</v>
      </c>
    </row>
    <row r="4681" spans="1:15" hidden="1" x14ac:dyDescent="0.2">
      <c r="A4681" t="s">
        <v>5229</v>
      </c>
      <c r="B4681" t="s">
        <v>5276</v>
      </c>
      <c r="C4681" t="s">
        <v>5283</v>
      </c>
      <c r="D4681" t="s">
        <v>22</v>
      </c>
      <c r="E4681">
        <v>26</v>
      </c>
      <c r="F4681" t="s">
        <v>69</v>
      </c>
      <c r="G4681" t="s">
        <v>5284</v>
      </c>
      <c r="H4681" t="s">
        <v>1715</v>
      </c>
      <c r="I4681" s="2">
        <v>12366</v>
      </c>
      <c r="J4681" s="2">
        <v>50</v>
      </c>
      <c r="K4681" s="2">
        <v>12416</v>
      </c>
      <c r="L4681" s="3">
        <v>0.60814689568830904</v>
      </c>
      <c r="M4681" s="3">
        <v>0.93307010575946847</v>
      </c>
      <c r="N4681" s="2">
        <v>2041612</v>
      </c>
      <c r="O4681">
        <f t="shared" si="73"/>
        <v>4</v>
      </c>
    </row>
    <row r="4682" spans="1:15" hidden="1" x14ac:dyDescent="0.2">
      <c r="A4682" t="s">
        <v>5229</v>
      </c>
      <c r="B4682" t="s">
        <v>5276</v>
      </c>
      <c r="C4682" t="s">
        <v>5285</v>
      </c>
      <c r="D4682" t="s">
        <v>22</v>
      </c>
      <c r="E4682">
        <v>59</v>
      </c>
      <c r="F4682" t="s">
        <v>69</v>
      </c>
      <c r="G4682" t="s">
        <v>38</v>
      </c>
      <c r="H4682" t="s">
        <v>198</v>
      </c>
      <c r="I4682" s="2">
        <v>1458</v>
      </c>
      <c r="J4682" s="2">
        <v>4</v>
      </c>
      <c r="K4682" s="2">
        <v>1462</v>
      </c>
      <c r="L4682" s="3">
        <v>7.1610080661751591E-2</v>
      </c>
      <c r="M4682" s="3">
        <v>0.1098702073631075</v>
      </c>
      <c r="N4682" s="2">
        <v>2041612</v>
      </c>
      <c r="O4682">
        <f t="shared" si="73"/>
        <v>12</v>
      </c>
    </row>
    <row r="4683" spans="1:15" hidden="1" x14ac:dyDescent="0.2">
      <c r="A4683" t="s">
        <v>5229</v>
      </c>
      <c r="B4683" t="s">
        <v>5276</v>
      </c>
      <c r="C4683" t="s">
        <v>5286</v>
      </c>
      <c r="D4683" t="s">
        <v>22</v>
      </c>
      <c r="E4683">
        <v>55</v>
      </c>
      <c r="F4683" t="s">
        <v>49</v>
      </c>
      <c r="G4683" t="s">
        <v>38</v>
      </c>
      <c r="H4683" t="s">
        <v>219</v>
      </c>
      <c r="I4683" s="2">
        <v>3550</v>
      </c>
      <c r="J4683" s="2">
        <v>5</v>
      </c>
      <c r="K4683" s="2">
        <v>3555</v>
      </c>
      <c r="L4683" s="3">
        <v>0.17412711132183784</v>
      </c>
      <c r="M4683" s="3">
        <v>0.26716045634462871</v>
      </c>
      <c r="N4683" s="2">
        <v>2041612</v>
      </c>
      <c r="O4683">
        <f t="shared" si="73"/>
        <v>8</v>
      </c>
    </row>
    <row r="4684" spans="1:15" hidden="1" x14ac:dyDescent="0.2">
      <c r="A4684" t="s">
        <v>5229</v>
      </c>
      <c r="B4684" t="s">
        <v>5276</v>
      </c>
      <c r="C4684" t="s">
        <v>5287</v>
      </c>
      <c r="D4684" t="s">
        <v>22</v>
      </c>
      <c r="E4684">
        <v>58</v>
      </c>
      <c r="F4684" t="s">
        <v>49</v>
      </c>
      <c r="G4684" t="s">
        <v>38</v>
      </c>
      <c r="H4684" t="s">
        <v>556</v>
      </c>
      <c r="I4684" s="2">
        <v>3344</v>
      </c>
      <c r="J4684" s="2">
        <v>11</v>
      </c>
      <c r="K4684" s="2">
        <v>3355</v>
      </c>
      <c r="L4684" s="3">
        <v>0.16433093065675555</v>
      </c>
      <c r="M4684" s="3">
        <v>0.25213033221834863</v>
      </c>
      <c r="N4684" s="2">
        <v>2041612</v>
      </c>
      <c r="O4684">
        <f t="shared" si="73"/>
        <v>9</v>
      </c>
    </row>
    <row r="4685" spans="1:15" hidden="1" x14ac:dyDescent="0.2">
      <c r="A4685" t="s">
        <v>5229</v>
      </c>
      <c r="B4685" t="s">
        <v>5276</v>
      </c>
      <c r="C4685" t="s">
        <v>5288</v>
      </c>
      <c r="D4685" t="s">
        <v>22</v>
      </c>
      <c r="E4685">
        <v>26</v>
      </c>
      <c r="F4685" t="s">
        <v>69</v>
      </c>
      <c r="G4685" t="s">
        <v>38</v>
      </c>
      <c r="H4685" t="s">
        <v>315</v>
      </c>
      <c r="I4685" s="2">
        <v>2309</v>
      </c>
      <c r="J4685" s="2">
        <v>10</v>
      </c>
      <c r="K4685" s="2">
        <v>2319</v>
      </c>
      <c r="L4685" s="3">
        <v>0.11358671481162926</v>
      </c>
      <c r="M4685" s="3">
        <v>0.17427428924421773</v>
      </c>
      <c r="N4685" s="2">
        <v>2041612</v>
      </c>
      <c r="O4685">
        <f t="shared" si="73"/>
        <v>10</v>
      </c>
    </row>
    <row r="4686" spans="1:15" hidden="1" x14ac:dyDescent="0.2">
      <c r="A4686" t="s">
        <v>5229</v>
      </c>
      <c r="B4686" t="s">
        <v>5276</v>
      </c>
      <c r="C4686" t="s">
        <v>5289</v>
      </c>
      <c r="D4686" t="s">
        <v>22</v>
      </c>
      <c r="E4686">
        <v>51</v>
      </c>
      <c r="F4686" t="s">
        <v>49</v>
      </c>
      <c r="G4686" t="s">
        <v>38</v>
      </c>
      <c r="H4686" t="s">
        <v>106</v>
      </c>
      <c r="I4686" s="2">
        <v>8027</v>
      </c>
      <c r="J4686" s="2">
        <v>7</v>
      </c>
      <c r="K4686" s="2">
        <v>8034</v>
      </c>
      <c r="L4686" s="3">
        <v>0.39351257731635586</v>
      </c>
      <c r="M4686" s="3">
        <v>0.60376008615267152</v>
      </c>
      <c r="N4686" s="2">
        <v>2041612</v>
      </c>
      <c r="O4686">
        <f t="shared" si="73"/>
        <v>5</v>
      </c>
    </row>
    <row r="4687" spans="1:15" hidden="1" x14ac:dyDescent="0.2">
      <c r="A4687" t="s">
        <v>5229</v>
      </c>
      <c r="B4687" t="s">
        <v>5290</v>
      </c>
      <c r="C4687" t="s">
        <v>46</v>
      </c>
      <c r="G4687" t="s">
        <v>46</v>
      </c>
      <c r="I4687" s="2">
        <v>9313</v>
      </c>
      <c r="J4687" s="2">
        <v>38</v>
      </c>
      <c r="K4687" s="2">
        <v>9351</v>
      </c>
      <c r="L4687" s="3">
        <v>0.47891415395930026</v>
      </c>
      <c r="M4687" s="3">
        <v>0.73073698079265925</v>
      </c>
      <c r="N4687" s="2">
        <v>1952542</v>
      </c>
      <c r="O4687">
        <f t="shared" si="73"/>
        <v>3</v>
      </c>
    </row>
    <row r="4688" spans="1:15" hidden="1" x14ac:dyDescent="0.2">
      <c r="A4688" t="s">
        <v>5229</v>
      </c>
      <c r="B4688" t="s">
        <v>5290</v>
      </c>
      <c r="C4688" t="s">
        <v>5291</v>
      </c>
      <c r="D4688" t="s">
        <v>17</v>
      </c>
      <c r="E4688">
        <v>41</v>
      </c>
      <c r="F4688" t="s">
        <v>49</v>
      </c>
      <c r="G4688" t="s">
        <v>19</v>
      </c>
      <c r="H4688" t="s">
        <v>20</v>
      </c>
      <c r="I4688" s="2">
        <v>422223</v>
      </c>
      <c r="J4688" s="2">
        <v>4738</v>
      </c>
      <c r="K4688" s="2">
        <v>426961</v>
      </c>
      <c r="L4688" s="3">
        <v>21.866930391254069</v>
      </c>
      <c r="M4688" s="3">
        <v>33.365008240425048</v>
      </c>
      <c r="N4688" s="2">
        <v>1952542</v>
      </c>
      <c r="O4688">
        <f t="shared" si="73"/>
        <v>2</v>
      </c>
    </row>
    <row r="4689" spans="1:15" hidden="1" x14ac:dyDescent="0.2">
      <c r="A4689" t="s">
        <v>5229</v>
      </c>
      <c r="B4689" t="s">
        <v>5290</v>
      </c>
      <c r="C4689" t="s">
        <v>5292</v>
      </c>
      <c r="D4689" t="s">
        <v>22</v>
      </c>
      <c r="E4689">
        <v>49</v>
      </c>
      <c r="F4689" t="s">
        <v>49</v>
      </c>
      <c r="G4689" t="s">
        <v>32</v>
      </c>
      <c r="H4689" t="s">
        <v>33</v>
      </c>
      <c r="I4689" s="2">
        <v>811626</v>
      </c>
      <c r="J4689" s="2">
        <v>8506</v>
      </c>
      <c r="K4689" s="2">
        <v>820132</v>
      </c>
      <c r="L4689" s="3">
        <v>42.003296215907262</v>
      </c>
      <c r="M4689" s="3">
        <v>64.089485780285031</v>
      </c>
      <c r="N4689" s="2">
        <v>1952542</v>
      </c>
      <c r="O4689">
        <f t="shared" si="73"/>
        <v>1</v>
      </c>
    </row>
    <row r="4690" spans="1:15" hidden="1" x14ac:dyDescent="0.2">
      <c r="A4690" t="s">
        <v>5229</v>
      </c>
      <c r="B4690" t="s">
        <v>5290</v>
      </c>
      <c r="C4690" t="s">
        <v>5293</v>
      </c>
      <c r="D4690" t="s">
        <v>22</v>
      </c>
      <c r="E4690">
        <v>43</v>
      </c>
      <c r="F4690" t="s">
        <v>69</v>
      </c>
      <c r="G4690" t="s">
        <v>174</v>
      </c>
      <c r="H4690" t="s">
        <v>84</v>
      </c>
      <c r="I4690" s="2">
        <v>3788</v>
      </c>
      <c r="J4690" s="2">
        <v>12</v>
      </c>
      <c r="K4690" s="2">
        <v>3800</v>
      </c>
      <c r="L4690" s="3">
        <v>0.1946180927222052</v>
      </c>
      <c r="M4690" s="3">
        <v>0.29695225398482572</v>
      </c>
      <c r="N4690" s="2">
        <v>1952542</v>
      </c>
      <c r="O4690">
        <f t="shared" si="73"/>
        <v>6</v>
      </c>
    </row>
    <row r="4691" spans="1:15" hidden="1" x14ac:dyDescent="0.2">
      <c r="A4691" t="s">
        <v>5229</v>
      </c>
      <c r="B4691" t="s">
        <v>5290</v>
      </c>
      <c r="C4691" t="s">
        <v>5294</v>
      </c>
      <c r="D4691" t="s">
        <v>22</v>
      </c>
      <c r="E4691">
        <v>50</v>
      </c>
      <c r="F4691" t="s">
        <v>49</v>
      </c>
      <c r="G4691" t="s">
        <v>303</v>
      </c>
      <c r="H4691" t="s">
        <v>304</v>
      </c>
      <c r="I4691" s="2">
        <v>7913</v>
      </c>
      <c r="J4691" s="2">
        <v>63</v>
      </c>
      <c r="K4691" s="2">
        <v>7976</v>
      </c>
      <c r="L4691" s="3">
        <v>0.40849313356639705</v>
      </c>
      <c r="M4691" s="3">
        <v>0.62328715204814999</v>
      </c>
      <c r="N4691" s="2">
        <v>1952542</v>
      </c>
      <c r="O4691">
        <f t="shared" si="73"/>
        <v>4</v>
      </c>
    </row>
    <row r="4692" spans="1:15" hidden="1" x14ac:dyDescent="0.2">
      <c r="A4692" t="s">
        <v>5229</v>
      </c>
      <c r="B4692" t="s">
        <v>5290</v>
      </c>
      <c r="C4692" t="s">
        <v>5295</v>
      </c>
      <c r="D4692" t="s">
        <v>22</v>
      </c>
      <c r="E4692">
        <v>53</v>
      </c>
      <c r="F4692" t="s">
        <v>49</v>
      </c>
      <c r="G4692" t="s">
        <v>38</v>
      </c>
      <c r="H4692" t="s">
        <v>738</v>
      </c>
      <c r="I4692" s="2">
        <v>4143</v>
      </c>
      <c r="J4692" s="2">
        <v>3</v>
      </c>
      <c r="K4692" s="2">
        <v>4146</v>
      </c>
      <c r="L4692" s="3">
        <v>0.21233858221743757</v>
      </c>
      <c r="M4692" s="3">
        <v>0.32399053816344409</v>
      </c>
      <c r="N4692" s="2">
        <v>1952542</v>
      </c>
      <c r="O4692">
        <f t="shared" si="73"/>
        <v>5</v>
      </c>
    </row>
    <row r="4693" spans="1:15" hidden="1" x14ac:dyDescent="0.2">
      <c r="A4693" t="s">
        <v>5229</v>
      </c>
      <c r="B4693" t="s">
        <v>5290</v>
      </c>
      <c r="C4693" t="s">
        <v>5296</v>
      </c>
      <c r="D4693" t="s">
        <v>22</v>
      </c>
      <c r="E4693">
        <v>34</v>
      </c>
      <c r="F4693" t="s">
        <v>18</v>
      </c>
      <c r="G4693" t="s">
        <v>38</v>
      </c>
      <c r="H4693" t="s">
        <v>198</v>
      </c>
      <c r="I4693" s="2">
        <v>1221</v>
      </c>
      <c r="J4693" s="2">
        <v>13</v>
      </c>
      <c r="K4693" s="2">
        <v>1234</v>
      </c>
      <c r="L4693" s="3">
        <v>6.3199664847158221E-2</v>
      </c>
      <c r="M4693" s="3">
        <v>9.6431337215072355E-2</v>
      </c>
      <c r="N4693" s="2">
        <v>1952542</v>
      </c>
      <c r="O4693">
        <f t="shared" si="73"/>
        <v>9</v>
      </c>
    </row>
    <row r="4694" spans="1:15" hidden="1" x14ac:dyDescent="0.2">
      <c r="A4694" t="s">
        <v>5229</v>
      </c>
      <c r="B4694" t="s">
        <v>5290</v>
      </c>
      <c r="C4694" t="s">
        <v>5297</v>
      </c>
      <c r="D4694" t="s">
        <v>22</v>
      </c>
      <c r="E4694">
        <v>41</v>
      </c>
      <c r="F4694" t="s">
        <v>49</v>
      </c>
      <c r="G4694" t="s">
        <v>38</v>
      </c>
      <c r="H4694" t="s">
        <v>214</v>
      </c>
      <c r="I4694" s="2">
        <v>1826</v>
      </c>
      <c r="J4694" s="2">
        <v>8</v>
      </c>
      <c r="K4694" s="2">
        <v>1834</v>
      </c>
      <c r="L4694" s="3">
        <v>9.3928837382243252E-2</v>
      </c>
      <c r="M4694" s="3">
        <v>0.14331853521267643</v>
      </c>
      <c r="N4694" s="2">
        <v>1952542</v>
      </c>
      <c r="O4694">
        <f t="shared" si="73"/>
        <v>7</v>
      </c>
    </row>
    <row r="4695" spans="1:15" hidden="1" x14ac:dyDescent="0.2">
      <c r="A4695" t="s">
        <v>5229</v>
      </c>
      <c r="B4695" t="s">
        <v>5290</v>
      </c>
      <c r="C4695" t="s">
        <v>5298</v>
      </c>
      <c r="D4695" t="s">
        <v>22</v>
      </c>
      <c r="E4695">
        <v>48</v>
      </c>
      <c r="F4695" t="s">
        <v>69</v>
      </c>
      <c r="G4695" t="s">
        <v>5250</v>
      </c>
      <c r="H4695" t="s">
        <v>99</v>
      </c>
      <c r="I4695" s="2">
        <v>1243</v>
      </c>
      <c r="J4695" s="2">
        <v>16</v>
      </c>
      <c r="K4695" s="2">
        <v>1259</v>
      </c>
      <c r="L4695" s="3">
        <v>6.4480047036120092E-2</v>
      </c>
      <c r="M4695" s="3">
        <v>9.8384970464972521E-2</v>
      </c>
      <c r="N4695" s="2">
        <v>1952542</v>
      </c>
      <c r="O4695">
        <f t="shared" si="73"/>
        <v>8</v>
      </c>
    </row>
    <row r="4696" spans="1:15" hidden="1" x14ac:dyDescent="0.2">
      <c r="A4696" t="s">
        <v>5229</v>
      </c>
      <c r="B4696" t="s">
        <v>5299</v>
      </c>
      <c r="C4696" t="s">
        <v>46</v>
      </c>
      <c r="G4696" t="s">
        <v>46</v>
      </c>
      <c r="I4696" s="2">
        <v>6455</v>
      </c>
      <c r="J4696" s="2">
        <v>67</v>
      </c>
      <c r="K4696" s="2">
        <v>6522</v>
      </c>
      <c r="L4696" s="3">
        <v>0.3066260276696845</v>
      </c>
      <c r="M4696" s="3">
        <v>0.44778394321753562</v>
      </c>
      <c r="N4696" s="2">
        <v>2127021</v>
      </c>
      <c r="O4696">
        <f t="shared" si="73"/>
        <v>4</v>
      </c>
    </row>
    <row r="4697" spans="1:15" hidden="1" x14ac:dyDescent="0.2">
      <c r="A4697" t="s">
        <v>5229</v>
      </c>
      <c r="B4697" t="s">
        <v>5299</v>
      </c>
      <c r="C4697" t="s">
        <v>5300</v>
      </c>
      <c r="D4697" t="s">
        <v>17</v>
      </c>
      <c r="E4697">
        <v>45</v>
      </c>
      <c r="F4697" t="s">
        <v>49</v>
      </c>
      <c r="G4697" t="s">
        <v>38</v>
      </c>
      <c r="H4697" t="s">
        <v>354</v>
      </c>
      <c r="I4697" s="2">
        <v>672</v>
      </c>
      <c r="J4697" s="2">
        <f>(0)</f>
        <v>0</v>
      </c>
      <c r="K4697" s="2">
        <v>672</v>
      </c>
      <c r="L4697" s="3">
        <v>3.1593482151798219E-2</v>
      </c>
      <c r="M4697" s="3">
        <v>4.6137811996655009E-2</v>
      </c>
      <c r="N4697" s="2">
        <v>2127021</v>
      </c>
      <c r="O4697">
        <f t="shared" si="73"/>
        <v>16</v>
      </c>
    </row>
    <row r="4698" spans="1:15" hidden="1" x14ac:dyDescent="0.2">
      <c r="A4698" t="s">
        <v>5229</v>
      </c>
      <c r="B4698" t="s">
        <v>5299</v>
      </c>
      <c r="C4698" t="s">
        <v>5301</v>
      </c>
      <c r="D4698" t="s">
        <v>17</v>
      </c>
      <c r="E4698">
        <v>44</v>
      </c>
      <c r="F4698" t="s">
        <v>49</v>
      </c>
      <c r="G4698" t="s">
        <v>19</v>
      </c>
      <c r="H4698" t="s">
        <v>20</v>
      </c>
      <c r="I4698" s="2">
        <v>490741</v>
      </c>
      <c r="J4698" s="2">
        <v>2698</v>
      </c>
      <c r="K4698" s="2">
        <v>493439</v>
      </c>
      <c r="L4698" s="3">
        <v>23.198595594495778</v>
      </c>
      <c r="M4698" s="3">
        <v>33.878267580085492</v>
      </c>
      <c r="N4698" s="2">
        <v>2127021</v>
      </c>
      <c r="O4698">
        <f t="shared" si="73"/>
        <v>2</v>
      </c>
    </row>
    <row r="4699" spans="1:15" hidden="1" x14ac:dyDescent="0.2">
      <c r="A4699" t="s">
        <v>5229</v>
      </c>
      <c r="B4699" t="s">
        <v>5299</v>
      </c>
      <c r="C4699" t="s">
        <v>5302</v>
      </c>
      <c r="D4699" t="s">
        <v>22</v>
      </c>
      <c r="E4699">
        <v>26</v>
      </c>
      <c r="F4699" t="s">
        <v>49</v>
      </c>
      <c r="G4699" t="s">
        <v>38</v>
      </c>
      <c r="H4699" t="s">
        <v>120</v>
      </c>
      <c r="I4699" s="2">
        <v>253</v>
      </c>
      <c r="J4699" s="2">
        <f>(0)</f>
        <v>0</v>
      </c>
      <c r="K4699" s="2">
        <v>253</v>
      </c>
      <c r="L4699" s="3">
        <v>1.189456991726927E-2</v>
      </c>
      <c r="M4699" s="3">
        <v>1.7370336957073983E-2</v>
      </c>
      <c r="N4699" s="2">
        <v>2127021</v>
      </c>
      <c r="O4699">
        <f t="shared" si="73"/>
        <v>25</v>
      </c>
    </row>
    <row r="4700" spans="1:15" hidden="1" x14ac:dyDescent="0.2">
      <c r="A4700" t="s">
        <v>5229</v>
      </c>
      <c r="B4700" t="s">
        <v>5299</v>
      </c>
      <c r="C4700" t="s">
        <v>5303</v>
      </c>
      <c r="D4700" t="s">
        <v>17</v>
      </c>
      <c r="E4700">
        <v>46</v>
      </c>
      <c r="F4700" t="s">
        <v>49</v>
      </c>
      <c r="G4700" t="s">
        <v>38</v>
      </c>
      <c r="H4700" t="s">
        <v>201</v>
      </c>
      <c r="I4700" s="2">
        <v>2049</v>
      </c>
      <c r="J4700" s="2">
        <v>9</v>
      </c>
      <c r="K4700" s="2">
        <v>2058</v>
      </c>
      <c r="L4700" s="3">
        <v>9.6755039089882047E-2</v>
      </c>
      <c r="M4700" s="3">
        <v>0.14129704923975597</v>
      </c>
      <c r="N4700" s="2">
        <v>2127021</v>
      </c>
      <c r="O4700">
        <f t="shared" si="73"/>
        <v>8</v>
      </c>
    </row>
    <row r="4701" spans="1:15" hidden="1" x14ac:dyDescent="0.2">
      <c r="A4701" t="s">
        <v>5229</v>
      </c>
      <c r="B4701" t="s">
        <v>5299</v>
      </c>
      <c r="C4701" t="s">
        <v>5304</v>
      </c>
      <c r="D4701" t="s">
        <v>22</v>
      </c>
      <c r="E4701">
        <v>69</v>
      </c>
      <c r="F4701" t="s">
        <v>49</v>
      </c>
      <c r="G4701" t="s">
        <v>38</v>
      </c>
      <c r="H4701" t="s">
        <v>540</v>
      </c>
      <c r="I4701" s="2">
        <v>3356</v>
      </c>
      <c r="J4701" s="2">
        <f>(0)</f>
        <v>0</v>
      </c>
      <c r="K4701" s="2">
        <v>3356</v>
      </c>
      <c r="L4701" s="3">
        <v>0.15777935431761136</v>
      </c>
      <c r="M4701" s="3">
        <v>0.23041443014996163</v>
      </c>
      <c r="N4701" s="2">
        <v>2127021</v>
      </c>
      <c r="O4701">
        <f t="shared" si="73"/>
        <v>5</v>
      </c>
    </row>
    <row r="4702" spans="1:15" hidden="1" x14ac:dyDescent="0.2">
      <c r="A4702" t="s">
        <v>5229</v>
      </c>
      <c r="B4702" t="s">
        <v>5299</v>
      </c>
      <c r="C4702" t="s">
        <v>5305</v>
      </c>
      <c r="D4702" t="s">
        <v>22</v>
      </c>
      <c r="E4702">
        <v>36</v>
      </c>
      <c r="F4702" t="s">
        <v>49</v>
      </c>
      <c r="G4702" t="s">
        <v>38</v>
      </c>
      <c r="H4702" t="s">
        <v>106</v>
      </c>
      <c r="I4702" s="2">
        <v>1522</v>
      </c>
      <c r="J4702" s="2">
        <f>(0)</f>
        <v>0</v>
      </c>
      <c r="K4702" s="2">
        <v>1522</v>
      </c>
      <c r="L4702" s="3">
        <v>7.1555475944995381E-2</v>
      </c>
      <c r="M4702" s="3">
        <v>0.10449665157575731</v>
      </c>
      <c r="N4702" s="2">
        <v>2127021</v>
      </c>
      <c r="O4702">
        <f t="shared" si="73"/>
        <v>12</v>
      </c>
    </row>
    <row r="4703" spans="1:15" hidden="1" x14ac:dyDescent="0.2">
      <c r="A4703" t="s">
        <v>5229</v>
      </c>
      <c r="B4703" t="s">
        <v>5299</v>
      </c>
      <c r="C4703" t="s">
        <v>5306</v>
      </c>
      <c r="D4703" t="s">
        <v>22</v>
      </c>
      <c r="E4703">
        <v>58</v>
      </c>
      <c r="F4703" t="s">
        <v>49</v>
      </c>
      <c r="G4703" t="s">
        <v>5307</v>
      </c>
      <c r="H4703" t="s">
        <v>156</v>
      </c>
      <c r="I4703" s="2">
        <v>347</v>
      </c>
      <c r="J4703" s="2">
        <v>2</v>
      </c>
      <c r="K4703" s="2">
        <v>349</v>
      </c>
      <c r="L4703" s="3">
        <v>1.6407924510383302E-2</v>
      </c>
      <c r="M4703" s="3">
        <v>2.396145295659613E-2</v>
      </c>
      <c r="N4703" s="2">
        <v>2127021</v>
      </c>
      <c r="O4703">
        <f t="shared" si="73"/>
        <v>22</v>
      </c>
    </row>
    <row r="4704" spans="1:15" hidden="1" x14ac:dyDescent="0.2">
      <c r="A4704" t="s">
        <v>5229</v>
      </c>
      <c r="B4704" t="s">
        <v>5299</v>
      </c>
      <c r="C4704" t="s">
        <v>5308</v>
      </c>
      <c r="D4704" t="s">
        <v>22</v>
      </c>
      <c r="E4704">
        <v>61</v>
      </c>
      <c r="F4704" t="s">
        <v>49</v>
      </c>
      <c r="G4704" t="s">
        <v>32</v>
      </c>
      <c r="H4704" t="s">
        <v>33</v>
      </c>
      <c r="I4704" s="2">
        <v>918472</v>
      </c>
      <c r="J4704" s="2">
        <v>5593</v>
      </c>
      <c r="K4704" s="2">
        <v>924065</v>
      </c>
      <c r="L4704" s="3">
        <v>43.444093875894971</v>
      </c>
      <c r="M4704" s="3">
        <v>63.443954230191977</v>
      </c>
      <c r="N4704" s="2">
        <v>2127021</v>
      </c>
      <c r="O4704">
        <f t="shared" si="73"/>
        <v>1</v>
      </c>
    </row>
    <row r="4705" spans="1:15" hidden="1" x14ac:dyDescent="0.2">
      <c r="A4705" t="s">
        <v>5229</v>
      </c>
      <c r="B4705" t="s">
        <v>5299</v>
      </c>
      <c r="C4705" t="s">
        <v>5309</v>
      </c>
      <c r="D4705" t="s">
        <v>22</v>
      </c>
      <c r="E4705">
        <v>48</v>
      </c>
      <c r="F4705" t="s">
        <v>49</v>
      </c>
      <c r="G4705" t="s">
        <v>38</v>
      </c>
      <c r="H4705" t="s">
        <v>165</v>
      </c>
      <c r="I4705" s="2">
        <v>1496</v>
      </c>
      <c r="J4705" s="2">
        <f>(0)</f>
        <v>0</v>
      </c>
      <c r="K4705" s="2">
        <v>1496</v>
      </c>
      <c r="L4705" s="3">
        <v>7.0333109076026995E-2</v>
      </c>
      <c r="M4705" s="3">
        <v>0.10271155765922008</v>
      </c>
      <c r="N4705" s="2">
        <v>2127021</v>
      </c>
      <c r="O4705">
        <f t="shared" si="73"/>
        <v>13</v>
      </c>
    </row>
    <row r="4706" spans="1:15" hidden="1" x14ac:dyDescent="0.2">
      <c r="A4706" t="s">
        <v>5229</v>
      </c>
      <c r="B4706" t="s">
        <v>5299</v>
      </c>
      <c r="C4706" t="s">
        <v>5310</v>
      </c>
      <c r="D4706" t="s">
        <v>22</v>
      </c>
      <c r="E4706">
        <v>37</v>
      </c>
      <c r="F4706" t="s">
        <v>49</v>
      </c>
      <c r="G4706" t="s">
        <v>38</v>
      </c>
      <c r="H4706" t="s">
        <v>59</v>
      </c>
      <c r="I4706" s="2">
        <v>382</v>
      </c>
      <c r="J4706" s="2">
        <v>2</v>
      </c>
      <c r="K4706" s="2">
        <v>384</v>
      </c>
      <c r="L4706" s="3">
        <v>1.8053418372456123E-2</v>
      </c>
      <c r="M4706" s="3">
        <v>2.6364463998088578E-2</v>
      </c>
      <c r="N4706" s="2">
        <v>2127021</v>
      </c>
      <c r="O4706">
        <f t="shared" si="73"/>
        <v>20</v>
      </c>
    </row>
    <row r="4707" spans="1:15" hidden="1" x14ac:dyDescent="0.2">
      <c r="A4707" t="s">
        <v>5229</v>
      </c>
      <c r="B4707" t="s">
        <v>5299</v>
      </c>
      <c r="C4707" t="s">
        <v>5311</v>
      </c>
      <c r="D4707" t="s">
        <v>22</v>
      </c>
      <c r="E4707">
        <v>54</v>
      </c>
      <c r="F4707" t="s">
        <v>49</v>
      </c>
      <c r="G4707" t="s">
        <v>625</v>
      </c>
      <c r="H4707" t="s">
        <v>2196</v>
      </c>
      <c r="I4707" s="2">
        <v>507</v>
      </c>
      <c r="J4707" s="2">
        <v>1</v>
      </c>
      <c r="K4707" s="2">
        <v>508</v>
      </c>
      <c r="L4707" s="3">
        <v>2.3883168055228415E-2</v>
      </c>
      <c r="M4707" s="3">
        <v>3.4877988830804674E-2</v>
      </c>
      <c r="N4707" s="2">
        <v>2127021</v>
      </c>
      <c r="O4707">
        <f t="shared" si="73"/>
        <v>17</v>
      </c>
    </row>
    <row r="4708" spans="1:15" hidden="1" x14ac:dyDescent="0.2">
      <c r="A4708" t="s">
        <v>5229</v>
      </c>
      <c r="B4708" t="s">
        <v>5299</v>
      </c>
      <c r="C4708" t="s">
        <v>5312</v>
      </c>
      <c r="D4708" t="s">
        <v>22</v>
      </c>
      <c r="E4708">
        <v>62</v>
      </c>
      <c r="F4708" t="s">
        <v>49</v>
      </c>
      <c r="G4708" t="s">
        <v>303</v>
      </c>
      <c r="H4708" t="s">
        <v>304</v>
      </c>
      <c r="I4708" s="2">
        <v>7777</v>
      </c>
      <c r="J4708" s="2">
        <v>90</v>
      </c>
      <c r="K4708" s="2">
        <v>7867</v>
      </c>
      <c r="L4708" s="3">
        <v>0.36986000608362585</v>
      </c>
      <c r="M4708" s="3">
        <v>0.54012822466917398</v>
      </c>
      <c r="N4708" s="2">
        <v>2127021</v>
      </c>
      <c r="O4708">
        <f t="shared" si="73"/>
        <v>3</v>
      </c>
    </row>
    <row r="4709" spans="1:15" hidden="1" x14ac:dyDescent="0.2">
      <c r="A4709" t="s">
        <v>5229</v>
      </c>
      <c r="B4709" t="s">
        <v>5299</v>
      </c>
      <c r="C4709" t="s">
        <v>5313</v>
      </c>
      <c r="D4709" t="s">
        <v>22</v>
      </c>
      <c r="E4709">
        <v>67</v>
      </c>
      <c r="F4709" t="s">
        <v>18</v>
      </c>
      <c r="G4709" t="s">
        <v>891</v>
      </c>
      <c r="H4709" t="s">
        <v>124</v>
      </c>
      <c r="I4709" s="2">
        <v>1818</v>
      </c>
      <c r="J4709" s="2">
        <v>2</v>
      </c>
      <c r="K4709" s="2">
        <v>1820</v>
      </c>
      <c r="L4709" s="3">
        <v>8.5565680827786844E-2</v>
      </c>
      <c r="M4709" s="3">
        <v>0.12495657415760732</v>
      </c>
      <c r="N4709" s="2">
        <v>2127021</v>
      </c>
      <c r="O4709">
        <f t="shared" si="73"/>
        <v>9</v>
      </c>
    </row>
    <row r="4710" spans="1:15" hidden="1" x14ac:dyDescent="0.2">
      <c r="A4710" t="s">
        <v>5229</v>
      </c>
      <c r="B4710" t="s">
        <v>5299</v>
      </c>
      <c r="C4710" t="s">
        <v>5314</v>
      </c>
      <c r="D4710" t="s">
        <v>22</v>
      </c>
      <c r="E4710">
        <v>37</v>
      </c>
      <c r="F4710" t="s">
        <v>49</v>
      </c>
      <c r="G4710" t="s">
        <v>38</v>
      </c>
      <c r="H4710" t="s">
        <v>209</v>
      </c>
      <c r="I4710" s="2">
        <v>2186</v>
      </c>
      <c r="J4710" s="2">
        <v>1</v>
      </c>
      <c r="K4710" s="2">
        <v>2187</v>
      </c>
      <c r="L4710" s="3">
        <v>0.10281985932437901</v>
      </c>
      <c r="M4710" s="3">
        <v>0.15015386136411385</v>
      </c>
      <c r="N4710" s="2">
        <v>2127021</v>
      </c>
      <c r="O4710">
        <f t="shared" si="73"/>
        <v>7</v>
      </c>
    </row>
    <row r="4711" spans="1:15" hidden="1" x14ac:dyDescent="0.2">
      <c r="A4711" t="s">
        <v>5229</v>
      </c>
      <c r="B4711" t="s">
        <v>5299</v>
      </c>
      <c r="C4711" t="s">
        <v>5315</v>
      </c>
      <c r="D4711" t="s">
        <v>17</v>
      </c>
      <c r="E4711">
        <v>39</v>
      </c>
      <c r="F4711" t="s">
        <v>49</v>
      </c>
      <c r="G4711" t="s">
        <v>38</v>
      </c>
      <c r="H4711" t="s">
        <v>556</v>
      </c>
      <c r="I4711" s="2">
        <v>1345</v>
      </c>
      <c r="J4711" s="2">
        <v>3</v>
      </c>
      <c r="K4711" s="2">
        <v>1348</v>
      </c>
      <c r="L4711" s="3">
        <v>6.3375020744976182E-2</v>
      </c>
      <c r="M4711" s="3">
        <v>9.2550253826623435E-2</v>
      </c>
      <c r="N4711" s="2">
        <v>2127021</v>
      </c>
      <c r="O4711">
        <f t="shared" si="73"/>
        <v>14</v>
      </c>
    </row>
    <row r="4712" spans="1:15" hidden="1" x14ac:dyDescent="0.2">
      <c r="A4712" t="s">
        <v>5229</v>
      </c>
      <c r="B4712" t="s">
        <v>5299</v>
      </c>
      <c r="C4712" t="s">
        <v>5316</v>
      </c>
      <c r="D4712" t="s">
        <v>22</v>
      </c>
      <c r="E4712">
        <v>33</v>
      </c>
      <c r="F4712" t="s">
        <v>49</v>
      </c>
      <c r="G4712" t="s">
        <v>38</v>
      </c>
      <c r="H4712" t="s">
        <v>99</v>
      </c>
      <c r="I4712" s="2">
        <v>358</v>
      </c>
      <c r="J4712" s="2">
        <f>(0)</f>
        <v>0</v>
      </c>
      <c r="K4712" s="2">
        <v>358</v>
      </c>
      <c r="L4712" s="3">
        <v>1.6831051503487741E-2</v>
      </c>
      <c r="M4712" s="3">
        <v>2.4579370081551328E-2</v>
      </c>
      <c r="N4712" s="2">
        <v>2127021</v>
      </c>
      <c r="O4712">
        <f t="shared" si="73"/>
        <v>21</v>
      </c>
    </row>
    <row r="4713" spans="1:15" hidden="1" x14ac:dyDescent="0.2">
      <c r="A4713" t="s">
        <v>5229</v>
      </c>
      <c r="B4713" t="s">
        <v>5299</v>
      </c>
      <c r="C4713" t="s">
        <v>5317</v>
      </c>
      <c r="D4713" t="s">
        <v>22</v>
      </c>
      <c r="E4713">
        <v>62</v>
      </c>
      <c r="F4713" t="s">
        <v>18</v>
      </c>
      <c r="G4713" t="s">
        <v>38</v>
      </c>
      <c r="H4713" t="s">
        <v>219</v>
      </c>
      <c r="I4713" s="2">
        <v>1534</v>
      </c>
      <c r="J4713" s="2">
        <v>2</v>
      </c>
      <c r="K4713" s="2">
        <v>1536</v>
      </c>
      <c r="L4713" s="3">
        <v>7.2213673489824493E-2</v>
      </c>
      <c r="M4713" s="3">
        <v>0.10545785599235431</v>
      </c>
      <c r="N4713" s="2">
        <v>2127021</v>
      </c>
      <c r="O4713">
        <f t="shared" si="73"/>
        <v>11</v>
      </c>
    </row>
    <row r="4714" spans="1:15" hidden="1" x14ac:dyDescent="0.2">
      <c r="A4714" t="s">
        <v>5229</v>
      </c>
      <c r="B4714" t="s">
        <v>5299</v>
      </c>
      <c r="C4714" t="s">
        <v>5318</v>
      </c>
      <c r="D4714" t="s">
        <v>22</v>
      </c>
      <c r="E4714">
        <v>45</v>
      </c>
      <c r="F4714" t="s">
        <v>49</v>
      </c>
      <c r="G4714" t="s">
        <v>782</v>
      </c>
      <c r="H4714" t="s">
        <v>456</v>
      </c>
      <c r="I4714" s="2">
        <v>505</v>
      </c>
      <c r="J4714" s="2">
        <v>1</v>
      </c>
      <c r="K4714" s="2">
        <v>506</v>
      </c>
      <c r="L4714" s="3">
        <v>2.378913983453854E-2</v>
      </c>
      <c r="M4714" s="3">
        <v>3.4740673914147965E-2</v>
      </c>
      <c r="N4714" s="2">
        <v>2127021</v>
      </c>
      <c r="O4714">
        <f t="shared" si="73"/>
        <v>18</v>
      </c>
    </row>
    <row r="4715" spans="1:15" hidden="1" x14ac:dyDescent="0.2">
      <c r="A4715" t="s">
        <v>5229</v>
      </c>
      <c r="B4715" t="s">
        <v>5299</v>
      </c>
      <c r="C4715" t="s">
        <v>5319</v>
      </c>
      <c r="D4715" t="s">
        <v>22</v>
      </c>
      <c r="E4715">
        <v>29</v>
      </c>
      <c r="F4715" t="s">
        <v>49</v>
      </c>
      <c r="G4715" t="s">
        <v>38</v>
      </c>
      <c r="H4715" t="s">
        <v>464</v>
      </c>
      <c r="I4715" s="2">
        <v>327</v>
      </c>
      <c r="J4715" s="2">
        <f>(0)</f>
        <v>0</v>
      </c>
      <c r="K4715" s="2">
        <v>327</v>
      </c>
      <c r="L4715" s="3">
        <v>1.5373614082794668E-2</v>
      </c>
      <c r="M4715" s="3">
        <v>2.2450988873372303E-2</v>
      </c>
      <c r="N4715" s="2">
        <v>2127021</v>
      </c>
      <c r="O4715">
        <f t="shared" si="73"/>
        <v>23</v>
      </c>
    </row>
    <row r="4716" spans="1:15" hidden="1" x14ac:dyDescent="0.2">
      <c r="A4716" t="s">
        <v>5229</v>
      </c>
      <c r="B4716" t="s">
        <v>5299</v>
      </c>
      <c r="C4716" t="s">
        <v>5320</v>
      </c>
      <c r="D4716" t="s">
        <v>22</v>
      </c>
      <c r="E4716">
        <v>54</v>
      </c>
      <c r="F4716" t="s">
        <v>49</v>
      </c>
      <c r="G4716" t="s">
        <v>38</v>
      </c>
      <c r="H4716" t="s">
        <v>61</v>
      </c>
      <c r="I4716" s="2">
        <v>252</v>
      </c>
      <c r="J4716" s="2">
        <v>2</v>
      </c>
      <c r="K4716" s="2">
        <v>254</v>
      </c>
      <c r="L4716" s="3">
        <v>1.1941584027614208E-2</v>
      </c>
      <c r="M4716" s="3">
        <v>1.7438994415402337E-2</v>
      </c>
      <c r="N4716" s="2">
        <v>2127021</v>
      </c>
      <c r="O4716">
        <f t="shared" si="73"/>
        <v>24</v>
      </c>
    </row>
    <row r="4717" spans="1:15" hidden="1" x14ac:dyDescent="0.2">
      <c r="A4717" t="s">
        <v>5229</v>
      </c>
      <c r="B4717" t="s">
        <v>5299</v>
      </c>
      <c r="C4717" t="s">
        <v>5321</v>
      </c>
      <c r="D4717" t="s">
        <v>22</v>
      </c>
      <c r="E4717">
        <v>33</v>
      </c>
      <c r="F4717" t="s">
        <v>49</v>
      </c>
      <c r="G4717" t="s">
        <v>385</v>
      </c>
      <c r="H4717" t="s">
        <v>1042</v>
      </c>
      <c r="I4717" s="2">
        <v>2621</v>
      </c>
      <c r="J4717" s="2">
        <v>2</v>
      </c>
      <c r="K4717" s="2">
        <v>2623</v>
      </c>
      <c r="L4717" s="3">
        <v>0.12331801143477192</v>
      </c>
      <c r="M4717" s="3">
        <v>0.18008851319527691</v>
      </c>
      <c r="N4717" s="2">
        <v>2127021</v>
      </c>
      <c r="O4717">
        <f t="shared" si="73"/>
        <v>6</v>
      </c>
    </row>
    <row r="4718" spans="1:15" hidden="1" x14ac:dyDescent="0.2">
      <c r="A4718" t="s">
        <v>5229</v>
      </c>
      <c r="B4718" t="s">
        <v>5299</v>
      </c>
      <c r="C4718" t="s">
        <v>5322</v>
      </c>
      <c r="D4718" t="s">
        <v>22</v>
      </c>
      <c r="E4718">
        <v>38</v>
      </c>
      <c r="F4718" t="s">
        <v>69</v>
      </c>
      <c r="G4718" t="s">
        <v>174</v>
      </c>
      <c r="H4718" t="s">
        <v>84</v>
      </c>
      <c r="I4718" s="2">
        <v>881</v>
      </c>
      <c r="J4718" s="2">
        <v>3</v>
      </c>
      <c r="K4718" s="2">
        <v>884</v>
      </c>
      <c r="L4718" s="3">
        <v>4.1560473544925043E-2</v>
      </c>
      <c r="M4718" s="3">
        <v>6.0693193162266408E-2</v>
      </c>
      <c r="N4718" s="2">
        <v>2127021</v>
      </c>
      <c r="O4718">
        <f t="shared" si="73"/>
        <v>15</v>
      </c>
    </row>
    <row r="4719" spans="1:15" hidden="1" x14ac:dyDescent="0.2">
      <c r="A4719" t="s">
        <v>5229</v>
      </c>
      <c r="B4719" t="s">
        <v>5299</v>
      </c>
      <c r="C4719" t="s">
        <v>5323</v>
      </c>
      <c r="D4719" t="s">
        <v>22</v>
      </c>
      <c r="E4719">
        <v>50</v>
      </c>
      <c r="F4719" t="s">
        <v>69</v>
      </c>
      <c r="G4719" t="s">
        <v>38</v>
      </c>
      <c r="H4719" t="s">
        <v>738</v>
      </c>
      <c r="I4719" s="2">
        <v>438</v>
      </c>
      <c r="J4719" s="2">
        <v>2</v>
      </c>
      <c r="K4719" s="2">
        <v>440</v>
      </c>
      <c r="L4719" s="3">
        <v>2.0686208551772643E-2</v>
      </c>
      <c r="M4719" s="3">
        <v>3.0209281664476496E-2</v>
      </c>
      <c r="N4719" s="2">
        <v>2127021</v>
      </c>
      <c r="O4719">
        <f t="shared" si="73"/>
        <v>19</v>
      </c>
    </row>
    <row r="4720" spans="1:15" hidden="1" x14ac:dyDescent="0.2">
      <c r="A4720" t="s">
        <v>5229</v>
      </c>
      <c r="B4720" t="s">
        <v>5299</v>
      </c>
      <c r="C4720" t="s">
        <v>5324</v>
      </c>
      <c r="D4720" t="s">
        <v>22</v>
      </c>
      <c r="E4720">
        <v>40</v>
      </c>
      <c r="F4720" t="s">
        <v>49</v>
      </c>
      <c r="G4720" t="s">
        <v>38</v>
      </c>
      <c r="H4720" t="s">
        <v>168</v>
      </c>
      <c r="I4720" s="2">
        <v>1630</v>
      </c>
      <c r="J4720" s="2">
        <f>(0)</f>
        <v>0</v>
      </c>
      <c r="K4720" s="2">
        <v>1630</v>
      </c>
      <c r="L4720" s="3">
        <v>7.6632999862248655E-2</v>
      </c>
      <c r="M4720" s="3">
        <v>0.11191165707521973</v>
      </c>
      <c r="N4720" s="2">
        <v>2127021</v>
      </c>
      <c r="O4720">
        <f t="shared" si="73"/>
        <v>10</v>
      </c>
    </row>
    <row r="4721" spans="1:15" hidden="1" x14ac:dyDescent="0.2">
      <c r="A4721" t="s">
        <v>5229</v>
      </c>
      <c r="B4721" t="s">
        <v>5325</v>
      </c>
      <c r="C4721" t="s">
        <v>46</v>
      </c>
      <c r="G4721" t="s">
        <v>46</v>
      </c>
      <c r="I4721" s="2">
        <v>5331</v>
      </c>
      <c r="J4721" s="2">
        <v>54</v>
      </c>
      <c r="K4721" s="2">
        <v>5385</v>
      </c>
      <c r="L4721" s="3">
        <v>0.28514331827395362</v>
      </c>
      <c r="M4721" s="3">
        <v>0.4245248435722524</v>
      </c>
      <c r="N4721" s="2">
        <v>1888524</v>
      </c>
      <c r="O4721">
        <f t="shared" si="73"/>
        <v>4</v>
      </c>
    </row>
    <row r="4722" spans="1:15" hidden="1" x14ac:dyDescent="0.2">
      <c r="A4722" t="s">
        <v>5229</v>
      </c>
      <c r="B4722" t="s">
        <v>5325</v>
      </c>
      <c r="C4722" t="s">
        <v>5326</v>
      </c>
      <c r="D4722" t="s">
        <v>22</v>
      </c>
      <c r="E4722">
        <v>25</v>
      </c>
      <c r="F4722" t="s">
        <v>49</v>
      </c>
      <c r="G4722" t="s">
        <v>174</v>
      </c>
      <c r="H4722" t="s">
        <v>84</v>
      </c>
      <c r="I4722" s="2">
        <v>1591</v>
      </c>
      <c r="J4722" s="2">
        <v>10</v>
      </c>
      <c r="K4722" s="2">
        <v>1601</v>
      </c>
      <c r="L4722" s="3">
        <v>8.4775200103361148E-2</v>
      </c>
      <c r="M4722" s="3">
        <v>0.12621434996456382</v>
      </c>
      <c r="N4722" s="2">
        <v>1888524</v>
      </c>
      <c r="O4722">
        <f t="shared" si="73"/>
        <v>8</v>
      </c>
    </row>
    <row r="4723" spans="1:15" hidden="1" x14ac:dyDescent="0.2">
      <c r="A4723" t="s">
        <v>5229</v>
      </c>
      <c r="B4723" t="s">
        <v>5325</v>
      </c>
      <c r="C4723" t="s">
        <v>5327</v>
      </c>
      <c r="D4723" t="s">
        <v>22</v>
      </c>
      <c r="E4723">
        <v>37</v>
      </c>
      <c r="F4723" t="s">
        <v>49</v>
      </c>
      <c r="G4723" t="s">
        <v>38</v>
      </c>
      <c r="H4723" t="s">
        <v>106</v>
      </c>
      <c r="I4723" s="2">
        <v>1298</v>
      </c>
      <c r="J4723" s="2">
        <v>5</v>
      </c>
      <c r="K4723" s="2">
        <v>1303</v>
      </c>
      <c r="L4723" s="3">
        <v>6.899568128337262E-2</v>
      </c>
      <c r="M4723" s="3">
        <v>0.1027216102459879</v>
      </c>
      <c r="N4723" s="2">
        <v>1888524</v>
      </c>
      <c r="O4723">
        <f t="shared" si="73"/>
        <v>9</v>
      </c>
    </row>
    <row r="4724" spans="1:15" hidden="1" x14ac:dyDescent="0.2">
      <c r="A4724" t="s">
        <v>5229</v>
      </c>
      <c r="B4724" t="s">
        <v>5325</v>
      </c>
      <c r="C4724" t="s">
        <v>5328</v>
      </c>
      <c r="D4724" t="s">
        <v>22</v>
      </c>
      <c r="E4724">
        <v>35</v>
      </c>
      <c r="F4724" t="s">
        <v>49</v>
      </c>
      <c r="G4724" t="s">
        <v>32</v>
      </c>
      <c r="H4724" t="s">
        <v>33</v>
      </c>
      <c r="I4724" s="2">
        <v>750580</v>
      </c>
      <c r="J4724" s="2">
        <v>9621</v>
      </c>
      <c r="K4724" s="2">
        <v>760201</v>
      </c>
      <c r="L4724" s="3">
        <v>40.253711364007025</v>
      </c>
      <c r="M4724" s="3">
        <v>59.930215526178245</v>
      </c>
      <c r="N4724" s="2">
        <v>1888524</v>
      </c>
      <c r="O4724">
        <f t="shared" si="73"/>
        <v>1</v>
      </c>
    </row>
    <row r="4725" spans="1:15" hidden="1" x14ac:dyDescent="0.2">
      <c r="A4725" t="s">
        <v>5229</v>
      </c>
      <c r="B4725" t="s">
        <v>5325</v>
      </c>
      <c r="C4725" t="s">
        <v>5329</v>
      </c>
      <c r="D4725" t="s">
        <v>22</v>
      </c>
      <c r="E4725">
        <v>66</v>
      </c>
      <c r="F4725" t="s">
        <v>49</v>
      </c>
      <c r="G4725" t="s">
        <v>38</v>
      </c>
      <c r="H4725" t="s">
        <v>734</v>
      </c>
      <c r="I4725" s="2">
        <v>896</v>
      </c>
      <c r="J4725" s="2">
        <v>7</v>
      </c>
      <c r="K4725" s="2">
        <v>903</v>
      </c>
      <c r="L4725" s="3">
        <v>4.7815119108891392E-2</v>
      </c>
      <c r="M4725" s="3">
        <v>7.1187731429107504E-2</v>
      </c>
      <c r="N4725" s="2">
        <v>1888524</v>
      </c>
      <c r="O4725">
        <f t="shared" si="73"/>
        <v>10</v>
      </c>
    </row>
    <row r="4726" spans="1:15" hidden="1" x14ac:dyDescent="0.2">
      <c r="A4726" t="s">
        <v>5229</v>
      </c>
      <c r="B4726" t="s">
        <v>5325</v>
      </c>
      <c r="C4726" t="s">
        <v>5330</v>
      </c>
      <c r="D4726" t="s">
        <v>22</v>
      </c>
      <c r="E4726">
        <v>31</v>
      </c>
      <c r="F4726" t="s">
        <v>49</v>
      </c>
      <c r="G4726" t="s">
        <v>303</v>
      </c>
      <c r="H4726" t="s">
        <v>304</v>
      </c>
      <c r="I4726" s="2">
        <v>56399</v>
      </c>
      <c r="J4726" s="2">
        <v>250</v>
      </c>
      <c r="K4726" s="2">
        <v>56649</v>
      </c>
      <c r="L4726" s="3">
        <v>2.9996441665554685</v>
      </c>
      <c r="M4726" s="3">
        <v>4.4659067527436447</v>
      </c>
      <c r="N4726" s="2">
        <v>1888524</v>
      </c>
      <c r="O4726">
        <f t="shared" si="73"/>
        <v>3</v>
      </c>
    </row>
    <row r="4727" spans="1:15" hidden="1" x14ac:dyDescent="0.2">
      <c r="A4727" t="s">
        <v>5229</v>
      </c>
      <c r="B4727" t="s">
        <v>5325</v>
      </c>
      <c r="C4727" t="s">
        <v>5331</v>
      </c>
      <c r="D4727" t="s">
        <v>22</v>
      </c>
      <c r="E4727">
        <v>47</v>
      </c>
      <c r="F4727" t="s">
        <v>49</v>
      </c>
      <c r="G4727" t="s">
        <v>19</v>
      </c>
      <c r="H4727" t="s">
        <v>20</v>
      </c>
      <c r="I4727" s="2">
        <v>426794</v>
      </c>
      <c r="J4727" s="2">
        <v>3436</v>
      </c>
      <c r="K4727" s="2">
        <v>430230</v>
      </c>
      <c r="L4727" s="3">
        <v>22.781283160817654</v>
      </c>
      <c r="M4727" s="3">
        <v>33.91705170846614</v>
      </c>
      <c r="N4727" s="2">
        <v>1888524</v>
      </c>
      <c r="O4727">
        <f t="shared" si="73"/>
        <v>2</v>
      </c>
    </row>
    <row r="4728" spans="1:15" hidden="1" x14ac:dyDescent="0.2">
      <c r="A4728" t="s">
        <v>5229</v>
      </c>
      <c r="B4728" t="s">
        <v>5325</v>
      </c>
      <c r="C4728" t="s">
        <v>5332</v>
      </c>
      <c r="D4728" t="s">
        <v>22</v>
      </c>
      <c r="E4728">
        <v>50</v>
      </c>
      <c r="F4728" t="s">
        <v>69</v>
      </c>
      <c r="G4728" t="s">
        <v>3289</v>
      </c>
      <c r="H4728" t="s">
        <v>70</v>
      </c>
      <c r="I4728" s="2">
        <v>624</v>
      </c>
      <c r="J4728" s="2">
        <v>2</v>
      </c>
      <c r="K4728" s="2">
        <v>626</v>
      </c>
      <c r="L4728" s="3">
        <v>3.3147579803063133E-2</v>
      </c>
      <c r="M4728" s="3">
        <v>4.9350520348417831E-2</v>
      </c>
      <c r="N4728" s="2">
        <v>1888524</v>
      </c>
      <c r="O4728">
        <f t="shared" si="73"/>
        <v>12</v>
      </c>
    </row>
    <row r="4729" spans="1:15" hidden="1" x14ac:dyDescent="0.2">
      <c r="A4729" t="s">
        <v>5229</v>
      </c>
      <c r="B4729" t="s">
        <v>5325</v>
      </c>
      <c r="C4729" t="s">
        <v>5333</v>
      </c>
      <c r="D4729" t="s">
        <v>22</v>
      </c>
      <c r="E4729">
        <v>63</v>
      </c>
      <c r="F4729" t="s">
        <v>49</v>
      </c>
      <c r="G4729" t="s">
        <v>38</v>
      </c>
      <c r="H4729" t="s">
        <v>3739</v>
      </c>
      <c r="I4729" s="2">
        <v>2533</v>
      </c>
      <c r="J4729" s="2">
        <f>(0)</f>
        <v>0</v>
      </c>
      <c r="K4729" s="2">
        <v>2533</v>
      </c>
      <c r="L4729" s="3">
        <v>0.13412590996990242</v>
      </c>
      <c r="M4729" s="3">
        <v>0.19968828760789514</v>
      </c>
      <c r="N4729" s="2">
        <v>1888524</v>
      </c>
      <c r="O4729">
        <f t="shared" si="73"/>
        <v>6</v>
      </c>
    </row>
    <row r="4730" spans="1:15" hidden="1" x14ac:dyDescent="0.2">
      <c r="A4730" t="s">
        <v>5229</v>
      </c>
      <c r="B4730" t="s">
        <v>5325</v>
      </c>
      <c r="C4730" t="s">
        <v>5334</v>
      </c>
      <c r="D4730" t="s">
        <v>22</v>
      </c>
      <c r="E4730">
        <v>35</v>
      </c>
      <c r="F4730" t="s">
        <v>49</v>
      </c>
      <c r="G4730" t="s">
        <v>38</v>
      </c>
      <c r="H4730" t="s">
        <v>214</v>
      </c>
      <c r="I4730" s="2">
        <v>795</v>
      </c>
      <c r="J4730" s="2">
        <v>13</v>
      </c>
      <c r="K4730" s="2">
        <v>808</v>
      </c>
      <c r="L4730" s="3">
        <v>4.2784735592452092E-2</v>
      </c>
      <c r="M4730" s="3">
        <v>6.3698435210098409E-2</v>
      </c>
      <c r="N4730" s="2">
        <v>1888524</v>
      </c>
      <c r="O4730">
        <f t="shared" si="73"/>
        <v>11</v>
      </c>
    </row>
    <row r="4731" spans="1:15" hidden="1" x14ac:dyDescent="0.2">
      <c r="A4731" t="s">
        <v>5229</v>
      </c>
      <c r="B4731" t="s">
        <v>5325</v>
      </c>
      <c r="C4731" t="s">
        <v>5335</v>
      </c>
      <c r="D4731" t="s">
        <v>22</v>
      </c>
      <c r="E4731">
        <v>29</v>
      </c>
      <c r="F4731" t="s">
        <v>69</v>
      </c>
      <c r="G4731" t="s">
        <v>868</v>
      </c>
      <c r="H4731" t="s">
        <v>738</v>
      </c>
      <c r="I4731" s="2">
        <v>3426</v>
      </c>
      <c r="J4731" s="2">
        <v>18</v>
      </c>
      <c r="K4731" s="2">
        <v>3444</v>
      </c>
      <c r="L4731" s="3">
        <v>0.18236464032228344</v>
      </c>
      <c r="M4731" s="3">
        <v>0.27150669661334026</v>
      </c>
      <c r="N4731" s="2">
        <v>1888524</v>
      </c>
      <c r="O4731">
        <f t="shared" si="73"/>
        <v>5</v>
      </c>
    </row>
    <row r="4732" spans="1:15" hidden="1" x14ac:dyDescent="0.2">
      <c r="A4732" t="s">
        <v>5229</v>
      </c>
      <c r="B4732" t="s">
        <v>5325</v>
      </c>
      <c r="C4732" t="s">
        <v>5336</v>
      </c>
      <c r="D4732" t="s">
        <v>22</v>
      </c>
      <c r="E4732">
        <v>46</v>
      </c>
      <c r="F4732" t="s">
        <v>69</v>
      </c>
      <c r="G4732" t="s">
        <v>38</v>
      </c>
      <c r="H4732" t="s">
        <v>219</v>
      </c>
      <c r="I4732" s="2">
        <v>1986</v>
      </c>
      <c r="J4732" s="2">
        <v>5</v>
      </c>
      <c r="K4732" s="2">
        <v>1991</v>
      </c>
      <c r="L4732" s="3">
        <v>0.10542624822348036</v>
      </c>
      <c r="M4732" s="3">
        <v>0.15695988181102219</v>
      </c>
      <c r="N4732" s="2">
        <v>1888524</v>
      </c>
      <c r="O4732">
        <f t="shared" si="73"/>
        <v>7</v>
      </c>
    </row>
    <row r="4733" spans="1:15" hidden="1" x14ac:dyDescent="0.2">
      <c r="A4733" t="s">
        <v>5229</v>
      </c>
      <c r="B4733" t="s">
        <v>5337</v>
      </c>
      <c r="C4733" t="s">
        <v>46</v>
      </c>
      <c r="G4733" t="s">
        <v>46</v>
      </c>
      <c r="I4733" s="2">
        <v>5583</v>
      </c>
      <c r="J4733" s="2">
        <v>55</v>
      </c>
      <c r="K4733" s="2">
        <v>5638</v>
      </c>
      <c r="L4733" s="3">
        <v>0.29005131202174717</v>
      </c>
      <c r="M4733" s="3">
        <v>0.49069993933702416</v>
      </c>
      <c r="N4733" s="2">
        <v>1943794</v>
      </c>
      <c r="O4733">
        <f t="shared" si="73"/>
        <v>5</v>
      </c>
    </row>
    <row r="4734" spans="1:15" hidden="1" x14ac:dyDescent="0.2">
      <c r="A4734" t="s">
        <v>5229</v>
      </c>
      <c r="B4734" t="s">
        <v>5337</v>
      </c>
      <c r="C4734" t="s">
        <v>5338</v>
      </c>
      <c r="D4734" t="s">
        <v>17</v>
      </c>
      <c r="E4734">
        <v>39</v>
      </c>
      <c r="F4734" t="s">
        <v>69</v>
      </c>
      <c r="G4734" t="s">
        <v>32</v>
      </c>
      <c r="H4734" t="s">
        <v>33</v>
      </c>
      <c r="I4734" s="2">
        <v>701293</v>
      </c>
      <c r="J4734" s="2">
        <v>6699</v>
      </c>
      <c r="K4734" s="2">
        <v>707992</v>
      </c>
      <c r="L4734" s="3">
        <v>36.423201223998014</v>
      </c>
      <c r="M4734" s="3">
        <v>61.6196579374066</v>
      </c>
      <c r="N4734" s="2">
        <v>1943794</v>
      </c>
      <c r="O4734">
        <f t="shared" si="73"/>
        <v>1</v>
      </c>
    </row>
    <row r="4735" spans="1:15" hidden="1" x14ac:dyDescent="0.2">
      <c r="A4735" t="s">
        <v>5229</v>
      </c>
      <c r="B4735" t="s">
        <v>5337</v>
      </c>
      <c r="C4735" t="s">
        <v>5339</v>
      </c>
      <c r="D4735" t="s">
        <v>22</v>
      </c>
      <c r="E4735">
        <v>59</v>
      </c>
      <c r="F4735" t="s">
        <v>69</v>
      </c>
      <c r="G4735" t="s">
        <v>19</v>
      </c>
      <c r="H4735" t="s">
        <v>20</v>
      </c>
      <c r="I4735" s="2">
        <v>387863</v>
      </c>
      <c r="J4735" s="2">
        <v>1730</v>
      </c>
      <c r="K4735" s="2">
        <v>389593</v>
      </c>
      <c r="L4735" s="3">
        <v>20.042916070324324</v>
      </c>
      <c r="M4735" s="3">
        <v>33.907992455858327</v>
      </c>
      <c r="N4735" s="2">
        <v>1943794</v>
      </c>
      <c r="O4735">
        <f t="shared" si="73"/>
        <v>2</v>
      </c>
    </row>
    <row r="4736" spans="1:15" hidden="1" x14ac:dyDescent="0.2">
      <c r="A4736" t="s">
        <v>5229</v>
      </c>
      <c r="B4736" t="s">
        <v>5337</v>
      </c>
      <c r="C4736" t="s">
        <v>5340</v>
      </c>
      <c r="D4736" t="s">
        <v>22</v>
      </c>
      <c r="E4736">
        <v>37</v>
      </c>
      <c r="F4736" t="s">
        <v>69</v>
      </c>
      <c r="G4736" t="s">
        <v>38</v>
      </c>
      <c r="H4736" t="s">
        <v>54</v>
      </c>
      <c r="I4736" s="2">
        <v>1891</v>
      </c>
      <c r="J4736" s="2">
        <v>6</v>
      </c>
      <c r="K4736" s="2">
        <v>1897</v>
      </c>
      <c r="L4736" s="3">
        <v>9.759264613431258E-2</v>
      </c>
      <c r="M4736" s="3">
        <v>0.16510425415436944</v>
      </c>
      <c r="N4736" s="2">
        <v>1943794</v>
      </c>
      <c r="O4736">
        <f t="shared" si="73"/>
        <v>7</v>
      </c>
    </row>
    <row r="4737" spans="1:15" hidden="1" x14ac:dyDescent="0.2">
      <c r="A4737" t="s">
        <v>5229</v>
      </c>
      <c r="B4737" t="s">
        <v>5337</v>
      </c>
      <c r="C4737" t="s">
        <v>5341</v>
      </c>
      <c r="D4737" t="s">
        <v>22</v>
      </c>
      <c r="E4737">
        <v>71</v>
      </c>
      <c r="F4737" t="s">
        <v>69</v>
      </c>
      <c r="G4737" t="s">
        <v>38</v>
      </c>
      <c r="H4737" t="s">
        <v>198</v>
      </c>
      <c r="I4737" s="2">
        <v>1004</v>
      </c>
      <c r="J4737" s="2">
        <v>9</v>
      </c>
      <c r="K4737" s="2">
        <v>1013</v>
      </c>
      <c r="L4737" s="3">
        <v>5.2114575927284475E-2</v>
      </c>
      <c r="M4737" s="3">
        <v>8.8165845787230482E-2</v>
      </c>
      <c r="N4737" s="2">
        <v>1943794</v>
      </c>
      <c r="O4737">
        <f t="shared" si="73"/>
        <v>9</v>
      </c>
    </row>
    <row r="4738" spans="1:15" hidden="1" x14ac:dyDescent="0.2">
      <c r="A4738" t="s">
        <v>5229</v>
      </c>
      <c r="B4738" t="s">
        <v>5337</v>
      </c>
      <c r="C4738" t="s">
        <v>5342</v>
      </c>
      <c r="D4738" t="s">
        <v>22</v>
      </c>
      <c r="E4738">
        <v>26</v>
      </c>
      <c r="F4738" t="s">
        <v>69</v>
      </c>
      <c r="G4738" t="s">
        <v>38</v>
      </c>
      <c r="H4738" t="s">
        <v>540</v>
      </c>
      <c r="I4738" s="2">
        <v>1093</v>
      </c>
      <c r="J4738" s="2">
        <v>5</v>
      </c>
      <c r="K4738" s="2">
        <v>1098</v>
      </c>
      <c r="L4738" s="3">
        <v>5.6487467293344869E-2</v>
      </c>
      <c r="M4738" s="3">
        <v>9.5563769668686155E-2</v>
      </c>
      <c r="N4738" s="2">
        <v>1943794</v>
      </c>
      <c r="O4738">
        <f t="shared" si="73"/>
        <v>8</v>
      </c>
    </row>
    <row r="4739" spans="1:15" hidden="1" x14ac:dyDescent="0.2">
      <c r="A4739" t="s">
        <v>5229</v>
      </c>
      <c r="B4739" t="s">
        <v>5337</v>
      </c>
      <c r="C4739" t="s">
        <v>5343</v>
      </c>
      <c r="D4739" t="s">
        <v>22</v>
      </c>
      <c r="E4739">
        <v>56</v>
      </c>
      <c r="F4739" t="s">
        <v>69</v>
      </c>
      <c r="G4739" t="s">
        <v>303</v>
      </c>
      <c r="H4739" t="s">
        <v>304</v>
      </c>
      <c r="I4739" s="2">
        <v>31497</v>
      </c>
      <c r="J4739" s="2">
        <v>118</v>
      </c>
      <c r="K4739" s="2">
        <v>31615</v>
      </c>
      <c r="L4739" s="3">
        <v>1.626458359270581</v>
      </c>
      <c r="M4739" s="3">
        <v>2.7515925119084814</v>
      </c>
      <c r="N4739" s="2">
        <v>1943794</v>
      </c>
      <c r="O4739">
        <f t="shared" ref="O4739:O4802" si="74">COUNTIFS($A$2:$A$8569,A4739,$B$2:$B$8569,B4739,$K$2:$K$8569,"&gt;"&amp;K4739)+1</f>
        <v>3</v>
      </c>
    </row>
    <row r="4740" spans="1:15" hidden="1" x14ac:dyDescent="0.2">
      <c r="A4740" t="s">
        <v>5229</v>
      </c>
      <c r="B4740" t="s">
        <v>5337</v>
      </c>
      <c r="C4740" t="s">
        <v>5344</v>
      </c>
      <c r="D4740" t="s">
        <v>22</v>
      </c>
      <c r="E4740">
        <v>30</v>
      </c>
      <c r="F4740" t="s">
        <v>69</v>
      </c>
      <c r="G4740" t="s">
        <v>38</v>
      </c>
      <c r="H4740" t="s">
        <v>219</v>
      </c>
      <c r="I4740" s="2">
        <v>2232</v>
      </c>
      <c r="J4740" s="2">
        <v>4</v>
      </c>
      <c r="K4740" s="2">
        <v>2236</v>
      </c>
      <c r="L4740" s="3">
        <v>0.11503276581777699</v>
      </c>
      <c r="M4740" s="3">
        <v>0.19460891528158675</v>
      </c>
      <c r="N4740" s="2">
        <v>1943794</v>
      </c>
      <c r="O4740">
        <f t="shared" si="74"/>
        <v>6</v>
      </c>
    </row>
    <row r="4741" spans="1:15" hidden="1" x14ac:dyDescent="0.2">
      <c r="A4741" t="s">
        <v>5229</v>
      </c>
      <c r="B4741" t="s">
        <v>5337</v>
      </c>
      <c r="C4741" t="s">
        <v>5345</v>
      </c>
      <c r="D4741" t="s">
        <v>22</v>
      </c>
      <c r="E4741">
        <v>68</v>
      </c>
      <c r="F4741" t="s">
        <v>69</v>
      </c>
      <c r="G4741" t="s">
        <v>174</v>
      </c>
      <c r="H4741" t="s">
        <v>84</v>
      </c>
      <c r="I4741" s="2">
        <v>5712</v>
      </c>
      <c r="J4741" s="2">
        <v>3</v>
      </c>
      <c r="K4741" s="2">
        <v>5715</v>
      </c>
      <c r="L4741" s="3">
        <v>0.29401263714159009</v>
      </c>
      <c r="M4741" s="3">
        <v>0.49740158802963697</v>
      </c>
      <c r="N4741" s="2">
        <v>1943794</v>
      </c>
      <c r="O4741">
        <f t="shared" si="74"/>
        <v>4</v>
      </c>
    </row>
    <row r="4742" spans="1:15" hidden="1" x14ac:dyDescent="0.2">
      <c r="A4742" t="s">
        <v>5229</v>
      </c>
      <c r="B4742" t="s">
        <v>5346</v>
      </c>
      <c r="C4742" t="s">
        <v>46</v>
      </c>
      <c r="G4742" t="s">
        <v>46</v>
      </c>
      <c r="I4742" s="2">
        <v>7306</v>
      </c>
      <c r="J4742" s="2">
        <v>13</v>
      </c>
      <c r="K4742" s="2">
        <v>7319</v>
      </c>
      <c r="L4742" s="3">
        <v>0.40423644656335506</v>
      </c>
      <c r="M4742" s="3">
        <v>0.73253730745748802</v>
      </c>
      <c r="N4742" s="2">
        <v>1810574</v>
      </c>
      <c r="O4742">
        <f t="shared" si="74"/>
        <v>4</v>
      </c>
    </row>
    <row r="4743" spans="1:15" hidden="1" x14ac:dyDescent="0.2">
      <c r="A4743" t="s">
        <v>5229</v>
      </c>
      <c r="B4743" t="s">
        <v>5346</v>
      </c>
      <c r="C4743" t="s">
        <v>5347</v>
      </c>
      <c r="D4743" t="s">
        <v>22</v>
      </c>
      <c r="E4743">
        <v>49</v>
      </c>
      <c r="F4743" t="s">
        <v>69</v>
      </c>
      <c r="G4743" t="s">
        <v>32</v>
      </c>
      <c r="H4743" t="s">
        <v>33</v>
      </c>
      <c r="I4743" s="2">
        <v>523801</v>
      </c>
      <c r="J4743" s="2">
        <v>2642</v>
      </c>
      <c r="K4743" s="2">
        <v>526443</v>
      </c>
      <c r="L4743" s="3">
        <v>29.076027823220702</v>
      </c>
      <c r="M4743" s="3">
        <v>52.690140422167289</v>
      </c>
      <c r="N4743" s="2">
        <v>1810574</v>
      </c>
      <c r="O4743">
        <f t="shared" si="74"/>
        <v>1</v>
      </c>
    </row>
    <row r="4744" spans="1:15" hidden="1" x14ac:dyDescent="0.2">
      <c r="A4744" t="s">
        <v>5229</v>
      </c>
      <c r="B4744" t="s">
        <v>5346</v>
      </c>
      <c r="C4744" t="s">
        <v>5348</v>
      </c>
      <c r="D4744" t="s">
        <v>22</v>
      </c>
      <c r="E4744">
        <v>31</v>
      </c>
      <c r="F4744" t="s">
        <v>69</v>
      </c>
      <c r="G4744" t="s">
        <v>19</v>
      </c>
      <c r="H4744" t="s">
        <v>20</v>
      </c>
      <c r="I4744" s="2">
        <v>427847</v>
      </c>
      <c r="J4744" s="2">
        <v>914</v>
      </c>
      <c r="K4744" s="2">
        <v>428761</v>
      </c>
      <c r="L4744" s="3">
        <v>23.68094317050836</v>
      </c>
      <c r="M4744" s="3">
        <v>42.913434688178711</v>
      </c>
      <c r="N4744" s="2">
        <v>1810574</v>
      </c>
      <c r="O4744">
        <f t="shared" si="74"/>
        <v>2</v>
      </c>
    </row>
    <row r="4745" spans="1:15" hidden="1" x14ac:dyDescent="0.2">
      <c r="A4745" t="s">
        <v>5229</v>
      </c>
      <c r="B4745" t="s">
        <v>5346</v>
      </c>
      <c r="C4745" t="s">
        <v>5349</v>
      </c>
      <c r="D4745" t="s">
        <v>22</v>
      </c>
      <c r="E4745">
        <v>44</v>
      </c>
      <c r="F4745" t="s">
        <v>69</v>
      </c>
      <c r="G4745" t="s">
        <v>303</v>
      </c>
      <c r="H4745" t="s">
        <v>304</v>
      </c>
      <c r="I4745" s="2">
        <v>25674</v>
      </c>
      <c r="J4745" s="2">
        <v>44</v>
      </c>
      <c r="K4745" s="2">
        <v>25718</v>
      </c>
      <c r="L4745" s="3">
        <v>1.4204335199776426</v>
      </c>
      <c r="M4745" s="3">
        <v>2.5740394142904326</v>
      </c>
      <c r="N4745" s="2">
        <v>1810574</v>
      </c>
      <c r="O4745">
        <f t="shared" si="74"/>
        <v>3</v>
      </c>
    </row>
    <row r="4746" spans="1:15" hidden="1" x14ac:dyDescent="0.2">
      <c r="A4746" t="s">
        <v>5229</v>
      </c>
      <c r="B4746" t="s">
        <v>5346</v>
      </c>
      <c r="C4746" t="s">
        <v>5350</v>
      </c>
      <c r="D4746" t="s">
        <v>22</v>
      </c>
      <c r="E4746">
        <v>55</v>
      </c>
      <c r="F4746" t="s">
        <v>69</v>
      </c>
      <c r="G4746" t="s">
        <v>3945</v>
      </c>
      <c r="H4746" t="s">
        <v>41</v>
      </c>
      <c r="I4746" s="2">
        <v>2782</v>
      </c>
      <c r="J4746" s="2">
        <v>1</v>
      </c>
      <c r="K4746" s="2">
        <v>2783</v>
      </c>
      <c r="L4746" s="3">
        <v>0.15370816105831631</v>
      </c>
      <c r="M4746" s="3">
        <v>0.27854233182869098</v>
      </c>
      <c r="N4746" s="2">
        <v>1810574</v>
      </c>
      <c r="O4746">
        <f t="shared" si="74"/>
        <v>6</v>
      </c>
    </row>
    <row r="4747" spans="1:15" hidden="1" x14ac:dyDescent="0.2">
      <c r="A4747" t="s">
        <v>5229</v>
      </c>
      <c r="B4747" t="s">
        <v>5346</v>
      </c>
      <c r="C4747" t="s">
        <v>5351</v>
      </c>
      <c r="D4747" t="s">
        <v>22</v>
      </c>
      <c r="E4747">
        <v>35</v>
      </c>
      <c r="F4747" t="s">
        <v>69</v>
      </c>
      <c r="G4747" t="s">
        <v>174</v>
      </c>
      <c r="H4747" t="s">
        <v>84</v>
      </c>
      <c r="I4747" s="2">
        <v>7011</v>
      </c>
      <c r="J4747" s="2">
        <v>9</v>
      </c>
      <c r="K4747" s="2">
        <v>7020</v>
      </c>
      <c r="L4747" s="3">
        <v>0.38772234661494087</v>
      </c>
      <c r="M4747" s="3">
        <v>0.70261127180647165</v>
      </c>
      <c r="N4747" s="2">
        <v>1810574</v>
      </c>
      <c r="O4747">
        <f t="shared" si="74"/>
        <v>5</v>
      </c>
    </row>
    <row r="4748" spans="1:15" hidden="1" x14ac:dyDescent="0.2">
      <c r="A4748" t="s">
        <v>5229</v>
      </c>
      <c r="B4748" t="s">
        <v>5352</v>
      </c>
      <c r="C4748" t="s">
        <v>46</v>
      </c>
      <c r="G4748" t="s">
        <v>46</v>
      </c>
      <c r="I4748" s="2">
        <v>7373</v>
      </c>
      <c r="J4748" s="2">
        <v>21</v>
      </c>
      <c r="K4748" s="2">
        <v>7394</v>
      </c>
      <c r="L4748" s="3">
        <v>0.42732745801423921</v>
      </c>
      <c r="M4748" s="3">
        <v>0.69487387202817841</v>
      </c>
      <c r="N4748" s="2">
        <v>1730289</v>
      </c>
      <c r="O4748">
        <f t="shared" si="74"/>
        <v>4</v>
      </c>
    </row>
    <row r="4749" spans="1:15" hidden="1" x14ac:dyDescent="0.2">
      <c r="A4749" t="s">
        <v>5229</v>
      </c>
      <c r="B4749" t="s">
        <v>5352</v>
      </c>
      <c r="C4749" t="s">
        <v>5353</v>
      </c>
      <c r="D4749" t="s">
        <v>22</v>
      </c>
      <c r="E4749">
        <v>63</v>
      </c>
      <c r="F4749" t="s">
        <v>18</v>
      </c>
      <c r="G4749" t="s">
        <v>174</v>
      </c>
      <c r="H4749" t="s">
        <v>84</v>
      </c>
      <c r="I4749" s="2">
        <v>4990</v>
      </c>
      <c r="J4749" s="2">
        <v>9</v>
      </c>
      <c r="K4749" s="2">
        <v>4999</v>
      </c>
      <c r="L4749" s="3">
        <v>0.28891127435937003</v>
      </c>
      <c r="M4749" s="3">
        <v>0.4697963871069602</v>
      </c>
      <c r="N4749" s="2">
        <v>1730289</v>
      </c>
      <c r="O4749">
        <f t="shared" si="74"/>
        <v>6</v>
      </c>
    </row>
    <row r="4750" spans="1:15" hidden="1" x14ac:dyDescent="0.2">
      <c r="A4750" t="s">
        <v>5229</v>
      </c>
      <c r="B4750" t="s">
        <v>5352</v>
      </c>
      <c r="C4750" t="s">
        <v>5354</v>
      </c>
      <c r="D4750" t="s">
        <v>22</v>
      </c>
      <c r="E4750">
        <v>50</v>
      </c>
      <c r="F4750" t="s">
        <v>18</v>
      </c>
      <c r="G4750" t="s">
        <v>38</v>
      </c>
      <c r="H4750" t="s">
        <v>43</v>
      </c>
      <c r="I4750" s="2">
        <v>2624</v>
      </c>
      <c r="J4750" s="2">
        <f>(0)</f>
        <v>0</v>
      </c>
      <c r="K4750" s="2">
        <v>2624</v>
      </c>
      <c r="L4750" s="3">
        <v>0.15165096697719282</v>
      </c>
      <c r="M4750" s="3">
        <v>0.24659846364646201</v>
      </c>
      <c r="N4750" s="2">
        <v>1730289</v>
      </c>
      <c r="O4750">
        <f t="shared" si="74"/>
        <v>8</v>
      </c>
    </row>
    <row r="4751" spans="1:15" hidden="1" x14ac:dyDescent="0.2">
      <c r="A4751" t="s">
        <v>5229</v>
      </c>
      <c r="B4751" t="s">
        <v>5352</v>
      </c>
      <c r="C4751" t="s">
        <v>5355</v>
      </c>
      <c r="D4751" t="s">
        <v>17</v>
      </c>
      <c r="E4751">
        <v>54</v>
      </c>
      <c r="F4751" t="s">
        <v>18</v>
      </c>
      <c r="G4751" t="s">
        <v>19</v>
      </c>
      <c r="H4751" t="s">
        <v>20</v>
      </c>
      <c r="I4751" s="2">
        <v>467458</v>
      </c>
      <c r="J4751" s="2">
        <v>2831</v>
      </c>
      <c r="K4751" s="2">
        <v>470289</v>
      </c>
      <c r="L4751" s="3">
        <v>27.179794820402837</v>
      </c>
      <c r="M4751" s="3">
        <v>44.196853990027044</v>
      </c>
      <c r="N4751" s="2">
        <v>1730289</v>
      </c>
      <c r="O4751">
        <f t="shared" si="74"/>
        <v>2</v>
      </c>
    </row>
    <row r="4752" spans="1:15" hidden="1" x14ac:dyDescent="0.2">
      <c r="A4752" t="s">
        <v>5229</v>
      </c>
      <c r="B4752" t="s">
        <v>5352</v>
      </c>
      <c r="C4752" t="s">
        <v>5356</v>
      </c>
      <c r="D4752" t="s">
        <v>22</v>
      </c>
      <c r="E4752">
        <v>70</v>
      </c>
      <c r="F4752" t="s">
        <v>18</v>
      </c>
      <c r="G4752" t="s">
        <v>38</v>
      </c>
      <c r="H4752" t="s">
        <v>201</v>
      </c>
      <c r="I4752" s="2">
        <v>3002</v>
      </c>
      <c r="J4752" s="2">
        <f>(0)</f>
        <v>0</v>
      </c>
      <c r="K4752" s="2">
        <v>3002</v>
      </c>
      <c r="L4752" s="3">
        <v>0.17349702853107196</v>
      </c>
      <c r="M4752" s="3">
        <v>0.28212217525406974</v>
      </c>
      <c r="N4752" s="2">
        <v>1730289</v>
      </c>
      <c r="O4752">
        <f t="shared" si="74"/>
        <v>7</v>
      </c>
    </row>
    <row r="4753" spans="1:15" hidden="1" x14ac:dyDescent="0.2">
      <c r="A4753" t="s">
        <v>5229</v>
      </c>
      <c r="B4753" t="s">
        <v>5352</v>
      </c>
      <c r="C4753" t="s">
        <v>5357</v>
      </c>
      <c r="D4753" t="s">
        <v>17</v>
      </c>
      <c r="E4753">
        <v>61</v>
      </c>
      <c r="F4753" t="s">
        <v>18</v>
      </c>
      <c r="G4753" t="s">
        <v>38</v>
      </c>
      <c r="H4753" t="s">
        <v>618</v>
      </c>
      <c r="I4753" s="2">
        <v>1190</v>
      </c>
      <c r="J4753" s="2">
        <f>(0)</f>
        <v>0</v>
      </c>
      <c r="K4753" s="2">
        <v>1190</v>
      </c>
      <c r="L4753" s="3">
        <v>6.87746382251751E-2</v>
      </c>
      <c r="M4753" s="3">
        <v>0.11183390691283911</v>
      </c>
      <c r="N4753" s="2">
        <v>1730289</v>
      </c>
      <c r="O4753">
        <f t="shared" si="74"/>
        <v>11</v>
      </c>
    </row>
    <row r="4754" spans="1:15" hidden="1" x14ac:dyDescent="0.2">
      <c r="A4754" t="s">
        <v>5229</v>
      </c>
      <c r="B4754" t="s">
        <v>5352</v>
      </c>
      <c r="C4754" t="s">
        <v>5358</v>
      </c>
      <c r="D4754" t="s">
        <v>17</v>
      </c>
      <c r="E4754">
        <v>71</v>
      </c>
      <c r="F4754" t="s">
        <v>18</v>
      </c>
      <c r="G4754" t="s">
        <v>32</v>
      </c>
      <c r="H4754" t="s">
        <v>33</v>
      </c>
      <c r="I4754" s="2">
        <v>545481</v>
      </c>
      <c r="J4754" s="2">
        <v>3252</v>
      </c>
      <c r="K4754" s="2">
        <v>548733</v>
      </c>
      <c r="L4754" s="3">
        <v>31.713372737155471</v>
      </c>
      <c r="M4754" s="3">
        <v>51.568869951262975</v>
      </c>
      <c r="N4754" s="2">
        <v>1730289</v>
      </c>
      <c r="O4754">
        <f t="shared" si="74"/>
        <v>1</v>
      </c>
    </row>
    <row r="4755" spans="1:15" hidden="1" x14ac:dyDescent="0.2">
      <c r="A4755" t="s">
        <v>5229</v>
      </c>
      <c r="B4755" t="s">
        <v>5352</v>
      </c>
      <c r="C4755" t="s">
        <v>5359</v>
      </c>
      <c r="D4755" t="s">
        <v>17</v>
      </c>
      <c r="E4755">
        <v>42</v>
      </c>
      <c r="F4755" t="s">
        <v>18</v>
      </c>
      <c r="G4755" t="s">
        <v>38</v>
      </c>
      <c r="H4755" t="s">
        <v>214</v>
      </c>
      <c r="I4755" s="2">
        <v>2413</v>
      </c>
      <c r="J4755" s="2">
        <v>13</v>
      </c>
      <c r="K4755" s="2">
        <v>2426</v>
      </c>
      <c r="L4755" s="3">
        <v>0.14020779187754184</v>
      </c>
      <c r="M4755" s="3">
        <v>0.22799080518533416</v>
      </c>
      <c r="N4755" s="2">
        <v>1730289</v>
      </c>
      <c r="O4755">
        <f t="shared" si="74"/>
        <v>9</v>
      </c>
    </row>
    <row r="4756" spans="1:15" hidden="1" x14ac:dyDescent="0.2">
      <c r="A4756" t="s">
        <v>5229</v>
      </c>
      <c r="B4756" t="s">
        <v>5352</v>
      </c>
      <c r="C4756" t="s">
        <v>5360</v>
      </c>
      <c r="D4756" t="s">
        <v>22</v>
      </c>
      <c r="E4756">
        <v>30</v>
      </c>
      <c r="F4756" t="s">
        <v>18</v>
      </c>
      <c r="G4756" t="s">
        <v>891</v>
      </c>
      <c r="H4756" t="s">
        <v>168</v>
      </c>
      <c r="I4756" s="2">
        <v>930</v>
      </c>
      <c r="J4756" s="2">
        <v>1</v>
      </c>
      <c r="K4756" s="2">
        <v>931</v>
      </c>
      <c r="L4756" s="3">
        <v>5.3806040493813462E-2</v>
      </c>
      <c r="M4756" s="3">
        <v>8.7493585996515286E-2</v>
      </c>
      <c r="N4756" s="2">
        <v>1730289</v>
      </c>
      <c r="O4756">
        <f t="shared" si="74"/>
        <v>12</v>
      </c>
    </row>
    <row r="4757" spans="1:15" hidden="1" x14ac:dyDescent="0.2">
      <c r="A4757" t="s">
        <v>5229</v>
      </c>
      <c r="B4757" t="s">
        <v>5352</v>
      </c>
      <c r="C4757" t="s">
        <v>5361</v>
      </c>
      <c r="D4757" t="s">
        <v>17</v>
      </c>
      <c r="E4757">
        <v>30</v>
      </c>
      <c r="F4757" t="s">
        <v>18</v>
      </c>
      <c r="G4757" t="s">
        <v>38</v>
      </c>
      <c r="H4757" t="s">
        <v>219</v>
      </c>
      <c r="I4757" s="2">
        <v>2027</v>
      </c>
      <c r="J4757" s="2">
        <v>7</v>
      </c>
      <c r="K4757" s="2">
        <v>2034</v>
      </c>
      <c r="L4757" s="3">
        <v>0.11755261693277828</v>
      </c>
      <c r="M4757" s="3">
        <v>0.19115140055522245</v>
      </c>
      <c r="N4757" s="2">
        <v>1730289</v>
      </c>
      <c r="O4757">
        <f t="shared" si="74"/>
        <v>10</v>
      </c>
    </row>
    <row r="4758" spans="1:15" hidden="1" x14ac:dyDescent="0.2">
      <c r="A4758" t="s">
        <v>5229</v>
      </c>
      <c r="B4758" t="s">
        <v>5352</v>
      </c>
      <c r="C4758" t="s">
        <v>5362</v>
      </c>
      <c r="D4758" t="s">
        <v>22</v>
      </c>
      <c r="E4758">
        <v>36</v>
      </c>
      <c r="F4758" t="s">
        <v>18</v>
      </c>
      <c r="G4758" t="s">
        <v>303</v>
      </c>
      <c r="H4758" t="s">
        <v>304</v>
      </c>
      <c r="I4758" s="2">
        <v>13363</v>
      </c>
      <c r="J4758" s="2">
        <v>51</v>
      </c>
      <c r="K4758" s="2">
        <v>13414</v>
      </c>
      <c r="L4758" s="3">
        <v>0.77524621609453681</v>
      </c>
      <c r="M4758" s="3">
        <v>1.2606218717048938</v>
      </c>
      <c r="N4758" s="2">
        <v>1730289</v>
      </c>
      <c r="O4758">
        <f t="shared" si="74"/>
        <v>3</v>
      </c>
    </row>
    <row r="4759" spans="1:15" hidden="1" x14ac:dyDescent="0.2">
      <c r="A4759" t="s">
        <v>5229</v>
      </c>
      <c r="B4759" t="s">
        <v>5352</v>
      </c>
      <c r="C4759" t="s">
        <v>5363</v>
      </c>
      <c r="D4759" t="s">
        <v>22</v>
      </c>
      <c r="E4759">
        <v>26</v>
      </c>
      <c r="F4759" t="s">
        <v>18</v>
      </c>
      <c r="G4759" t="s">
        <v>5364</v>
      </c>
      <c r="H4759" t="s">
        <v>1775</v>
      </c>
      <c r="I4759" s="2">
        <v>5796</v>
      </c>
      <c r="J4759" s="2">
        <v>2</v>
      </c>
      <c r="K4759" s="2">
        <v>5798</v>
      </c>
      <c r="L4759" s="3">
        <v>0.33508853145341616</v>
      </c>
      <c r="M4759" s="3">
        <v>0.54488486746272358</v>
      </c>
      <c r="N4759" s="2">
        <v>1730289</v>
      </c>
      <c r="O4759">
        <f t="shared" si="74"/>
        <v>5</v>
      </c>
    </row>
    <row r="4760" spans="1:15" hidden="1" x14ac:dyDescent="0.2">
      <c r="A4760" t="s">
        <v>5229</v>
      </c>
      <c r="B4760" t="s">
        <v>5365</v>
      </c>
      <c r="C4760" t="s">
        <v>46</v>
      </c>
      <c r="G4760" t="s">
        <v>46</v>
      </c>
      <c r="I4760" s="2">
        <v>8954</v>
      </c>
      <c r="J4760" s="2">
        <v>20</v>
      </c>
      <c r="K4760" s="2">
        <v>8974</v>
      </c>
      <c r="L4760" s="3">
        <v>0.46115297493514879</v>
      </c>
      <c r="M4760" s="3">
        <v>0.72695341390251822</v>
      </c>
      <c r="N4760" s="2">
        <v>1945992</v>
      </c>
      <c r="O4760">
        <f t="shared" si="74"/>
        <v>4</v>
      </c>
    </row>
    <row r="4761" spans="1:15" hidden="1" x14ac:dyDescent="0.2">
      <c r="A4761" t="s">
        <v>5229</v>
      </c>
      <c r="B4761" t="s">
        <v>5365</v>
      </c>
      <c r="C4761" t="s">
        <v>5366</v>
      </c>
      <c r="D4761" t="s">
        <v>22</v>
      </c>
      <c r="E4761">
        <v>75</v>
      </c>
      <c r="F4761" t="s">
        <v>18</v>
      </c>
      <c r="G4761" t="s">
        <v>19</v>
      </c>
      <c r="H4761" t="s">
        <v>20</v>
      </c>
      <c r="I4761" s="2">
        <v>530968</v>
      </c>
      <c r="J4761" s="2">
        <v>2060</v>
      </c>
      <c r="K4761" s="2">
        <v>533028</v>
      </c>
      <c r="L4761" s="3">
        <v>27.391068411380932</v>
      </c>
      <c r="M4761" s="3">
        <v>43.178797003079062</v>
      </c>
      <c r="N4761" s="2">
        <v>1945992</v>
      </c>
      <c r="O4761">
        <f t="shared" si="74"/>
        <v>2</v>
      </c>
    </row>
    <row r="4762" spans="1:15" hidden="1" x14ac:dyDescent="0.2">
      <c r="A4762" t="s">
        <v>5229</v>
      </c>
      <c r="B4762" t="s">
        <v>5365</v>
      </c>
      <c r="C4762" t="s">
        <v>5367</v>
      </c>
      <c r="D4762" t="s">
        <v>22</v>
      </c>
      <c r="E4762">
        <v>61</v>
      </c>
      <c r="F4762" t="s">
        <v>49</v>
      </c>
      <c r="G4762" t="s">
        <v>32</v>
      </c>
      <c r="H4762" t="s">
        <v>33</v>
      </c>
      <c r="I4762" s="2">
        <v>641561</v>
      </c>
      <c r="J4762" s="2">
        <v>2758</v>
      </c>
      <c r="K4762" s="2">
        <v>644319</v>
      </c>
      <c r="L4762" s="3">
        <v>33.110053895391147</v>
      </c>
      <c r="M4762" s="3">
        <v>52.194104824187285</v>
      </c>
      <c r="N4762" s="2">
        <v>1945992</v>
      </c>
      <c r="O4762">
        <f t="shared" si="74"/>
        <v>1</v>
      </c>
    </row>
    <row r="4763" spans="1:15" hidden="1" x14ac:dyDescent="0.2">
      <c r="A4763" t="s">
        <v>5229</v>
      </c>
      <c r="B4763" t="s">
        <v>5365</v>
      </c>
      <c r="C4763" t="s">
        <v>1020</v>
      </c>
      <c r="D4763" t="s">
        <v>22</v>
      </c>
      <c r="E4763">
        <v>48</v>
      </c>
      <c r="F4763" t="s">
        <v>69</v>
      </c>
      <c r="G4763" t="s">
        <v>736</v>
      </c>
      <c r="H4763" t="s">
        <v>1521</v>
      </c>
      <c r="I4763" s="2">
        <v>4597</v>
      </c>
      <c r="J4763" s="2">
        <v>3</v>
      </c>
      <c r="K4763" s="2">
        <v>4600</v>
      </c>
      <c r="L4763" s="3">
        <v>0.23638329448425277</v>
      </c>
      <c r="M4763" s="3">
        <v>0.3726304550870943</v>
      </c>
      <c r="N4763" s="2">
        <v>1945992</v>
      </c>
      <c r="O4763">
        <f t="shared" si="74"/>
        <v>8</v>
      </c>
    </row>
    <row r="4764" spans="1:15" hidden="1" x14ac:dyDescent="0.2">
      <c r="A4764" t="s">
        <v>5229</v>
      </c>
      <c r="B4764" t="s">
        <v>5365</v>
      </c>
      <c r="C4764" t="s">
        <v>5368</v>
      </c>
      <c r="D4764" t="s">
        <v>22</v>
      </c>
      <c r="E4764">
        <v>48</v>
      </c>
      <c r="F4764" t="s">
        <v>18</v>
      </c>
      <c r="G4764" t="s">
        <v>5369</v>
      </c>
      <c r="H4764" t="s">
        <v>486</v>
      </c>
      <c r="I4764" s="2">
        <v>1891</v>
      </c>
      <c r="J4764" s="2">
        <v>1</v>
      </c>
      <c r="K4764" s="2">
        <v>1892</v>
      </c>
      <c r="L4764" s="3">
        <v>9.7225476774827443E-2</v>
      </c>
      <c r="M4764" s="3">
        <v>0.1532645263097353</v>
      </c>
      <c r="N4764" s="2">
        <v>1945992</v>
      </c>
      <c r="O4764">
        <f t="shared" si="74"/>
        <v>9</v>
      </c>
    </row>
    <row r="4765" spans="1:15" hidden="1" x14ac:dyDescent="0.2">
      <c r="A4765" t="s">
        <v>5229</v>
      </c>
      <c r="B4765" t="s">
        <v>5365</v>
      </c>
      <c r="C4765" t="s">
        <v>5370</v>
      </c>
      <c r="D4765" t="s">
        <v>22</v>
      </c>
      <c r="E4765">
        <v>30</v>
      </c>
      <c r="F4765" t="s">
        <v>69</v>
      </c>
      <c r="G4765" t="s">
        <v>303</v>
      </c>
      <c r="H4765" t="s">
        <v>304</v>
      </c>
      <c r="I4765" s="2">
        <v>23247</v>
      </c>
      <c r="J4765" s="2">
        <v>54</v>
      </c>
      <c r="K4765" s="2">
        <v>23301</v>
      </c>
      <c r="L4765" s="3">
        <v>1.1973841619081682</v>
      </c>
      <c r="M4765" s="3">
        <v>1.8875352682574749</v>
      </c>
      <c r="N4765" s="2">
        <v>1945992</v>
      </c>
      <c r="O4765">
        <f t="shared" si="74"/>
        <v>3</v>
      </c>
    </row>
    <row r="4766" spans="1:15" hidden="1" x14ac:dyDescent="0.2">
      <c r="A4766" t="s">
        <v>5229</v>
      </c>
      <c r="B4766" t="s">
        <v>5365</v>
      </c>
      <c r="C4766" t="s">
        <v>5371</v>
      </c>
      <c r="D4766" t="s">
        <v>22</v>
      </c>
      <c r="E4766">
        <v>27</v>
      </c>
      <c r="F4766" t="s">
        <v>18</v>
      </c>
      <c r="G4766" t="s">
        <v>5372</v>
      </c>
      <c r="H4766" t="s">
        <v>618</v>
      </c>
      <c r="I4766" s="2">
        <v>7166</v>
      </c>
      <c r="J4766" s="2">
        <v>1</v>
      </c>
      <c r="K4766" s="2">
        <v>7167</v>
      </c>
      <c r="L4766" s="3">
        <v>0.36829545034100858</v>
      </c>
      <c r="M4766" s="3">
        <v>0.58057445034982702</v>
      </c>
      <c r="N4766" s="2">
        <v>1945992</v>
      </c>
      <c r="O4766">
        <f t="shared" si="74"/>
        <v>5</v>
      </c>
    </row>
    <row r="4767" spans="1:15" hidden="1" x14ac:dyDescent="0.2">
      <c r="A4767" t="s">
        <v>5229</v>
      </c>
      <c r="B4767" t="s">
        <v>5365</v>
      </c>
      <c r="C4767" t="s">
        <v>5373</v>
      </c>
      <c r="D4767" t="s">
        <v>22</v>
      </c>
      <c r="E4767">
        <v>31</v>
      </c>
      <c r="F4767" t="s">
        <v>69</v>
      </c>
      <c r="G4767" t="s">
        <v>174</v>
      </c>
      <c r="H4767" t="s">
        <v>84</v>
      </c>
      <c r="I4767" s="2">
        <v>5377</v>
      </c>
      <c r="J4767" s="2">
        <v>5</v>
      </c>
      <c r="K4767" s="2">
        <v>5382</v>
      </c>
      <c r="L4767" s="3">
        <v>0.27656845454657575</v>
      </c>
      <c r="M4767" s="3">
        <v>0.4359776324519003</v>
      </c>
      <c r="N4767" s="2">
        <v>1945992</v>
      </c>
      <c r="O4767">
        <f t="shared" si="74"/>
        <v>6</v>
      </c>
    </row>
    <row r="4768" spans="1:15" hidden="1" x14ac:dyDescent="0.2">
      <c r="A4768" t="s">
        <v>5229</v>
      </c>
      <c r="B4768" t="s">
        <v>5365</v>
      </c>
      <c r="C4768" t="s">
        <v>5374</v>
      </c>
      <c r="D4768" t="s">
        <v>17</v>
      </c>
      <c r="E4768">
        <v>55</v>
      </c>
      <c r="F4768" t="s">
        <v>69</v>
      </c>
      <c r="G4768" t="s">
        <v>38</v>
      </c>
      <c r="H4768" t="s">
        <v>124</v>
      </c>
      <c r="I4768" s="2">
        <v>4794</v>
      </c>
      <c r="J4768" s="2">
        <v>1</v>
      </c>
      <c r="K4768" s="2">
        <v>4795</v>
      </c>
      <c r="L4768" s="3">
        <v>0.24640389066347651</v>
      </c>
      <c r="M4768" s="3">
        <v>0.38842674611796024</v>
      </c>
      <c r="N4768" s="2">
        <v>1945992</v>
      </c>
      <c r="O4768">
        <f t="shared" si="74"/>
        <v>7</v>
      </c>
    </row>
    <row r="4769" spans="1:15" hidden="1" x14ac:dyDescent="0.2">
      <c r="A4769" t="s">
        <v>5229</v>
      </c>
      <c r="B4769" t="s">
        <v>5375</v>
      </c>
      <c r="C4769" t="s">
        <v>46</v>
      </c>
      <c r="G4769" t="s">
        <v>46</v>
      </c>
      <c r="I4769" s="2">
        <v>9549</v>
      </c>
      <c r="J4769" s="2">
        <v>29</v>
      </c>
      <c r="K4769" s="2">
        <v>9578</v>
      </c>
      <c r="L4769" s="3">
        <v>0.51046022428699178</v>
      </c>
      <c r="M4769" s="3">
        <v>0.75820544850330018</v>
      </c>
      <c r="N4769" s="2">
        <v>1876346</v>
      </c>
      <c r="O4769">
        <f t="shared" si="74"/>
        <v>5</v>
      </c>
    </row>
    <row r="4770" spans="1:15" hidden="1" x14ac:dyDescent="0.2">
      <c r="A4770" t="s">
        <v>5229</v>
      </c>
      <c r="B4770" t="s">
        <v>5375</v>
      </c>
      <c r="C4770" t="s">
        <v>5376</v>
      </c>
      <c r="D4770" t="s">
        <v>22</v>
      </c>
      <c r="E4770">
        <v>38</v>
      </c>
      <c r="F4770" t="s">
        <v>49</v>
      </c>
      <c r="G4770" t="s">
        <v>38</v>
      </c>
      <c r="H4770" t="s">
        <v>70</v>
      </c>
      <c r="I4770" s="2">
        <v>2772</v>
      </c>
      <c r="J4770" s="2">
        <v>1</v>
      </c>
      <c r="K4770" s="2">
        <v>2773</v>
      </c>
      <c r="L4770" s="3">
        <v>0.14778724179868746</v>
      </c>
      <c r="M4770" s="3">
        <v>0.21951385557524031</v>
      </c>
      <c r="N4770" s="2">
        <v>1876346</v>
      </c>
      <c r="O4770">
        <f t="shared" si="74"/>
        <v>8</v>
      </c>
    </row>
    <row r="4771" spans="1:15" hidden="1" x14ac:dyDescent="0.2">
      <c r="A4771" t="s">
        <v>5229</v>
      </c>
      <c r="B4771" t="s">
        <v>5375</v>
      </c>
      <c r="C4771" t="s">
        <v>5377</v>
      </c>
      <c r="D4771" t="s">
        <v>22</v>
      </c>
      <c r="E4771">
        <v>64</v>
      </c>
      <c r="F4771" t="s">
        <v>49</v>
      </c>
      <c r="G4771" t="s">
        <v>32</v>
      </c>
      <c r="H4771" t="s">
        <v>33</v>
      </c>
      <c r="I4771" s="2">
        <v>811091</v>
      </c>
      <c r="J4771" s="2">
        <v>3985</v>
      </c>
      <c r="K4771" s="2">
        <v>815076</v>
      </c>
      <c r="L4771" s="3">
        <v>43.43953620494301</v>
      </c>
      <c r="M4771" s="3">
        <v>64.522349566117768</v>
      </c>
      <c r="N4771" s="2">
        <v>1876346</v>
      </c>
      <c r="O4771">
        <f t="shared" si="74"/>
        <v>1</v>
      </c>
    </row>
    <row r="4772" spans="1:15" hidden="1" x14ac:dyDescent="0.2">
      <c r="A4772" t="s">
        <v>5229</v>
      </c>
      <c r="B4772" t="s">
        <v>5375</v>
      </c>
      <c r="C4772" t="s">
        <v>5378</v>
      </c>
      <c r="D4772" t="s">
        <v>22</v>
      </c>
      <c r="E4772">
        <v>60</v>
      </c>
      <c r="F4772" t="s">
        <v>69</v>
      </c>
      <c r="G4772" t="s">
        <v>303</v>
      </c>
      <c r="H4772" t="s">
        <v>304</v>
      </c>
      <c r="I4772" s="2">
        <v>13547</v>
      </c>
      <c r="J4772" s="2">
        <v>71</v>
      </c>
      <c r="K4772" s="2">
        <v>13618</v>
      </c>
      <c r="L4772" s="3">
        <v>0.72577232557321514</v>
      </c>
      <c r="M4772" s="3">
        <v>1.0780164750175343</v>
      </c>
      <c r="N4772" s="2">
        <v>1876346</v>
      </c>
      <c r="O4772">
        <f t="shared" si="74"/>
        <v>3</v>
      </c>
    </row>
    <row r="4773" spans="1:15" hidden="1" x14ac:dyDescent="0.2">
      <c r="A4773" t="s">
        <v>5229</v>
      </c>
      <c r="B4773" t="s">
        <v>5375</v>
      </c>
      <c r="C4773" t="s">
        <v>5379</v>
      </c>
      <c r="D4773" t="s">
        <v>17</v>
      </c>
      <c r="E4773">
        <v>31</v>
      </c>
      <c r="F4773" t="s">
        <v>69</v>
      </c>
      <c r="G4773" t="s">
        <v>38</v>
      </c>
      <c r="H4773" t="s">
        <v>219</v>
      </c>
      <c r="I4773" s="2">
        <v>4814</v>
      </c>
      <c r="J4773" s="2">
        <v>10</v>
      </c>
      <c r="K4773" s="2">
        <v>4824</v>
      </c>
      <c r="L4773" s="3">
        <v>0.25709543975364885</v>
      </c>
      <c r="M4773" s="3">
        <v>0.38187336433283781</v>
      </c>
      <c r="N4773" s="2">
        <v>1876346</v>
      </c>
      <c r="O4773">
        <f t="shared" si="74"/>
        <v>6</v>
      </c>
    </row>
    <row r="4774" spans="1:15" hidden="1" x14ac:dyDescent="0.2">
      <c r="A4774" t="s">
        <v>5229</v>
      </c>
      <c r="B4774" t="s">
        <v>5375</v>
      </c>
      <c r="C4774" t="s">
        <v>5380</v>
      </c>
      <c r="D4774" t="s">
        <v>22</v>
      </c>
      <c r="E4774">
        <v>31</v>
      </c>
      <c r="F4774" t="s">
        <v>49</v>
      </c>
      <c r="G4774" t="s">
        <v>38</v>
      </c>
      <c r="H4774" t="s">
        <v>336</v>
      </c>
      <c r="I4774" s="2">
        <v>4649</v>
      </c>
      <c r="J4774" s="2">
        <v>3</v>
      </c>
      <c r="K4774" s="2">
        <v>4652</v>
      </c>
      <c r="L4774" s="3">
        <v>0.24792868692661163</v>
      </c>
      <c r="M4774" s="3">
        <v>0.36825764736242983</v>
      </c>
      <c r="N4774" s="2">
        <v>1876346</v>
      </c>
      <c r="O4774">
        <f t="shared" si="74"/>
        <v>7</v>
      </c>
    </row>
    <row r="4775" spans="1:15" hidden="1" x14ac:dyDescent="0.2">
      <c r="A4775" t="s">
        <v>5229</v>
      </c>
      <c r="B4775" t="s">
        <v>5375</v>
      </c>
      <c r="C4775" t="s">
        <v>5381</v>
      </c>
      <c r="D4775" t="s">
        <v>22</v>
      </c>
      <c r="E4775">
        <v>60</v>
      </c>
      <c r="F4775" t="s">
        <v>69</v>
      </c>
      <c r="G4775" t="s">
        <v>174</v>
      </c>
      <c r="H4775" t="s">
        <v>84</v>
      </c>
      <c r="I4775" s="2">
        <v>13036</v>
      </c>
      <c r="J4775" s="2">
        <v>5</v>
      </c>
      <c r="K4775" s="2">
        <v>13041</v>
      </c>
      <c r="L4775" s="3">
        <v>0.69502106754297976</v>
      </c>
      <c r="M4775" s="3">
        <v>1.0323404942505261</v>
      </c>
      <c r="N4775" s="2">
        <v>1876346</v>
      </c>
      <c r="O4775">
        <f t="shared" si="74"/>
        <v>4</v>
      </c>
    </row>
    <row r="4776" spans="1:15" hidden="1" x14ac:dyDescent="0.2">
      <c r="A4776" t="s">
        <v>5229</v>
      </c>
      <c r="B4776" t="s">
        <v>5375</v>
      </c>
      <c r="C4776" t="s">
        <v>5382</v>
      </c>
      <c r="D4776" t="s">
        <v>22</v>
      </c>
      <c r="E4776">
        <v>40</v>
      </c>
      <c r="F4776" t="s">
        <v>49</v>
      </c>
      <c r="G4776" t="s">
        <v>19</v>
      </c>
      <c r="H4776" t="s">
        <v>20</v>
      </c>
      <c r="I4776" s="2">
        <v>397420</v>
      </c>
      <c r="J4776" s="2">
        <v>1232</v>
      </c>
      <c r="K4776" s="2">
        <v>398652</v>
      </c>
      <c r="L4776" s="3">
        <v>21.246188069790968</v>
      </c>
      <c r="M4776" s="3">
        <v>31.557748847017919</v>
      </c>
      <c r="N4776" s="2">
        <v>1876346</v>
      </c>
      <c r="O4776">
        <f t="shared" si="74"/>
        <v>2</v>
      </c>
    </row>
    <row r="4777" spans="1:15" hidden="1" x14ac:dyDescent="0.2">
      <c r="A4777" t="s">
        <v>5229</v>
      </c>
      <c r="B4777" t="s">
        <v>5383</v>
      </c>
      <c r="C4777" t="s">
        <v>46</v>
      </c>
      <c r="G4777" t="s">
        <v>46</v>
      </c>
      <c r="I4777" s="2">
        <v>12979</v>
      </c>
      <c r="J4777" s="2">
        <v>70</v>
      </c>
      <c r="K4777" s="2">
        <v>13049</v>
      </c>
      <c r="L4777" s="3">
        <v>0.67500565134243307</v>
      </c>
      <c r="M4777" s="3">
        <v>1.0831086022014107</v>
      </c>
      <c r="N4777" s="2">
        <v>1933169</v>
      </c>
      <c r="O4777">
        <f t="shared" si="74"/>
        <v>3</v>
      </c>
    </row>
    <row r="4778" spans="1:15" hidden="1" x14ac:dyDescent="0.2">
      <c r="A4778" t="s">
        <v>5229</v>
      </c>
      <c r="B4778" t="s">
        <v>5383</v>
      </c>
      <c r="C4778" t="s">
        <v>5384</v>
      </c>
      <c r="D4778" t="s">
        <v>22</v>
      </c>
      <c r="E4778">
        <v>38</v>
      </c>
      <c r="F4778" t="s">
        <v>49</v>
      </c>
      <c r="G4778" t="s">
        <v>38</v>
      </c>
      <c r="H4778" t="s">
        <v>456</v>
      </c>
      <c r="I4778" s="2">
        <v>6985</v>
      </c>
      <c r="J4778" s="2">
        <v>130</v>
      </c>
      <c r="K4778" s="2">
        <v>7115</v>
      </c>
      <c r="L4778" s="3">
        <v>0.36804852550397815</v>
      </c>
      <c r="M4778" s="3">
        <v>0.59056768370473112</v>
      </c>
      <c r="N4778" s="2">
        <v>1933169</v>
      </c>
      <c r="O4778">
        <f t="shared" si="74"/>
        <v>7</v>
      </c>
    </row>
    <row r="4779" spans="1:15" hidden="1" x14ac:dyDescent="0.2">
      <c r="A4779" t="s">
        <v>5229</v>
      </c>
      <c r="B4779" t="s">
        <v>5383</v>
      </c>
      <c r="C4779" t="s">
        <v>5385</v>
      </c>
      <c r="D4779" t="s">
        <v>22</v>
      </c>
      <c r="E4779">
        <v>27</v>
      </c>
      <c r="F4779" t="s">
        <v>49</v>
      </c>
      <c r="G4779" t="s">
        <v>38</v>
      </c>
      <c r="H4779" t="s">
        <v>168</v>
      </c>
      <c r="I4779" s="2">
        <v>1249</v>
      </c>
      <c r="J4779" s="2">
        <v>23</v>
      </c>
      <c r="K4779" s="2">
        <v>1272</v>
      </c>
      <c r="L4779" s="3">
        <v>6.5798696337464546E-2</v>
      </c>
      <c r="M4779" s="3">
        <v>0.10558005532992523</v>
      </c>
      <c r="N4779" s="2">
        <v>1933169</v>
      </c>
      <c r="O4779">
        <f t="shared" si="74"/>
        <v>14</v>
      </c>
    </row>
    <row r="4780" spans="1:15" hidden="1" x14ac:dyDescent="0.2">
      <c r="A4780" t="s">
        <v>5229</v>
      </c>
      <c r="B4780" t="s">
        <v>5383</v>
      </c>
      <c r="C4780" t="s">
        <v>5386</v>
      </c>
      <c r="D4780" t="s">
        <v>17</v>
      </c>
      <c r="E4780">
        <v>47</v>
      </c>
      <c r="F4780" t="s">
        <v>49</v>
      </c>
      <c r="G4780" t="s">
        <v>19</v>
      </c>
      <c r="H4780" t="s">
        <v>20</v>
      </c>
      <c r="I4780" s="2">
        <v>476671</v>
      </c>
      <c r="J4780" s="2">
        <v>2120</v>
      </c>
      <c r="K4780" s="2">
        <v>478791</v>
      </c>
      <c r="L4780" s="3">
        <v>24.767156932477192</v>
      </c>
      <c r="M4780" s="3">
        <v>39.741179458703009</v>
      </c>
      <c r="N4780" s="2">
        <v>1933169</v>
      </c>
      <c r="O4780">
        <f t="shared" si="74"/>
        <v>2</v>
      </c>
    </row>
    <row r="4781" spans="1:15" hidden="1" x14ac:dyDescent="0.2">
      <c r="A4781" t="s">
        <v>5229</v>
      </c>
      <c r="B4781" t="s">
        <v>5383</v>
      </c>
      <c r="C4781" t="s">
        <v>5387</v>
      </c>
      <c r="D4781" t="s">
        <v>22</v>
      </c>
      <c r="E4781">
        <v>44</v>
      </c>
      <c r="F4781" t="s">
        <v>49</v>
      </c>
      <c r="G4781" t="s">
        <v>38</v>
      </c>
      <c r="H4781" t="s">
        <v>198</v>
      </c>
      <c r="I4781" s="2">
        <v>3141</v>
      </c>
      <c r="J4781" s="2">
        <v>27</v>
      </c>
      <c r="K4781" s="2">
        <v>3168</v>
      </c>
      <c r="L4781" s="3">
        <v>0.16387599842538342</v>
      </c>
      <c r="M4781" s="3">
        <v>0.26295410006698355</v>
      </c>
      <c r="N4781" s="2">
        <v>1933169</v>
      </c>
      <c r="O4781">
        <f t="shared" si="74"/>
        <v>8</v>
      </c>
    </row>
    <row r="4782" spans="1:15" hidden="1" x14ac:dyDescent="0.2">
      <c r="A4782" t="s">
        <v>5229</v>
      </c>
      <c r="B4782" t="s">
        <v>5383</v>
      </c>
      <c r="C4782" t="s">
        <v>5388</v>
      </c>
      <c r="D4782" t="s">
        <v>22</v>
      </c>
      <c r="E4782">
        <v>62</v>
      </c>
      <c r="F4782" t="s">
        <v>69</v>
      </c>
      <c r="G4782" t="s">
        <v>38</v>
      </c>
      <c r="H4782" t="s">
        <v>2196</v>
      </c>
      <c r="I4782" s="2">
        <v>10203</v>
      </c>
      <c r="J4782" s="2">
        <v>7</v>
      </c>
      <c r="K4782" s="2">
        <v>10210</v>
      </c>
      <c r="L4782" s="3">
        <v>0.52814834088483731</v>
      </c>
      <c r="M4782" s="3">
        <v>0.8474625510365853</v>
      </c>
      <c r="N4782" s="2">
        <v>1933169</v>
      </c>
      <c r="O4782">
        <f t="shared" si="74"/>
        <v>5</v>
      </c>
    </row>
    <row r="4783" spans="1:15" hidden="1" x14ac:dyDescent="0.2">
      <c r="A4783" t="s">
        <v>5229</v>
      </c>
      <c r="B4783" t="s">
        <v>5383</v>
      </c>
      <c r="C4783" t="s">
        <v>5389</v>
      </c>
      <c r="D4783" t="s">
        <v>22</v>
      </c>
      <c r="E4783">
        <v>37</v>
      </c>
      <c r="F4783" t="s">
        <v>49</v>
      </c>
      <c r="G4783" t="s">
        <v>38</v>
      </c>
      <c r="H4783" t="s">
        <v>99</v>
      </c>
      <c r="I4783" s="2">
        <v>1306</v>
      </c>
      <c r="J4783" s="2">
        <v>6</v>
      </c>
      <c r="K4783" s="2">
        <v>1312</v>
      </c>
      <c r="L4783" s="3">
        <v>6.7867837731724431E-2</v>
      </c>
      <c r="M4783" s="3">
        <v>0.1089001828560235</v>
      </c>
      <c r="N4783" s="2">
        <v>1933169</v>
      </c>
      <c r="O4783">
        <f t="shared" si="74"/>
        <v>13</v>
      </c>
    </row>
    <row r="4784" spans="1:15" hidden="1" x14ac:dyDescent="0.2">
      <c r="A4784" t="s">
        <v>5229</v>
      </c>
      <c r="B4784" t="s">
        <v>5383</v>
      </c>
      <c r="C4784" t="s">
        <v>5390</v>
      </c>
      <c r="D4784" t="s">
        <v>22</v>
      </c>
      <c r="E4784">
        <v>44</v>
      </c>
      <c r="F4784" t="s">
        <v>49</v>
      </c>
      <c r="G4784" t="s">
        <v>38</v>
      </c>
      <c r="H4784" t="s">
        <v>120</v>
      </c>
      <c r="I4784" s="2">
        <v>1529</v>
      </c>
      <c r="J4784" s="2">
        <v>14</v>
      </c>
      <c r="K4784" s="2">
        <v>1543</v>
      </c>
      <c r="L4784" s="3">
        <v>7.9817129283575317E-2</v>
      </c>
      <c r="M4784" s="3">
        <v>0.12807391931924106</v>
      </c>
      <c r="N4784" s="2">
        <v>1933169</v>
      </c>
      <c r="O4784">
        <f t="shared" si="74"/>
        <v>11</v>
      </c>
    </row>
    <row r="4785" spans="1:15" hidden="1" x14ac:dyDescent="0.2">
      <c r="A4785" t="s">
        <v>5229</v>
      </c>
      <c r="B4785" t="s">
        <v>5383</v>
      </c>
      <c r="C4785" t="s">
        <v>5391</v>
      </c>
      <c r="D4785" t="s">
        <v>22</v>
      </c>
      <c r="E4785">
        <v>47</v>
      </c>
      <c r="F4785" t="s">
        <v>49</v>
      </c>
      <c r="G4785" t="s">
        <v>5392</v>
      </c>
      <c r="H4785" t="s">
        <v>1047</v>
      </c>
      <c r="I4785" s="2">
        <v>655496</v>
      </c>
      <c r="J4785" s="2">
        <v>4555</v>
      </c>
      <c r="K4785" s="2">
        <v>660051</v>
      </c>
      <c r="L4785" s="3">
        <v>34.143471160565895</v>
      </c>
      <c r="M4785" s="3">
        <v>54.786337343217347</v>
      </c>
      <c r="N4785" s="2">
        <v>1933169</v>
      </c>
      <c r="O4785">
        <f t="shared" si="74"/>
        <v>1</v>
      </c>
    </row>
    <row r="4786" spans="1:15" hidden="1" x14ac:dyDescent="0.2">
      <c r="A4786" t="s">
        <v>5229</v>
      </c>
      <c r="B4786" t="s">
        <v>5383</v>
      </c>
      <c r="C4786" t="s">
        <v>5393</v>
      </c>
      <c r="D4786" t="s">
        <v>17</v>
      </c>
      <c r="E4786">
        <v>41</v>
      </c>
      <c r="F4786" t="s">
        <v>49</v>
      </c>
      <c r="G4786" t="s">
        <v>38</v>
      </c>
      <c r="H4786" t="s">
        <v>542</v>
      </c>
      <c r="I4786" s="2">
        <v>12753</v>
      </c>
      <c r="J4786" s="2">
        <v>32</v>
      </c>
      <c r="K4786" s="2">
        <v>12785</v>
      </c>
      <c r="L4786" s="3">
        <v>0.66134931814031783</v>
      </c>
      <c r="M4786" s="3">
        <v>1.061195760529162</v>
      </c>
      <c r="N4786" s="2">
        <v>1933169</v>
      </c>
      <c r="O4786">
        <f t="shared" si="74"/>
        <v>4</v>
      </c>
    </row>
    <row r="4787" spans="1:15" hidden="1" x14ac:dyDescent="0.2">
      <c r="A4787" t="s">
        <v>5229</v>
      </c>
      <c r="B4787" t="s">
        <v>5383</v>
      </c>
      <c r="C4787" t="s">
        <v>5394</v>
      </c>
      <c r="D4787" t="s">
        <v>22</v>
      </c>
      <c r="E4787">
        <v>36</v>
      </c>
      <c r="F4787" t="s">
        <v>69</v>
      </c>
      <c r="G4787" t="s">
        <v>38</v>
      </c>
      <c r="H4787" t="s">
        <v>101</v>
      </c>
      <c r="I4787" s="2">
        <v>1347</v>
      </c>
      <c r="J4787" s="2">
        <v>7</v>
      </c>
      <c r="K4787" s="2">
        <v>1354</v>
      </c>
      <c r="L4787" s="3">
        <v>7.0040436195697331E-2</v>
      </c>
      <c r="M4787" s="3">
        <v>0.1123863167584267</v>
      </c>
      <c r="N4787" s="2">
        <v>1933169</v>
      </c>
      <c r="O4787">
        <f t="shared" si="74"/>
        <v>12</v>
      </c>
    </row>
    <row r="4788" spans="1:15" hidden="1" x14ac:dyDescent="0.2">
      <c r="A4788" t="s">
        <v>5229</v>
      </c>
      <c r="B4788" t="s">
        <v>5383</v>
      </c>
      <c r="C4788" t="s">
        <v>5395</v>
      </c>
      <c r="D4788" t="s">
        <v>22</v>
      </c>
      <c r="E4788">
        <v>47</v>
      </c>
      <c r="F4788" t="s">
        <v>69</v>
      </c>
      <c r="G4788" t="s">
        <v>38</v>
      </c>
      <c r="H4788" t="s">
        <v>219</v>
      </c>
      <c r="I4788" s="2">
        <v>2402</v>
      </c>
      <c r="J4788" s="2">
        <v>1</v>
      </c>
      <c r="K4788" s="2">
        <v>2403</v>
      </c>
      <c r="L4788" s="3">
        <v>0.12430366926016298</v>
      </c>
      <c r="M4788" s="3">
        <v>0.19945666113035401</v>
      </c>
      <c r="N4788" s="2">
        <v>1933169</v>
      </c>
      <c r="O4788">
        <f t="shared" si="74"/>
        <v>10</v>
      </c>
    </row>
    <row r="4789" spans="1:15" hidden="1" x14ac:dyDescent="0.2">
      <c r="A4789" t="s">
        <v>5229</v>
      </c>
      <c r="B4789" t="s">
        <v>5383</v>
      </c>
      <c r="C4789" t="s">
        <v>5396</v>
      </c>
      <c r="D4789" t="s">
        <v>22</v>
      </c>
      <c r="E4789">
        <v>27</v>
      </c>
      <c r="F4789" t="s">
        <v>49</v>
      </c>
      <c r="G4789" t="s">
        <v>1528</v>
      </c>
      <c r="H4789" t="s">
        <v>788</v>
      </c>
      <c r="I4789" s="2">
        <v>7397</v>
      </c>
      <c r="J4789" s="2">
        <v>89</v>
      </c>
      <c r="K4789" s="2">
        <v>7486</v>
      </c>
      <c r="L4789" s="3">
        <v>0.3872398119357387</v>
      </c>
      <c r="M4789" s="3">
        <v>0.62136186650929259</v>
      </c>
      <c r="N4789" s="2">
        <v>1933169</v>
      </c>
      <c r="O4789">
        <f t="shared" si="74"/>
        <v>6</v>
      </c>
    </row>
    <row r="4790" spans="1:15" hidden="1" x14ac:dyDescent="0.2">
      <c r="A4790" t="s">
        <v>5229</v>
      </c>
      <c r="B4790" t="s">
        <v>5383</v>
      </c>
      <c r="C4790" t="s">
        <v>5397</v>
      </c>
      <c r="D4790" t="s">
        <v>22</v>
      </c>
      <c r="E4790">
        <v>62</v>
      </c>
      <c r="F4790" t="s">
        <v>49</v>
      </c>
      <c r="G4790" t="s">
        <v>38</v>
      </c>
      <c r="H4790" t="s">
        <v>201</v>
      </c>
      <c r="I4790" s="2">
        <v>2578</v>
      </c>
      <c r="J4790" s="2">
        <v>7</v>
      </c>
      <c r="K4790" s="2">
        <v>2585</v>
      </c>
      <c r="L4790" s="3">
        <v>0.13371826260404548</v>
      </c>
      <c r="M4790" s="3">
        <v>0.21456324137410115</v>
      </c>
      <c r="N4790" s="2">
        <v>1933169</v>
      </c>
      <c r="O4790">
        <f t="shared" si="74"/>
        <v>9</v>
      </c>
    </row>
    <row r="4791" spans="1:15" hidden="1" x14ac:dyDescent="0.2">
      <c r="A4791" t="s">
        <v>5229</v>
      </c>
      <c r="B4791" t="s">
        <v>5398</v>
      </c>
      <c r="C4791" t="s">
        <v>46</v>
      </c>
      <c r="G4791" t="s">
        <v>46</v>
      </c>
      <c r="I4791" s="2">
        <v>15105</v>
      </c>
      <c r="J4791" s="2">
        <v>75</v>
      </c>
      <c r="K4791" s="2">
        <v>15180</v>
      </c>
      <c r="L4791" s="3">
        <v>0.70223712021716622</v>
      </c>
      <c r="M4791" s="3">
        <v>1.1149344663848728</v>
      </c>
      <c r="N4791" s="2">
        <v>2161663</v>
      </c>
      <c r="O4791">
        <f t="shared" si="74"/>
        <v>3</v>
      </c>
    </row>
    <row r="4792" spans="1:15" hidden="1" x14ac:dyDescent="0.2">
      <c r="A4792" t="s">
        <v>5229</v>
      </c>
      <c r="B4792" t="s">
        <v>5398</v>
      </c>
      <c r="C4792" t="s">
        <v>5399</v>
      </c>
      <c r="D4792" t="s">
        <v>22</v>
      </c>
      <c r="E4792">
        <v>44</v>
      </c>
      <c r="F4792" t="s">
        <v>49</v>
      </c>
      <c r="G4792" t="s">
        <v>38</v>
      </c>
      <c r="H4792" t="s">
        <v>1113</v>
      </c>
      <c r="I4792" s="2">
        <v>5138</v>
      </c>
      <c r="J4792" s="2">
        <v>1</v>
      </c>
      <c r="K4792" s="2">
        <v>5139</v>
      </c>
      <c r="L4792" s="3">
        <v>0.2377336337810288</v>
      </c>
      <c r="M4792" s="3">
        <v>0.37744718199946381</v>
      </c>
      <c r="N4792" s="2">
        <v>2161663</v>
      </c>
      <c r="O4792">
        <f t="shared" si="74"/>
        <v>6</v>
      </c>
    </row>
    <row r="4793" spans="1:15" hidden="1" x14ac:dyDescent="0.2">
      <c r="A4793" t="s">
        <v>5229</v>
      </c>
      <c r="B4793" t="s">
        <v>5398</v>
      </c>
      <c r="C4793" t="s">
        <v>5400</v>
      </c>
      <c r="D4793" t="s">
        <v>22</v>
      </c>
      <c r="E4793">
        <v>69</v>
      </c>
      <c r="F4793" t="s">
        <v>49</v>
      </c>
      <c r="G4793" t="s">
        <v>19</v>
      </c>
      <c r="H4793" t="s">
        <v>20</v>
      </c>
      <c r="I4793" s="2">
        <v>413439</v>
      </c>
      <c r="J4793" s="2">
        <v>5113</v>
      </c>
      <c r="K4793" s="2">
        <v>418552</v>
      </c>
      <c r="L4793" s="3">
        <v>19.362500075173607</v>
      </c>
      <c r="M4793" s="3">
        <v>30.741637073407198</v>
      </c>
      <c r="N4793" s="2">
        <v>2161663</v>
      </c>
      <c r="O4793">
        <f t="shared" si="74"/>
        <v>2</v>
      </c>
    </row>
    <row r="4794" spans="1:15" hidden="1" x14ac:dyDescent="0.2">
      <c r="A4794" t="s">
        <v>5229</v>
      </c>
      <c r="B4794" t="s">
        <v>5398</v>
      </c>
      <c r="C4794" t="s">
        <v>5401</v>
      </c>
      <c r="D4794" t="s">
        <v>22</v>
      </c>
      <c r="E4794">
        <v>66</v>
      </c>
      <c r="F4794" t="s">
        <v>69</v>
      </c>
      <c r="G4794" t="s">
        <v>5402</v>
      </c>
      <c r="H4794" t="s">
        <v>142</v>
      </c>
      <c r="I4794" s="2">
        <v>2548</v>
      </c>
      <c r="J4794" s="2">
        <v>21</v>
      </c>
      <c r="K4794" s="2">
        <v>2569</v>
      </c>
      <c r="L4794" s="3">
        <v>0.11884368655058629</v>
      </c>
      <c r="M4794" s="3">
        <v>0.18868686720307892</v>
      </c>
      <c r="N4794" s="2">
        <v>2161663</v>
      </c>
      <c r="O4794">
        <f t="shared" si="74"/>
        <v>7</v>
      </c>
    </row>
    <row r="4795" spans="1:15" hidden="1" x14ac:dyDescent="0.2">
      <c r="A4795" t="s">
        <v>5229</v>
      </c>
      <c r="B4795" t="s">
        <v>5398</v>
      </c>
      <c r="C4795" t="s">
        <v>5403</v>
      </c>
      <c r="D4795" t="s">
        <v>22</v>
      </c>
      <c r="E4795">
        <v>65</v>
      </c>
      <c r="F4795" t="s">
        <v>49</v>
      </c>
      <c r="G4795" t="s">
        <v>32</v>
      </c>
      <c r="H4795" t="s">
        <v>33</v>
      </c>
      <c r="I4795" s="2">
        <v>890817</v>
      </c>
      <c r="J4795" s="2">
        <v>9332</v>
      </c>
      <c r="K4795" s="2">
        <v>900149</v>
      </c>
      <c r="L4795" s="3">
        <v>41.641504711881545</v>
      </c>
      <c r="M4795" s="3">
        <v>66.113777666790313</v>
      </c>
      <c r="N4795" s="2">
        <v>2161663</v>
      </c>
      <c r="O4795">
        <f t="shared" si="74"/>
        <v>1</v>
      </c>
    </row>
    <row r="4796" spans="1:15" hidden="1" x14ac:dyDescent="0.2">
      <c r="A4796" t="s">
        <v>5229</v>
      </c>
      <c r="B4796" t="s">
        <v>5398</v>
      </c>
      <c r="C4796" t="s">
        <v>5404</v>
      </c>
      <c r="D4796" t="s">
        <v>22</v>
      </c>
      <c r="E4796">
        <v>26</v>
      </c>
      <c r="F4796" t="s">
        <v>49</v>
      </c>
      <c r="G4796" t="s">
        <v>1212</v>
      </c>
      <c r="H4796" t="s">
        <v>618</v>
      </c>
      <c r="I4796" s="2">
        <v>1884</v>
      </c>
      <c r="J4796" s="2">
        <f>(0)</f>
        <v>0</v>
      </c>
      <c r="K4796" s="2">
        <v>1884</v>
      </c>
      <c r="L4796" s="3">
        <v>8.7155120849087026E-2</v>
      </c>
      <c r="M4796" s="3">
        <v>0.13837526578847828</v>
      </c>
      <c r="N4796" s="2">
        <v>2161663</v>
      </c>
      <c r="O4796">
        <f t="shared" si="74"/>
        <v>9</v>
      </c>
    </row>
    <row r="4797" spans="1:15" hidden="1" x14ac:dyDescent="0.2">
      <c r="A4797" t="s">
        <v>5229</v>
      </c>
      <c r="B4797" t="s">
        <v>5398</v>
      </c>
      <c r="C4797" t="s">
        <v>5405</v>
      </c>
      <c r="D4797" t="s">
        <v>22</v>
      </c>
      <c r="E4797">
        <v>52</v>
      </c>
      <c r="F4797" t="s">
        <v>49</v>
      </c>
      <c r="G4797" t="s">
        <v>38</v>
      </c>
      <c r="H4797" t="s">
        <v>3020</v>
      </c>
      <c r="I4797" s="2">
        <v>2337</v>
      </c>
      <c r="J4797" s="2">
        <f>(0)</f>
        <v>0</v>
      </c>
      <c r="K4797" s="2">
        <v>2337</v>
      </c>
      <c r="L4797" s="3">
        <v>0.10811120882394712</v>
      </c>
      <c r="M4797" s="3">
        <v>0.1716470255560901</v>
      </c>
      <c r="N4797" s="2">
        <v>2161663</v>
      </c>
      <c r="O4797">
        <f t="shared" si="74"/>
        <v>8</v>
      </c>
    </row>
    <row r="4798" spans="1:15" hidden="1" x14ac:dyDescent="0.2">
      <c r="A4798" t="s">
        <v>5229</v>
      </c>
      <c r="B4798" t="s">
        <v>5398</v>
      </c>
      <c r="C4798" t="s">
        <v>5406</v>
      </c>
      <c r="D4798" t="s">
        <v>22</v>
      </c>
      <c r="E4798">
        <v>63</v>
      </c>
      <c r="F4798" t="s">
        <v>69</v>
      </c>
      <c r="G4798" t="s">
        <v>174</v>
      </c>
      <c r="H4798" t="s">
        <v>84</v>
      </c>
      <c r="I4798" s="2">
        <v>6229</v>
      </c>
      <c r="J4798" s="2">
        <v>15</v>
      </c>
      <c r="K4798" s="2">
        <v>6244</v>
      </c>
      <c r="L4798" s="3">
        <v>0.28885168502213343</v>
      </c>
      <c r="M4798" s="3">
        <v>0.45860677260257876</v>
      </c>
      <c r="N4798" s="2">
        <v>2161663</v>
      </c>
      <c r="O4798">
        <f t="shared" si="74"/>
        <v>5</v>
      </c>
    </row>
    <row r="4799" spans="1:15" hidden="1" x14ac:dyDescent="0.2">
      <c r="A4799" t="s">
        <v>5229</v>
      </c>
      <c r="B4799" t="s">
        <v>5398</v>
      </c>
      <c r="C4799" t="s">
        <v>5407</v>
      </c>
      <c r="D4799" t="s">
        <v>22</v>
      </c>
      <c r="E4799">
        <v>39</v>
      </c>
      <c r="F4799" t="s">
        <v>49</v>
      </c>
      <c r="G4799" t="s">
        <v>736</v>
      </c>
      <c r="H4799" t="s">
        <v>2348</v>
      </c>
      <c r="I4799" s="2">
        <v>7728</v>
      </c>
      <c r="J4799" s="2">
        <v>17</v>
      </c>
      <c r="K4799" s="2">
        <v>7745</v>
      </c>
      <c r="L4799" s="3">
        <v>0.35828896548629457</v>
      </c>
      <c r="M4799" s="3">
        <v>0.56885161015486418</v>
      </c>
      <c r="N4799" s="2">
        <v>2161663</v>
      </c>
      <c r="O4799">
        <f t="shared" si="74"/>
        <v>4</v>
      </c>
    </row>
    <row r="4800" spans="1:15" hidden="1" x14ac:dyDescent="0.2">
      <c r="A4800" t="s">
        <v>5229</v>
      </c>
      <c r="B4800" t="s">
        <v>5408</v>
      </c>
      <c r="C4800" t="s">
        <v>46</v>
      </c>
      <c r="G4800" t="s">
        <v>46</v>
      </c>
      <c r="I4800" s="2">
        <v>11654</v>
      </c>
      <c r="J4800" s="2">
        <v>34</v>
      </c>
      <c r="K4800" s="2">
        <v>11688</v>
      </c>
      <c r="L4800" s="3">
        <v>0.59731545339094572</v>
      </c>
      <c r="M4800" s="3">
        <v>0.86710541250937545</v>
      </c>
      <c r="N4800" s="2">
        <v>1956755</v>
      </c>
      <c r="O4800">
        <f t="shared" si="74"/>
        <v>4</v>
      </c>
    </row>
    <row r="4801" spans="1:15" hidden="1" x14ac:dyDescent="0.2">
      <c r="A4801" t="s">
        <v>5229</v>
      </c>
      <c r="B4801" t="s">
        <v>5408</v>
      </c>
      <c r="C4801" t="s">
        <v>5409</v>
      </c>
      <c r="D4801" t="s">
        <v>17</v>
      </c>
      <c r="E4801">
        <v>40</v>
      </c>
      <c r="F4801" t="s">
        <v>49</v>
      </c>
      <c r="G4801" t="s">
        <v>38</v>
      </c>
      <c r="H4801" t="s">
        <v>198</v>
      </c>
      <c r="I4801" s="2">
        <v>929</v>
      </c>
      <c r="J4801" s="2">
        <v>4</v>
      </c>
      <c r="K4801" s="2">
        <v>933</v>
      </c>
      <c r="L4801" s="3">
        <v>4.768098203403083E-2</v>
      </c>
      <c r="M4801" s="3">
        <v>6.9217090166944509E-2</v>
      </c>
      <c r="N4801" s="2">
        <v>1956755</v>
      </c>
      <c r="O4801">
        <f t="shared" si="74"/>
        <v>10</v>
      </c>
    </row>
    <row r="4802" spans="1:15" hidden="1" x14ac:dyDescent="0.2">
      <c r="A4802" t="s">
        <v>5229</v>
      </c>
      <c r="B4802" t="s">
        <v>5408</v>
      </c>
      <c r="C4802" t="s">
        <v>5410</v>
      </c>
      <c r="D4802" t="s">
        <v>22</v>
      </c>
      <c r="E4802">
        <v>51</v>
      </c>
      <c r="F4802" t="s">
        <v>49</v>
      </c>
      <c r="G4802" t="s">
        <v>32</v>
      </c>
      <c r="H4802" t="s">
        <v>33</v>
      </c>
      <c r="I4802" s="2">
        <v>781166</v>
      </c>
      <c r="J4802" s="2">
        <v>7722</v>
      </c>
      <c r="K4802" s="2">
        <v>788888</v>
      </c>
      <c r="L4802" s="3">
        <v>40.316135642939457</v>
      </c>
      <c r="M4802" s="3">
        <v>58.525757585874075</v>
      </c>
      <c r="N4802" s="2">
        <v>1956755</v>
      </c>
      <c r="O4802">
        <f t="shared" si="74"/>
        <v>1</v>
      </c>
    </row>
    <row r="4803" spans="1:15" hidden="1" x14ac:dyDescent="0.2">
      <c r="A4803" t="s">
        <v>5229</v>
      </c>
      <c r="B4803" t="s">
        <v>5408</v>
      </c>
      <c r="C4803" t="s">
        <v>5411</v>
      </c>
      <c r="D4803" t="s">
        <v>22</v>
      </c>
      <c r="E4803">
        <v>37</v>
      </c>
      <c r="F4803" t="s">
        <v>49</v>
      </c>
      <c r="G4803" t="s">
        <v>38</v>
      </c>
      <c r="H4803" t="s">
        <v>618</v>
      </c>
      <c r="I4803" s="2">
        <v>4514</v>
      </c>
      <c r="J4803" s="2">
        <v>7</v>
      </c>
      <c r="K4803" s="2">
        <v>4521</v>
      </c>
      <c r="L4803" s="3">
        <v>0.23104578754110758</v>
      </c>
      <c r="M4803" s="3">
        <v>0.33540242727197866</v>
      </c>
      <c r="N4803" s="2">
        <v>1956755</v>
      </c>
      <c r="O4803">
        <f t="shared" ref="O4803:O4866" si="75">COUNTIFS($A$2:$A$8569,A4803,$B$2:$B$8569,B4803,$K$2:$K$8569,"&gt;"&amp;K4803)+1</f>
        <v>6</v>
      </c>
    </row>
    <row r="4804" spans="1:15" hidden="1" x14ac:dyDescent="0.2">
      <c r="A4804" t="s">
        <v>5229</v>
      </c>
      <c r="B4804" t="s">
        <v>5408</v>
      </c>
      <c r="C4804" t="s">
        <v>5412</v>
      </c>
      <c r="D4804" t="s">
        <v>22</v>
      </c>
      <c r="E4804">
        <v>30</v>
      </c>
      <c r="F4804" t="s">
        <v>69</v>
      </c>
      <c r="G4804" t="s">
        <v>38</v>
      </c>
      <c r="H4804" t="s">
        <v>1475</v>
      </c>
      <c r="I4804" s="2">
        <v>1516</v>
      </c>
      <c r="J4804" s="2">
        <v>3</v>
      </c>
      <c r="K4804" s="2">
        <v>1519</v>
      </c>
      <c r="L4804" s="3">
        <v>7.7628522732789737E-2</v>
      </c>
      <c r="M4804" s="3">
        <v>0.11269106105422154</v>
      </c>
      <c r="N4804" s="2">
        <v>1956755</v>
      </c>
      <c r="O4804">
        <f t="shared" si="75"/>
        <v>8</v>
      </c>
    </row>
    <row r="4805" spans="1:15" hidden="1" x14ac:dyDescent="0.2">
      <c r="A4805" t="s">
        <v>5229</v>
      </c>
      <c r="B4805" t="s">
        <v>5408</v>
      </c>
      <c r="C4805" t="s">
        <v>5413</v>
      </c>
      <c r="D4805" t="s">
        <v>22</v>
      </c>
      <c r="E4805">
        <v>38</v>
      </c>
      <c r="F4805" t="s">
        <v>49</v>
      </c>
      <c r="G4805" t="s">
        <v>19</v>
      </c>
      <c r="H4805" t="s">
        <v>20</v>
      </c>
      <c r="I4805" s="2">
        <v>511052</v>
      </c>
      <c r="J4805" s="2">
        <v>3396</v>
      </c>
      <c r="K4805" s="2">
        <v>514448</v>
      </c>
      <c r="L4805" s="3">
        <v>26.290874432414888</v>
      </c>
      <c r="M4805" s="3">
        <v>38.165695179211426</v>
      </c>
      <c r="N4805" s="2">
        <v>1956755</v>
      </c>
      <c r="O4805">
        <f t="shared" si="75"/>
        <v>2</v>
      </c>
    </row>
    <row r="4806" spans="1:15" hidden="1" x14ac:dyDescent="0.2">
      <c r="A4806" t="s">
        <v>5229</v>
      </c>
      <c r="B4806" t="s">
        <v>5408</v>
      </c>
      <c r="C4806" t="s">
        <v>5414</v>
      </c>
      <c r="D4806" t="s">
        <v>22</v>
      </c>
      <c r="E4806">
        <v>45</v>
      </c>
      <c r="F4806" t="s">
        <v>69</v>
      </c>
      <c r="G4806" t="s">
        <v>38</v>
      </c>
      <c r="H4806" t="s">
        <v>54</v>
      </c>
      <c r="I4806" s="2">
        <v>1322</v>
      </c>
      <c r="J4806" s="2">
        <v>5</v>
      </c>
      <c r="K4806" s="2">
        <v>1327</v>
      </c>
      <c r="L4806" s="3">
        <v>6.7816359227394332E-2</v>
      </c>
      <c r="M4806" s="3">
        <v>9.8447029637229747E-2</v>
      </c>
      <c r="N4806" s="2">
        <v>1956755</v>
      </c>
      <c r="O4806">
        <f t="shared" si="75"/>
        <v>9</v>
      </c>
    </row>
    <row r="4807" spans="1:15" hidden="1" x14ac:dyDescent="0.2">
      <c r="A4807" t="s">
        <v>5229</v>
      </c>
      <c r="B4807" t="s">
        <v>5408</v>
      </c>
      <c r="C4807" t="s">
        <v>5415</v>
      </c>
      <c r="D4807" t="s">
        <v>22</v>
      </c>
      <c r="E4807">
        <v>59</v>
      </c>
      <c r="F4807" t="s">
        <v>18</v>
      </c>
      <c r="G4807" t="s">
        <v>1605</v>
      </c>
      <c r="H4807" t="s">
        <v>540</v>
      </c>
      <c r="I4807" s="2">
        <v>7235</v>
      </c>
      <c r="J4807" s="2">
        <v>28</v>
      </c>
      <c r="K4807" s="2">
        <v>7263</v>
      </c>
      <c r="L4807" s="3">
        <v>0.37117574760253585</v>
      </c>
      <c r="M4807" s="3">
        <v>0.5388250009458927</v>
      </c>
      <c r="N4807" s="2">
        <v>1956755</v>
      </c>
      <c r="O4807">
        <f t="shared" si="75"/>
        <v>5</v>
      </c>
    </row>
    <row r="4808" spans="1:15" hidden="1" x14ac:dyDescent="0.2">
      <c r="A4808" t="s">
        <v>5229</v>
      </c>
      <c r="B4808" t="s">
        <v>5408</v>
      </c>
      <c r="C4808" t="s">
        <v>5416</v>
      </c>
      <c r="D4808" t="s">
        <v>17</v>
      </c>
      <c r="E4808">
        <v>38</v>
      </c>
      <c r="F4808" t="s">
        <v>69</v>
      </c>
      <c r="G4808" t="s">
        <v>303</v>
      </c>
      <c r="H4808" t="s">
        <v>304</v>
      </c>
      <c r="I4808" s="2">
        <v>11646</v>
      </c>
      <c r="J4808" s="2">
        <v>57</v>
      </c>
      <c r="K4808" s="2">
        <v>11703</v>
      </c>
      <c r="L4808" s="3">
        <v>0.59808202866480475</v>
      </c>
      <c r="M4808" s="3">
        <v>0.86821822746382793</v>
      </c>
      <c r="N4808" s="2">
        <v>1956755</v>
      </c>
      <c r="O4808">
        <f t="shared" si="75"/>
        <v>3</v>
      </c>
    </row>
    <row r="4809" spans="1:15" hidden="1" x14ac:dyDescent="0.2">
      <c r="A4809" t="s">
        <v>5229</v>
      </c>
      <c r="B4809" t="s">
        <v>5408</v>
      </c>
      <c r="C4809" t="s">
        <v>5417</v>
      </c>
      <c r="D4809" t="s">
        <v>22</v>
      </c>
      <c r="E4809">
        <v>53</v>
      </c>
      <c r="F4809" t="s">
        <v>49</v>
      </c>
      <c r="G4809" t="s">
        <v>38</v>
      </c>
      <c r="H4809" t="s">
        <v>70</v>
      </c>
      <c r="I4809" s="2">
        <v>900</v>
      </c>
      <c r="J4809" s="2">
        <v>1</v>
      </c>
      <c r="K4809" s="2">
        <v>901</v>
      </c>
      <c r="L4809" s="3">
        <v>4.6045621449798263E-2</v>
      </c>
      <c r="M4809" s="3">
        <v>6.6843084930779201E-2</v>
      </c>
      <c r="N4809" s="2">
        <v>1956755</v>
      </c>
      <c r="O4809">
        <f t="shared" si="75"/>
        <v>11</v>
      </c>
    </row>
    <row r="4810" spans="1:15" hidden="1" x14ac:dyDescent="0.2">
      <c r="A4810" t="s">
        <v>5229</v>
      </c>
      <c r="B4810" t="s">
        <v>5408</v>
      </c>
      <c r="C4810" t="s">
        <v>5418</v>
      </c>
      <c r="D4810" t="s">
        <v>22</v>
      </c>
      <c r="E4810">
        <v>34</v>
      </c>
      <c r="F4810" t="s">
        <v>49</v>
      </c>
      <c r="G4810" t="s">
        <v>38</v>
      </c>
      <c r="H4810" t="s">
        <v>104</v>
      </c>
      <c r="I4810" s="2">
        <v>3051</v>
      </c>
      <c r="J4810" s="2">
        <v>1</v>
      </c>
      <c r="K4810" s="2">
        <v>3052</v>
      </c>
      <c r="L4810" s="3">
        <v>0.15597251572118123</v>
      </c>
      <c r="M4810" s="3">
        <v>0.2264207493992654</v>
      </c>
      <c r="N4810" s="2">
        <v>1956755</v>
      </c>
      <c r="O4810">
        <f t="shared" si="75"/>
        <v>7</v>
      </c>
    </row>
    <row r="4811" spans="1:15" hidden="1" x14ac:dyDescent="0.2">
      <c r="A4811" t="s">
        <v>5229</v>
      </c>
      <c r="B4811" t="s">
        <v>5419</v>
      </c>
      <c r="C4811" t="s">
        <v>46</v>
      </c>
      <c r="G4811" t="s">
        <v>46</v>
      </c>
      <c r="I4811" s="2">
        <v>18989</v>
      </c>
      <c r="J4811" s="2">
        <v>7</v>
      </c>
      <c r="K4811" s="2">
        <v>18996</v>
      </c>
      <c r="L4811" s="3">
        <v>0.97855432970110212</v>
      </c>
      <c r="M4811" s="3">
        <v>1.3350434859000262</v>
      </c>
      <c r="N4811" s="2">
        <v>1941231</v>
      </c>
      <c r="O4811">
        <f t="shared" si="75"/>
        <v>3</v>
      </c>
    </row>
    <row r="4812" spans="1:15" hidden="1" x14ac:dyDescent="0.2">
      <c r="A4812" t="s">
        <v>5229</v>
      </c>
      <c r="B4812" t="s">
        <v>5419</v>
      </c>
      <c r="C4812" t="s">
        <v>5420</v>
      </c>
      <c r="D4812" t="s">
        <v>22</v>
      </c>
      <c r="E4812">
        <v>55</v>
      </c>
      <c r="F4812" t="s">
        <v>49</v>
      </c>
      <c r="G4812" t="s">
        <v>19</v>
      </c>
      <c r="H4812" t="s">
        <v>20</v>
      </c>
      <c r="I4812" s="2">
        <v>520856</v>
      </c>
      <c r="J4812" s="2">
        <v>1862</v>
      </c>
      <c r="K4812" s="2">
        <v>522718</v>
      </c>
      <c r="L4812" s="3">
        <v>26.927140561839369</v>
      </c>
      <c r="M4812" s="3">
        <v>36.736747781779847</v>
      </c>
      <c r="N4812" s="2">
        <v>1941231</v>
      </c>
      <c r="O4812">
        <f t="shared" si="75"/>
        <v>2</v>
      </c>
    </row>
    <row r="4813" spans="1:15" hidden="1" x14ac:dyDescent="0.2">
      <c r="A4813" t="s">
        <v>5229</v>
      </c>
      <c r="B4813" t="s">
        <v>5419</v>
      </c>
      <c r="C4813" t="s">
        <v>5421</v>
      </c>
      <c r="D4813" t="s">
        <v>22</v>
      </c>
      <c r="E4813">
        <v>45</v>
      </c>
      <c r="F4813" t="s">
        <v>49</v>
      </c>
      <c r="G4813" t="s">
        <v>32</v>
      </c>
      <c r="H4813" t="s">
        <v>33</v>
      </c>
      <c r="I4813" s="2">
        <v>844104</v>
      </c>
      <c r="J4813" s="2">
        <v>2422</v>
      </c>
      <c r="K4813" s="2">
        <v>846526</v>
      </c>
      <c r="L4813" s="3">
        <v>43.60769017185487</v>
      </c>
      <c r="M4813" s="3">
        <v>59.494052534481249</v>
      </c>
      <c r="N4813" s="2">
        <v>1941231</v>
      </c>
      <c r="O4813">
        <f t="shared" si="75"/>
        <v>1</v>
      </c>
    </row>
    <row r="4814" spans="1:15" hidden="1" x14ac:dyDescent="0.2">
      <c r="A4814" t="s">
        <v>5229</v>
      </c>
      <c r="B4814" t="s">
        <v>5419</v>
      </c>
      <c r="C4814" t="s">
        <v>5422</v>
      </c>
      <c r="D4814" t="s">
        <v>22</v>
      </c>
      <c r="E4814">
        <v>50</v>
      </c>
      <c r="F4814" t="s">
        <v>69</v>
      </c>
      <c r="G4814" t="s">
        <v>38</v>
      </c>
      <c r="H4814" t="s">
        <v>182</v>
      </c>
      <c r="I4814" s="2">
        <v>3359</v>
      </c>
      <c r="J4814" s="2">
        <v>1</v>
      </c>
      <c r="K4814" s="2">
        <v>3360</v>
      </c>
      <c r="L4814" s="3">
        <v>0.1730860469464994</v>
      </c>
      <c r="M4814" s="3">
        <v>0.23614161468857064</v>
      </c>
      <c r="N4814" s="2">
        <v>1941231</v>
      </c>
      <c r="O4814">
        <f t="shared" si="75"/>
        <v>7</v>
      </c>
    </row>
    <row r="4815" spans="1:15" hidden="1" x14ac:dyDescent="0.2">
      <c r="A4815" t="s">
        <v>5229</v>
      </c>
      <c r="B4815" t="s">
        <v>5419</v>
      </c>
      <c r="C4815" t="s">
        <v>5423</v>
      </c>
      <c r="D4815" t="s">
        <v>22</v>
      </c>
      <c r="E4815">
        <v>48</v>
      </c>
      <c r="F4815" t="s">
        <v>49</v>
      </c>
      <c r="G4815" t="s">
        <v>38</v>
      </c>
      <c r="H4815" t="s">
        <v>540</v>
      </c>
      <c r="I4815" s="2">
        <v>8069</v>
      </c>
      <c r="J4815" s="2">
        <v>1</v>
      </c>
      <c r="K4815" s="2">
        <v>8070</v>
      </c>
      <c r="L4815" s="3">
        <v>0.4157155948982888</v>
      </c>
      <c r="M4815" s="3">
        <v>0.56716155670737067</v>
      </c>
      <c r="N4815" s="2">
        <v>1941231</v>
      </c>
      <c r="O4815">
        <f t="shared" si="75"/>
        <v>5</v>
      </c>
    </row>
    <row r="4816" spans="1:15" hidden="1" x14ac:dyDescent="0.2">
      <c r="A4816" t="s">
        <v>5229</v>
      </c>
      <c r="B4816" t="s">
        <v>5419</v>
      </c>
      <c r="C4816" t="s">
        <v>5424</v>
      </c>
      <c r="D4816" t="s">
        <v>22</v>
      </c>
      <c r="E4816">
        <v>34</v>
      </c>
      <c r="F4816" t="s">
        <v>49</v>
      </c>
      <c r="G4816" t="s">
        <v>38</v>
      </c>
      <c r="H4816" t="s">
        <v>738</v>
      </c>
      <c r="I4816" s="2">
        <v>3516</v>
      </c>
      <c r="J4816" s="2">
        <v>1</v>
      </c>
      <c r="K4816" s="2">
        <v>3517</v>
      </c>
      <c r="L4816" s="3">
        <v>0.18117369854489238</v>
      </c>
      <c r="M4816" s="3">
        <v>0.24717561275586403</v>
      </c>
      <c r="N4816" s="2">
        <v>1941231</v>
      </c>
      <c r="O4816">
        <f t="shared" si="75"/>
        <v>6</v>
      </c>
    </row>
    <row r="4817" spans="1:15" hidden="1" x14ac:dyDescent="0.2">
      <c r="A4817" t="s">
        <v>5229</v>
      </c>
      <c r="B4817" t="s">
        <v>5419</v>
      </c>
      <c r="C4817" t="s">
        <v>5425</v>
      </c>
      <c r="D4817" t="s">
        <v>22</v>
      </c>
      <c r="E4817">
        <v>39</v>
      </c>
      <c r="F4817" t="s">
        <v>69</v>
      </c>
      <c r="G4817" t="s">
        <v>694</v>
      </c>
      <c r="H4817" t="s">
        <v>315</v>
      </c>
      <c r="I4817" s="2">
        <v>16663</v>
      </c>
      <c r="J4817" s="2">
        <v>36</v>
      </c>
      <c r="K4817" s="2">
        <v>16699</v>
      </c>
      <c r="L4817" s="3">
        <v>0.86022735058321231</v>
      </c>
      <c r="M4817" s="3">
        <v>1.1736097689537028</v>
      </c>
      <c r="N4817" s="2">
        <v>1941231</v>
      </c>
      <c r="O4817">
        <f t="shared" si="75"/>
        <v>4</v>
      </c>
    </row>
    <row r="4818" spans="1:15" hidden="1" x14ac:dyDescent="0.2">
      <c r="A4818" t="s">
        <v>5229</v>
      </c>
      <c r="B4818" t="s">
        <v>5419</v>
      </c>
      <c r="C4818" t="s">
        <v>5426</v>
      </c>
      <c r="D4818" t="s">
        <v>22</v>
      </c>
      <c r="E4818">
        <v>55</v>
      </c>
      <c r="F4818" t="s">
        <v>49</v>
      </c>
      <c r="G4818" t="s">
        <v>38</v>
      </c>
      <c r="H4818" t="s">
        <v>168</v>
      </c>
      <c r="I4818" s="2">
        <v>2385</v>
      </c>
      <c r="J4818" s="2">
        <f>(0)</f>
        <v>0</v>
      </c>
      <c r="K4818" s="2">
        <v>2385</v>
      </c>
      <c r="L4818" s="3">
        <v>0.12286018510934557</v>
      </c>
      <c r="M4818" s="3">
        <v>0.16761837828340509</v>
      </c>
      <c r="N4818" s="2">
        <v>1941231</v>
      </c>
      <c r="O4818">
        <f t="shared" si="75"/>
        <v>8</v>
      </c>
    </row>
    <row r="4819" spans="1:15" hidden="1" x14ac:dyDescent="0.2">
      <c r="A4819" t="s">
        <v>5229</v>
      </c>
      <c r="B4819" t="s">
        <v>5427</v>
      </c>
      <c r="C4819" t="s">
        <v>46</v>
      </c>
      <c r="G4819" t="s">
        <v>46</v>
      </c>
      <c r="I4819" s="2">
        <v>17711</v>
      </c>
      <c r="J4819" s="2">
        <v>3</v>
      </c>
      <c r="K4819" s="2">
        <v>17714</v>
      </c>
      <c r="L4819" s="3">
        <v>0.85523482506165371</v>
      </c>
      <c r="M4819" s="3">
        <v>1.3009436505004675</v>
      </c>
      <c r="N4819" s="2">
        <v>2071244</v>
      </c>
      <c r="O4819">
        <f t="shared" si="75"/>
        <v>3</v>
      </c>
    </row>
    <row r="4820" spans="1:15" hidden="1" x14ac:dyDescent="0.2">
      <c r="A4820" t="s">
        <v>5229</v>
      </c>
      <c r="B4820" t="s">
        <v>5427</v>
      </c>
      <c r="C4820" t="s">
        <v>5428</v>
      </c>
      <c r="D4820" t="s">
        <v>22</v>
      </c>
      <c r="E4820">
        <v>33</v>
      </c>
      <c r="F4820" t="s">
        <v>18</v>
      </c>
      <c r="G4820" t="s">
        <v>38</v>
      </c>
      <c r="H4820" t="s">
        <v>41</v>
      </c>
      <c r="I4820" s="2">
        <v>2527</v>
      </c>
      <c r="J4820" s="2">
        <f>(0)</f>
        <v>0</v>
      </c>
      <c r="K4820" s="2">
        <v>2527</v>
      </c>
      <c r="L4820" s="3">
        <v>0.12200397442310032</v>
      </c>
      <c r="M4820" s="3">
        <v>0.18558680167182351</v>
      </c>
      <c r="N4820" s="2">
        <v>2071244</v>
      </c>
      <c r="O4820">
        <f t="shared" si="75"/>
        <v>13</v>
      </c>
    </row>
    <row r="4821" spans="1:15" hidden="1" x14ac:dyDescent="0.2">
      <c r="A4821" t="s">
        <v>5229</v>
      </c>
      <c r="B4821" t="s">
        <v>5427</v>
      </c>
      <c r="C4821" t="s">
        <v>5429</v>
      </c>
      <c r="D4821" t="s">
        <v>22</v>
      </c>
      <c r="E4821">
        <v>30</v>
      </c>
      <c r="F4821" t="s">
        <v>69</v>
      </c>
      <c r="G4821" t="s">
        <v>1023</v>
      </c>
      <c r="H4821" t="s">
        <v>198</v>
      </c>
      <c r="I4821" s="2">
        <v>12283</v>
      </c>
      <c r="J4821" s="2">
        <v>1</v>
      </c>
      <c r="K4821" s="2">
        <v>12284</v>
      </c>
      <c r="L4821" s="3">
        <v>0.59307353455218215</v>
      </c>
      <c r="M4821" s="3">
        <v>0.90215602363936664</v>
      </c>
      <c r="N4821" s="2">
        <v>2071244</v>
      </c>
      <c r="O4821">
        <f t="shared" si="75"/>
        <v>5</v>
      </c>
    </row>
    <row r="4822" spans="1:15" hidden="1" x14ac:dyDescent="0.2">
      <c r="A4822" t="s">
        <v>5229</v>
      </c>
      <c r="B4822" t="s">
        <v>5427</v>
      </c>
      <c r="C4822" t="s">
        <v>5430</v>
      </c>
      <c r="D4822" t="s">
        <v>22</v>
      </c>
      <c r="E4822">
        <v>44</v>
      </c>
      <c r="F4822" t="s">
        <v>49</v>
      </c>
      <c r="G4822" t="s">
        <v>19</v>
      </c>
      <c r="H4822" t="s">
        <v>20</v>
      </c>
      <c r="I4822" s="2">
        <v>511363</v>
      </c>
      <c r="J4822" s="2">
        <v>360</v>
      </c>
      <c r="K4822" s="2">
        <v>511723</v>
      </c>
      <c r="L4822" s="3">
        <v>24.706070361579805</v>
      </c>
      <c r="M4822" s="3">
        <v>37.581731267079746</v>
      </c>
      <c r="N4822" s="2">
        <v>2071244</v>
      </c>
      <c r="O4822">
        <f t="shared" si="75"/>
        <v>2</v>
      </c>
    </row>
    <row r="4823" spans="1:15" hidden="1" x14ac:dyDescent="0.2">
      <c r="A4823" t="s">
        <v>5229</v>
      </c>
      <c r="B4823" t="s">
        <v>5427</v>
      </c>
      <c r="C4823" t="s">
        <v>5431</v>
      </c>
      <c r="D4823" t="s">
        <v>22</v>
      </c>
      <c r="E4823">
        <v>27</v>
      </c>
      <c r="F4823" t="s">
        <v>49</v>
      </c>
      <c r="G4823" t="s">
        <v>38</v>
      </c>
      <c r="H4823" t="s">
        <v>124</v>
      </c>
      <c r="I4823" s="2">
        <v>3248</v>
      </c>
      <c r="J4823" s="2">
        <f>(0)</f>
        <v>0</v>
      </c>
      <c r="K4823" s="2">
        <v>3248</v>
      </c>
      <c r="L4823" s="3">
        <v>0.15681397266570235</v>
      </c>
      <c r="M4823" s="3">
        <v>0.23853816059757924</v>
      </c>
      <c r="N4823" s="2">
        <v>2071244</v>
      </c>
      <c r="O4823">
        <f t="shared" si="75"/>
        <v>11</v>
      </c>
    </row>
    <row r="4824" spans="1:15" hidden="1" x14ac:dyDescent="0.2">
      <c r="A4824" t="s">
        <v>5229</v>
      </c>
      <c r="B4824" t="s">
        <v>5427</v>
      </c>
      <c r="C4824" t="s">
        <v>5432</v>
      </c>
      <c r="D4824" t="s">
        <v>22</v>
      </c>
      <c r="E4824">
        <v>60</v>
      </c>
      <c r="F4824" t="s">
        <v>18</v>
      </c>
      <c r="G4824" t="s">
        <v>38</v>
      </c>
      <c r="H4824" t="s">
        <v>104</v>
      </c>
      <c r="I4824" s="2">
        <v>1312</v>
      </c>
      <c r="J4824" s="2">
        <v>2</v>
      </c>
      <c r="K4824" s="2">
        <v>1314</v>
      </c>
      <c r="L4824" s="3">
        <v>6.3440135493452246E-2</v>
      </c>
      <c r="M4824" s="3">
        <v>9.6502199207271891E-2</v>
      </c>
      <c r="N4824" s="2">
        <v>2071244</v>
      </c>
      <c r="O4824">
        <f t="shared" si="75"/>
        <v>15</v>
      </c>
    </row>
    <row r="4825" spans="1:15" hidden="1" x14ac:dyDescent="0.2">
      <c r="A4825" t="s">
        <v>5229</v>
      </c>
      <c r="B4825" t="s">
        <v>5427</v>
      </c>
      <c r="C4825" t="s">
        <v>5433</v>
      </c>
      <c r="D4825" t="s">
        <v>22</v>
      </c>
      <c r="E4825">
        <v>42</v>
      </c>
      <c r="F4825" t="s">
        <v>49</v>
      </c>
      <c r="G4825" t="s">
        <v>32</v>
      </c>
      <c r="H4825" t="s">
        <v>33</v>
      </c>
      <c r="I4825" s="2">
        <v>772383</v>
      </c>
      <c r="J4825" s="2">
        <v>450</v>
      </c>
      <c r="K4825" s="2">
        <v>772833</v>
      </c>
      <c r="L4825" s="3">
        <v>37.31250398311353</v>
      </c>
      <c r="M4825" s="3">
        <v>56.758054885809408</v>
      </c>
      <c r="N4825" s="2">
        <v>2071244</v>
      </c>
      <c r="O4825">
        <f t="shared" si="75"/>
        <v>1</v>
      </c>
    </row>
    <row r="4826" spans="1:15" hidden="1" x14ac:dyDescent="0.2">
      <c r="A4826" t="s">
        <v>5229</v>
      </c>
      <c r="B4826" t="s">
        <v>5427</v>
      </c>
      <c r="C4826" t="s">
        <v>5434</v>
      </c>
      <c r="D4826" t="s">
        <v>22</v>
      </c>
      <c r="E4826">
        <v>63</v>
      </c>
      <c r="F4826" t="s">
        <v>69</v>
      </c>
      <c r="G4826" t="s">
        <v>174</v>
      </c>
      <c r="H4826" t="s">
        <v>84</v>
      </c>
      <c r="I4826" s="2">
        <v>3879</v>
      </c>
      <c r="J4826" s="2">
        <f>(0)</f>
        <v>0</v>
      </c>
      <c r="K4826" s="2">
        <v>3879</v>
      </c>
      <c r="L4826" s="3">
        <v>0.18727875614847889</v>
      </c>
      <c r="M4826" s="3">
        <v>0.28487977985160401</v>
      </c>
      <c r="N4826" s="2">
        <v>2071244</v>
      </c>
      <c r="O4826">
        <f t="shared" si="75"/>
        <v>7</v>
      </c>
    </row>
    <row r="4827" spans="1:15" hidden="1" x14ac:dyDescent="0.2">
      <c r="A4827" t="s">
        <v>5229</v>
      </c>
      <c r="B4827" t="s">
        <v>5427</v>
      </c>
      <c r="C4827" t="s">
        <v>5435</v>
      </c>
      <c r="D4827" t="s">
        <v>22</v>
      </c>
      <c r="E4827">
        <v>25</v>
      </c>
      <c r="F4827" t="s">
        <v>69</v>
      </c>
      <c r="G4827" t="s">
        <v>38</v>
      </c>
      <c r="H4827" t="s">
        <v>168</v>
      </c>
      <c r="I4827" s="2">
        <v>3466</v>
      </c>
      <c r="J4827" s="2">
        <f>(0)</f>
        <v>0</v>
      </c>
      <c r="K4827" s="2">
        <v>3466</v>
      </c>
      <c r="L4827" s="3">
        <v>0.16733904841727965</v>
      </c>
      <c r="M4827" s="3">
        <v>0.25454841891354973</v>
      </c>
      <c r="N4827" s="2">
        <v>2071244</v>
      </c>
      <c r="O4827">
        <f t="shared" si="75"/>
        <v>8</v>
      </c>
    </row>
    <row r="4828" spans="1:15" hidden="1" x14ac:dyDescent="0.2">
      <c r="A4828" t="s">
        <v>5229</v>
      </c>
      <c r="B4828" t="s">
        <v>5427</v>
      </c>
      <c r="C4828" t="s">
        <v>5436</v>
      </c>
      <c r="D4828" t="s">
        <v>22</v>
      </c>
      <c r="E4828">
        <v>38</v>
      </c>
      <c r="F4828" t="s">
        <v>49</v>
      </c>
      <c r="G4828" t="s">
        <v>38</v>
      </c>
      <c r="H4828" t="s">
        <v>219</v>
      </c>
      <c r="I4828" s="2">
        <v>6333</v>
      </c>
      <c r="J4828" s="2">
        <f>(0)</f>
        <v>0</v>
      </c>
      <c r="K4828" s="2">
        <v>6333</v>
      </c>
      <c r="L4828" s="3">
        <v>0.30575827859972077</v>
      </c>
      <c r="M4828" s="3">
        <v>0.46510534823413463</v>
      </c>
      <c r="N4828" s="2">
        <v>2071244</v>
      </c>
      <c r="O4828">
        <f t="shared" si="75"/>
        <v>6</v>
      </c>
    </row>
    <row r="4829" spans="1:15" hidden="1" x14ac:dyDescent="0.2">
      <c r="A4829" t="s">
        <v>5229</v>
      </c>
      <c r="B4829" t="s">
        <v>5427</v>
      </c>
      <c r="C4829" t="s">
        <v>5437</v>
      </c>
      <c r="D4829" t="s">
        <v>22</v>
      </c>
      <c r="E4829">
        <v>60</v>
      </c>
      <c r="F4829" t="s">
        <v>69</v>
      </c>
      <c r="G4829" t="s">
        <v>38</v>
      </c>
      <c r="H4829" t="s">
        <v>214</v>
      </c>
      <c r="I4829" s="2">
        <v>13485</v>
      </c>
      <c r="J4829" s="2">
        <f>(0)</f>
        <v>0</v>
      </c>
      <c r="K4829" s="2">
        <v>13485</v>
      </c>
      <c r="L4829" s="3">
        <v>0.65105801151385356</v>
      </c>
      <c r="M4829" s="3">
        <v>0.99035932748102085</v>
      </c>
      <c r="N4829" s="2">
        <v>2071244</v>
      </c>
      <c r="O4829">
        <f t="shared" si="75"/>
        <v>4</v>
      </c>
    </row>
    <row r="4830" spans="1:15" hidden="1" x14ac:dyDescent="0.2">
      <c r="A4830" t="s">
        <v>5229</v>
      </c>
      <c r="B4830" t="s">
        <v>5427</v>
      </c>
      <c r="C4830" t="s">
        <v>5438</v>
      </c>
      <c r="D4830" t="s">
        <v>17</v>
      </c>
      <c r="E4830">
        <v>33</v>
      </c>
      <c r="F4830" t="s">
        <v>49</v>
      </c>
      <c r="G4830" t="s">
        <v>736</v>
      </c>
      <c r="H4830" t="s">
        <v>1521</v>
      </c>
      <c r="I4830" s="2">
        <v>2907</v>
      </c>
      <c r="J4830" s="2">
        <v>1</v>
      </c>
      <c r="K4830" s="2">
        <v>2908</v>
      </c>
      <c r="L4830" s="3">
        <v>0.1403987169063616</v>
      </c>
      <c r="M4830" s="3">
        <v>0.21356803294881785</v>
      </c>
      <c r="N4830" s="2">
        <v>2071244</v>
      </c>
      <c r="O4830">
        <f t="shared" si="75"/>
        <v>12</v>
      </c>
    </row>
    <row r="4831" spans="1:15" hidden="1" x14ac:dyDescent="0.2">
      <c r="A4831" t="s">
        <v>5229</v>
      </c>
      <c r="B4831" t="s">
        <v>5427</v>
      </c>
      <c r="C4831" t="s">
        <v>5439</v>
      </c>
      <c r="D4831" t="s">
        <v>22</v>
      </c>
      <c r="E4831">
        <v>62</v>
      </c>
      <c r="F4831" t="s">
        <v>69</v>
      </c>
      <c r="G4831" t="s">
        <v>694</v>
      </c>
      <c r="H4831" t="s">
        <v>315</v>
      </c>
      <c r="I4831" s="2">
        <v>3341</v>
      </c>
      <c r="J4831" s="2">
        <v>3</v>
      </c>
      <c r="K4831" s="2">
        <v>3344</v>
      </c>
      <c r="L4831" s="3">
        <v>0.16144886840951622</v>
      </c>
      <c r="M4831" s="3">
        <v>0.2455885495807589</v>
      </c>
      <c r="N4831" s="2">
        <v>2071244</v>
      </c>
      <c r="O4831">
        <f t="shared" si="75"/>
        <v>9</v>
      </c>
    </row>
    <row r="4832" spans="1:15" hidden="1" x14ac:dyDescent="0.2">
      <c r="A4832" t="s">
        <v>5229</v>
      </c>
      <c r="B4832" t="s">
        <v>5427</v>
      </c>
      <c r="C4832" t="s">
        <v>5440</v>
      </c>
      <c r="D4832" t="s">
        <v>22</v>
      </c>
      <c r="E4832">
        <v>47</v>
      </c>
      <c r="F4832" t="s">
        <v>69</v>
      </c>
      <c r="G4832" t="s">
        <v>38</v>
      </c>
      <c r="H4832" t="s">
        <v>120</v>
      </c>
      <c r="I4832" s="2">
        <v>1224</v>
      </c>
      <c r="J4832" s="2">
        <f>(0)</f>
        <v>0</v>
      </c>
      <c r="K4832" s="2">
        <v>1224</v>
      </c>
      <c r="L4832" s="3">
        <v>5.9094920733626752E-2</v>
      </c>
      <c r="M4832" s="3">
        <v>8.9892459535540939E-2</v>
      </c>
      <c r="N4832" s="2">
        <v>2071244</v>
      </c>
      <c r="O4832">
        <f t="shared" si="75"/>
        <v>16</v>
      </c>
    </row>
    <row r="4833" spans="1:15" hidden="1" x14ac:dyDescent="0.2">
      <c r="A4833" t="s">
        <v>5229</v>
      </c>
      <c r="B4833" t="s">
        <v>5427</v>
      </c>
      <c r="C4833" t="s">
        <v>5441</v>
      </c>
      <c r="D4833" t="s">
        <v>22</v>
      </c>
      <c r="E4833">
        <v>48</v>
      </c>
      <c r="F4833" t="s">
        <v>69</v>
      </c>
      <c r="G4833" t="s">
        <v>38</v>
      </c>
      <c r="H4833" t="s">
        <v>738</v>
      </c>
      <c r="I4833" s="2">
        <v>3321</v>
      </c>
      <c r="J4833" s="2">
        <f>(0)</f>
        <v>0</v>
      </c>
      <c r="K4833" s="2">
        <v>3321</v>
      </c>
      <c r="L4833" s="3">
        <v>0.16033842463756082</v>
      </c>
      <c r="M4833" s="3">
        <v>0.2438993938868721</v>
      </c>
      <c r="N4833" s="2">
        <v>2071244</v>
      </c>
      <c r="O4833">
        <f t="shared" si="75"/>
        <v>10</v>
      </c>
    </row>
    <row r="4834" spans="1:15" hidden="1" x14ac:dyDescent="0.2">
      <c r="A4834" t="s">
        <v>5229</v>
      </c>
      <c r="B4834" t="s">
        <v>5427</v>
      </c>
      <c r="C4834" t="s">
        <v>5442</v>
      </c>
      <c r="D4834" t="s">
        <v>22</v>
      </c>
      <c r="E4834">
        <v>35</v>
      </c>
      <c r="F4834" t="s">
        <v>69</v>
      </c>
      <c r="G4834" t="s">
        <v>38</v>
      </c>
      <c r="H4834" t="s">
        <v>99</v>
      </c>
      <c r="I4834" s="2">
        <v>2016</v>
      </c>
      <c r="J4834" s="2">
        <f>(0)</f>
        <v>0</v>
      </c>
      <c r="K4834" s="2">
        <v>2016</v>
      </c>
      <c r="L4834" s="3">
        <v>9.7332810620091109E-2</v>
      </c>
      <c r="M4834" s="3">
        <v>0.14805816864677329</v>
      </c>
      <c r="N4834" s="2">
        <v>2071244</v>
      </c>
      <c r="O4834">
        <f t="shared" si="75"/>
        <v>14</v>
      </c>
    </row>
    <row r="4835" spans="1:15" hidden="1" x14ac:dyDescent="0.2">
      <c r="A4835" t="s">
        <v>5229</v>
      </c>
      <c r="B4835" t="s">
        <v>5443</v>
      </c>
      <c r="C4835" t="s">
        <v>46</v>
      </c>
      <c r="G4835" t="s">
        <v>46</v>
      </c>
      <c r="I4835" s="2">
        <v>28144</v>
      </c>
      <c r="J4835" s="2">
        <v>35</v>
      </c>
      <c r="K4835" s="2">
        <v>28179</v>
      </c>
      <c r="L4835" s="3">
        <v>1.3615944266387185</v>
      </c>
      <c r="M4835" s="3">
        <v>1.9361461354374725</v>
      </c>
      <c r="N4835" s="2">
        <v>2069559</v>
      </c>
      <c r="O4835">
        <f t="shared" si="75"/>
        <v>4</v>
      </c>
    </row>
    <row r="4836" spans="1:15" hidden="1" x14ac:dyDescent="0.2">
      <c r="A4836" t="s">
        <v>5229</v>
      </c>
      <c r="B4836" t="s">
        <v>5443</v>
      </c>
      <c r="C4836" t="s">
        <v>5444</v>
      </c>
      <c r="D4836" t="s">
        <v>22</v>
      </c>
      <c r="E4836">
        <v>51</v>
      </c>
      <c r="F4836" t="s">
        <v>18</v>
      </c>
      <c r="G4836" t="s">
        <v>401</v>
      </c>
      <c r="H4836" t="s">
        <v>402</v>
      </c>
      <c r="I4836" s="2">
        <v>18378</v>
      </c>
      <c r="J4836" s="2">
        <v>8</v>
      </c>
      <c r="K4836" s="2">
        <v>18386</v>
      </c>
      <c r="L4836" s="3">
        <v>0.88840182860213213</v>
      </c>
      <c r="M4836" s="3">
        <v>1.263280558080605</v>
      </c>
      <c r="N4836" s="2">
        <v>2069559</v>
      </c>
      <c r="O4836">
        <f t="shared" si="75"/>
        <v>5</v>
      </c>
    </row>
    <row r="4837" spans="1:15" hidden="1" x14ac:dyDescent="0.2">
      <c r="A4837" t="s">
        <v>5229</v>
      </c>
      <c r="B4837" t="s">
        <v>5443</v>
      </c>
      <c r="C4837" t="s">
        <v>5445</v>
      </c>
      <c r="D4837" t="s">
        <v>22</v>
      </c>
      <c r="E4837">
        <v>53</v>
      </c>
      <c r="F4837" t="s">
        <v>18</v>
      </c>
      <c r="G4837" t="s">
        <v>303</v>
      </c>
      <c r="H4837" t="s">
        <v>304</v>
      </c>
      <c r="I4837" s="2">
        <v>16303</v>
      </c>
      <c r="J4837" s="2">
        <v>15</v>
      </c>
      <c r="K4837" s="2">
        <v>16318</v>
      </c>
      <c r="L4837" s="3">
        <v>0.7884771586603716</v>
      </c>
      <c r="M4837" s="3">
        <v>1.1211906965495111</v>
      </c>
      <c r="N4837" s="2">
        <v>2069559</v>
      </c>
      <c r="O4837">
        <f t="shared" si="75"/>
        <v>6</v>
      </c>
    </row>
    <row r="4838" spans="1:15" hidden="1" x14ac:dyDescent="0.2">
      <c r="A4838" t="s">
        <v>5229</v>
      </c>
      <c r="B4838" t="s">
        <v>5443</v>
      </c>
      <c r="C4838" t="s">
        <v>5446</v>
      </c>
      <c r="D4838" t="s">
        <v>22</v>
      </c>
      <c r="E4838">
        <v>59</v>
      </c>
      <c r="F4838" t="s">
        <v>18</v>
      </c>
      <c r="G4838" t="s">
        <v>19</v>
      </c>
      <c r="H4838" t="s">
        <v>20</v>
      </c>
      <c r="I4838" s="2">
        <v>431960</v>
      </c>
      <c r="J4838" s="2">
        <v>1674</v>
      </c>
      <c r="K4838" s="2">
        <v>433634</v>
      </c>
      <c r="L4838" s="3">
        <v>20.952966308281137</v>
      </c>
      <c r="M4838" s="3">
        <v>29.794485017008871</v>
      </c>
      <c r="N4838" s="2">
        <v>2069559</v>
      </c>
      <c r="O4838">
        <f t="shared" si="75"/>
        <v>2</v>
      </c>
    </row>
    <row r="4839" spans="1:15" hidden="1" x14ac:dyDescent="0.2">
      <c r="A4839" t="s">
        <v>5229</v>
      </c>
      <c r="B4839" t="s">
        <v>5443</v>
      </c>
      <c r="C4839" t="s">
        <v>5447</v>
      </c>
      <c r="D4839" t="s">
        <v>22</v>
      </c>
      <c r="E4839">
        <v>54</v>
      </c>
      <c r="F4839" t="s">
        <v>18</v>
      </c>
      <c r="G4839" t="s">
        <v>32</v>
      </c>
      <c r="H4839" t="s">
        <v>33</v>
      </c>
      <c r="I4839" s="2">
        <v>867694</v>
      </c>
      <c r="J4839" s="2">
        <v>3854</v>
      </c>
      <c r="K4839" s="2">
        <v>871548</v>
      </c>
      <c r="L4839" s="3">
        <v>42.112739960542314</v>
      </c>
      <c r="M4839" s="3">
        <v>59.883043828675909</v>
      </c>
      <c r="N4839" s="2">
        <v>2069559</v>
      </c>
      <c r="O4839">
        <f t="shared" si="75"/>
        <v>1</v>
      </c>
    </row>
    <row r="4840" spans="1:15" hidden="1" x14ac:dyDescent="0.2">
      <c r="A4840" t="s">
        <v>5229</v>
      </c>
      <c r="B4840" t="s">
        <v>5443</v>
      </c>
      <c r="C4840" t="s">
        <v>5448</v>
      </c>
      <c r="D4840" t="s">
        <v>22</v>
      </c>
      <c r="E4840">
        <v>45</v>
      </c>
      <c r="F4840" t="s">
        <v>18</v>
      </c>
      <c r="G4840" t="s">
        <v>2272</v>
      </c>
      <c r="H4840" t="s">
        <v>354</v>
      </c>
      <c r="I4840" s="2">
        <v>5689</v>
      </c>
      <c r="J4840" s="2">
        <v>1</v>
      </c>
      <c r="K4840" s="2">
        <v>5690</v>
      </c>
      <c r="L4840" s="3">
        <v>0.27493780075851909</v>
      </c>
      <c r="M4840" s="3">
        <v>0.39095324570209083</v>
      </c>
      <c r="N4840" s="2">
        <v>2069559</v>
      </c>
      <c r="O4840">
        <f t="shared" si="75"/>
        <v>9</v>
      </c>
    </row>
    <row r="4841" spans="1:15" hidden="1" x14ac:dyDescent="0.2">
      <c r="A4841" t="s">
        <v>5229</v>
      </c>
      <c r="B4841" t="s">
        <v>5443</v>
      </c>
      <c r="C4841" t="s">
        <v>5449</v>
      </c>
      <c r="D4841" t="s">
        <v>22</v>
      </c>
      <c r="E4841">
        <v>78</v>
      </c>
      <c r="F4841" t="s">
        <v>18</v>
      </c>
      <c r="G4841" t="s">
        <v>258</v>
      </c>
      <c r="H4841" t="s">
        <v>767</v>
      </c>
      <c r="I4841" s="2">
        <v>13097</v>
      </c>
      <c r="J4841" s="2">
        <v>2</v>
      </c>
      <c r="K4841" s="2">
        <v>13099</v>
      </c>
      <c r="L4841" s="3">
        <v>0.63293677541930427</v>
      </c>
      <c r="M4841" s="3">
        <v>0.90001697108114032</v>
      </c>
      <c r="N4841" s="2">
        <v>2069559</v>
      </c>
      <c r="O4841">
        <f t="shared" si="75"/>
        <v>7</v>
      </c>
    </row>
    <row r="4842" spans="1:15" hidden="1" x14ac:dyDescent="0.2">
      <c r="A4842" t="s">
        <v>5229</v>
      </c>
      <c r="B4842" t="s">
        <v>5443</v>
      </c>
      <c r="C4842" t="s">
        <v>5450</v>
      </c>
      <c r="D4842" t="s">
        <v>22</v>
      </c>
      <c r="E4842">
        <v>37</v>
      </c>
      <c r="F4842" t="s">
        <v>18</v>
      </c>
      <c r="G4842" t="s">
        <v>694</v>
      </c>
      <c r="H4842" t="s">
        <v>315</v>
      </c>
      <c r="I4842" s="2">
        <v>4132</v>
      </c>
      <c r="J4842" s="2">
        <v>34</v>
      </c>
      <c r="K4842" s="2">
        <v>4166</v>
      </c>
      <c r="L4842" s="3">
        <v>0.20129892407029712</v>
      </c>
      <c r="M4842" s="3">
        <v>0.28624098797801589</v>
      </c>
      <c r="N4842" s="2">
        <v>2069559</v>
      </c>
      <c r="O4842">
        <f t="shared" si="75"/>
        <v>10</v>
      </c>
    </row>
    <row r="4843" spans="1:15" hidden="1" x14ac:dyDescent="0.2">
      <c r="A4843" t="s">
        <v>5229</v>
      </c>
      <c r="B4843" t="s">
        <v>5443</v>
      </c>
      <c r="C4843" t="s">
        <v>5451</v>
      </c>
      <c r="D4843" t="s">
        <v>22</v>
      </c>
      <c r="E4843">
        <v>65</v>
      </c>
      <c r="F4843" t="s">
        <v>18</v>
      </c>
      <c r="G4843" t="s">
        <v>1605</v>
      </c>
      <c r="H4843" t="s">
        <v>540</v>
      </c>
      <c r="I4843" s="2">
        <v>50953</v>
      </c>
      <c r="J4843" s="2">
        <v>690</v>
      </c>
      <c r="K4843" s="2">
        <v>51643</v>
      </c>
      <c r="L4843" s="3">
        <v>2.4953625385891391</v>
      </c>
      <c r="M4843" s="3">
        <v>3.548330134937272</v>
      </c>
      <c r="N4843" s="2">
        <v>2069559</v>
      </c>
      <c r="O4843">
        <f t="shared" si="75"/>
        <v>3</v>
      </c>
    </row>
    <row r="4844" spans="1:15" hidden="1" x14ac:dyDescent="0.2">
      <c r="A4844" t="s">
        <v>5229</v>
      </c>
      <c r="B4844" t="s">
        <v>5443</v>
      </c>
      <c r="C4844" t="s">
        <v>5452</v>
      </c>
      <c r="D4844" t="s">
        <v>22</v>
      </c>
      <c r="E4844">
        <v>39</v>
      </c>
      <c r="F4844" t="s">
        <v>18</v>
      </c>
      <c r="G4844" t="s">
        <v>174</v>
      </c>
      <c r="H4844" t="s">
        <v>84</v>
      </c>
      <c r="I4844" s="2">
        <v>11853</v>
      </c>
      <c r="J4844" s="2">
        <v>2</v>
      </c>
      <c r="K4844" s="2">
        <v>11855</v>
      </c>
      <c r="L4844" s="3">
        <v>0.57282735114099181</v>
      </c>
      <c r="M4844" s="3">
        <v>0.81454318590479557</v>
      </c>
      <c r="N4844" s="2">
        <v>2069559</v>
      </c>
      <c r="O4844">
        <f t="shared" si="75"/>
        <v>8</v>
      </c>
    </row>
    <row r="4845" spans="1:15" hidden="1" x14ac:dyDescent="0.2">
      <c r="A4845" t="s">
        <v>5229</v>
      </c>
      <c r="B4845" t="s">
        <v>5453</v>
      </c>
      <c r="C4845" t="s">
        <v>46</v>
      </c>
      <c r="G4845" t="s">
        <v>46</v>
      </c>
      <c r="I4845" s="2">
        <v>29957</v>
      </c>
      <c r="J4845" s="2">
        <v>5</v>
      </c>
      <c r="K4845" s="2">
        <v>29962</v>
      </c>
      <c r="L4845" s="3">
        <v>1.5167806707408442</v>
      </c>
      <c r="M4845" s="3">
        <v>2.0805369593551601</v>
      </c>
      <c r="N4845" s="2">
        <v>1975368</v>
      </c>
      <c r="O4845">
        <f t="shared" si="75"/>
        <v>4</v>
      </c>
    </row>
    <row r="4846" spans="1:15" hidden="1" x14ac:dyDescent="0.2">
      <c r="A4846" t="s">
        <v>5229</v>
      </c>
      <c r="B4846" t="s">
        <v>5453</v>
      </c>
      <c r="C4846" t="s">
        <v>5454</v>
      </c>
      <c r="D4846" t="s">
        <v>22</v>
      </c>
      <c r="E4846">
        <v>65</v>
      </c>
      <c r="F4846" t="s">
        <v>18</v>
      </c>
      <c r="G4846" t="s">
        <v>19</v>
      </c>
      <c r="H4846" t="s">
        <v>20</v>
      </c>
      <c r="I4846" s="2">
        <v>405874</v>
      </c>
      <c r="J4846" s="2">
        <v>371</v>
      </c>
      <c r="K4846" s="2">
        <v>406245</v>
      </c>
      <c r="L4846" s="3">
        <v>20.565535130669325</v>
      </c>
      <c r="M4846" s="3">
        <v>28.209323044297342</v>
      </c>
      <c r="N4846" s="2">
        <v>1975368</v>
      </c>
      <c r="O4846">
        <f t="shared" si="75"/>
        <v>2</v>
      </c>
    </row>
    <row r="4847" spans="1:15" hidden="1" x14ac:dyDescent="0.2">
      <c r="A4847" t="s">
        <v>5229</v>
      </c>
      <c r="B4847" t="s">
        <v>5453</v>
      </c>
      <c r="C4847" t="s">
        <v>5455</v>
      </c>
      <c r="D4847" t="s">
        <v>22</v>
      </c>
      <c r="E4847">
        <v>62</v>
      </c>
      <c r="F4847" t="s">
        <v>18</v>
      </c>
      <c r="G4847" t="s">
        <v>32</v>
      </c>
      <c r="H4847" t="s">
        <v>33</v>
      </c>
      <c r="I4847" s="2">
        <v>710684</v>
      </c>
      <c r="J4847" s="2">
        <v>1025</v>
      </c>
      <c r="K4847" s="2">
        <v>711709</v>
      </c>
      <c r="L4847" s="3">
        <v>36.029185447977291</v>
      </c>
      <c r="M4847" s="3">
        <v>49.420495254178675</v>
      </c>
      <c r="N4847" s="2">
        <v>1975368</v>
      </c>
      <c r="O4847">
        <f t="shared" si="75"/>
        <v>1</v>
      </c>
    </row>
    <row r="4848" spans="1:15" hidden="1" x14ac:dyDescent="0.2">
      <c r="A4848" t="s">
        <v>5229</v>
      </c>
      <c r="B4848" t="s">
        <v>5453</v>
      </c>
      <c r="C4848" t="s">
        <v>5456</v>
      </c>
      <c r="D4848" t="s">
        <v>22</v>
      </c>
      <c r="E4848">
        <v>43</v>
      </c>
      <c r="F4848" t="s">
        <v>18</v>
      </c>
      <c r="G4848" t="s">
        <v>1605</v>
      </c>
      <c r="H4848" t="s">
        <v>540</v>
      </c>
      <c r="I4848" s="2">
        <v>249964</v>
      </c>
      <c r="J4848" s="2">
        <v>797</v>
      </c>
      <c r="K4848" s="2">
        <v>250761</v>
      </c>
      <c r="L4848" s="3">
        <v>12.694394158455538</v>
      </c>
      <c r="M4848" s="3">
        <v>17.412640293200031</v>
      </c>
      <c r="N4848" s="2">
        <v>1975368</v>
      </c>
      <c r="O4848">
        <f t="shared" si="75"/>
        <v>3</v>
      </c>
    </row>
    <row r="4849" spans="1:15" hidden="1" x14ac:dyDescent="0.2">
      <c r="A4849" t="s">
        <v>5229</v>
      </c>
      <c r="B4849" t="s">
        <v>5453</v>
      </c>
      <c r="C4849" t="s">
        <v>5457</v>
      </c>
      <c r="D4849" t="s">
        <v>22</v>
      </c>
      <c r="E4849">
        <v>31</v>
      </c>
      <c r="F4849" t="s">
        <v>18</v>
      </c>
      <c r="G4849" t="s">
        <v>303</v>
      </c>
      <c r="H4849" t="s">
        <v>304</v>
      </c>
      <c r="I4849" s="2">
        <v>26169</v>
      </c>
      <c r="J4849" s="2">
        <v>3</v>
      </c>
      <c r="K4849" s="2">
        <v>26172</v>
      </c>
      <c r="L4849" s="3">
        <v>1.324917686223529</v>
      </c>
      <c r="M4849" s="3">
        <v>1.8173624357600708</v>
      </c>
      <c r="N4849" s="2">
        <v>1975368</v>
      </c>
      <c r="O4849">
        <f t="shared" si="75"/>
        <v>5</v>
      </c>
    </row>
    <row r="4850" spans="1:15" hidden="1" x14ac:dyDescent="0.2">
      <c r="A4850" t="s">
        <v>5229</v>
      </c>
      <c r="B4850" t="s">
        <v>5453</v>
      </c>
      <c r="C4850" t="s">
        <v>5458</v>
      </c>
      <c r="D4850" t="s">
        <v>22</v>
      </c>
      <c r="E4850">
        <v>26</v>
      </c>
      <c r="F4850" t="s">
        <v>18</v>
      </c>
      <c r="G4850" t="s">
        <v>38</v>
      </c>
      <c r="H4850" t="s">
        <v>168</v>
      </c>
      <c r="I4850" s="2">
        <v>14822</v>
      </c>
      <c r="J4850" s="2">
        <f>(0)</f>
        <v>0</v>
      </c>
      <c r="K4850" s="2">
        <v>14822</v>
      </c>
      <c r="L4850" s="3">
        <v>0.75034120224687251</v>
      </c>
      <c r="M4850" s="3">
        <v>1.0292276487404772</v>
      </c>
      <c r="N4850" s="2">
        <v>1975368</v>
      </c>
      <c r="O4850">
        <f t="shared" si="75"/>
        <v>6</v>
      </c>
    </row>
    <row r="4851" spans="1:15" hidden="1" x14ac:dyDescent="0.2">
      <c r="A4851" t="s">
        <v>5229</v>
      </c>
      <c r="B4851" t="s">
        <v>5459</v>
      </c>
      <c r="C4851" t="s">
        <v>46</v>
      </c>
      <c r="G4851" t="s">
        <v>46</v>
      </c>
      <c r="I4851" s="2">
        <v>17513</v>
      </c>
      <c r="J4851" s="2">
        <v>15</v>
      </c>
      <c r="K4851" s="2">
        <v>17528</v>
      </c>
      <c r="L4851" s="3">
        <v>0.86948282935109744</v>
      </c>
      <c r="M4851" s="3">
        <v>1.2011518119383306</v>
      </c>
      <c r="N4851" s="2">
        <v>2015911</v>
      </c>
      <c r="O4851">
        <f t="shared" si="75"/>
        <v>3</v>
      </c>
    </row>
    <row r="4852" spans="1:15" hidden="1" x14ac:dyDescent="0.2">
      <c r="A4852" t="s">
        <v>5229</v>
      </c>
      <c r="B4852" t="s">
        <v>5459</v>
      </c>
      <c r="C4852" t="s">
        <v>5460</v>
      </c>
      <c r="D4852" t="s">
        <v>22</v>
      </c>
      <c r="E4852">
        <v>52</v>
      </c>
      <c r="F4852" t="s">
        <v>18</v>
      </c>
      <c r="G4852" t="s">
        <v>2272</v>
      </c>
      <c r="H4852" t="s">
        <v>354</v>
      </c>
      <c r="I4852" s="2">
        <v>2314</v>
      </c>
      <c r="J4852" s="2">
        <v>2</v>
      </c>
      <c r="K4852" s="2">
        <v>2316</v>
      </c>
      <c r="L4852" s="3">
        <v>0.1148860242342048</v>
      </c>
      <c r="M4852" s="3">
        <v>0.15870992677140425</v>
      </c>
      <c r="N4852" s="2">
        <v>2015911</v>
      </c>
      <c r="O4852">
        <f t="shared" si="75"/>
        <v>11</v>
      </c>
    </row>
    <row r="4853" spans="1:15" hidden="1" x14ac:dyDescent="0.2">
      <c r="A4853" t="s">
        <v>5229</v>
      </c>
      <c r="B4853" t="s">
        <v>5459</v>
      </c>
      <c r="C4853" t="s">
        <v>5461</v>
      </c>
      <c r="D4853" t="s">
        <v>17</v>
      </c>
      <c r="E4853">
        <v>59</v>
      </c>
      <c r="F4853" t="s">
        <v>49</v>
      </c>
      <c r="G4853" t="s">
        <v>401</v>
      </c>
      <c r="H4853" t="s">
        <v>402</v>
      </c>
      <c r="I4853" s="2">
        <v>9923</v>
      </c>
      <c r="J4853" s="2">
        <v>1</v>
      </c>
      <c r="K4853" s="2">
        <v>9924</v>
      </c>
      <c r="L4853" s="3">
        <v>0.49228363752169613</v>
      </c>
      <c r="M4853" s="3">
        <v>0.68006792455933329</v>
      </c>
      <c r="N4853" s="2">
        <v>2015911</v>
      </c>
      <c r="O4853">
        <f t="shared" si="75"/>
        <v>5</v>
      </c>
    </row>
    <row r="4854" spans="1:15" hidden="1" x14ac:dyDescent="0.2">
      <c r="A4854" t="s">
        <v>5229</v>
      </c>
      <c r="B4854" t="s">
        <v>5459</v>
      </c>
      <c r="C4854" t="s">
        <v>5462</v>
      </c>
      <c r="D4854" t="s">
        <v>22</v>
      </c>
      <c r="E4854">
        <v>43</v>
      </c>
      <c r="F4854" t="s">
        <v>49</v>
      </c>
      <c r="G4854" t="s">
        <v>32</v>
      </c>
      <c r="H4854" t="s">
        <v>33</v>
      </c>
      <c r="I4854" s="2">
        <v>979946</v>
      </c>
      <c r="J4854" s="2">
        <v>2996</v>
      </c>
      <c r="K4854" s="2">
        <v>982942</v>
      </c>
      <c r="L4854" s="3">
        <v>48.75919621451542</v>
      </c>
      <c r="M4854" s="3">
        <v>67.358658394014526</v>
      </c>
      <c r="N4854" s="2">
        <v>2015911</v>
      </c>
      <c r="O4854">
        <f t="shared" si="75"/>
        <v>1</v>
      </c>
    </row>
    <row r="4855" spans="1:15" hidden="1" x14ac:dyDescent="0.2">
      <c r="A4855" t="s">
        <v>5229</v>
      </c>
      <c r="B4855" t="s">
        <v>5459</v>
      </c>
      <c r="C4855" t="s">
        <v>5463</v>
      </c>
      <c r="D4855" t="s">
        <v>22</v>
      </c>
      <c r="E4855">
        <v>38</v>
      </c>
      <c r="F4855" t="s">
        <v>49</v>
      </c>
      <c r="G4855" t="s">
        <v>1613</v>
      </c>
      <c r="H4855" t="s">
        <v>654</v>
      </c>
      <c r="I4855" s="2">
        <v>2791</v>
      </c>
      <c r="J4855" s="2">
        <v>2</v>
      </c>
      <c r="K4855" s="2">
        <v>2793</v>
      </c>
      <c r="L4855" s="3">
        <v>0.1385477831114568</v>
      </c>
      <c r="M4855" s="3">
        <v>0.19139759303649917</v>
      </c>
      <c r="N4855" s="2">
        <v>2015911</v>
      </c>
      <c r="O4855">
        <f t="shared" si="75"/>
        <v>10</v>
      </c>
    </row>
    <row r="4856" spans="1:15" hidden="1" x14ac:dyDescent="0.2">
      <c r="A4856" t="s">
        <v>5229</v>
      </c>
      <c r="B4856" t="s">
        <v>5459</v>
      </c>
      <c r="C4856" t="s">
        <v>5464</v>
      </c>
      <c r="D4856" t="s">
        <v>22</v>
      </c>
      <c r="E4856">
        <v>68</v>
      </c>
      <c r="F4856" t="s">
        <v>49</v>
      </c>
      <c r="G4856" t="s">
        <v>38</v>
      </c>
      <c r="H4856" t="s">
        <v>219</v>
      </c>
      <c r="I4856" s="2">
        <v>4225</v>
      </c>
      <c r="J4856" s="2">
        <f>(0)</f>
        <v>0</v>
      </c>
      <c r="K4856" s="2">
        <v>4225</v>
      </c>
      <c r="L4856" s="3">
        <v>0.20958266510773543</v>
      </c>
      <c r="M4856" s="3">
        <v>0.28952911943401682</v>
      </c>
      <c r="N4856" s="2">
        <v>2015911</v>
      </c>
      <c r="O4856">
        <f t="shared" si="75"/>
        <v>9</v>
      </c>
    </row>
    <row r="4857" spans="1:15" hidden="1" x14ac:dyDescent="0.2">
      <c r="A4857" t="s">
        <v>5229</v>
      </c>
      <c r="B4857" t="s">
        <v>5459</v>
      </c>
      <c r="C4857" t="s">
        <v>5465</v>
      </c>
      <c r="D4857" t="s">
        <v>22</v>
      </c>
      <c r="E4857">
        <v>68</v>
      </c>
      <c r="F4857" t="s">
        <v>49</v>
      </c>
      <c r="G4857" t="s">
        <v>19</v>
      </c>
      <c r="H4857" t="s">
        <v>20</v>
      </c>
      <c r="I4857" s="2">
        <v>405681</v>
      </c>
      <c r="J4857" s="2">
        <v>1014</v>
      </c>
      <c r="K4857" s="2">
        <v>406695</v>
      </c>
      <c r="L4857" s="3">
        <v>20.174253724494783</v>
      </c>
      <c r="M4857" s="3">
        <v>27.869833190110644</v>
      </c>
      <c r="N4857" s="2">
        <v>2015911</v>
      </c>
      <c r="O4857">
        <f t="shared" si="75"/>
        <v>2</v>
      </c>
    </row>
    <row r="4858" spans="1:15" hidden="1" x14ac:dyDescent="0.2">
      <c r="A4858" t="s">
        <v>5229</v>
      </c>
      <c r="B4858" t="s">
        <v>5459</v>
      </c>
      <c r="C4858" t="s">
        <v>5466</v>
      </c>
      <c r="D4858" t="s">
        <v>22</v>
      </c>
      <c r="E4858">
        <v>67</v>
      </c>
      <c r="F4858" t="s">
        <v>49</v>
      </c>
      <c r="G4858" t="s">
        <v>303</v>
      </c>
      <c r="H4858" t="s">
        <v>304</v>
      </c>
      <c r="I4858" s="2">
        <v>13458</v>
      </c>
      <c r="J4858" s="2">
        <v>26</v>
      </c>
      <c r="K4858" s="2">
        <v>13484</v>
      </c>
      <c r="L4858" s="3">
        <v>0.66887873522194186</v>
      </c>
      <c r="M4858" s="3">
        <v>0.92402618850846929</v>
      </c>
      <c r="N4858" s="2">
        <v>2015911</v>
      </c>
      <c r="O4858">
        <f t="shared" si="75"/>
        <v>4</v>
      </c>
    </row>
    <row r="4859" spans="1:15" hidden="1" x14ac:dyDescent="0.2">
      <c r="A4859" t="s">
        <v>5229</v>
      </c>
      <c r="B4859" t="s">
        <v>5459</v>
      </c>
      <c r="C4859" t="s">
        <v>5467</v>
      </c>
      <c r="D4859" t="s">
        <v>22</v>
      </c>
      <c r="E4859">
        <v>39</v>
      </c>
      <c r="F4859" t="s">
        <v>69</v>
      </c>
      <c r="G4859" t="s">
        <v>174</v>
      </c>
      <c r="H4859" t="s">
        <v>84</v>
      </c>
      <c r="I4859" s="2">
        <v>4218</v>
      </c>
      <c r="J4859" s="2">
        <v>15</v>
      </c>
      <c r="K4859" s="2">
        <v>4233</v>
      </c>
      <c r="L4859" s="3">
        <v>0.20997950802391577</v>
      </c>
      <c r="M4859" s="3">
        <v>0.29007734025188003</v>
      </c>
      <c r="N4859" s="2">
        <v>2015911</v>
      </c>
      <c r="O4859">
        <f t="shared" si="75"/>
        <v>8</v>
      </c>
    </row>
    <row r="4860" spans="1:15" hidden="1" x14ac:dyDescent="0.2">
      <c r="A4860" t="s">
        <v>5229</v>
      </c>
      <c r="B4860" t="s">
        <v>5459</v>
      </c>
      <c r="C4860" t="s">
        <v>5468</v>
      </c>
      <c r="D4860" t="s">
        <v>22</v>
      </c>
      <c r="E4860">
        <v>33</v>
      </c>
      <c r="F4860" t="s">
        <v>18</v>
      </c>
      <c r="G4860" t="s">
        <v>1605</v>
      </c>
      <c r="H4860" t="s">
        <v>540</v>
      </c>
      <c r="I4860" s="2">
        <v>5393</v>
      </c>
      <c r="J4860" s="2">
        <v>198</v>
      </c>
      <c r="K4860" s="2">
        <v>5591</v>
      </c>
      <c r="L4860" s="3">
        <v>0.2773435930455263</v>
      </c>
      <c r="M4860" s="3">
        <v>0.38313782408416286</v>
      </c>
      <c r="N4860" s="2">
        <v>2015911</v>
      </c>
      <c r="O4860">
        <f t="shared" si="75"/>
        <v>7</v>
      </c>
    </row>
    <row r="4861" spans="1:15" hidden="1" x14ac:dyDescent="0.2">
      <c r="A4861" t="s">
        <v>5229</v>
      </c>
      <c r="B4861" t="s">
        <v>5459</v>
      </c>
      <c r="C4861" t="s">
        <v>5469</v>
      </c>
      <c r="D4861" t="s">
        <v>22</v>
      </c>
      <c r="E4861">
        <v>73</v>
      </c>
      <c r="F4861" t="s">
        <v>49</v>
      </c>
      <c r="G4861" t="s">
        <v>38</v>
      </c>
      <c r="H4861" t="s">
        <v>54</v>
      </c>
      <c r="I4861" s="2">
        <v>9027</v>
      </c>
      <c r="J4861" s="2">
        <v>2</v>
      </c>
      <c r="K4861" s="2">
        <v>9029</v>
      </c>
      <c r="L4861" s="3">
        <v>0.44788683627402204</v>
      </c>
      <c r="M4861" s="3">
        <v>0.61873572056088466</v>
      </c>
      <c r="N4861" s="2">
        <v>2015911</v>
      </c>
      <c r="O4861">
        <f t="shared" si="75"/>
        <v>6</v>
      </c>
    </row>
    <row r="4862" spans="1:15" hidden="1" x14ac:dyDescent="0.2">
      <c r="A4862" t="s">
        <v>5229</v>
      </c>
      <c r="B4862" t="s">
        <v>5470</v>
      </c>
      <c r="C4862" t="s">
        <v>46</v>
      </c>
      <c r="G4862" t="s">
        <v>46</v>
      </c>
      <c r="I4862" s="2">
        <v>12641</v>
      </c>
      <c r="J4862" s="2">
        <v>30</v>
      </c>
      <c r="K4862" s="2">
        <v>12671</v>
      </c>
      <c r="L4862" s="3">
        <v>0.6623935980293908</v>
      </c>
      <c r="M4862" s="3">
        <v>1.0211564994261988</v>
      </c>
      <c r="N4862" s="2">
        <v>1912911</v>
      </c>
      <c r="O4862">
        <f t="shared" si="75"/>
        <v>5</v>
      </c>
    </row>
    <row r="4863" spans="1:15" hidden="1" x14ac:dyDescent="0.2">
      <c r="A4863" t="s">
        <v>5229</v>
      </c>
      <c r="B4863" t="s">
        <v>5470</v>
      </c>
      <c r="C4863" t="s">
        <v>5471</v>
      </c>
      <c r="D4863" t="s">
        <v>22</v>
      </c>
      <c r="E4863">
        <v>76</v>
      </c>
      <c r="F4863" t="s">
        <v>49</v>
      </c>
      <c r="G4863" t="s">
        <v>19</v>
      </c>
      <c r="H4863" t="s">
        <v>20</v>
      </c>
      <c r="I4863" s="2">
        <v>309748</v>
      </c>
      <c r="J4863" s="2">
        <v>1375</v>
      </c>
      <c r="K4863" s="2">
        <v>311123</v>
      </c>
      <c r="L4863" s="3">
        <v>16.264374035174665</v>
      </c>
      <c r="M4863" s="3">
        <v>25.073417533815583</v>
      </c>
      <c r="N4863" s="2">
        <v>1912911</v>
      </c>
      <c r="O4863">
        <f t="shared" si="75"/>
        <v>2</v>
      </c>
    </row>
    <row r="4864" spans="1:15" hidden="1" x14ac:dyDescent="0.2">
      <c r="A4864" t="s">
        <v>5229</v>
      </c>
      <c r="B4864" t="s">
        <v>5470</v>
      </c>
      <c r="C4864" t="s">
        <v>5472</v>
      </c>
      <c r="D4864" t="s">
        <v>17</v>
      </c>
      <c r="E4864">
        <v>48</v>
      </c>
      <c r="F4864" t="s">
        <v>49</v>
      </c>
      <c r="G4864" t="s">
        <v>32</v>
      </c>
      <c r="H4864" t="s">
        <v>33</v>
      </c>
      <c r="I4864" s="2">
        <v>858690</v>
      </c>
      <c r="J4864" s="2">
        <v>4349</v>
      </c>
      <c r="K4864" s="2">
        <v>863039</v>
      </c>
      <c r="L4864" s="3">
        <v>45.116526592193786</v>
      </c>
      <c r="M4864" s="3">
        <v>69.552354518845178</v>
      </c>
      <c r="N4864" s="2">
        <v>1912911</v>
      </c>
      <c r="O4864">
        <f t="shared" si="75"/>
        <v>1</v>
      </c>
    </row>
    <row r="4865" spans="1:15" hidden="1" x14ac:dyDescent="0.2">
      <c r="A4865" t="s">
        <v>5229</v>
      </c>
      <c r="B4865" t="s">
        <v>5470</v>
      </c>
      <c r="C4865" t="s">
        <v>5473</v>
      </c>
      <c r="D4865" t="s">
        <v>22</v>
      </c>
      <c r="E4865">
        <v>55</v>
      </c>
      <c r="F4865" t="s">
        <v>49</v>
      </c>
      <c r="G4865" t="s">
        <v>38</v>
      </c>
      <c r="H4865" t="s">
        <v>43</v>
      </c>
      <c r="I4865" s="2">
        <v>5920</v>
      </c>
      <c r="J4865" s="2">
        <v>3</v>
      </c>
      <c r="K4865" s="2">
        <v>5923</v>
      </c>
      <c r="L4865" s="3">
        <v>0.30963280570815893</v>
      </c>
      <c r="M4865" s="3">
        <v>0.47733485487344141</v>
      </c>
      <c r="N4865" s="2">
        <v>1912911</v>
      </c>
      <c r="O4865">
        <f t="shared" si="75"/>
        <v>7</v>
      </c>
    </row>
    <row r="4866" spans="1:15" hidden="1" x14ac:dyDescent="0.2">
      <c r="A4866" t="s">
        <v>5229</v>
      </c>
      <c r="B4866" t="s">
        <v>5470</v>
      </c>
      <c r="C4866" t="s">
        <v>5474</v>
      </c>
      <c r="D4866" t="s">
        <v>22</v>
      </c>
      <c r="E4866">
        <v>43</v>
      </c>
      <c r="F4866" t="s">
        <v>69</v>
      </c>
      <c r="G4866" t="s">
        <v>38</v>
      </c>
      <c r="H4866" t="s">
        <v>79</v>
      </c>
      <c r="I4866" s="2">
        <v>1548</v>
      </c>
      <c r="J4866" s="2">
        <v>1</v>
      </c>
      <c r="K4866" s="2">
        <v>1549</v>
      </c>
      <c r="L4866" s="3">
        <v>8.0976062137757585E-2</v>
      </c>
      <c r="M4866" s="3">
        <v>0.12483398450092195</v>
      </c>
      <c r="N4866" s="2">
        <v>1912911</v>
      </c>
      <c r="O4866">
        <f t="shared" si="75"/>
        <v>11</v>
      </c>
    </row>
    <row r="4867" spans="1:15" hidden="1" x14ac:dyDescent="0.2">
      <c r="A4867" t="s">
        <v>5229</v>
      </c>
      <c r="B4867" t="s">
        <v>5470</v>
      </c>
      <c r="C4867" t="s">
        <v>5475</v>
      </c>
      <c r="D4867" t="s">
        <v>22</v>
      </c>
      <c r="E4867">
        <v>45</v>
      </c>
      <c r="F4867" t="s">
        <v>49</v>
      </c>
      <c r="G4867" t="s">
        <v>303</v>
      </c>
      <c r="H4867" t="s">
        <v>304</v>
      </c>
      <c r="I4867" s="2">
        <v>15916</v>
      </c>
      <c r="J4867" s="2">
        <v>39</v>
      </c>
      <c r="K4867" s="2">
        <v>15955</v>
      </c>
      <c r="L4867" s="3">
        <v>0.83406912292312618</v>
      </c>
      <c r="M4867" s="3">
        <v>1.2858142173739251</v>
      </c>
      <c r="N4867" s="2">
        <v>1912911</v>
      </c>
      <c r="O4867">
        <f t="shared" ref="O4867:O4930" si="76">COUNTIFS($A$2:$A$8569,A4867,$B$2:$B$8569,B4867,$K$2:$K$8569,"&gt;"&amp;K4867)+1</f>
        <v>3</v>
      </c>
    </row>
    <row r="4868" spans="1:15" hidden="1" x14ac:dyDescent="0.2">
      <c r="A4868" t="s">
        <v>5229</v>
      </c>
      <c r="B4868" t="s">
        <v>5470</v>
      </c>
      <c r="C4868" t="s">
        <v>5476</v>
      </c>
      <c r="D4868" t="s">
        <v>22</v>
      </c>
      <c r="E4868">
        <v>44</v>
      </c>
      <c r="F4868" t="s">
        <v>69</v>
      </c>
      <c r="G4868" t="s">
        <v>174</v>
      </c>
      <c r="H4868" t="s">
        <v>84</v>
      </c>
      <c r="I4868" s="2">
        <v>12885</v>
      </c>
      <c r="J4868" s="2">
        <v>2</v>
      </c>
      <c r="K4868" s="2">
        <v>12887</v>
      </c>
      <c r="L4868" s="3">
        <v>0.67368528906990444</v>
      </c>
      <c r="M4868" s="3">
        <v>1.0385639498149652</v>
      </c>
      <c r="N4868" s="2">
        <v>1912911</v>
      </c>
      <c r="O4868">
        <f t="shared" si="76"/>
        <v>4</v>
      </c>
    </row>
    <row r="4869" spans="1:15" hidden="1" x14ac:dyDescent="0.2">
      <c r="A4869" t="s">
        <v>5229</v>
      </c>
      <c r="B4869" t="s">
        <v>5470</v>
      </c>
      <c r="C4869" t="s">
        <v>5477</v>
      </c>
      <c r="D4869" t="s">
        <v>22</v>
      </c>
      <c r="E4869">
        <v>51</v>
      </c>
      <c r="F4869" t="s">
        <v>49</v>
      </c>
      <c r="G4869" t="s">
        <v>38</v>
      </c>
      <c r="H4869" t="s">
        <v>1549</v>
      </c>
      <c r="I4869" s="2">
        <v>2437</v>
      </c>
      <c r="J4869" s="2">
        <v>1</v>
      </c>
      <c r="K4869" s="2">
        <v>2438</v>
      </c>
      <c r="L4869" s="3">
        <v>0.1274497349850568</v>
      </c>
      <c r="M4869" s="3">
        <v>0.19647853725839104</v>
      </c>
      <c r="N4869" s="2">
        <v>1912911</v>
      </c>
      <c r="O4869">
        <f t="shared" si="76"/>
        <v>8</v>
      </c>
    </row>
    <row r="4870" spans="1:15" hidden="1" x14ac:dyDescent="0.2">
      <c r="A4870" t="s">
        <v>5229</v>
      </c>
      <c r="B4870" t="s">
        <v>5470</v>
      </c>
      <c r="C4870" t="s">
        <v>5478</v>
      </c>
      <c r="D4870" t="s">
        <v>22</v>
      </c>
      <c r="E4870">
        <v>67</v>
      </c>
      <c r="F4870" t="s">
        <v>49</v>
      </c>
      <c r="G4870" t="s">
        <v>5372</v>
      </c>
      <c r="H4870" t="s">
        <v>618</v>
      </c>
      <c r="I4870" s="2">
        <v>2354</v>
      </c>
      <c r="J4870" s="2">
        <v>17</v>
      </c>
      <c r="K4870" s="2">
        <v>2371</v>
      </c>
      <c r="L4870" s="3">
        <v>0.12394721970860119</v>
      </c>
      <c r="M4870" s="3">
        <v>0.1910790040359496</v>
      </c>
      <c r="N4870" s="2">
        <v>1912911</v>
      </c>
      <c r="O4870">
        <f t="shared" si="76"/>
        <v>9</v>
      </c>
    </row>
    <row r="4871" spans="1:15" hidden="1" x14ac:dyDescent="0.2">
      <c r="A4871" t="s">
        <v>5229</v>
      </c>
      <c r="B4871" t="s">
        <v>5470</v>
      </c>
      <c r="C4871" t="s">
        <v>5479</v>
      </c>
      <c r="D4871" t="s">
        <v>22</v>
      </c>
      <c r="E4871">
        <v>49</v>
      </c>
      <c r="F4871" t="s">
        <v>49</v>
      </c>
      <c r="G4871" t="s">
        <v>38</v>
      </c>
      <c r="H4871" t="s">
        <v>99</v>
      </c>
      <c r="I4871" s="2">
        <v>1547</v>
      </c>
      <c r="J4871" s="2">
        <v>3</v>
      </c>
      <c r="K4871" s="2">
        <v>1550</v>
      </c>
      <c r="L4871" s="3">
        <v>8.102833848516737E-2</v>
      </c>
      <c r="M4871" s="3">
        <v>0.1249145745490181</v>
      </c>
      <c r="N4871" s="2">
        <v>1912911</v>
      </c>
      <c r="O4871">
        <f t="shared" si="76"/>
        <v>10</v>
      </c>
    </row>
    <row r="4872" spans="1:15" hidden="1" x14ac:dyDescent="0.2">
      <c r="A4872" t="s">
        <v>5229</v>
      </c>
      <c r="B4872" t="s">
        <v>5470</v>
      </c>
      <c r="C4872" t="s">
        <v>5480</v>
      </c>
      <c r="D4872" t="s">
        <v>22</v>
      </c>
      <c r="E4872">
        <v>40</v>
      </c>
      <c r="F4872" t="s">
        <v>49</v>
      </c>
      <c r="G4872" t="s">
        <v>38</v>
      </c>
      <c r="H4872" t="s">
        <v>727</v>
      </c>
      <c r="I4872" s="2">
        <v>10331</v>
      </c>
      <c r="J4872" s="2">
        <v>8</v>
      </c>
      <c r="K4872" s="2">
        <v>10339</v>
      </c>
      <c r="L4872" s="3">
        <v>0.54048515586977131</v>
      </c>
      <c r="M4872" s="3">
        <v>0.83322050726599883</v>
      </c>
      <c r="N4872" s="2">
        <v>1912911</v>
      </c>
      <c r="O4872">
        <f t="shared" si="76"/>
        <v>6</v>
      </c>
    </row>
    <row r="4873" spans="1:15" hidden="1" x14ac:dyDescent="0.2">
      <c r="A4873" t="s">
        <v>5229</v>
      </c>
      <c r="B4873" t="s">
        <v>5481</v>
      </c>
      <c r="C4873" t="s">
        <v>46</v>
      </c>
      <c r="G4873" t="s">
        <v>46</v>
      </c>
      <c r="I4873" s="2">
        <v>17388</v>
      </c>
      <c r="J4873" s="2">
        <v>30</v>
      </c>
      <c r="K4873" s="2">
        <v>17418</v>
      </c>
      <c r="L4873" s="3">
        <v>0.87206507894547114</v>
      </c>
      <c r="M4873" s="3">
        <v>1.3285929713785773</v>
      </c>
      <c r="N4873" s="2">
        <v>1997328</v>
      </c>
      <c r="O4873">
        <f t="shared" si="76"/>
        <v>3</v>
      </c>
    </row>
    <row r="4874" spans="1:15" hidden="1" x14ac:dyDescent="0.2">
      <c r="A4874" t="s">
        <v>5229</v>
      </c>
      <c r="B4874" t="s">
        <v>5481</v>
      </c>
      <c r="C4874" t="s">
        <v>5482</v>
      </c>
      <c r="D4874" t="s">
        <v>22</v>
      </c>
      <c r="E4874">
        <v>62</v>
      </c>
      <c r="F4874" t="s">
        <v>49</v>
      </c>
      <c r="G4874" t="s">
        <v>32</v>
      </c>
      <c r="H4874" t="s">
        <v>33</v>
      </c>
      <c r="I4874" s="2">
        <v>936065</v>
      </c>
      <c r="J4874" s="2">
        <v>2095</v>
      </c>
      <c r="K4874" s="2">
        <v>938160</v>
      </c>
      <c r="L4874" s="3">
        <v>46.970752925909018</v>
      </c>
      <c r="M4874" s="3">
        <v>71.560040304772414</v>
      </c>
      <c r="N4874" s="2">
        <v>1997328</v>
      </c>
      <c r="O4874">
        <f t="shared" si="76"/>
        <v>1</v>
      </c>
    </row>
    <row r="4875" spans="1:15" hidden="1" x14ac:dyDescent="0.2">
      <c r="A4875" t="s">
        <v>5229</v>
      </c>
      <c r="B4875" t="s">
        <v>5481</v>
      </c>
      <c r="C4875" t="s">
        <v>5483</v>
      </c>
      <c r="D4875" t="s">
        <v>22</v>
      </c>
      <c r="E4875">
        <v>52</v>
      </c>
      <c r="F4875" t="s">
        <v>49</v>
      </c>
      <c r="G4875" t="s">
        <v>19</v>
      </c>
      <c r="H4875" t="s">
        <v>20</v>
      </c>
      <c r="I4875" s="2">
        <v>325145</v>
      </c>
      <c r="J4875" s="2">
        <v>1015</v>
      </c>
      <c r="K4875" s="2">
        <v>326160</v>
      </c>
      <c r="L4875" s="3">
        <v>16.329816635024393</v>
      </c>
      <c r="M4875" s="3">
        <v>24.87850979129847</v>
      </c>
      <c r="N4875" s="2">
        <v>1997328</v>
      </c>
      <c r="O4875">
        <f t="shared" si="76"/>
        <v>2</v>
      </c>
    </row>
    <row r="4876" spans="1:15" hidden="1" x14ac:dyDescent="0.2">
      <c r="A4876" t="s">
        <v>5229</v>
      </c>
      <c r="B4876" t="s">
        <v>5481</v>
      </c>
      <c r="C4876" t="s">
        <v>5484</v>
      </c>
      <c r="D4876" t="s">
        <v>22</v>
      </c>
      <c r="E4876">
        <v>40</v>
      </c>
      <c r="F4876" t="s">
        <v>49</v>
      </c>
      <c r="G4876" t="s">
        <v>303</v>
      </c>
      <c r="H4876" t="s">
        <v>304</v>
      </c>
      <c r="I4876" s="2">
        <v>15599</v>
      </c>
      <c r="J4876" s="2">
        <v>28</v>
      </c>
      <c r="K4876" s="2">
        <v>15627</v>
      </c>
      <c r="L4876" s="3">
        <v>0.78239528009420578</v>
      </c>
      <c r="M4876" s="3">
        <v>1.1919808453170873</v>
      </c>
      <c r="N4876" s="2">
        <v>1997328</v>
      </c>
      <c r="O4876">
        <f t="shared" si="76"/>
        <v>4</v>
      </c>
    </row>
    <row r="4877" spans="1:15" hidden="1" x14ac:dyDescent="0.2">
      <c r="A4877" t="s">
        <v>5229</v>
      </c>
      <c r="B4877" t="s">
        <v>5481</v>
      </c>
      <c r="C4877" t="s">
        <v>5485</v>
      </c>
      <c r="D4877" t="s">
        <v>22</v>
      </c>
      <c r="E4877">
        <v>42</v>
      </c>
      <c r="F4877" t="s">
        <v>49</v>
      </c>
      <c r="G4877" t="s">
        <v>1613</v>
      </c>
      <c r="H4877" t="s">
        <v>654</v>
      </c>
      <c r="I4877" s="2">
        <v>13140</v>
      </c>
      <c r="J4877" s="2">
        <v>8</v>
      </c>
      <c r="K4877" s="2">
        <v>13148</v>
      </c>
      <c r="L4877" s="3">
        <v>0.65827946136037752</v>
      </c>
      <c r="M4877" s="3">
        <v>1.0028901359332607</v>
      </c>
      <c r="N4877" s="2">
        <v>1997328</v>
      </c>
      <c r="O4877">
        <f t="shared" si="76"/>
        <v>5</v>
      </c>
    </row>
    <row r="4878" spans="1:15" hidden="1" x14ac:dyDescent="0.2">
      <c r="A4878" t="s">
        <v>5229</v>
      </c>
      <c r="B4878" t="s">
        <v>5486</v>
      </c>
      <c r="C4878" t="s">
        <v>46</v>
      </c>
      <c r="G4878" t="s">
        <v>46</v>
      </c>
      <c r="I4878" s="2">
        <v>12531</v>
      </c>
      <c r="J4878" s="2">
        <v>58</v>
      </c>
      <c r="K4878" s="2">
        <v>12589</v>
      </c>
      <c r="L4878" s="3">
        <v>0.64624924923383353</v>
      </c>
      <c r="M4878" s="3">
        <v>0.9202969746945745</v>
      </c>
      <c r="N4878" s="2">
        <v>1948010</v>
      </c>
      <c r="O4878">
        <f t="shared" si="76"/>
        <v>3</v>
      </c>
    </row>
    <row r="4879" spans="1:15" hidden="1" x14ac:dyDescent="0.2">
      <c r="A4879" t="s">
        <v>5229</v>
      </c>
      <c r="B4879" t="s">
        <v>5486</v>
      </c>
      <c r="C4879" t="s">
        <v>5487</v>
      </c>
      <c r="D4879" t="s">
        <v>22</v>
      </c>
      <c r="E4879">
        <v>56</v>
      </c>
      <c r="F4879" t="s">
        <v>49</v>
      </c>
      <c r="G4879" t="s">
        <v>32</v>
      </c>
      <c r="H4879" t="s">
        <v>33</v>
      </c>
      <c r="I4879" s="2">
        <v>796071</v>
      </c>
      <c r="J4879" s="2">
        <v>3980</v>
      </c>
      <c r="K4879" s="2">
        <v>800051</v>
      </c>
      <c r="L4879" s="3">
        <v>41.070169044306752</v>
      </c>
      <c r="M4879" s="3">
        <v>58.486338462258246</v>
      </c>
      <c r="N4879" s="2">
        <v>1948010</v>
      </c>
      <c r="O4879">
        <f t="shared" si="76"/>
        <v>1</v>
      </c>
    </row>
    <row r="4880" spans="1:15" hidden="1" x14ac:dyDescent="0.2">
      <c r="A4880" t="s">
        <v>5229</v>
      </c>
      <c r="B4880" t="s">
        <v>5486</v>
      </c>
      <c r="C4880" t="s">
        <v>5488</v>
      </c>
      <c r="D4880" t="s">
        <v>22</v>
      </c>
      <c r="E4880">
        <v>46</v>
      </c>
      <c r="F4880" t="s">
        <v>69</v>
      </c>
      <c r="G4880" t="s">
        <v>2192</v>
      </c>
      <c r="H4880" t="s">
        <v>61</v>
      </c>
      <c r="I4880" s="2">
        <v>887</v>
      </c>
      <c r="J4880" s="2">
        <v>4</v>
      </c>
      <c r="K4880" s="2">
        <v>891</v>
      </c>
      <c r="L4880" s="3">
        <v>4.5738984912808457E-2</v>
      </c>
      <c r="M4880" s="3">
        <v>6.5135007105637133E-2</v>
      </c>
      <c r="N4880" s="2">
        <v>1948010</v>
      </c>
      <c r="O4880">
        <f t="shared" si="76"/>
        <v>16</v>
      </c>
    </row>
    <row r="4881" spans="1:15" hidden="1" x14ac:dyDescent="0.2">
      <c r="A4881" t="s">
        <v>5229</v>
      </c>
      <c r="B4881" t="s">
        <v>5486</v>
      </c>
      <c r="C4881" t="s">
        <v>5489</v>
      </c>
      <c r="D4881" t="s">
        <v>22</v>
      </c>
      <c r="E4881">
        <v>61</v>
      </c>
      <c r="F4881" t="s">
        <v>49</v>
      </c>
      <c r="G4881" t="s">
        <v>303</v>
      </c>
      <c r="H4881" t="s">
        <v>304</v>
      </c>
      <c r="I4881" s="2">
        <v>9965</v>
      </c>
      <c r="J4881" s="2">
        <v>20</v>
      </c>
      <c r="K4881" s="2">
        <v>9985</v>
      </c>
      <c r="L4881" s="3">
        <v>0.51257437076811718</v>
      </c>
      <c r="M4881" s="3">
        <v>0.72993607850705589</v>
      </c>
      <c r="N4881" s="2">
        <v>1948010</v>
      </c>
      <c r="O4881">
        <f t="shared" si="76"/>
        <v>4</v>
      </c>
    </row>
    <row r="4882" spans="1:15" hidden="1" x14ac:dyDescent="0.2">
      <c r="A4882" t="s">
        <v>5229</v>
      </c>
      <c r="B4882" t="s">
        <v>5486</v>
      </c>
      <c r="C4882" t="s">
        <v>5490</v>
      </c>
      <c r="D4882" t="s">
        <v>22</v>
      </c>
      <c r="E4882">
        <v>71</v>
      </c>
      <c r="F4882" t="s">
        <v>69</v>
      </c>
      <c r="G4882" t="s">
        <v>1212</v>
      </c>
      <c r="H4882" t="s">
        <v>39</v>
      </c>
      <c r="I4882" s="2">
        <v>996</v>
      </c>
      <c r="J4882" s="2">
        <f>(0)</f>
        <v>0</v>
      </c>
      <c r="K4882" s="2">
        <v>996</v>
      </c>
      <c r="L4882" s="3">
        <v>5.1129100979974432E-2</v>
      </c>
      <c r="M4882" s="3">
        <v>7.2810849693843535E-2</v>
      </c>
      <c r="N4882" s="2">
        <v>1948010</v>
      </c>
      <c r="O4882">
        <f t="shared" si="76"/>
        <v>15</v>
      </c>
    </row>
    <row r="4883" spans="1:15" hidden="1" x14ac:dyDescent="0.2">
      <c r="A4883" t="s">
        <v>5229</v>
      </c>
      <c r="B4883" t="s">
        <v>5486</v>
      </c>
      <c r="C4883" t="s">
        <v>5491</v>
      </c>
      <c r="D4883" t="s">
        <v>22</v>
      </c>
      <c r="E4883">
        <v>52</v>
      </c>
      <c r="F4883" t="s">
        <v>49</v>
      </c>
      <c r="G4883" t="s">
        <v>38</v>
      </c>
      <c r="H4883" t="s">
        <v>120</v>
      </c>
      <c r="I4883" s="2">
        <v>3035</v>
      </c>
      <c r="J4883" s="2">
        <v>1</v>
      </c>
      <c r="K4883" s="2">
        <v>3036</v>
      </c>
      <c r="L4883" s="3">
        <v>0.15585135599919919</v>
      </c>
      <c r="M4883" s="3">
        <v>0.22194150569328211</v>
      </c>
      <c r="N4883" s="2">
        <v>1948010</v>
      </c>
      <c r="O4883">
        <f t="shared" si="76"/>
        <v>7</v>
      </c>
    </row>
    <row r="4884" spans="1:15" hidden="1" x14ac:dyDescent="0.2">
      <c r="A4884" t="s">
        <v>5229</v>
      </c>
      <c r="B4884" t="s">
        <v>5486</v>
      </c>
      <c r="C4884" t="s">
        <v>5492</v>
      </c>
      <c r="D4884" t="s">
        <v>22</v>
      </c>
      <c r="E4884">
        <v>42</v>
      </c>
      <c r="F4884" t="s">
        <v>18</v>
      </c>
      <c r="G4884" t="s">
        <v>38</v>
      </c>
      <c r="H4884" t="s">
        <v>106</v>
      </c>
      <c r="I4884" s="2">
        <v>4096</v>
      </c>
      <c r="J4884" s="2">
        <v>1</v>
      </c>
      <c r="K4884" s="2">
        <v>4097</v>
      </c>
      <c r="L4884" s="3">
        <v>0.21031719549694303</v>
      </c>
      <c r="M4884" s="3">
        <v>0.29950406746553909</v>
      </c>
      <c r="N4884" s="2">
        <v>1948010</v>
      </c>
      <c r="O4884">
        <f t="shared" si="76"/>
        <v>6</v>
      </c>
    </row>
    <row r="4885" spans="1:15" hidden="1" x14ac:dyDescent="0.2">
      <c r="A4885" t="s">
        <v>5229</v>
      </c>
      <c r="B4885" t="s">
        <v>5486</v>
      </c>
      <c r="C4885" t="s">
        <v>5493</v>
      </c>
      <c r="D4885" t="s">
        <v>22</v>
      </c>
      <c r="E4885">
        <v>75</v>
      </c>
      <c r="F4885" t="s">
        <v>18</v>
      </c>
      <c r="G4885" t="s">
        <v>19</v>
      </c>
      <c r="H4885" t="s">
        <v>20</v>
      </c>
      <c r="I4885" s="2">
        <v>517559</v>
      </c>
      <c r="J4885" s="2">
        <v>2815</v>
      </c>
      <c r="K4885" s="2">
        <v>520374</v>
      </c>
      <c r="L4885" s="3">
        <v>26.71310722224219</v>
      </c>
      <c r="M4885" s="3">
        <v>38.04103724757443</v>
      </c>
      <c r="N4885" s="2">
        <v>1948010</v>
      </c>
      <c r="O4885">
        <f t="shared" si="76"/>
        <v>2</v>
      </c>
    </row>
    <row r="4886" spans="1:15" hidden="1" x14ac:dyDescent="0.2">
      <c r="A4886" t="s">
        <v>5229</v>
      </c>
      <c r="B4886" t="s">
        <v>5486</v>
      </c>
      <c r="C4886" t="s">
        <v>5494</v>
      </c>
      <c r="D4886" t="s">
        <v>22</v>
      </c>
      <c r="E4886">
        <v>59</v>
      </c>
      <c r="F4886" t="s">
        <v>69</v>
      </c>
      <c r="G4886" t="s">
        <v>192</v>
      </c>
      <c r="H4886" t="s">
        <v>193</v>
      </c>
      <c r="I4886" s="2">
        <v>1161</v>
      </c>
      <c r="J4886" s="2">
        <f>(0)</f>
        <v>0</v>
      </c>
      <c r="K4886" s="2">
        <v>1161</v>
      </c>
      <c r="L4886" s="3">
        <v>5.9599283371235254E-2</v>
      </c>
      <c r="M4886" s="3">
        <v>8.48728880467393E-2</v>
      </c>
      <c r="N4886" s="2">
        <v>1948010</v>
      </c>
      <c r="O4886">
        <f t="shared" si="76"/>
        <v>13</v>
      </c>
    </row>
    <row r="4887" spans="1:15" hidden="1" x14ac:dyDescent="0.2">
      <c r="A4887" t="s">
        <v>5229</v>
      </c>
      <c r="B4887" t="s">
        <v>5486</v>
      </c>
      <c r="C4887" t="s">
        <v>5495</v>
      </c>
      <c r="D4887" t="s">
        <v>22</v>
      </c>
      <c r="E4887">
        <v>31</v>
      </c>
      <c r="F4887" t="s">
        <v>18</v>
      </c>
      <c r="G4887" t="s">
        <v>38</v>
      </c>
      <c r="H4887" t="s">
        <v>734</v>
      </c>
      <c r="I4887" s="2">
        <v>4511</v>
      </c>
      <c r="J4887" s="2">
        <f>(0)</f>
        <v>0</v>
      </c>
      <c r="K4887" s="2">
        <v>4511</v>
      </c>
      <c r="L4887" s="3">
        <v>0.23156965313319749</v>
      </c>
      <c r="M4887" s="3">
        <v>0.32976881824189574</v>
      </c>
      <c r="N4887" s="2">
        <v>1948010</v>
      </c>
      <c r="O4887">
        <f t="shared" si="76"/>
        <v>5</v>
      </c>
    </row>
    <row r="4888" spans="1:15" hidden="1" x14ac:dyDescent="0.2">
      <c r="A4888" t="s">
        <v>5229</v>
      </c>
      <c r="B4888" t="s">
        <v>5486</v>
      </c>
      <c r="C4888" t="s">
        <v>1446</v>
      </c>
      <c r="D4888" t="s">
        <v>22</v>
      </c>
      <c r="E4888">
        <v>50</v>
      </c>
      <c r="F4888" t="s">
        <v>69</v>
      </c>
      <c r="G4888" t="s">
        <v>483</v>
      </c>
      <c r="H4888" t="s">
        <v>182</v>
      </c>
      <c r="I4888" s="2">
        <v>1487</v>
      </c>
      <c r="J4888" s="2">
        <v>1</v>
      </c>
      <c r="K4888" s="2">
        <v>1488</v>
      </c>
      <c r="L4888" s="3">
        <v>7.6385644837552169E-2</v>
      </c>
      <c r="M4888" s="3">
        <v>0.10877765496429637</v>
      </c>
      <c r="N4888" s="2">
        <v>1948010</v>
      </c>
      <c r="O4888">
        <f t="shared" si="76"/>
        <v>10</v>
      </c>
    </row>
    <row r="4889" spans="1:15" hidden="1" x14ac:dyDescent="0.2">
      <c r="A4889" t="s">
        <v>5229</v>
      </c>
      <c r="B4889" t="s">
        <v>5486</v>
      </c>
      <c r="C4889" t="s">
        <v>5496</v>
      </c>
      <c r="D4889" t="s">
        <v>22</v>
      </c>
      <c r="E4889">
        <v>73</v>
      </c>
      <c r="F4889" t="s">
        <v>69</v>
      </c>
      <c r="G4889" t="s">
        <v>38</v>
      </c>
      <c r="H4889" t="s">
        <v>168</v>
      </c>
      <c r="I4889" s="2">
        <v>1675</v>
      </c>
      <c r="J4889" s="2">
        <v>3</v>
      </c>
      <c r="K4889" s="2">
        <v>1678</v>
      </c>
      <c r="L4889" s="3">
        <v>8.6139188197185843E-2</v>
      </c>
      <c r="M4889" s="3">
        <v>0.12266727488581271</v>
      </c>
      <c r="N4889" s="2">
        <v>1948010</v>
      </c>
      <c r="O4889">
        <f t="shared" si="76"/>
        <v>9</v>
      </c>
    </row>
    <row r="4890" spans="1:15" hidden="1" x14ac:dyDescent="0.2">
      <c r="A4890" t="s">
        <v>5229</v>
      </c>
      <c r="B4890" t="s">
        <v>5486</v>
      </c>
      <c r="C4890" t="s">
        <v>5497</v>
      </c>
      <c r="D4890" t="s">
        <v>22</v>
      </c>
      <c r="E4890">
        <v>48</v>
      </c>
      <c r="F4890" t="s">
        <v>49</v>
      </c>
      <c r="G4890" t="s">
        <v>2204</v>
      </c>
      <c r="H4890" t="s">
        <v>315</v>
      </c>
      <c r="I4890" s="2">
        <v>1148</v>
      </c>
      <c r="J4890" s="2">
        <v>6</v>
      </c>
      <c r="K4890" s="2">
        <v>1154</v>
      </c>
      <c r="L4890" s="3">
        <v>5.9239942300090859E-2</v>
      </c>
      <c r="M4890" s="3">
        <v>8.436116520752554E-2</v>
      </c>
      <c r="N4890" s="2">
        <v>1948010</v>
      </c>
      <c r="O4890">
        <f t="shared" si="76"/>
        <v>14</v>
      </c>
    </row>
    <row r="4891" spans="1:15" hidden="1" x14ac:dyDescent="0.2">
      <c r="A4891" t="s">
        <v>5229</v>
      </c>
      <c r="B4891" t="s">
        <v>5486</v>
      </c>
      <c r="C4891" t="s">
        <v>5498</v>
      </c>
      <c r="D4891" t="s">
        <v>22</v>
      </c>
      <c r="E4891">
        <v>27</v>
      </c>
      <c r="F4891" t="s">
        <v>49</v>
      </c>
      <c r="G4891" t="s">
        <v>38</v>
      </c>
      <c r="H4891" t="s">
        <v>537</v>
      </c>
      <c r="I4891" s="2">
        <v>1243</v>
      </c>
      <c r="J4891" s="2">
        <v>8</v>
      </c>
      <c r="K4891" s="2">
        <v>1251</v>
      </c>
      <c r="L4891" s="3">
        <v>6.4219382857377535E-2</v>
      </c>
      <c r="M4891" s="3">
        <v>9.1452181693773352E-2</v>
      </c>
      <c r="N4891" s="2">
        <v>1948010</v>
      </c>
      <c r="O4891">
        <f t="shared" si="76"/>
        <v>12</v>
      </c>
    </row>
    <row r="4892" spans="1:15" hidden="1" x14ac:dyDescent="0.2">
      <c r="A4892" t="s">
        <v>5229</v>
      </c>
      <c r="B4892" t="s">
        <v>5486</v>
      </c>
      <c r="C4892" t="s">
        <v>5499</v>
      </c>
      <c r="D4892" t="s">
        <v>22</v>
      </c>
      <c r="E4892">
        <v>37</v>
      </c>
      <c r="F4892" t="s">
        <v>49</v>
      </c>
      <c r="G4892" t="s">
        <v>38</v>
      </c>
      <c r="H4892" t="s">
        <v>99</v>
      </c>
      <c r="I4892" s="2">
        <v>2462</v>
      </c>
      <c r="J4892" s="2">
        <v>2</v>
      </c>
      <c r="K4892" s="2">
        <v>2464</v>
      </c>
      <c r="L4892" s="3">
        <v>0.12648805704282834</v>
      </c>
      <c r="M4892" s="3">
        <v>0.18012643940324344</v>
      </c>
      <c r="N4892" s="2">
        <v>1948010</v>
      </c>
      <c r="O4892">
        <f t="shared" si="76"/>
        <v>8</v>
      </c>
    </row>
    <row r="4893" spans="1:15" hidden="1" x14ac:dyDescent="0.2">
      <c r="A4893" t="s">
        <v>5229</v>
      </c>
      <c r="B4893" t="s">
        <v>5486</v>
      </c>
      <c r="C4893" t="s">
        <v>5500</v>
      </c>
      <c r="D4893" t="s">
        <v>22</v>
      </c>
      <c r="E4893">
        <v>52</v>
      </c>
      <c r="F4893" t="s">
        <v>49</v>
      </c>
      <c r="G4893" t="s">
        <v>736</v>
      </c>
      <c r="H4893" t="s">
        <v>1521</v>
      </c>
      <c r="I4893" s="2">
        <v>1305</v>
      </c>
      <c r="J4893" s="2">
        <v>3</v>
      </c>
      <c r="K4893" s="2">
        <v>1308</v>
      </c>
      <c r="L4893" s="3">
        <v>6.7145445865267633E-2</v>
      </c>
      <c r="M4893" s="3">
        <v>9.561906767022825E-2</v>
      </c>
      <c r="N4893" s="2">
        <v>1948010</v>
      </c>
      <c r="O4893">
        <f t="shared" si="76"/>
        <v>11</v>
      </c>
    </row>
    <row r="4894" spans="1:15" hidden="1" x14ac:dyDescent="0.2">
      <c r="A4894" t="s">
        <v>5229</v>
      </c>
      <c r="B4894" t="s">
        <v>5501</v>
      </c>
      <c r="C4894" t="s">
        <v>46</v>
      </c>
      <c r="G4894" t="s">
        <v>46</v>
      </c>
      <c r="I4894" s="2">
        <v>17078</v>
      </c>
      <c r="J4894" s="2">
        <v>2</v>
      </c>
      <c r="K4894" s="2">
        <v>17080</v>
      </c>
      <c r="L4894" s="3">
        <v>0.89712007647580971</v>
      </c>
      <c r="M4894" s="3">
        <v>1.2466998584689095</v>
      </c>
      <c r="N4894" s="2">
        <v>1903870</v>
      </c>
      <c r="O4894">
        <f t="shared" si="76"/>
        <v>3</v>
      </c>
    </row>
    <row r="4895" spans="1:15" hidden="1" x14ac:dyDescent="0.2">
      <c r="A4895" t="s">
        <v>5229</v>
      </c>
      <c r="B4895" t="s">
        <v>5501</v>
      </c>
      <c r="C4895" t="s">
        <v>5502</v>
      </c>
      <c r="D4895" t="s">
        <v>22</v>
      </c>
      <c r="E4895">
        <v>48</v>
      </c>
      <c r="F4895" t="s">
        <v>49</v>
      </c>
      <c r="G4895" t="s">
        <v>19</v>
      </c>
      <c r="H4895" t="s">
        <v>20</v>
      </c>
      <c r="I4895" s="2">
        <v>433272</v>
      </c>
      <c r="J4895" s="2">
        <v>200</v>
      </c>
      <c r="K4895" s="2">
        <v>433472</v>
      </c>
      <c r="L4895" s="3">
        <v>22.767941088414652</v>
      </c>
      <c r="M4895" s="3">
        <v>31.639899358913066</v>
      </c>
      <c r="N4895" s="2">
        <v>1903870</v>
      </c>
      <c r="O4895">
        <f t="shared" si="76"/>
        <v>2</v>
      </c>
    </row>
    <row r="4896" spans="1:15" hidden="1" x14ac:dyDescent="0.2">
      <c r="A4896" t="s">
        <v>5229</v>
      </c>
      <c r="B4896" t="s">
        <v>5501</v>
      </c>
      <c r="C4896" t="s">
        <v>5503</v>
      </c>
      <c r="D4896" t="s">
        <v>22</v>
      </c>
      <c r="E4896">
        <v>48</v>
      </c>
      <c r="F4896" t="s">
        <v>49</v>
      </c>
      <c r="G4896" t="s">
        <v>32</v>
      </c>
      <c r="H4896" t="s">
        <v>33</v>
      </c>
      <c r="I4896" s="2">
        <v>887017</v>
      </c>
      <c r="J4896" s="2">
        <v>383</v>
      </c>
      <c r="K4896" s="2">
        <v>887400</v>
      </c>
      <c r="L4896" s="3">
        <v>46.610325284814614</v>
      </c>
      <c r="M4896" s="3">
        <v>64.772918876189124</v>
      </c>
      <c r="N4896" s="2">
        <v>1903870</v>
      </c>
      <c r="O4896">
        <f t="shared" si="76"/>
        <v>1</v>
      </c>
    </row>
    <row r="4897" spans="1:15" hidden="1" x14ac:dyDescent="0.2">
      <c r="A4897" t="s">
        <v>5229</v>
      </c>
      <c r="B4897" t="s">
        <v>5501</v>
      </c>
      <c r="C4897" t="s">
        <v>5504</v>
      </c>
      <c r="D4897" t="s">
        <v>22</v>
      </c>
      <c r="E4897">
        <v>58</v>
      </c>
      <c r="F4897" t="s">
        <v>49</v>
      </c>
      <c r="G4897" t="s">
        <v>303</v>
      </c>
      <c r="H4897" t="s">
        <v>304</v>
      </c>
      <c r="I4897" s="2">
        <v>13336</v>
      </c>
      <c r="J4897" s="2">
        <v>2</v>
      </c>
      <c r="K4897" s="2">
        <v>13338</v>
      </c>
      <c r="L4897" s="3">
        <v>0.70057304332753811</v>
      </c>
      <c r="M4897" s="3">
        <v>0.97356456160762972</v>
      </c>
      <c r="N4897" s="2">
        <v>1903870</v>
      </c>
      <c r="O4897">
        <f t="shared" si="76"/>
        <v>4</v>
      </c>
    </row>
    <row r="4898" spans="1:15" hidden="1" x14ac:dyDescent="0.2">
      <c r="A4898" t="s">
        <v>5229</v>
      </c>
      <c r="B4898" t="s">
        <v>5501</v>
      </c>
      <c r="C4898" t="s">
        <v>5505</v>
      </c>
      <c r="D4898" t="s">
        <v>22</v>
      </c>
      <c r="E4898">
        <v>25</v>
      </c>
      <c r="F4898" t="s">
        <v>18</v>
      </c>
      <c r="G4898" t="s">
        <v>38</v>
      </c>
      <c r="H4898" t="s">
        <v>61</v>
      </c>
      <c r="I4898" s="2">
        <v>2701</v>
      </c>
      <c r="J4898" s="2">
        <v>4</v>
      </c>
      <c r="K4898" s="2">
        <v>2705</v>
      </c>
      <c r="L4898" s="3">
        <v>0.14207902850509752</v>
      </c>
      <c r="M4898" s="3">
        <v>0.19744280545423887</v>
      </c>
      <c r="N4898" s="2">
        <v>1903870</v>
      </c>
      <c r="O4898">
        <f t="shared" si="76"/>
        <v>8</v>
      </c>
    </row>
    <row r="4899" spans="1:15" hidden="1" x14ac:dyDescent="0.2">
      <c r="A4899" t="s">
        <v>5229</v>
      </c>
      <c r="B4899" t="s">
        <v>5501</v>
      </c>
      <c r="C4899" t="s">
        <v>5506</v>
      </c>
      <c r="D4899" t="s">
        <v>22</v>
      </c>
      <c r="E4899">
        <v>26</v>
      </c>
      <c r="F4899" t="s">
        <v>49</v>
      </c>
      <c r="G4899" t="s">
        <v>38</v>
      </c>
      <c r="H4899" t="s">
        <v>43</v>
      </c>
      <c r="I4899" s="2">
        <v>7421</v>
      </c>
      <c r="J4899" s="2">
        <v>1</v>
      </c>
      <c r="K4899" s="2">
        <v>7422</v>
      </c>
      <c r="L4899" s="3">
        <v>0.38983754142877403</v>
      </c>
      <c r="M4899" s="3">
        <v>0.54174510243303553</v>
      </c>
      <c r="N4899" s="2">
        <v>1903870</v>
      </c>
      <c r="O4899">
        <f t="shared" si="76"/>
        <v>5</v>
      </c>
    </row>
    <row r="4900" spans="1:15" hidden="1" x14ac:dyDescent="0.2">
      <c r="A4900" t="s">
        <v>5229</v>
      </c>
      <c r="B4900" t="s">
        <v>5501</v>
      </c>
      <c r="C4900" t="s">
        <v>5507</v>
      </c>
      <c r="D4900" t="s">
        <v>22</v>
      </c>
      <c r="E4900">
        <v>47</v>
      </c>
      <c r="F4900" t="s">
        <v>49</v>
      </c>
      <c r="G4900" t="s">
        <v>38</v>
      </c>
      <c r="H4900" t="s">
        <v>104</v>
      </c>
      <c r="I4900" s="2">
        <v>3344</v>
      </c>
      <c r="J4900" s="2">
        <f>(0)</f>
        <v>0</v>
      </c>
      <c r="K4900" s="2">
        <v>3344</v>
      </c>
      <c r="L4900" s="3">
        <v>0.17564224448097823</v>
      </c>
      <c r="M4900" s="3">
        <v>0.24408456245433452</v>
      </c>
      <c r="N4900" s="2">
        <v>1903870</v>
      </c>
      <c r="O4900">
        <f t="shared" si="76"/>
        <v>7</v>
      </c>
    </row>
    <row r="4901" spans="1:15" hidden="1" x14ac:dyDescent="0.2">
      <c r="A4901" t="s">
        <v>5229</v>
      </c>
      <c r="B4901" t="s">
        <v>5501</v>
      </c>
      <c r="C4901" t="s">
        <v>5508</v>
      </c>
      <c r="D4901" t="s">
        <v>22</v>
      </c>
      <c r="E4901">
        <v>54</v>
      </c>
      <c r="F4901" t="s">
        <v>49</v>
      </c>
      <c r="G4901" t="s">
        <v>38</v>
      </c>
      <c r="H4901" t="s">
        <v>540</v>
      </c>
      <c r="I4901" s="2">
        <v>5107</v>
      </c>
      <c r="J4901" s="2">
        <f>(0)</f>
        <v>0</v>
      </c>
      <c r="K4901" s="2">
        <v>5107</v>
      </c>
      <c r="L4901" s="3">
        <v>0.26824310483383845</v>
      </c>
      <c r="M4901" s="3">
        <v>0.37276909702580335</v>
      </c>
      <c r="N4901" s="2">
        <v>1903870</v>
      </c>
      <c r="O4901">
        <f t="shared" si="76"/>
        <v>6</v>
      </c>
    </row>
    <row r="4902" spans="1:15" hidden="1" x14ac:dyDescent="0.2">
      <c r="A4902" t="s">
        <v>5509</v>
      </c>
      <c r="B4902" t="s">
        <v>5509</v>
      </c>
      <c r="C4902" t="s">
        <v>5510</v>
      </c>
      <c r="D4902" t="s">
        <v>22</v>
      </c>
      <c r="E4902">
        <v>42</v>
      </c>
      <c r="F4902" t="s">
        <v>49</v>
      </c>
      <c r="G4902" t="s">
        <v>5511</v>
      </c>
      <c r="H4902" t="s">
        <v>5512</v>
      </c>
      <c r="I4902" s="2">
        <v>149158</v>
      </c>
      <c r="J4902" s="2">
        <v>5331</v>
      </c>
      <c r="K4902" s="2">
        <v>154489</v>
      </c>
      <c r="L4902" s="3">
        <v>35.586048354402386</v>
      </c>
      <c r="M4902" s="3">
        <v>43.713198364528957</v>
      </c>
      <c r="N4902" s="2">
        <v>434128</v>
      </c>
      <c r="O4902">
        <f t="shared" si="76"/>
        <v>2</v>
      </c>
    </row>
    <row r="4903" spans="1:15" hidden="1" x14ac:dyDescent="0.2">
      <c r="A4903" t="s">
        <v>5509</v>
      </c>
      <c r="B4903" t="s">
        <v>5509</v>
      </c>
      <c r="C4903" t="s">
        <v>5513</v>
      </c>
      <c r="D4903" t="s">
        <v>22</v>
      </c>
      <c r="E4903">
        <v>37</v>
      </c>
      <c r="F4903" t="s">
        <v>49</v>
      </c>
      <c r="G4903" t="s">
        <v>5514</v>
      </c>
      <c r="H4903" t="s">
        <v>59</v>
      </c>
      <c r="I4903" s="2">
        <v>1479</v>
      </c>
      <c r="J4903" s="2">
        <v>24</v>
      </c>
      <c r="K4903" s="2">
        <v>1503</v>
      </c>
      <c r="L4903" s="3">
        <v>0.34621125566653155</v>
      </c>
      <c r="M4903" s="3">
        <v>0.42527906285811301</v>
      </c>
      <c r="N4903" s="2">
        <v>434128</v>
      </c>
      <c r="O4903">
        <f t="shared" si="76"/>
        <v>8</v>
      </c>
    </row>
    <row r="4904" spans="1:15" hidden="1" x14ac:dyDescent="0.2">
      <c r="A4904" t="s">
        <v>5509</v>
      </c>
      <c r="B4904" t="s">
        <v>5509</v>
      </c>
      <c r="C4904" t="s">
        <v>5515</v>
      </c>
      <c r="D4904" t="s">
        <v>22</v>
      </c>
      <c r="E4904">
        <v>31</v>
      </c>
      <c r="F4904" t="s">
        <v>49</v>
      </c>
      <c r="G4904" t="s">
        <v>38</v>
      </c>
      <c r="H4904" t="s">
        <v>120</v>
      </c>
      <c r="I4904" s="2">
        <v>593</v>
      </c>
      <c r="J4904" s="2">
        <v>4</v>
      </c>
      <c r="K4904" s="2">
        <v>597</v>
      </c>
      <c r="L4904" s="3">
        <v>0.13751704566395165</v>
      </c>
      <c r="M4904" s="3">
        <v>0.16892322057637621</v>
      </c>
      <c r="N4904" s="2">
        <v>434128</v>
      </c>
      <c r="O4904">
        <f t="shared" si="76"/>
        <v>10</v>
      </c>
    </row>
    <row r="4905" spans="1:15" hidden="1" x14ac:dyDescent="0.2">
      <c r="A4905" t="s">
        <v>5509</v>
      </c>
      <c r="B4905" t="s">
        <v>5509</v>
      </c>
      <c r="C4905" t="s">
        <v>5516</v>
      </c>
      <c r="D4905" t="s">
        <v>17</v>
      </c>
      <c r="E4905">
        <v>51</v>
      </c>
      <c r="F4905" t="s">
        <v>49</v>
      </c>
      <c r="G4905" t="s">
        <v>4315</v>
      </c>
      <c r="H4905" t="s">
        <v>43</v>
      </c>
      <c r="I4905" s="2">
        <v>377</v>
      </c>
      <c r="J4905" s="2">
        <v>6</v>
      </c>
      <c r="K4905" s="2">
        <v>383</v>
      </c>
      <c r="L4905" s="3">
        <v>8.8222828290273836E-2</v>
      </c>
      <c r="M4905" s="3">
        <v>0.10837117835971874</v>
      </c>
      <c r="N4905" s="2">
        <v>434128</v>
      </c>
      <c r="O4905">
        <f t="shared" si="76"/>
        <v>12</v>
      </c>
    </row>
    <row r="4906" spans="1:15" hidden="1" x14ac:dyDescent="0.2">
      <c r="A4906" t="s">
        <v>5509</v>
      </c>
      <c r="B4906" t="s">
        <v>5509</v>
      </c>
      <c r="C4906" t="s">
        <v>5517</v>
      </c>
      <c r="D4906" t="s">
        <v>22</v>
      </c>
      <c r="E4906">
        <v>57</v>
      </c>
      <c r="F4906" t="s">
        <v>49</v>
      </c>
      <c r="G4906" t="s">
        <v>5518</v>
      </c>
      <c r="H4906" t="s">
        <v>230</v>
      </c>
      <c r="I4906" s="2">
        <v>1943</v>
      </c>
      <c r="J4906" s="2">
        <v>55</v>
      </c>
      <c r="K4906" s="2">
        <v>1998</v>
      </c>
      <c r="L4906" s="3">
        <v>0.46023292669443117</v>
      </c>
      <c r="M4906" s="3">
        <v>0.56534102966767108</v>
      </c>
      <c r="N4906" s="2">
        <v>434128</v>
      </c>
      <c r="O4906">
        <f t="shared" si="76"/>
        <v>7</v>
      </c>
    </row>
    <row r="4907" spans="1:15" hidden="1" x14ac:dyDescent="0.2">
      <c r="A4907" t="s">
        <v>5509</v>
      </c>
      <c r="B4907" t="s">
        <v>5509</v>
      </c>
      <c r="C4907" t="s">
        <v>5519</v>
      </c>
      <c r="D4907" t="s">
        <v>22</v>
      </c>
      <c r="E4907">
        <v>58</v>
      </c>
      <c r="F4907" t="s">
        <v>49</v>
      </c>
      <c r="G4907" t="s">
        <v>19</v>
      </c>
      <c r="H4907" t="s">
        <v>20</v>
      </c>
      <c r="I4907" s="2">
        <v>3922</v>
      </c>
      <c r="J4907" s="2">
        <v>68</v>
      </c>
      <c r="K4907" s="2">
        <v>3990</v>
      </c>
      <c r="L4907" s="3">
        <v>0.91908377252791806</v>
      </c>
      <c r="M4907" s="3">
        <v>1.1289843385255296</v>
      </c>
      <c r="N4907" s="2">
        <v>434128</v>
      </c>
      <c r="O4907">
        <f t="shared" si="76"/>
        <v>4</v>
      </c>
    </row>
    <row r="4908" spans="1:15" hidden="1" x14ac:dyDescent="0.2">
      <c r="A4908" t="s">
        <v>5509</v>
      </c>
      <c r="B4908" t="s">
        <v>5509</v>
      </c>
      <c r="C4908" t="s">
        <v>5520</v>
      </c>
      <c r="D4908" t="s">
        <v>22</v>
      </c>
      <c r="E4908">
        <v>37</v>
      </c>
      <c r="F4908" t="s">
        <v>18</v>
      </c>
      <c r="G4908" t="s">
        <v>38</v>
      </c>
      <c r="H4908" t="s">
        <v>30</v>
      </c>
      <c r="I4908" s="2">
        <v>1947</v>
      </c>
      <c r="J4908" s="2">
        <v>56</v>
      </c>
      <c r="K4908" s="2">
        <v>2003</v>
      </c>
      <c r="L4908" s="3">
        <v>0.461384660745218</v>
      </c>
      <c r="M4908" s="3">
        <v>0.56675579700918188</v>
      </c>
      <c r="N4908" s="2">
        <v>434128</v>
      </c>
      <c r="O4908">
        <f t="shared" si="76"/>
        <v>6</v>
      </c>
    </row>
    <row r="4909" spans="1:15" hidden="1" x14ac:dyDescent="0.2">
      <c r="A4909" t="s">
        <v>5509</v>
      </c>
      <c r="B4909" t="s">
        <v>5509</v>
      </c>
      <c r="C4909" t="s">
        <v>5521</v>
      </c>
      <c r="D4909" t="s">
        <v>22</v>
      </c>
      <c r="E4909">
        <v>44</v>
      </c>
      <c r="F4909" t="s">
        <v>49</v>
      </c>
      <c r="G4909" t="s">
        <v>5522</v>
      </c>
      <c r="H4909" t="s">
        <v>184</v>
      </c>
      <c r="I4909" s="2">
        <v>392</v>
      </c>
      <c r="J4909" s="2">
        <v>4</v>
      </c>
      <c r="K4909" s="2">
        <v>396</v>
      </c>
      <c r="L4909" s="3">
        <v>9.1217336822319695E-2</v>
      </c>
      <c r="M4909" s="3">
        <v>0.11204957344764653</v>
      </c>
      <c r="N4909" s="2">
        <v>434128</v>
      </c>
      <c r="O4909">
        <f t="shared" si="76"/>
        <v>11</v>
      </c>
    </row>
    <row r="4910" spans="1:15" hidden="1" x14ac:dyDescent="0.2">
      <c r="A4910" t="s">
        <v>5509</v>
      </c>
      <c r="B4910" t="s">
        <v>5509</v>
      </c>
      <c r="C4910" t="s">
        <v>5523</v>
      </c>
      <c r="D4910" t="s">
        <v>22</v>
      </c>
      <c r="E4910">
        <v>33</v>
      </c>
      <c r="F4910" t="s">
        <v>18</v>
      </c>
      <c r="G4910" t="s">
        <v>32</v>
      </c>
      <c r="H4910" t="s">
        <v>33</v>
      </c>
      <c r="I4910" s="2">
        <v>16062</v>
      </c>
      <c r="J4910" s="2">
        <v>510</v>
      </c>
      <c r="K4910" s="2">
        <v>16572</v>
      </c>
      <c r="L4910" s="3">
        <v>3.8173073379279847</v>
      </c>
      <c r="M4910" s="3">
        <v>4.6891048767030261</v>
      </c>
      <c r="N4910" s="2">
        <v>434128</v>
      </c>
      <c r="O4910">
        <f t="shared" si="76"/>
        <v>3</v>
      </c>
    </row>
    <row r="4911" spans="1:15" hidden="1" x14ac:dyDescent="0.2">
      <c r="A4911" t="s">
        <v>5509</v>
      </c>
      <c r="B4911" t="s">
        <v>5509</v>
      </c>
      <c r="C4911" t="s">
        <v>5524</v>
      </c>
      <c r="D4911" t="s">
        <v>22</v>
      </c>
      <c r="E4911">
        <v>30</v>
      </c>
      <c r="F4911" t="s">
        <v>49</v>
      </c>
      <c r="G4911" t="s">
        <v>5525</v>
      </c>
      <c r="H4911" t="s">
        <v>5526</v>
      </c>
      <c r="I4911" s="2">
        <v>161143</v>
      </c>
      <c r="J4911" s="2">
        <v>5779</v>
      </c>
      <c r="K4911" s="2">
        <v>166922</v>
      </c>
      <c r="L4911" s="3">
        <v>38.449950245089006</v>
      </c>
      <c r="M4911" s="3">
        <v>47.231158835929435</v>
      </c>
      <c r="N4911" s="2">
        <v>434128</v>
      </c>
      <c r="O4911">
        <f t="shared" si="76"/>
        <v>1</v>
      </c>
    </row>
    <row r="4912" spans="1:15" hidden="1" x14ac:dyDescent="0.2">
      <c r="A4912" t="s">
        <v>5509</v>
      </c>
      <c r="B4912" t="s">
        <v>5509</v>
      </c>
      <c r="C4912" t="s">
        <v>5527</v>
      </c>
      <c r="D4912" t="s">
        <v>22</v>
      </c>
      <c r="E4912">
        <v>30</v>
      </c>
      <c r="F4912" t="s">
        <v>49</v>
      </c>
      <c r="G4912" t="s">
        <v>5528</v>
      </c>
      <c r="H4912" t="s">
        <v>142</v>
      </c>
      <c r="I4912" s="2">
        <v>607</v>
      </c>
      <c r="J4912" s="2">
        <v>7</v>
      </c>
      <c r="K4912" s="2">
        <v>614</v>
      </c>
      <c r="L4912" s="3">
        <v>0.14143294143662699</v>
      </c>
      <c r="M4912" s="3">
        <v>0.17373342953751256</v>
      </c>
      <c r="N4912" s="2">
        <v>434128</v>
      </c>
      <c r="O4912">
        <f t="shared" si="76"/>
        <v>9</v>
      </c>
    </row>
    <row r="4913" spans="1:15" hidden="1" x14ac:dyDescent="0.2">
      <c r="A4913" t="s">
        <v>5509</v>
      </c>
      <c r="B4913" t="s">
        <v>5509</v>
      </c>
      <c r="C4913" t="s">
        <v>46</v>
      </c>
      <c r="G4913" t="s">
        <v>46</v>
      </c>
      <c r="I4913" s="2">
        <v>2257</v>
      </c>
      <c r="J4913" s="2">
        <v>22</v>
      </c>
      <c r="K4913" s="2">
        <v>2279</v>
      </c>
      <c r="L4913" s="3">
        <v>0.52496038034865289</v>
      </c>
      <c r="M4913" s="3">
        <v>0.64485095426057193</v>
      </c>
      <c r="N4913" s="2">
        <v>434128</v>
      </c>
      <c r="O4913">
        <f t="shared" si="76"/>
        <v>5</v>
      </c>
    </row>
    <row r="4914" spans="1:15" hidden="1" x14ac:dyDescent="0.2">
      <c r="A4914" t="s">
        <v>5529</v>
      </c>
      <c r="B4914" t="s">
        <v>5530</v>
      </c>
      <c r="C4914" t="s">
        <v>5531</v>
      </c>
      <c r="D4914" t="s">
        <v>17</v>
      </c>
      <c r="E4914">
        <v>42</v>
      </c>
      <c r="F4914" t="s">
        <v>69</v>
      </c>
      <c r="G4914" t="s">
        <v>5532</v>
      </c>
      <c r="H4914" t="s">
        <v>104</v>
      </c>
      <c r="I4914" s="2">
        <v>65254</v>
      </c>
      <c r="J4914" s="2">
        <v>162</v>
      </c>
      <c r="K4914" s="2">
        <v>65416</v>
      </c>
      <c r="L4914" s="3">
        <v>3.3600599937335316</v>
      </c>
      <c r="M4914" s="3">
        <v>4.6451484628248236</v>
      </c>
      <c r="N4914" s="2">
        <v>1946870</v>
      </c>
      <c r="O4914">
        <f t="shared" si="76"/>
        <v>4</v>
      </c>
    </row>
    <row r="4915" spans="1:15" hidden="1" x14ac:dyDescent="0.2">
      <c r="A4915" t="s">
        <v>5529</v>
      </c>
      <c r="B4915" t="s">
        <v>5530</v>
      </c>
      <c r="C4915" t="s">
        <v>5533</v>
      </c>
      <c r="D4915" t="s">
        <v>22</v>
      </c>
      <c r="E4915">
        <v>42</v>
      </c>
      <c r="F4915" t="s">
        <v>69</v>
      </c>
      <c r="G4915" t="s">
        <v>200</v>
      </c>
      <c r="H4915" t="s">
        <v>165</v>
      </c>
      <c r="I4915" s="2">
        <v>1754</v>
      </c>
      <c r="J4915" s="2">
        <v>6</v>
      </c>
      <c r="K4915" s="2">
        <v>1760</v>
      </c>
      <c r="L4915" s="3">
        <v>9.0401516279977598E-2</v>
      </c>
      <c r="M4915" s="3">
        <v>0.12497647814864389</v>
      </c>
      <c r="N4915" s="2">
        <v>1946870</v>
      </c>
      <c r="O4915">
        <f t="shared" si="76"/>
        <v>14</v>
      </c>
    </row>
    <row r="4916" spans="1:15" hidden="1" x14ac:dyDescent="0.2">
      <c r="A4916" t="s">
        <v>5529</v>
      </c>
      <c r="B4916" t="s">
        <v>5530</v>
      </c>
      <c r="C4916" t="s">
        <v>5534</v>
      </c>
      <c r="D4916" t="s">
        <v>22</v>
      </c>
      <c r="E4916">
        <v>35</v>
      </c>
      <c r="F4916" t="s">
        <v>69</v>
      </c>
      <c r="G4916" t="s">
        <v>38</v>
      </c>
      <c r="H4916" t="s">
        <v>537</v>
      </c>
      <c r="I4916" s="2">
        <v>1942</v>
      </c>
      <c r="J4916" s="2">
        <f>(0)</f>
        <v>0</v>
      </c>
      <c r="K4916" s="2">
        <v>1942</v>
      </c>
      <c r="L4916" s="3">
        <v>9.9749854895293463E-2</v>
      </c>
      <c r="M4916" s="3">
        <v>0.13790018213901503</v>
      </c>
      <c r="N4916" s="2">
        <v>1946870</v>
      </c>
      <c r="O4916">
        <f t="shared" si="76"/>
        <v>13</v>
      </c>
    </row>
    <row r="4917" spans="1:15" hidden="1" x14ac:dyDescent="0.2">
      <c r="A4917" t="s">
        <v>5529</v>
      </c>
      <c r="B4917" t="s">
        <v>5530</v>
      </c>
      <c r="C4917" t="s">
        <v>5535</v>
      </c>
      <c r="D4917" t="s">
        <v>22</v>
      </c>
      <c r="E4917">
        <v>32</v>
      </c>
      <c r="F4917" t="s">
        <v>69</v>
      </c>
      <c r="G4917" t="s">
        <v>38</v>
      </c>
      <c r="H4917" t="s">
        <v>106</v>
      </c>
      <c r="I4917" s="2">
        <v>3123</v>
      </c>
      <c r="J4917" s="2">
        <v>3</v>
      </c>
      <c r="K4917" s="2">
        <v>3126</v>
      </c>
      <c r="L4917" s="3">
        <v>0.16056542039273294</v>
      </c>
      <c r="M4917" s="3">
        <v>0.2219752674390118</v>
      </c>
      <c r="N4917" s="2">
        <v>1946870</v>
      </c>
      <c r="O4917">
        <f t="shared" si="76"/>
        <v>10</v>
      </c>
    </row>
    <row r="4918" spans="1:15" hidden="1" x14ac:dyDescent="0.2">
      <c r="A4918" t="s">
        <v>5529</v>
      </c>
      <c r="B4918" t="s">
        <v>5530</v>
      </c>
      <c r="C4918" t="s">
        <v>704</v>
      </c>
      <c r="D4918" t="s">
        <v>22</v>
      </c>
      <c r="E4918">
        <v>48</v>
      </c>
      <c r="F4918" t="s">
        <v>69</v>
      </c>
      <c r="G4918" t="s">
        <v>303</v>
      </c>
      <c r="H4918" t="s">
        <v>304</v>
      </c>
      <c r="I4918" s="2">
        <v>15153</v>
      </c>
      <c r="J4918" s="2">
        <v>34</v>
      </c>
      <c r="K4918" s="2">
        <v>15187</v>
      </c>
      <c r="L4918" s="3">
        <v>0.78007262940001132</v>
      </c>
      <c r="M4918" s="3">
        <v>1.0784191895701449</v>
      </c>
      <c r="N4918" s="2">
        <v>1946870</v>
      </c>
      <c r="O4918">
        <f t="shared" si="76"/>
        <v>7</v>
      </c>
    </row>
    <row r="4919" spans="1:15" hidden="1" x14ac:dyDescent="0.2">
      <c r="A4919" t="s">
        <v>5529</v>
      </c>
      <c r="B4919" t="s">
        <v>5530</v>
      </c>
      <c r="C4919" t="s">
        <v>5536</v>
      </c>
      <c r="D4919" t="s">
        <v>22</v>
      </c>
      <c r="E4919">
        <v>66</v>
      </c>
      <c r="F4919" t="s">
        <v>69</v>
      </c>
      <c r="G4919" t="s">
        <v>5537</v>
      </c>
      <c r="H4919" t="s">
        <v>3095</v>
      </c>
      <c r="I4919" s="2">
        <v>409274</v>
      </c>
      <c r="J4919" s="2">
        <v>1063</v>
      </c>
      <c r="K4919" s="2">
        <v>410337</v>
      </c>
      <c r="L4919" s="3">
        <v>21.076753969191575</v>
      </c>
      <c r="M4919" s="3">
        <v>29.137768814818234</v>
      </c>
      <c r="N4919" s="2">
        <v>1946870</v>
      </c>
      <c r="O4919">
        <f t="shared" si="76"/>
        <v>2</v>
      </c>
    </row>
    <row r="4920" spans="1:15" hidden="1" x14ac:dyDescent="0.2">
      <c r="A4920" t="s">
        <v>5529</v>
      </c>
      <c r="B4920" t="s">
        <v>5530</v>
      </c>
      <c r="C4920" t="s">
        <v>5538</v>
      </c>
      <c r="D4920" t="s">
        <v>22</v>
      </c>
      <c r="E4920">
        <v>69</v>
      </c>
      <c r="F4920" t="s">
        <v>69</v>
      </c>
      <c r="G4920" t="s">
        <v>19</v>
      </c>
      <c r="H4920" t="s">
        <v>20</v>
      </c>
      <c r="I4920" s="2">
        <v>764093</v>
      </c>
      <c r="J4920" s="2">
        <v>3199</v>
      </c>
      <c r="K4920" s="2">
        <v>767292</v>
      </c>
      <c r="L4920" s="3">
        <v>39.411568312213966</v>
      </c>
      <c r="M4920" s="3">
        <v>54.484915836152993</v>
      </c>
      <c r="N4920" s="2">
        <v>1946870</v>
      </c>
      <c r="O4920">
        <f t="shared" si="76"/>
        <v>1</v>
      </c>
    </row>
    <row r="4921" spans="1:15" hidden="1" x14ac:dyDescent="0.2">
      <c r="A4921" t="s">
        <v>5529</v>
      </c>
      <c r="B4921" t="s">
        <v>5530</v>
      </c>
      <c r="C4921" t="s">
        <v>5539</v>
      </c>
      <c r="D4921" t="s">
        <v>22</v>
      </c>
      <c r="E4921">
        <v>55</v>
      </c>
      <c r="F4921" t="s">
        <v>69</v>
      </c>
      <c r="G4921" t="s">
        <v>38</v>
      </c>
      <c r="H4921" t="s">
        <v>168</v>
      </c>
      <c r="I4921" s="2">
        <v>726</v>
      </c>
      <c r="J4921" s="2">
        <v>2</v>
      </c>
      <c r="K4921" s="2">
        <v>728</v>
      </c>
      <c r="L4921" s="3">
        <v>3.7393354461263462E-2</v>
      </c>
      <c r="M4921" s="3">
        <v>5.1694815961484522E-2</v>
      </c>
      <c r="N4921" s="2">
        <v>1946870</v>
      </c>
      <c r="O4921">
        <f t="shared" si="76"/>
        <v>19</v>
      </c>
    </row>
    <row r="4922" spans="1:15" hidden="1" x14ac:dyDescent="0.2">
      <c r="A4922" t="s">
        <v>5529</v>
      </c>
      <c r="B4922" t="s">
        <v>5530</v>
      </c>
      <c r="C4922" t="s">
        <v>5540</v>
      </c>
      <c r="D4922" t="s">
        <v>22</v>
      </c>
      <c r="E4922">
        <v>32</v>
      </c>
      <c r="F4922" t="s">
        <v>69</v>
      </c>
      <c r="G4922" t="s">
        <v>38</v>
      </c>
      <c r="H4922" t="s">
        <v>70</v>
      </c>
      <c r="I4922" s="2">
        <v>871</v>
      </c>
      <c r="J4922" s="2">
        <v>1</v>
      </c>
      <c r="K4922" s="2">
        <v>872</v>
      </c>
      <c r="L4922" s="3">
        <v>4.4789842156897991E-2</v>
      </c>
      <c r="M4922" s="3">
        <v>6.1920164173646292E-2</v>
      </c>
      <c r="N4922" s="2">
        <v>1946870</v>
      </c>
      <c r="O4922">
        <f t="shared" si="76"/>
        <v>16</v>
      </c>
    </row>
    <row r="4923" spans="1:15" hidden="1" x14ac:dyDescent="0.2">
      <c r="A4923" t="s">
        <v>5529</v>
      </c>
      <c r="B4923" t="s">
        <v>5530</v>
      </c>
      <c r="C4923" t="s">
        <v>5541</v>
      </c>
      <c r="D4923" t="s">
        <v>22</v>
      </c>
      <c r="E4923">
        <v>35</v>
      </c>
      <c r="F4923" t="s">
        <v>69</v>
      </c>
      <c r="G4923" t="s">
        <v>5542</v>
      </c>
      <c r="H4923" t="s">
        <v>39</v>
      </c>
      <c r="I4923" s="2">
        <v>73555</v>
      </c>
      <c r="J4923" s="2">
        <v>176</v>
      </c>
      <c r="K4923" s="2">
        <v>73731</v>
      </c>
      <c r="L4923" s="3">
        <v>3.7871557936585392</v>
      </c>
      <c r="M4923" s="3">
        <v>5.2355913127145808</v>
      </c>
      <c r="N4923" s="2">
        <v>1946870</v>
      </c>
      <c r="O4923">
        <f t="shared" si="76"/>
        <v>3</v>
      </c>
    </row>
    <row r="4924" spans="1:15" hidden="1" x14ac:dyDescent="0.2">
      <c r="A4924" t="s">
        <v>5529</v>
      </c>
      <c r="B4924" t="s">
        <v>5530</v>
      </c>
      <c r="C4924" t="s">
        <v>5543</v>
      </c>
      <c r="D4924" t="s">
        <v>22</v>
      </c>
      <c r="E4924">
        <v>43</v>
      </c>
      <c r="F4924" t="s">
        <v>69</v>
      </c>
      <c r="G4924" t="s">
        <v>38</v>
      </c>
      <c r="H4924" t="s">
        <v>273</v>
      </c>
      <c r="I4924" s="2">
        <v>33869</v>
      </c>
      <c r="J4924" s="2">
        <v>75</v>
      </c>
      <c r="K4924" s="2">
        <v>33944</v>
      </c>
      <c r="L4924" s="3">
        <v>1.7435165162542954</v>
      </c>
      <c r="M4924" s="3">
        <v>2.4103418035668001</v>
      </c>
      <c r="N4924" s="2">
        <v>1946870</v>
      </c>
      <c r="O4924">
        <f t="shared" si="76"/>
        <v>5</v>
      </c>
    </row>
    <row r="4925" spans="1:15" hidden="1" x14ac:dyDescent="0.2">
      <c r="A4925" t="s">
        <v>5529</v>
      </c>
      <c r="B4925" t="s">
        <v>5530</v>
      </c>
      <c r="C4925" t="s">
        <v>5544</v>
      </c>
      <c r="D4925" t="s">
        <v>22</v>
      </c>
      <c r="E4925">
        <v>34</v>
      </c>
      <c r="F4925" t="s">
        <v>69</v>
      </c>
      <c r="G4925" t="s">
        <v>38</v>
      </c>
      <c r="H4925" t="s">
        <v>61</v>
      </c>
      <c r="I4925" s="2">
        <v>788</v>
      </c>
      <c r="J4925" s="2">
        <v>1</v>
      </c>
      <c r="K4925" s="2">
        <v>789</v>
      </c>
      <c r="L4925" s="3">
        <v>4.0526588832330873E-2</v>
      </c>
      <c r="M4925" s="3">
        <v>5.6026387079136382E-2</v>
      </c>
      <c r="N4925" s="2">
        <v>1946870</v>
      </c>
      <c r="O4925">
        <f t="shared" si="76"/>
        <v>17</v>
      </c>
    </row>
    <row r="4926" spans="1:15" hidden="1" x14ac:dyDescent="0.2">
      <c r="A4926" t="s">
        <v>5529</v>
      </c>
      <c r="B4926" t="s">
        <v>5530</v>
      </c>
      <c r="C4926" t="s">
        <v>5545</v>
      </c>
      <c r="D4926" t="s">
        <v>22</v>
      </c>
      <c r="E4926">
        <v>38</v>
      </c>
      <c r="F4926" t="s">
        <v>69</v>
      </c>
      <c r="G4926" t="s">
        <v>38</v>
      </c>
      <c r="H4926" t="s">
        <v>618</v>
      </c>
      <c r="I4926" s="2">
        <v>762</v>
      </c>
      <c r="J4926" s="2">
        <f>(0)</f>
        <v>0</v>
      </c>
      <c r="K4926" s="2">
        <v>762</v>
      </c>
      <c r="L4926" s="3">
        <v>3.9139747389399397E-2</v>
      </c>
      <c r="M4926" s="3">
        <v>5.4109134289356049E-2</v>
      </c>
      <c r="N4926" s="2">
        <v>1946870</v>
      </c>
      <c r="O4926">
        <f t="shared" si="76"/>
        <v>18</v>
      </c>
    </row>
    <row r="4927" spans="1:15" hidden="1" x14ac:dyDescent="0.2">
      <c r="A4927" t="s">
        <v>5529</v>
      </c>
      <c r="B4927" t="s">
        <v>5530</v>
      </c>
      <c r="C4927" t="s">
        <v>5546</v>
      </c>
      <c r="D4927" t="s">
        <v>17</v>
      </c>
      <c r="E4927">
        <v>59</v>
      </c>
      <c r="F4927" t="s">
        <v>69</v>
      </c>
      <c r="G4927" t="s">
        <v>38</v>
      </c>
      <c r="H4927" t="s">
        <v>727</v>
      </c>
      <c r="I4927" s="2">
        <v>2363</v>
      </c>
      <c r="J4927" s="2">
        <v>5</v>
      </c>
      <c r="K4927" s="2">
        <v>2368</v>
      </c>
      <c r="L4927" s="3">
        <v>0.12163113099487896</v>
      </c>
      <c r="M4927" s="3">
        <v>0.1681501705999936</v>
      </c>
      <c r="N4927" s="2">
        <v>1946870</v>
      </c>
      <c r="O4927">
        <f t="shared" si="76"/>
        <v>11</v>
      </c>
    </row>
    <row r="4928" spans="1:15" hidden="1" x14ac:dyDescent="0.2">
      <c r="A4928" t="s">
        <v>5529</v>
      </c>
      <c r="B4928" t="s">
        <v>5530</v>
      </c>
      <c r="C4928" t="s">
        <v>5547</v>
      </c>
      <c r="D4928" t="s">
        <v>22</v>
      </c>
      <c r="E4928">
        <v>26</v>
      </c>
      <c r="F4928" t="s">
        <v>69</v>
      </c>
      <c r="G4928" t="s">
        <v>38</v>
      </c>
      <c r="H4928" t="s">
        <v>99</v>
      </c>
      <c r="I4928" s="2">
        <v>1976</v>
      </c>
      <c r="J4928" s="2">
        <v>1</v>
      </c>
      <c r="K4928" s="2">
        <v>1977</v>
      </c>
      <c r="L4928" s="3">
        <v>0.10154761232131575</v>
      </c>
      <c r="M4928" s="3">
        <v>0.14038550982947101</v>
      </c>
      <c r="N4928" s="2">
        <v>1946870</v>
      </c>
      <c r="O4928">
        <f t="shared" si="76"/>
        <v>12</v>
      </c>
    </row>
    <row r="4929" spans="1:15" hidden="1" x14ac:dyDescent="0.2">
      <c r="A4929" t="s">
        <v>5529</v>
      </c>
      <c r="B4929" t="s">
        <v>5530</v>
      </c>
      <c r="C4929" t="s">
        <v>5548</v>
      </c>
      <c r="D4929" t="s">
        <v>22</v>
      </c>
      <c r="E4929">
        <v>65</v>
      </c>
      <c r="F4929" t="s">
        <v>69</v>
      </c>
      <c r="G4929" t="s">
        <v>38</v>
      </c>
      <c r="H4929" t="s">
        <v>654</v>
      </c>
      <c r="I4929" s="2">
        <v>907</v>
      </c>
      <c r="J4929" s="2">
        <v>1</v>
      </c>
      <c r="K4929" s="2">
        <v>908</v>
      </c>
      <c r="L4929" s="3">
        <v>4.663896408080663E-2</v>
      </c>
      <c r="M4929" s="3">
        <v>6.447650122668673E-2</v>
      </c>
      <c r="N4929" s="2">
        <v>1946870</v>
      </c>
      <c r="O4929">
        <f t="shared" si="76"/>
        <v>15</v>
      </c>
    </row>
    <row r="4930" spans="1:15" hidden="1" x14ac:dyDescent="0.2">
      <c r="A4930" t="s">
        <v>5529</v>
      </c>
      <c r="B4930" t="s">
        <v>5530</v>
      </c>
      <c r="C4930" t="s">
        <v>5549</v>
      </c>
      <c r="D4930" t="s">
        <v>22</v>
      </c>
      <c r="E4930">
        <v>39</v>
      </c>
      <c r="F4930" t="s">
        <v>69</v>
      </c>
      <c r="G4930" t="s">
        <v>4286</v>
      </c>
      <c r="H4930" t="s">
        <v>2786</v>
      </c>
      <c r="I4930" s="2">
        <v>4153</v>
      </c>
      <c r="J4930" s="2">
        <v>9</v>
      </c>
      <c r="K4930" s="2">
        <v>4162</v>
      </c>
      <c r="L4930" s="3">
        <v>0.21377904020299252</v>
      </c>
      <c r="M4930" s="3">
        <v>0.29554096707650901</v>
      </c>
      <c r="N4930" s="2">
        <v>1946870</v>
      </c>
      <c r="O4930">
        <f t="shared" si="76"/>
        <v>8</v>
      </c>
    </row>
    <row r="4931" spans="1:15" hidden="1" x14ac:dyDescent="0.2">
      <c r="A4931" t="s">
        <v>5529</v>
      </c>
      <c r="B4931" t="s">
        <v>5530</v>
      </c>
      <c r="C4931" t="s">
        <v>5550</v>
      </c>
      <c r="D4931" t="s">
        <v>22</v>
      </c>
      <c r="E4931">
        <v>53</v>
      </c>
      <c r="F4931" t="s">
        <v>69</v>
      </c>
      <c r="G4931" t="s">
        <v>38</v>
      </c>
      <c r="H4931" t="s">
        <v>219</v>
      </c>
      <c r="I4931" s="2">
        <v>3185</v>
      </c>
      <c r="J4931" s="2">
        <f>(0)</f>
        <v>0</v>
      </c>
      <c r="K4931" s="2">
        <v>3185</v>
      </c>
      <c r="L4931" s="3">
        <v>0.16359592576802767</v>
      </c>
      <c r="M4931" s="3">
        <v>0.22616481983149481</v>
      </c>
      <c r="N4931" s="2">
        <v>1946870</v>
      </c>
      <c r="O4931">
        <f t="shared" ref="O4931:O4994" si="77">COUNTIFS($A$2:$A$8569,A4931,$B$2:$B$8569,B4931,$K$2:$K$8569,"&gt;"&amp;K4931)+1</f>
        <v>9</v>
      </c>
    </row>
    <row r="4932" spans="1:15" hidden="1" x14ac:dyDescent="0.2">
      <c r="A4932" t="s">
        <v>5529</v>
      </c>
      <c r="B4932" t="s">
        <v>5530</v>
      </c>
      <c r="C4932" t="s">
        <v>5551</v>
      </c>
      <c r="D4932" t="s">
        <v>22</v>
      </c>
      <c r="E4932">
        <v>38</v>
      </c>
      <c r="F4932" t="s">
        <v>69</v>
      </c>
      <c r="G4932" t="s">
        <v>38</v>
      </c>
      <c r="H4932" t="s">
        <v>1113</v>
      </c>
      <c r="I4932" s="2">
        <v>704</v>
      </c>
      <c r="J4932" s="2">
        <v>1</v>
      </c>
      <c r="K4932" s="2">
        <v>705</v>
      </c>
      <c r="L4932" s="3">
        <v>3.6211971009877393E-2</v>
      </c>
      <c r="M4932" s="3">
        <v>5.006160062204202E-2</v>
      </c>
      <c r="N4932" s="2">
        <v>1946870</v>
      </c>
      <c r="O4932">
        <f t="shared" si="77"/>
        <v>21</v>
      </c>
    </row>
    <row r="4933" spans="1:15" hidden="1" x14ac:dyDescent="0.2">
      <c r="A4933" t="s">
        <v>5529</v>
      </c>
      <c r="B4933" t="s">
        <v>5530</v>
      </c>
      <c r="C4933" t="s">
        <v>5552</v>
      </c>
      <c r="D4933" t="s">
        <v>22</v>
      </c>
      <c r="E4933">
        <v>42</v>
      </c>
      <c r="F4933" t="s">
        <v>69</v>
      </c>
      <c r="G4933" t="s">
        <v>38</v>
      </c>
      <c r="H4933" t="s">
        <v>420</v>
      </c>
      <c r="I4933" s="2">
        <v>722</v>
      </c>
      <c r="J4933" s="2">
        <v>1</v>
      </c>
      <c r="K4933" s="2">
        <v>723</v>
      </c>
      <c r="L4933" s="3">
        <v>3.7136531971831713E-2</v>
      </c>
      <c r="M4933" s="3">
        <v>5.1339769148562239E-2</v>
      </c>
      <c r="N4933" s="2">
        <v>1946870</v>
      </c>
      <c r="O4933">
        <f t="shared" si="77"/>
        <v>20</v>
      </c>
    </row>
    <row r="4934" spans="1:15" hidden="1" x14ac:dyDescent="0.2">
      <c r="A4934" t="s">
        <v>5529</v>
      </c>
      <c r="B4934" t="s">
        <v>5530</v>
      </c>
      <c r="C4934" t="s">
        <v>46</v>
      </c>
      <c r="G4934" t="s">
        <v>46</v>
      </c>
      <c r="I4934" s="2">
        <v>18175</v>
      </c>
      <c r="J4934" s="2">
        <v>100</v>
      </c>
      <c r="K4934" s="2">
        <v>18275</v>
      </c>
      <c r="L4934" s="3">
        <v>0.93868619887306282</v>
      </c>
      <c r="M4934" s="3">
        <v>1.2976961012309474</v>
      </c>
      <c r="N4934" s="2">
        <v>1946870</v>
      </c>
      <c r="O4934">
        <f t="shared" si="77"/>
        <v>6</v>
      </c>
    </row>
    <row r="4935" spans="1:15" hidden="1" x14ac:dyDescent="0.2">
      <c r="A4935" t="s">
        <v>5529</v>
      </c>
      <c r="B4935" t="s">
        <v>5553</v>
      </c>
      <c r="C4935" t="s">
        <v>5554</v>
      </c>
      <c r="D4935" t="s">
        <v>22</v>
      </c>
      <c r="E4935">
        <v>38</v>
      </c>
      <c r="F4935" t="s">
        <v>49</v>
      </c>
      <c r="G4935" t="s">
        <v>5071</v>
      </c>
      <c r="H4935" t="s">
        <v>1395</v>
      </c>
      <c r="I4935" s="2">
        <v>768</v>
      </c>
      <c r="J4935" s="2">
        <f>(0)</f>
        <v>0</v>
      </c>
      <c r="K4935" s="2">
        <v>768</v>
      </c>
      <c r="L4935" s="3">
        <v>5.1623970461409402E-2</v>
      </c>
      <c r="M4935" s="3">
        <v>8.0340526669811937E-2</v>
      </c>
      <c r="N4935" s="2">
        <v>1487681</v>
      </c>
      <c r="O4935">
        <f t="shared" si="77"/>
        <v>17</v>
      </c>
    </row>
    <row r="4936" spans="1:15" hidden="1" x14ac:dyDescent="0.2">
      <c r="A4936" t="s">
        <v>5529</v>
      </c>
      <c r="B4936" t="s">
        <v>5553</v>
      </c>
      <c r="C4936" t="s">
        <v>5555</v>
      </c>
      <c r="D4936" t="s">
        <v>22</v>
      </c>
      <c r="E4936">
        <v>42</v>
      </c>
      <c r="F4936" t="s">
        <v>49</v>
      </c>
      <c r="G4936" t="s">
        <v>385</v>
      </c>
      <c r="H4936" t="s">
        <v>70</v>
      </c>
      <c r="I4936" s="2">
        <v>900</v>
      </c>
      <c r="J4936" s="2">
        <f>(0)</f>
        <v>0</v>
      </c>
      <c r="K4936" s="2">
        <v>900</v>
      </c>
      <c r="L4936" s="3">
        <v>6.0496840384464144E-2</v>
      </c>
      <c r="M4936" s="3">
        <v>9.4149054691185868E-2</v>
      </c>
      <c r="N4936" s="2">
        <v>1487681</v>
      </c>
      <c r="O4936">
        <f t="shared" si="77"/>
        <v>15</v>
      </c>
    </row>
    <row r="4937" spans="1:15" hidden="1" x14ac:dyDescent="0.2">
      <c r="A4937" t="s">
        <v>5529</v>
      </c>
      <c r="B4937" t="s">
        <v>5553</v>
      </c>
      <c r="C4937" t="s">
        <v>5556</v>
      </c>
      <c r="D4937" t="s">
        <v>22</v>
      </c>
      <c r="E4937">
        <v>63</v>
      </c>
      <c r="F4937" t="s">
        <v>49</v>
      </c>
      <c r="G4937" t="s">
        <v>38</v>
      </c>
      <c r="H4937" t="s">
        <v>324</v>
      </c>
      <c r="I4937" s="2">
        <v>565</v>
      </c>
      <c r="J4937" s="2">
        <v>1</v>
      </c>
      <c r="K4937" s="2">
        <v>566</v>
      </c>
      <c r="L4937" s="3">
        <v>3.8045790730674114E-2</v>
      </c>
      <c r="M4937" s="3">
        <v>5.9209294394679118E-2</v>
      </c>
      <c r="N4937" s="2">
        <v>1487681</v>
      </c>
      <c r="O4937">
        <f t="shared" si="77"/>
        <v>21</v>
      </c>
    </row>
    <row r="4938" spans="1:15" hidden="1" x14ac:dyDescent="0.2">
      <c r="A4938" t="s">
        <v>5529</v>
      </c>
      <c r="B4938" t="s">
        <v>5553</v>
      </c>
      <c r="C4938" t="s">
        <v>5557</v>
      </c>
      <c r="D4938" t="s">
        <v>17</v>
      </c>
      <c r="E4938">
        <v>33</v>
      </c>
      <c r="F4938" t="s">
        <v>49</v>
      </c>
      <c r="G4938" t="s">
        <v>5532</v>
      </c>
      <c r="H4938" t="s">
        <v>104</v>
      </c>
      <c r="I4938" s="2">
        <v>60411</v>
      </c>
      <c r="J4938" s="2">
        <v>104</v>
      </c>
      <c r="K4938" s="2">
        <v>60515</v>
      </c>
      <c r="L4938" s="3">
        <v>4.0677403287398306</v>
      </c>
      <c r="M4938" s="3">
        <v>6.3304778273745699</v>
      </c>
      <c r="N4938" s="2">
        <v>1487681</v>
      </c>
      <c r="O4938">
        <f t="shared" si="77"/>
        <v>4</v>
      </c>
    </row>
    <row r="4939" spans="1:15" hidden="1" x14ac:dyDescent="0.2">
      <c r="A4939" t="s">
        <v>5529</v>
      </c>
      <c r="B4939" t="s">
        <v>5553</v>
      </c>
      <c r="C4939" t="s">
        <v>5558</v>
      </c>
      <c r="D4939" t="s">
        <v>22</v>
      </c>
      <c r="E4939">
        <v>65</v>
      </c>
      <c r="F4939" t="s">
        <v>49</v>
      </c>
      <c r="G4939" t="s">
        <v>5559</v>
      </c>
      <c r="H4939" t="s">
        <v>5560</v>
      </c>
      <c r="I4939" s="2">
        <v>129076</v>
      </c>
      <c r="J4939" s="2">
        <v>392</v>
      </c>
      <c r="K4939" s="2">
        <v>129468</v>
      </c>
      <c r="L4939" s="3">
        <v>8.7026721454397808</v>
      </c>
      <c r="M4939" s="3">
        <v>13.543655347509393</v>
      </c>
      <c r="N4939" s="2">
        <v>1487681</v>
      </c>
      <c r="O4939">
        <f t="shared" si="77"/>
        <v>2</v>
      </c>
    </row>
    <row r="4940" spans="1:15" hidden="1" x14ac:dyDescent="0.2">
      <c r="A4940" t="s">
        <v>5529</v>
      </c>
      <c r="B4940" t="s">
        <v>5553</v>
      </c>
      <c r="C4940" t="s">
        <v>5561</v>
      </c>
      <c r="D4940" t="s">
        <v>22</v>
      </c>
      <c r="E4940">
        <v>49</v>
      </c>
      <c r="F4940" t="s">
        <v>49</v>
      </c>
      <c r="G4940" t="s">
        <v>5562</v>
      </c>
      <c r="H4940" t="s">
        <v>5563</v>
      </c>
      <c r="I4940" s="2">
        <v>589034</v>
      </c>
      <c r="J4940" s="2">
        <v>1952</v>
      </c>
      <c r="K4940" s="2">
        <v>590986</v>
      </c>
      <c r="L4940" s="3">
        <v>39.725317457169915</v>
      </c>
      <c r="M4940" s="3">
        <v>61.823081373027968</v>
      </c>
      <c r="N4940" s="2">
        <v>1487681</v>
      </c>
      <c r="O4940">
        <f t="shared" si="77"/>
        <v>1</v>
      </c>
    </row>
    <row r="4941" spans="1:15" hidden="1" x14ac:dyDescent="0.2">
      <c r="A4941" t="s">
        <v>5529</v>
      </c>
      <c r="B4941" t="s">
        <v>5553</v>
      </c>
      <c r="C4941" t="s">
        <v>5564</v>
      </c>
      <c r="D4941" t="s">
        <v>22</v>
      </c>
      <c r="E4941">
        <v>43</v>
      </c>
      <c r="F4941" t="s">
        <v>49</v>
      </c>
      <c r="G4941" t="s">
        <v>303</v>
      </c>
      <c r="H4941" t="s">
        <v>304</v>
      </c>
      <c r="I4941" s="2">
        <v>4413</v>
      </c>
      <c r="J4941" s="2">
        <v>7</v>
      </c>
      <c r="K4941" s="2">
        <v>4420</v>
      </c>
      <c r="L4941" s="3">
        <v>0.29710670499925723</v>
      </c>
      <c r="M4941" s="3">
        <v>0.46237646859449055</v>
      </c>
      <c r="N4941" s="2">
        <v>1487681</v>
      </c>
      <c r="O4941">
        <f t="shared" si="77"/>
        <v>7</v>
      </c>
    </row>
    <row r="4942" spans="1:15" hidden="1" x14ac:dyDescent="0.2">
      <c r="A4942" t="s">
        <v>5529</v>
      </c>
      <c r="B4942" t="s">
        <v>5553</v>
      </c>
      <c r="C4942" t="s">
        <v>5565</v>
      </c>
      <c r="D4942" t="s">
        <v>22</v>
      </c>
      <c r="E4942">
        <v>54</v>
      </c>
      <c r="F4942" t="s">
        <v>49</v>
      </c>
      <c r="G4942" t="s">
        <v>4292</v>
      </c>
      <c r="H4942" t="s">
        <v>54</v>
      </c>
      <c r="I4942" s="2">
        <v>943</v>
      </c>
      <c r="J4942" s="2">
        <v>2</v>
      </c>
      <c r="K4942" s="2">
        <v>945</v>
      </c>
      <c r="L4942" s="3">
        <v>6.3521682403687357E-2</v>
      </c>
      <c r="M4942" s="3">
        <v>9.8856507425745158E-2</v>
      </c>
      <c r="N4942" s="2">
        <v>1487681</v>
      </c>
      <c r="O4942">
        <f t="shared" si="77"/>
        <v>14</v>
      </c>
    </row>
    <row r="4943" spans="1:15" hidden="1" x14ac:dyDescent="0.2">
      <c r="A4943" t="s">
        <v>5529</v>
      </c>
      <c r="B4943" t="s">
        <v>5553</v>
      </c>
      <c r="C4943" t="s">
        <v>5566</v>
      </c>
      <c r="D4943" t="s">
        <v>22</v>
      </c>
      <c r="E4943">
        <v>29</v>
      </c>
      <c r="F4943" t="s">
        <v>49</v>
      </c>
      <c r="G4943" t="s">
        <v>38</v>
      </c>
      <c r="H4943" t="s">
        <v>120</v>
      </c>
      <c r="I4943" s="2">
        <v>1068</v>
      </c>
      <c r="J4943" s="2">
        <v>2</v>
      </c>
      <c r="K4943" s="2">
        <v>1070</v>
      </c>
      <c r="L4943" s="3">
        <v>7.1924021345974032E-2</v>
      </c>
      <c r="M4943" s="3">
        <v>0.11193276502174321</v>
      </c>
      <c r="N4943" s="2">
        <v>1487681</v>
      </c>
      <c r="O4943">
        <f t="shared" si="77"/>
        <v>13</v>
      </c>
    </row>
    <row r="4944" spans="1:15" hidden="1" x14ac:dyDescent="0.2">
      <c r="A4944" t="s">
        <v>5529</v>
      </c>
      <c r="B4944" t="s">
        <v>5553</v>
      </c>
      <c r="C4944" t="s">
        <v>5567</v>
      </c>
      <c r="D4944" t="s">
        <v>22</v>
      </c>
      <c r="E4944">
        <v>28</v>
      </c>
      <c r="F4944" t="s">
        <v>69</v>
      </c>
      <c r="G4944" t="s">
        <v>38</v>
      </c>
      <c r="H4944" t="s">
        <v>2717</v>
      </c>
      <c r="I4944" s="2">
        <v>845</v>
      </c>
      <c r="J4944" s="2">
        <v>2</v>
      </c>
      <c r="K4944" s="2">
        <v>847</v>
      </c>
      <c r="L4944" s="3">
        <v>5.693424867293459E-2</v>
      </c>
      <c r="M4944" s="3">
        <v>8.8604721470482706E-2</v>
      </c>
      <c r="N4944" s="2">
        <v>1487681</v>
      </c>
      <c r="O4944">
        <f t="shared" si="77"/>
        <v>16</v>
      </c>
    </row>
    <row r="4945" spans="1:15" hidden="1" x14ac:dyDescent="0.2">
      <c r="A4945" t="s">
        <v>5529</v>
      </c>
      <c r="B4945" t="s">
        <v>5553</v>
      </c>
      <c r="C4945" t="s">
        <v>5568</v>
      </c>
      <c r="D4945" t="s">
        <v>22</v>
      </c>
      <c r="E4945">
        <v>62</v>
      </c>
      <c r="F4945" t="s">
        <v>49</v>
      </c>
      <c r="G4945" t="s">
        <v>5542</v>
      </c>
      <c r="H4945" t="s">
        <v>39</v>
      </c>
      <c r="I4945" s="2">
        <v>102980</v>
      </c>
      <c r="J4945" s="2">
        <v>187</v>
      </c>
      <c r="K4945" s="2">
        <v>103167</v>
      </c>
      <c r="L4945" s="3">
        <v>6.9347528132711247</v>
      </c>
      <c r="M4945" s="3">
        <v>10.792306139250636</v>
      </c>
      <c r="N4945" s="2">
        <v>1487681</v>
      </c>
      <c r="O4945">
        <f t="shared" si="77"/>
        <v>3</v>
      </c>
    </row>
    <row r="4946" spans="1:15" hidden="1" x14ac:dyDescent="0.2">
      <c r="A4946" t="s">
        <v>5529</v>
      </c>
      <c r="B4946" t="s">
        <v>5553</v>
      </c>
      <c r="C4946" t="s">
        <v>5569</v>
      </c>
      <c r="D4946" t="s">
        <v>22</v>
      </c>
      <c r="E4946">
        <v>35</v>
      </c>
      <c r="F4946" t="s">
        <v>69</v>
      </c>
      <c r="G4946" t="s">
        <v>5570</v>
      </c>
      <c r="H4946" t="s">
        <v>142</v>
      </c>
      <c r="I4946" s="2">
        <v>678</v>
      </c>
      <c r="J4946" s="2">
        <v>1</v>
      </c>
      <c r="K4946" s="2">
        <v>679</v>
      </c>
      <c r="L4946" s="3">
        <v>4.5641505134501284E-2</v>
      </c>
      <c r="M4946" s="3">
        <v>7.1030231261461338E-2</v>
      </c>
      <c r="N4946" s="2">
        <v>1487681</v>
      </c>
      <c r="O4946">
        <f t="shared" si="77"/>
        <v>19</v>
      </c>
    </row>
    <row r="4947" spans="1:15" hidden="1" x14ac:dyDescent="0.2">
      <c r="A4947" t="s">
        <v>5529</v>
      </c>
      <c r="B4947" t="s">
        <v>5553</v>
      </c>
      <c r="C4947" t="s">
        <v>5571</v>
      </c>
      <c r="D4947" t="s">
        <v>22</v>
      </c>
      <c r="E4947">
        <v>37</v>
      </c>
      <c r="F4947" t="s">
        <v>49</v>
      </c>
      <c r="G4947" t="s">
        <v>38</v>
      </c>
      <c r="H4947" t="s">
        <v>106</v>
      </c>
      <c r="I4947" s="2">
        <v>1459</v>
      </c>
      <c r="J4947" s="2">
        <v>2</v>
      </c>
      <c r="K4947" s="2">
        <v>1461</v>
      </c>
      <c r="L4947" s="3">
        <v>9.820653755744678E-2</v>
      </c>
      <c r="M4947" s="3">
        <v>0.15283529878202506</v>
      </c>
      <c r="N4947" s="2">
        <v>1487681</v>
      </c>
      <c r="O4947">
        <f t="shared" si="77"/>
        <v>11</v>
      </c>
    </row>
    <row r="4948" spans="1:15" hidden="1" x14ac:dyDescent="0.2">
      <c r="A4948" t="s">
        <v>5529</v>
      </c>
      <c r="B4948" t="s">
        <v>5553</v>
      </c>
      <c r="C4948" t="s">
        <v>5572</v>
      </c>
      <c r="D4948" t="s">
        <v>22</v>
      </c>
      <c r="E4948">
        <v>43</v>
      </c>
      <c r="F4948" t="s">
        <v>49</v>
      </c>
      <c r="G4948" t="s">
        <v>38</v>
      </c>
      <c r="H4948" t="s">
        <v>654</v>
      </c>
      <c r="I4948" s="2">
        <v>2458</v>
      </c>
      <c r="J4948" s="2">
        <v>1</v>
      </c>
      <c r="K4948" s="2">
        <v>2459</v>
      </c>
      <c r="L4948" s="3">
        <v>0.16529081167266371</v>
      </c>
      <c r="M4948" s="3">
        <v>0.2572361394284734</v>
      </c>
      <c r="N4948" s="2">
        <v>1487681</v>
      </c>
      <c r="O4948">
        <f t="shared" si="77"/>
        <v>9</v>
      </c>
    </row>
    <row r="4949" spans="1:15" hidden="1" x14ac:dyDescent="0.2">
      <c r="A4949" t="s">
        <v>5529</v>
      </c>
      <c r="B4949" t="s">
        <v>5553</v>
      </c>
      <c r="C4949" t="s">
        <v>5573</v>
      </c>
      <c r="D4949" t="s">
        <v>22</v>
      </c>
      <c r="E4949">
        <v>44</v>
      </c>
      <c r="F4949" t="s">
        <v>49</v>
      </c>
      <c r="G4949" t="s">
        <v>38</v>
      </c>
      <c r="H4949" t="s">
        <v>1113</v>
      </c>
      <c r="I4949" s="2">
        <v>531</v>
      </c>
      <c r="J4949" s="2">
        <v>2</v>
      </c>
      <c r="K4949" s="2">
        <v>533</v>
      </c>
      <c r="L4949" s="3">
        <v>3.5827573249910434E-2</v>
      </c>
      <c r="M4949" s="3">
        <v>5.5757162389335632E-2</v>
      </c>
      <c r="N4949" s="2">
        <v>1487681</v>
      </c>
      <c r="O4949">
        <f t="shared" si="77"/>
        <v>23</v>
      </c>
    </row>
    <row r="4950" spans="1:15" hidden="1" x14ac:dyDescent="0.2">
      <c r="A4950" t="s">
        <v>5529</v>
      </c>
      <c r="B4950" t="s">
        <v>5553</v>
      </c>
      <c r="C4950" t="s">
        <v>5574</v>
      </c>
      <c r="D4950" t="s">
        <v>22</v>
      </c>
      <c r="E4950">
        <v>44</v>
      </c>
      <c r="F4950" t="s">
        <v>49</v>
      </c>
      <c r="G4950" t="s">
        <v>38</v>
      </c>
      <c r="H4950" t="s">
        <v>618</v>
      </c>
      <c r="I4950" s="2">
        <v>1115</v>
      </c>
      <c r="J4950" s="2">
        <v>1</v>
      </c>
      <c r="K4950" s="2">
        <v>1116</v>
      </c>
      <c r="L4950" s="3">
        <v>7.5016082076735532E-2</v>
      </c>
      <c r="M4950" s="3">
        <v>0.11674482781707048</v>
      </c>
      <c r="N4950" s="2">
        <v>1487681</v>
      </c>
      <c r="O4950">
        <f t="shared" si="77"/>
        <v>12</v>
      </c>
    </row>
    <row r="4951" spans="1:15" hidden="1" x14ac:dyDescent="0.2">
      <c r="A4951" t="s">
        <v>5529</v>
      </c>
      <c r="B4951" t="s">
        <v>5553</v>
      </c>
      <c r="C4951" t="s">
        <v>5575</v>
      </c>
      <c r="D4951" t="s">
        <v>22</v>
      </c>
      <c r="E4951">
        <v>39</v>
      </c>
      <c r="F4951" t="s">
        <v>69</v>
      </c>
      <c r="G4951" t="s">
        <v>38</v>
      </c>
      <c r="H4951" t="s">
        <v>4567</v>
      </c>
      <c r="I4951" s="2">
        <v>402</v>
      </c>
      <c r="J4951" s="2">
        <f>(0)</f>
        <v>0</v>
      </c>
      <c r="K4951" s="2">
        <v>402</v>
      </c>
      <c r="L4951" s="3">
        <v>2.7021922038393983E-2</v>
      </c>
      <c r="M4951" s="3">
        <v>4.2053244428729687E-2</v>
      </c>
      <c r="N4951" s="2">
        <v>1487681</v>
      </c>
      <c r="O4951">
        <f t="shared" si="77"/>
        <v>24</v>
      </c>
    </row>
    <row r="4952" spans="1:15" hidden="1" x14ac:dyDescent="0.2">
      <c r="A4952" t="s">
        <v>5529</v>
      </c>
      <c r="B4952" t="s">
        <v>5553</v>
      </c>
      <c r="C4952" t="s">
        <v>5576</v>
      </c>
      <c r="D4952" t="s">
        <v>22</v>
      </c>
      <c r="E4952">
        <v>25</v>
      </c>
      <c r="F4952" t="s">
        <v>49</v>
      </c>
      <c r="G4952" t="s">
        <v>38</v>
      </c>
      <c r="H4952" t="s">
        <v>270</v>
      </c>
      <c r="I4952" s="2">
        <v>555</v>
      </c>
      <c r="J4952" s="2">
        <f>(0)</f>
        <v>0</v>
      </c>
      <c r="K4952" s="2">
        <v>555</v>
      </c>
      <c r="L4952" s="3">
        <v>3.730638490375289E-2</v>
      </c>
      <c r="M4952" s="3">
        <v>5.8058583726231287E-2</v>
      </c>
      <c r="N4952" s="2">
        <v>1487681</v>
      </c>
      <c r="O4952">
        <f t="shared" si="77"/>
        <v>22</v>
      </c>
    </row>
    <row r="4953" spans="1:15" hidden="1" x14ac:dyDescent="0.2">
      <c r="A4953" t="s">
        <v>5529</v>
      </c>
      <c r="B4953" t="s">
        <v>5553</v>
      </c>
      <c r="C4953" t="s">
        <v>5577</v>
      </c>
      <c r="D4953" t="s">
        <v>22</v>
      </c>
      <c r="E4953">
        <v>42</v>
      </c>
      <c r="F4953" t="s">
        <v>49</v>
      </c>
      <c r="G4953" t="s">
        <v>38</v>
      </c>
      <c r="H4953" t="s">
        <v>168</v>
      </c>
      <c r="I4953" s="2">
        <v>1677</v>
      </c>
      <c r="J4953" s="2">
        <f>(0)</f>
        <v>0</v>
      </c>
      <c r="K4953" s="2">
        <v>1677</v>
      </c>
      <c r="L4953" s="3">
        <v>0.11272577924971817</v>
      </c>
      <c r="M4953" s="3">
        <v>0.17543107190790966</v>
      </c>
      <c r="N4953" s="2">
        <v>1487681</v>
      </c>
      <c r="O4953">
        <f t="shared" si="77"/>
        <v>10</v>
      </c>
    </row>
    <row r="4954" spans="1:15" hidden="1" x14ac:dyDescent="0.2">
      <c r="A4954" t="s">
        <v>5529</v>
      </c>
      <c r="B4954" t="s">
        <v>5553</v>
      </c>
      <c r="C4954" t="s">
        <v>5578</v>
      </c>
      <c r="D4954" t="s">
        <v>22</v>
      </c>
      <c r="E4954">
        <v>44</v>
      </c>
      <c r="F4954" t="s">
        <v>49</v>
      </c>
      <c r="G4954" t="s">
        <v>5579</v>
      </c>
      <c r="H4954" t="s">
        <v>165</v>
      </c>
      <c r="I4954" s="2">
        <v>2665</v>
      </c>
      <c r="J4954" s="2">
        <v>4</v>
      </c>
      <c r="K4954" s="2">
        <v>2669</v>
      </c>
      <c r="L4954" s="3">
        <v>0.17940674109570531</v>
      </c>
      <c r="M4954" s="3">
        <v>0.27920425218975009</v>
      </c>
      <c r="N4954" s="2">
        <v>1487681</v>
      </c>
      <c r="O4954">
        <f t="shared" si="77"/>
        <v>8</v>
      </c>
    </row>
    <row r="4955" spans="1:15" hidden="1" x14ac:dyDescent="0.2">
      <c r="A4955" t="s">
        <v>5529</v>
      </c>
      <c r="B4955" t="s">
        <v>5553</v>
      </c>
      <c r="C4955" t="s">
        <v>5580</v>
      </c>
      <c r="D4955" t="s">
        <v>22</v>
      </c>
      <c r="E4955">
        <v>38</v>
      </c>
      <c r="F4955" t="s">
        <v>49</v>
      </c>
      <c r="G4955" t="s">
        <v>38</v>
      </c>
      <c r="H4955" t="s">
        <v>734</v>
      </c>
      <c r="I4955" s="2">
        <v>614</v>
      </c>
      <c r="J4955" s="2">
        <v>1</v>
      </c>
      <c r="K4955" s="2">
        <v>615</v>
      </c>
      <c r="L4955" s="3">
        <v>4.1339507596050498E-2</v>
      </c>
      <c r="M4955" s="3">
        <v>6.4335187372310337E-2</v>
      </c>
      <c r="N4955" s="2">
        <v>1487681</v>
      </c>
      <c r="O4955">
        <f t="shared" si="77"/>
        <v>20</v>
      </c>
    </row>
    <row r="4956" spans="1:15" hidden="1" x14ac:dyDescent="0.2">
      <c r="A4956" t="s">
        <v>5529</v>
      </c>
      <c r="B4956" t="s">
        <v>5553</v>
      </c>
      <c r="C4956" t="s">
        <v>5581</v>
      </c>
      <c r="D4956" t="s">
        <v>22</v>
      </c>
      <c r="E4956">
        <v>44</v>
      </c>
      <c r="F4956" t="s">
        <v>49</v>
      </c>
      <c r="G4956" t="s">
        <v>38</v>
      </c>
      <c r="H4956" t="s">
        <v>273</v>
      </c>
      <c r="I4956" s="2">
        <v>33232</v>
      </c>
      <c r="J4956" s="2">
        <v>45</v>
      </c>
      <c r="K4956" s="2">
        <v>33277</v>
      </c>
      <c r="L4956" s="3">
        <v>2.2368370638597925</v>
      </c>
      <c r="M4956" s="3">
        <v>3.4811089921762135</v>
      </c>
      <c r="N4956" s="2">
        <v>1487681</v>
      </c>
      <c r="O4956">
        <f t="shared" si="77"/>
        <v>5</v>
      </c>
    </row>
    <row r="4957" spans="1:15" hidden="1" x14ac:dyDescent="0.2">
      <c r="A4957" t="s">
        <v>5529</v>
      </c>
      <c r="B4957" t="s">
        <v>5553</v>
      </c>
      <c r="C4957" t="s">
        <v>5582</v>
      </c>
      <c r="D4957" t="s">
        <v>22</v>
      </c>
      <c r="E4957">
        <v>46</v>
      </c>
      <c r="F4957" t="s">
        <v>49</v>
      </c>
      <c r="G4957" t="s">
        <v>38</v>
      </c>
      <c r="H4957" t="s">
        <v>61</v>
      </c>
      <c r="I4957" s="2">
        <v>762</v>
      </c>
      <c r="J4957" s="2">
        <v>1</v>
      </c>
      <c r="K4957" s="2">
        <v>763</v>
      </c>
      <c r="L4957" s="3">
        <v>5.1287876903717937E-2</v>
      </c>
      <c r="M4957" s="3">
        <v>7.9817476365972029E-2</v>
      </c>
      <c r="N4957" s="2">
        <v>1487681</v>
      </c>
      <c r="O4957">
        <f t="shared" si="77"/>
        <v>18</v>
      </c>
    </row>
    <row r="4958" spans="1:15" hidden="1" x14ac:dyDescent="0.2">
      <c r="A4958" t="s">
        <v>5529</v>
      </c>
      <c r="B4958" t="s">
        <v>5553</v>
      </c>
      <c r="C4958" t="s">
        <v>46</v>
      </c>
      <c r="G4958" t="s">
        <v>46</v>
      </c>
      <c r="I4958" s="2">
        <v>15619</v>
      </c>
      <c r="J4958" s="2">
        <v>68</v>
      </c>
      <c r="K4958" s="2">
        <v>15687</v>
      </c>
      <c r="L4958" s="3">
        <v>1.0544599279012099</v>
      </c>
      <c r="M4958" s="3">
        <v>1.6410180232673697</v>
      </c>
      <c r="N4958" s="2">
        <v>1487681</v>
      </c>
      <c r="O4958">
        <f t="shared" si="77"/>
        <v>6</v>
      </c>
    </row>
    <row r="4959" spans="1:15" hidden="1" x14ac:dyDescent="0.2">
      <c r="A4959" t="s">
        <v>5529</v>
      </c>
      <c r="B4959" t="s">
        <v>5583</v>
      </c>
      <c r="C4959" t="s">
        <v>5584</v>
      </c>
      <c r="D4959" t="s">
        <v>22</v>
      </c>
      <c r="E4959">
        <v>52</v>
      </c>
      <c r="F4959" t="s">
        <v>49</v>
      </c>
      <c r="G4959" t="s">
        <v>385</v>
      </c>
      <c r="H4959" t="s">
        <v>70</v>
      </c>
      <c r="I4959" s="2">
        <v>1489</v>
      </c>
      <c r="J4959" s="2">
        <v>2</v>
      </c>
      <c r="K4959" s="2">
        <v>1491</v>
      </c>
      <c r="L4959" s="3">
        <v>7.5549788121100581E-2</v>
      </c>
      <c r="M4959" s="3">
        <v>0.13237554168764168</v>
      </c>
      <c r="N4959" s="2">
        <v>1973533</v>
      </c>
      <c r="O4959">
        <f t="shared" si="77"/>
        <v>9</v>
      </c>
    </row>
    <row r="4960" spans="1:15" hidden="1" x14ac:dyDescent="0.2">
      <c r="A4960" t="s">
        <v>5529</v>
      </c>
      <c r="B4960" t="s">
        <v>5583</v>
      </c>
      <c r="C4960" t="s">
        <v>5585</v>
      </c>
      <c r="D4960" t="s">
        <v>22</v>
      </c>
      <c r="E4960">
        <v>38</v>
      </c>
      <c r="F4960" t="s">
        <v>49</v>
      </c>
      <c r="G4960" t="s">
        <v>38</v>
      </c>
      <c r="H4960" t="s">
        <v>556</v>
      </c>
      <c r="I4960" s="2">
        <v>1443</v>
      </c>
      <c r="J4960" s="2">
        <v>1</v>
      </c>
      <c r="K4960" s="2">
        <v>1444</v>
      </c>
      <c r="L4960" s="3">
        <v>7.316827233190426E-2</v>
      </c>
      <c r="M4960" s="3">
        <v>0.12820273789198833</v>
      </c>
      <c r="N4960" s="2">
        <v>1973533</v>
      </c>
      <c r="O4960">
        <f t="shared" si="77"/>
        <v>10</v>
      </c>
    </row>
    <row r="4961" spans="1:15" hidden="1" x14ac:dyDescent="0.2">
      <c r="A4961" t="s">
        <v>5529</v>
      </c>
      <c r="B4961" t="s">
        <v>5583</v>
      </c>
      <c r="C4961" t="s">
        <v>5586</v>
      </c>
      <c r="D4961" t="s">
        <v>17</v>
      </c>
      <c r="E4961">
        <v>36</v>
      </c>
      <c r="F4961" t="s">
        <v>49</v>
      </c>
      <c r="G4961" t="s">
        <v>38</v>
      </c>
      <c r="H4961" t="s">
        <v>456</v>
      </c>
      <c r="I4961" s="2">
        <v>379</v>
      </c>
      <c r="J4961" s="2">
        <f>(0)</f>
        <v>0</v>
      </c>
      <c r="K4961" s="2">
        <v>379</v>
      </c>
      <c r="L4961" s="3">
        <v>1.9204137959689553E-2</v>
      </c>
      <c r="M4961" s="3">
        <v>3.3648779543672833E-2</v>
      </c>
      <c r="N4961" s="2">
        <v>1973533</v>
      </c>
      <c r="O4961">
        <f t="shared" si="77"/>
        <v>34</v>
      </c>
    </row>
    <row r="4962" spans="1:15" hidden="1" x14ac:dyDescent="0.2">
      <c r="A4962" t="s">
        <v>5529</v>
      </c>
      <c r="B4962" t="s">
        <v>5583</v>
      </c>
      <c r="C4962" t="s">
        <v>5587</v>
      </c>
      <c r="D4962" t="s">
        <v>22</v>
      </c>
      <c r="E4962">
        <v>31</v>
      </c>
      <c r="F4962" t="s">
        <v>49</v>
      </c>
      <c r="G4962" t="s">
        <v>5537</v>
      </c>
      <c r="H4962" t="s">
        <v>3095</v>
      </c>
      <c r="I4962" s="2">
        <v>302152</v>
      </c>
      <c r="J4962" s="2">
        <v>497</v>
      </c>
      <c r="K4962" s="2">
        <v>302649</v>
      </c>
      <c r="L4962" s="3">
        <v>15.335390895414466</v>
      </c>
      <c r="M4962" s="3">
        <v>26.870104169163689</v>
      </c>
      <c r="N4962" s="2">
        <v>1973533</v>
      </c>
      <c r="O4962">
        <f t="shared" si="77"/>
        <v>2</v>
      </c>
    </row>
    <row r="4963" spans="1:15" hidden="1" x14ac:dyDescent="0.2">
      <c r="A4963" t="s">
        <v>5529</v>
      </c>
      <c r="B4963" t="s">
        <v>5583</v>
      </c>
      <c r="C4963" t="s">
        <v>5588</v>
      </c>
      <c r="D4963" t="s">
        <v>22</v>
      </c>
      <c r="E4963">
        <v>43</v>
      </c>
      <c r="F4963" t="s">
        <v>49</v>
      </c>
      <c r="G4963" t="s">
        <v>38</v>
      </c>
      <c r="H4963" t="s">
        <v>43</v>
      </c>
      <c r="I4963" s="2">
        <v>963</v>
      </c>
      <c r="J4963" s="2">
        <v>5</v>
      </c>
      <c r="K4963" s="2">
        <v>968</v>
      </c>
      <c r="L4963" s="3">
        <v>4.904909114770313E-2</v>
      </c>
      <c r="M4963" s="3">
        <v>8.5942001578562799E-2</v>
      </c>
      <c r="N4963" s="2">
        <v>1973533</v>
      </c>
      <c r="O4963">
        <f t="shared" si="77"/>
        <v>15</v>
      </c>
    </row>
    <row r="4964" spans="1:15" hidden="1" x14ac:dyDescent="0.2">
      <c r="A4964" t="s">
        <v>5529</v>
      </c>
      <c r="B4964" t="s">
        <v>5583</v>
      </c>
      <c r="C4964" t="s">
        <v>5589</v>
      </c>
      <c r="D4964" t="s">
        <v>17</v>
      </c>
      <c r="E4964">
        <v>26</v>
      </c>
      <c r="F4964" t="s">
        <v>49</v>
      </c>
      <c r="G4964" t="s">
        <v>5532</v>
      </c>
      <c r="H4964" t="s">
        <v>104</v>
      </c>
      <c r="I4964" s="2">
        <v>50156</v>
      </c>
      <c r="J4964" s="2">
        <v>66</v>
      </c>
      <c r="K4964" s="2">
        <v>50222</v>
      </c>
      <c r="L4964" s="3">
        <v>2.5447762971280441</v>
      </c>
      <c r="M4964" s="3">
        <v>4.4588628133043189</v>
      </c>
      <c r="N4964" s="2">
        <v>1973533</v>
      </c>
      <c r="O4964">
        <f t="shared" si="77"/>
        <v>4</v>
      </c>
    </row>
    <row r="4965" spans="1:15" hidden="1" x14ac:dyDescent="0.2">
      <c r="A4965" t="s">
        <v>5529</v>
      </c>
      <c r="B4965" t="s">
        <v>5583</v>
      </c>
      <c r="C4965" t="s">
        <v>5590</v>
      </c>
      <c r="D4965" t="s">
        <v>17</v>
      </c>
      <c r="E4965">
        <v>56</v>
      </c>
      <c r="F4965" t="s">
        <v>49</v>
      </c>
      <c r="G4965" t="s">
        <v>5562</v>
      </c>
      <c r="H4965" t="s">
        <v>5563</v>
      </c>
      <c r="I4965" s="2">
        <v>563240</v>
      </c>
      <c r="J4965" s="2">
        <v>1632</v>
      </c>
      <c r="K4965" s="2">
        <v>564872</v>
      </c>
      <c r="L4965" s="3">
        <v>28.622374188827855</v>
      </c>
      <c r="M4965" s="3">
        <v>50.1510643757086</v>
      </c>
      <c r="N4965" s="2">
        <v>1973533</v>
      </c>
      <c r="O4965">
        <f t="shared" si="77"/>
        <v>1</v>
      </c>
    </row>
    <row r="4966" spans="1:15" hidden="1" x14ac:dyDescent="0.2">
      <c r="A4966" t="s">
        <v>5529</v>
      </c>
      <c r="B4966" t="s">
        <v>5583</v>
      </c>
      <c r="C4966" t="s">
        <v>5591</v>
      </c>
      <c r="D4966" t="s">
        <v>22</v>
      </c>
      <c r="E4966">
        <v>42</v>
      </c>
      <c r="F4966" t="s">
        <v>49</v>
      </c>
      <c r="G4966" t="s">
        <v>5570</v>
      </c>
      <c r="H4966" t="s">
        <v>142</v>
      </c>
      <c r="I4966" s="2">
        <v>435</v>
      </c>
      <c r="J4966" s="2">
        <v>1</v>
      </c>
      <c r="K4966" s="2">
        <v>436</v>
      </c>
      <c r="L4966" s="3">
        <v>2.2092359235948929E-2</v>
      </c>
      <c r="M4966" s="3">
        <v>3.8709413934146057E-2</v>
      </c>
      <c r="N4966" s="2">
        <v>1973533</v>
      </c>
      <c r="O4966">
        <f t="shared" si="77"/>
        <v>31</v>
      </c>
    </row>
    <row r="4967" spans="1:15" hidden="1" x14ac:dyDescent="0.2">
      <c r="A4967" t="s">
        <v>5529</v>
      </c>
      <c r="B4967" t="s">
        <v>5583</v>
      </c>
      <c r="C4967" t="s">
        <v>5592</v>
      </c>
      <c r="D4967" t="s">
        <v>1644</v>
      </c>
      <c r="E4967">
        <v>53</v>
      </c>
      <c r="F4967" t="s">
        <v>69</v>
      </c>
      <c r="G4967" t="s">
        <v>38</v>
      </c>
      <c r="H4967" t="s">
        <v>5593</v>
      </c>
      <c r="I4967" s="2">
        <v>1040</v>
      </c>
      <c r="J4967" s="2">
        <v>2</v>
      </c>
      <c r="K4967" s="2">
        <v>1042</v>
      </c>
      <c r="L4967" s="3">
        <v>5.2798711751969693E-2</v>
      </c>
      <c r="M4967" s="3">
        <v>9.2511947980229783E-2</v>
      </c>
      <c r="N4967" s="2">
        <v>1973533</v>
      </c>
      <c r="O4967">
        <f t="shared" si="77"/>
        <v>14</v>
      </c>
    </row>
    <row r="4968" spans="1:15" hidden="1" x14ac:dyDescent="0.2">
      <c r="A4968" t="s">
        <v>5529</v>
      </c>
      <c r="B4968" t="s">
        <v>5583</v>
      </c>
      <c r="C4968" t="s">
        <v>5594</v>
      </c>
      <c r="D4968" t="s">
        <v>22</v>
      </c>
      <c r="E4968">
        <v>64</v>
      </c>
      <c r="F4968" t="s">
        <v>49</v>
      </c>
      <c r="G4968" t="s">
        <v>38</v>
      </c>
      <c r="H4968" t="s">
        <v>618</v>
      </c>
      <c r="I4968" s="2">
        <v>313</v>
      </c>
      <c r="J4968" s="2">
        <f>(0)</f>
        <v>0</v>
      </c>
      <c r="K4968" s="2">
        <v>313</v>
      </c>
      <c r="L4968" s="3">
        <v>1.5859881745073429E-2</v>
      </c>
      <c r="M4968" s="3">
        <v>2.7789097617861729E-2</v>
      </c>
      <c r="N4968" s="2">
        <v>1973533</v>
      </c>
      <c r="O4968">
        <f t="shared" si="77"/>
        <v>37</v>
      </c>
    </row>
    <row r="4969" spans="1:15" hidden="1" x14ac:dyDescent="0.2">
      <c r="A4969" t="s">
        <v>5529</v>
      </c>
      <c r="B4969" t="s">
        <v>5583</v>
      </c>
      <c r="C4969" t="s">
        <v>5595</v>
      </c>
      <c r="D4969" t="s">
        <v>22</v>
      </c>
      <c r="E4969">
        <v>28</v>
      </c>
      <c r="F4969" t="s">
        <v>69</v>
      </c>
      <c r="G4969" t="s">
        <v>38</v>
      </c>
      <c r="H4969" t="s">
        <v>360</v>
      </c>
      <c r="I4969" s="2">
        <v>292</v>
      </c>
      <c r="J4969" s="2">
        <v>1</v>
      </c>
      <c r="K4969" s="2">
        <v>293</v>
      </c>
      <c r="L4969" s="3">
        <v>1.4846470770947331E-2</v>
      </c>
      <c r="M4969" s="3">
        <v>2.6013436428222004E-2</v>
      </c>
      <c r="N4969" s="2">
        <v>1973533</v>
      </c>
      <c r="O4969">
        <f t="shared" si="77"/>
        <v>38</v>
      </c>
    </row>
    <row r="4970" spans="1:15" hidden="1" x14ac:dyDescent="0.2">
      <c r="A4970" t="s">
        <v>5529</v>
      </c>
      <c r="B4970" t="s">
        <v>5583</v>
      </c>
      <c r="C4970" t="s">
        <v>5596</v>
      </c>
      <c r="D4970" t="s">
        <v>22</v>
      </c>
      <c r="E4970">
        <v>51</v>
      </c>
      <c r="F4970" t="s">
        <v>49</v>
      </c>
      <c r="G4970" t="s">
        <v>38</v>
      </c>
      <c r="H4970" t="s">
        <v>336</v>
      </c>
      <c r="I4970" s="2">
        <v>350</v>
      </c>
      <c r="J4970" s="2">
        <f>(0)</f>
        <v>0</v>
      </c>
      <c r="K4970" s="2">
        <v>350</v>
      </c>
      <c r="L4970" s="3">
        <v>1.7734692047206711E-2</v>
      </c>
      <c r="M4970" s="3">
        <v>3.1074070818695228E-2</v>
      </c>
      <c r="N4970" s="2">
        <v>1973533</v>
      </c>
      <c r="O4970">
        <f t="shared" si="77"/>
        <v>35</v>
      </c>
    </row>
    <row r="4971" spans="1:15" hidden="1" x14ac:dyDescent="0.2">
      <c r="A4971" t="s">
        <v>5529</v>
      </c>
      <c r="B4971" t="s">
        <v>5583</v>
      </c>
      <c r="C4971" t="s">
        <v>5597</v>
      </c>
      <c r="D4971" t="s">
        <v>22</v>
      </c>
      <c r="E4971">
        <v>28</v>
      </c>
      <c r="F4971" t="s">
        <v>49</v>
      </c>
      <c r="G4971" t="s">
        <v>38</v>
      </c>
      <c r="H4971" t="s">
        <v>193</v>
      </c>
      <c r="I4971" s="2">
        <v>647</v>
      </c>
      <c r="J4971" s="2">
        <f>(0)</f>
        <v>0</v>
      </c>
      <c r="K4971" s="2">
        <v>647</v>
      </c>
      <c r="L4971" s="3">
        <v>3.2783845012979262E-2</v>
      </c>
      <c r="M4971" s="3">
        <v>5.7442639484845175E-2</v>
      </c>
      <c r="N4971" s="2">
        <v>1973533</v>
      </c>
      <c r="O4971">
        <f t="shared" si="77"/>
        <v>22</v>
      </c>
    </row>
    <row r="4972" spans="1:15" hidden="1" x14ac:dyDescent="0.2">
      <c r="A4972" t="s">
        <v>5529</v>
      </c>
      <c r="B4972" t="s">
        <v>5583</v>
      </c>
      <c r="C4972" t="s">
        <v>5598</v>
      </c>
      <c r="D4972" t="s">
        <v>17</v>
      </c>
      <c r="E4972">
        <v>36</v>
      </c>
      <c r="F4972" t="s">
        <v>49</v>
      </c>
      <c r="G4972" t="s">
        <v>38</v>
      </c>
      <c r="H4972" t="s">
        <v>1113</v>
      </c>
      <c r="I4972" s="2">
        <v>771</v>
      </c>
      <c r="J4972" s="2">
        <v>1</v>
      </c>
      <c r="K4972" s="2">
        <v>772</v>
      </c>
      <c r="L4972" s="3">
        <v>3.9117663601267373E-2</v>
      </c>
      <c r="M4972" s="3">
        <v>6.8540521920093467E-2</v>
      </c>
      <c r="N4972" s="2">
        <v>1973533</v>
      </c>
      <c r="O4972">
        <f t="shared" si="77"/>
        <v>18</v>
      </c>
    </row>
    <row r="4973" spans="1:15" hidden="1" x14ac:dyDescent="0.2">
      <c r="A4973" t="s">
        <v>5529</v>
      </c>
      <c r="B4973" t="s">
        <v>5583</v>
      </c>
      <c r="C4973" t="s">
        <v>5599</v>
      </c>
      <c r="D4973" t="s">
        <v>17</v>
      </c>
      <c r="E4973">
        <v>64</v>
      </c>
      <c r="F4973" t="s">
        <v>49</v>
      </c>
      <c r="G4973" t="s">
        <v>4292</v>
      </c>
      <c r="H4973" t="s">
        <v>54</v>
      </c>
      <c r="I4973" s="2">
        <v>638</v>
      </c>
      <c r="J4973" s="2">
        <v>1</v>
      </c>
      <c r="K4973" s="2">
        <v>639</v>
      </c>
      <c r="L4973" s="3">
        <v>3.237848062332882E-2</v>
      </c>
      <c r="M4973" s="3">
        <v>5.673237500898929E-2</v>
      </c>
      <c r="N4973" s="2">
        <v>1973533</v>
      </c>
      <c r="O4973">
        <f t="shared" si="77"/>
        <v>23</v>
      </c>
    </row>
    <row r="4974" spans="1:15" hidden="1" x14ac:dyDescent="0.2">
      <c r="A4974" t="s">
        <v>5529</v>
      </c>
      <c r="B4974" t="s">
        <v>5583</v>
      </c>
      <c r="C4974" t="s">
        <v>5600</v>
      </c>
      <c r="D4974" t="s">
        <v>22</v>
      </c>
      <c r="E4974">
        <v>40</v>
      </c>
      <c r="F4974" t="s">
        <v>49</v>
      </c>
      <c r="G4974" t="s">
        <v>38</v>
      </c>
      <c r="H4974" t="s">
        <v>738</v>
      </c>
      <c r="I4974" s="2">
        <v>462</v>
      </c>
      <c r="J4974" s="2">
        <f>(0)</f>
        <v>0</v>
      </c>
      <c r="K4974" s="2">
        <v>462</v>
      </c>
      <c r="L4974" s="3">
        <v>2.3409793502312856E-2</v>
      </c>
      <c r="M4974" s="3">
        <v>4.1017773480677699E-2</v>
      </c>
      <c r="N4974" s="2">
        <v>1973533</v>
      </c>
      <c r="O4974">
        <f t="shared" si="77"/>
        <v>29</v>
      </c>
    </row>
    <row r="4975" spans="1:15" hidden="1" x14ac:dyDescent="0.2">
      <c r="A4975" t="s">
        <v>5529</v>
      </c>
      <c r="B4975" t="s">
        <v>5583</v>
      </c>
      <c r="C4975" t="s">
        <v>5601</v>
      </c>
      <c r="D4975" t="s">
        <v>22</v>
      </c>
      <c r="E4975">
        <v>69</v>
      </c>
      <c r="F4975" t="s">
        <v>49</v>
      </c>
      <c r="G4975" t="s">
        <v>58</v>
      </c>
      <c r="H4975" t="s">
        <v>351</v>
      </c>
      <c r="I4975" s="2">
        <v>860</v>
      </c>
      <c r="J4975" s="2">
        <f>(0)</f>
        <v>0</v>
      </c>
      <c r="K4975" s="2">
        <v>860</v>
      </c>
      <c r="L4975" s="3">
        <v>4.3576671887422203E-2</v>
      </c>
      <c r="M4975" s="3">
        <v>7.6353431154508267E-2</v>
      </c>
      <c r="N4975" s="2">
        <v>1973533</v>
      </c>
      <c r="O4975">
        <f t="shared" si="77"/>
        <v>17</v>
      </c>
    </row>
    <row r="4976" spans="1:15" hidden="1" x14ac:dyDescent="0.2">
      <c r="A4976" t="s">
        <v>5529</v>
      </c>
      <c r="B4976" t="s">
        <v>5583</v>
      </c>
      <c r="C4976" t="s">
        <v>5602</v>
      </c>
      <c r="D4976" t="s">
        <v>17</v>
      </c>
      <c r="E4976">
        <v>29</v>
      </c>
      <c r="F4976" t="s">
        <v>69</v>
      </c>
      <c r="G4976" t="s">
        <v>38</v>
      </c>
      <c r="H4976" t="s">
        <v>767</v>
      </c>
      <c r="I4976" s="2">
        <v>498</v>
      </c>
      <c r="J4976" s="2">
        <f>(0)</f>
        <v>0</v>
      </c>
      <c r="K4976" s="2">
        <v>498</v>
      </c>
      <c r="L4976" s="3">
        <v>2.5233933255739832E-2</v>
      </c>
      <c r="M4976" s="3">
        <v>4.4213963622029208E-2</v>
      </c>
      <c r="N4976" s="2">
        <v>1973533</v>
      </c>
      <c r="O4976">
        <f t="shared" si="77"/>
        <v>28</v>
      </c>
    </row>
    <row r="4977" spans="1:15" hidden="1" x14ac:dyDescent="0.2">
      <c r="A4977" t="s">
        <v>5529</v>
      </c>
      <c r="B4977" t="s">
        <v>5583</v>
      </c>
      <c r="C4977" t="s">
        <v>5603</v>
      </c>
      <c r="D4977" t="s">
        <v>22</v>
      </c>
      <c r="E4977">
        <v>38</v>
      </c>
      <c r="F4977" t="s">
        <v>69</v>
      </c>
      <c r="G4977" t="s">
        <v>303</v>
      </c>
      <c r="H4977" t="s">
        <v>304</v>
      </c>
      <c r="I4977" s="2">
        <v>2397</v>
      </c>
      <c r="J4977" s="2">
        <v>2</v>
      </c>
      <c r="K4977" s="2">
        <v>2399</v>
      </c>
      <c r="L4977" s="3">
        <v>0.12155864634642542</v>
      </c>
      <c r="M4977" s="3">
        <v>0.21299055969728528</v>
      </c>
      <c r="N4977" s="2">
        <v>1973533</v>
      </c>
      <c r="O4977">
        <f t="shared" si="77"/>
        <v>7</v>
      </c>
    </row>
    <row r="4978" spans="1:15" hidden="1" x14ac:dyDescent="0.2">
      <c r="A4978" t="s">
        <v>5529</v>
      </c>
      <c r="B4978" t="s">
        <v>5583</v>
      </c>
      <c r="C4978" t="s">
        <v>5604</v>
      </c>
      <c r="D4978" t="s">
        <v>22</v>
      </c>
      <c r="E4978">
        <v>32</v>
      </c>
      <c r="F4978" t="s">
        <v>49</v>
      </c>
      <c r="G4978" t="s">
        <v>38</v>
      </c>
      <c r="H4978" t="s">
        <v>584</v>
      </c>
      <c r="I4978" s="2">
        <v>427</v>
      </c>
      <c r="J4978" s="2">
        <f>(0)</f>
        <v>0</v>
      </c>
      <c r="K4978" s="2">
        <v>427</v>
      </c>
      <c r="L4978" s="3">
        <v>2.1636324297592185E-2</v>
      </c>
      <c r="M4978" s="3">
        <v>3.7910366398808175E-2</v>
      </c>
      <c r="N4978" s="2">
        <v>1973533</v>
      </c>
      <c r="O4978">
        <f t="shared" si="77"/>
        <v>33</v>
      </c>
    </row>
    <row r="4979" spans="1:15" hidden="1" x14ac:dyDescent="0.2">
      <c r="A4979" t="s">
        <v>5529</v>
      </c>
      <c r="B4979" t="s">
        <v>5583</v>
      </c>
      <c r="C4979" t="s">
        <v>5605</v>
      </c>
      <c r="D4979" t="s">
        <v>22</v>
      </c>
      <c r="E4979">
        <v>47</v>
      </c>
      <c r="F4979" t="s">
        <v>49</v>
      </c>
      <c r="G4979" t="s">
        <v>38</v>
      </c>
      <c r="H4979" t="s">
        <v>877</v>
      </c>
      <c r="I4979" s="2">
        <v>347</v>
      </c>
      <c r="J4979" s="2">
        <v>1</v>
      </c>
      <c r="K4979" s="2">
        <v>348</v>
      </c>
      <c r="L4979" s="3">
        <v>1.76333509497941E-2</v>
      </c>
      <c r="M4979" s="3">
        <v>3.0896504699731254E-2</v>
      </c>
      <c r="N4979" s="2">
        <v>1973533</v>
      </c>
      <c r="O4979">
        <f t="shared" si="77"/>
        <v>36</v>
      </c>
    </row>
    <row r="4980" spans="1:15" hidden="1" x14ac:dyDescent="0.2">
      <c r="A4980" t="s">
        <v>5529</v>
      </c>
      <c r="B4980" t="s">
        <v>5583</v>
      </c>
      <c r="C4980" t="s">
        <v>5606</v>
      </c>
      <c r="D4980" t="s">
        <v>22</v>
      </c>
      <c r="E4980">
        <v>40</v>
      </c>
      <c r="F4980" t="s">
        <v>49</v>
      </c>
      <c r="G4980" t="s">
        <v>5542</v>
      </c>
      <c r="H4980" t="s">
        <v>39</v>
      </c>
      <c r="I4980" s="2">
        <v>135334</v>
      </c>
      <c r="J4980" s="2">
        <v>131</v>
      </c>
      <c r="K4980" s="2">
        <v>135465</v>
      </c>
      <c r="L4980" s="3">
        <v>6.8640858804995917</v>
      </c>
      <c r="M4980" s="3">
        <v>12.026997152727283</v>
      </c>
      <c r="N4980" s="2">
        <v>1973533</v>
      </c>
      <c r="O4980">
        <f t="shared" si="77"/>
        <v>3</v>
      </c>
    </row>
    <row r="4981" spans="1:15" hidden="1" x14ac:dyDescent="0.2">
      <c r="A4981" t="s">
        <v>5529</v>
      </c>
      <c r="B4981" t="s">
        <v>5583</v>
      </c>
      <c r="C4981" t="s">
        <v>5607</v>
      </c>
      <c r="D4981" t="s">
        <v>22</v>
      </c>
      <c r="E4981">
        <v>37</v>
      </c>
      <c r="F4981" t="s">
        <v>49</v>
      </c>
      <c r="G4981" t="s">
        <v>2865</v>
      </c>
      <c r="H4981" t="s">
        <v>770</v>
      </c>
      <c r="I4981" s="2">
        <v>512</v>
      </c>
      <c r="J4981" s="2">
        <f>(0)</f>
        <v>0</v>
      </c>
      <c r="K4981" s="2">
        <v>512</v>
      </c>
      <c r="L4981" s="3">
        <v>2.5943320937628103E-2</v>
      </c>
      <c r="M4981" s="3">
        <v>4.5456926454777016E-2</v>
      </c>
      <c r="N4981" s="2">
        <v>1973533</v>
      </c>
      <c r="O4981">
        <f t="shared" si="77"/>
        <v>27</v>
      </c>
    </row>
    <row r="4982" spans="1:15" hidden="1" x14ac:dyDescent="0.2">
      <c r="A4982" t="s">
        <v>5529</v>
      </c>
      <c r="B4982" t="s">
        <v>5583</v>
      </c>
      <c r="C4982" t="s">
        <v>5608</v>
      </c>
      <c r="D4982" t="s">
        <v>22</v>
      </c>
      <c r="E4982">
        <v>44</v>
      </c>
      <c r="F4982" t="s">
        <v>69</v>
      </c>
      <c r="G4982" t="s">
        <v>38</v>
      </c>
      <c r="H4982" t="s">
        <v>1047</v>
      </c>
      <c r="I4982" s="2">
        <v>553</v>
      </c>
      <c r="J4982" s="2">
        <f>(0)</f>
        <v>0</v>
      </c>
      <c r="K4982" s="2">
        <v>553</v>
      </c>
      <c r="L4982" s="3">
        <v>2.8020813434586601E-2</v>
      </c>
      <c r="M4982" s="3">
        <v>4.9097031893538458E-2</v>
      </c>
      <c r="N4982" s="2">
        <v>1973533</v>
      </c>
      <c r="O4982">
        <f t="shared" si="77"/>
        <v>25</v>
      </c>
    </row>
    <row r="4983" spans="1:15" hidden="1" x14ac:dyDescent="0.2">
      <c r="A4983" t="s">
        <v>5529</v>
      </c>
      <c r="B4983" t="s">
        <v>5583</v>
      </c>
      <c r="C4983" t="s">
        <v>5609</v>
      </c>
      <c r="D4983" t="s">
        <v>22</v>
      </c>
      <c r="E4983">
        <v>35</v>
      </c>
      <c r="F4983" t="s">
        <v>49</v>
      </c>
      <c r="G4983" t="s">
        <v>38</v>
      </c>
      <c r="H4983" t="s">
        <v>106</v>
      </c>
      <c r="I4983" s="2">
        <v>743</v>
      </c>
      <c r="J4983" s="2">
        <f>(0)</f>
        <v>0</v>
      </c>
      <c r="K4983" s="2">
        <v>743</v>
      </c>
      <c r="L4983" s="3">
        <v>3.7648217688784527E-2</v>
      </c>
      <c r="M4983" s="3">
        <v>6.5965813195115866E-2</v>
      </c>
      <c r="N4983" s="2">
        <v>1973533</v>
      </c>
      <c r="O4983">
        <f t="shared" si="77"/>
        <v>19</v>
      </c>
    </row>
    <row r="4984" spans="1:15" hidden="1" x14ac:dyDescent="0.2">
      <c r="A4984" t="s">
        <v>5529</v>
      </c>
      <c r="B4984" t="s">
        <v>5583</v>
      </c>
      <c r="C4984" t="s">
        <v>5610</v>
      </c>
      <c r="D4984" t="s">
        <v>22</v>
      </c>
      <c r="E4984">
        <v>29</v>
      </c>
      <c r="F4984" t="s">
        <v>69</v>
      </c>
      <c r="G4984" t="s">
        <v>5579</v>
      </c>
      <c r="H4984" t="s">
        <v>165</v>
      </c>
      <c r="I4984" s="2">
        <v>1379</v>
      </c>
      <c r="J4984" s="2">
        <v>2</v>
      </c>
      <c r="K4984" s="2">
        <v>1381</v>
      </c>
      <c r="L4984" s="3">
        <v>6.9976027763407042E-2</v>
      </c>
      <c r="M4984" s="3">
        <v>0.12260940514462317</v>
      </c>
      <c r="N4984" s="2">
        <v>1973533</v>
      </c>
      <c r="O4984">
        <f t="shared" si="77"/>
        <v>12</v>
      </c>
    </row>
    <row r="4985" spans="1:15" hidden="1" x14ac:dyDescent="0.2">
      <c r="A4985" t="s">
        <v>5529</v>
      </c>
      <c r="B4985" t="s">
        <v>5583</v>
      </c>
      <c r="C4985" t="s">
        <v>5611</v>
      </c>
      <c r="D4985" t="s">
        <v>22</v>
      </c>
      <c r="E4985">
        <v>32</v>
      </c>
      <c r="F4985" t="s">
        <v>49</v>
      </c>
      <c r="G4985" t="s">
        <v>38</v>
      </c>
      <c r="H4985" t="s">
        <v>198</v>
      </c>
      <c r="I4985" s="2">
        <v>1203</v>
      </c>
      <c r="J4985" s="2">
        <f>(0)</f>
        <v>0</v>
      </c>
      <c r="K4985" s="2">
        <v>1203</v>
      </c>
      <c r="L4985" s="3">
        <v>6.095667009368478E-2</v>
      </c>
      <c r="M4985" s="3">
        <v>0.10680602055682958</v>
      </c>
      <c r="N4985" s="2">
        <v>1973533</v>
      </c>
      <c r="O4985">
        <f t="shared" si="77"/>
        <v>13</v>
      </c>
    </row>
    <row r="4986" spans="1:15" hidden="1" x14ac:dyDescent="0.2">
      <c r="A4986" t="s">
        <v>5529</v>
      </c>
      <c r="B4986" t="s">
        <v>5583</v>
      </c>
      <c r="C4986" t="s">
        <v>5612</v>
      </c>
      <c r="D4986" t="s">
        <v>22</v>
      </c>
      <c r="E4986">
        <v>33</v>
      </c>
      <c r="F4986" t="s">
        <v>49</v>
      </c>
      <c r="G4986" t="s">
        <v>38</v>
      </c>
      <c r="H4986" t="s">
        <v>5613</v>
      </c>
      <c r="I4986" s="2">
        <v>1645</v>
      </c>
      <c r="J4986" s="2">
        <f>(0)</f>
        <v>0</v>
      </c>
      <c r="K4986" s="2">
        <v>1645</v>
      </c>
      <c r="L4986" s="3">
        <v>8.3353052621871537E-2</v>
      </c>
      <c r="M4986" s="3">
        <v>0.14604813284786758</v>
      </c>
      <c r="N4986" s="2">
        <v>1973533</v>
      </c>
      <c r="O4986">
        <f t="shared" si="77"/>
        <v>8</v>
      </c>
    </row>
    <row r="4987" spans="1:15" hidden="1" x14ac:dyDescent="0.2">
      <c r="A4987" t="s">
        <v>5529</v>
      </c>
      <c r="B4987" t="s">
        <v>5583</v>
      </c>
      <c r="C4987" t="s">
        <v>5614</v>
      </c>
      <c r="D4987" t="s">
        <v>22</v>
      </c>
      <c r="E4987">
        <v>28</v>
      </c>
      <c r="F4987" t="s">
        <v>49</v>
      </c>
      <c r="G4987" t="s">
        <v>38</v>
      </c>
      <c r="H4987" t="s">
        <v>788</v>
      </c>
      <c r="I4987" s="2">
        <v>220</v>
      </c>
      <c r="J4987" s="2">
        <f>(0)</f>
        <v>0</v>
      </c>
      <c r="K4987" s="2">
        <v>220</v>
      </c>
      <c r="L4987" s="3">
        <v>1.1147520715387074E-2</v>
      </c>
      <c r="M4987" s="3">
        <v>1.9532273086037E-2</v>
      </c>
      <c r="N4987" s="2">
        <v>1973533</v>
      </c>
      <c r="O4987">
        <f t="shared" si="77"/>
        <v>40</v>
      </c>
    </row>
    <row r="4988" spans="1:15" hidden="1" x14ac:dyDescent="0.2">
      <c r="A4988" t="s">
        <v>5529</v>
      </c>
      <c r="B4988" t="s">
        <v>5583</v>
      </c>
      <c r="C4988" t="s">
        <v>5615</v>
      </c>
      <c r="D4988" t="s">
        <v>22</v>
      </c>
      <c r="E4988">
        <v>43</v>
      </c>
      <c r="F4988" t="s">
        <v>49</v>
      </c>
      <c r="G4988" t="s">
        <v>38</v>
      </c>
      <c r="H4988" t="s">
        <v>349</v>
      </c>
      <c r="I4988" s="2">
        <v>533</v>
      </c>
      <c r="J4988" s="2">
        <f>(0)</f>
        <v>0</v>
      </c>
      <c r="K4988" s="2">
        <v>533</v>
      </c>
      <c r="L4988" s="3">
        <v>2.7007402460460506E-2</v>
      </c>
      <c r="M4988" s="3">
        <v>4.7321370703898732E-2</v>
      </c>
      <c r="N4988" s="2">
        <v>1973533</v>
      </c>
      <c r="O4988">
        <f t="shared" si="77"/>
        <v>26</v>
      </c>
    </row>
    <row r="4989" spans="1:15" hidden="1" x14ac:dyDescent="0.2">
      <c r="A4989" t="s">
        <v>5529</v>
      </c>
      <c r="B4989" t="s">
        <v>5583</v>
      </c>
      <c r="C4989" t="s">
        <v>5616</v>
      </c>
      <c r="D4989" t="s">
        <v>22</v>
      </c>
      <c r="E4989">
        <v>46</v>
      </c>
      <c r="F4989" t="s">
        <v>49</v>
      </c>
      <c r="G4989" t="s">
        <v>38</v>
      </c>
      <c r="H4989" t="s">
        <v>2507</v>
      </c>
      <c r="I4989" s="2">
        <v>635</v>
      </c>
      <c r="J4989" s="2">
        <f>(0)</f>
        <v>0</v>
      </c>
      <c r="K4989" s="2">
        <v>635</v>
      </c>
      <c r="L4989" s="3">
        <v>3.2175798428503599E-2</v>
      </c>
      <c r="M4989" s="3">
        <v>5.6377242771061341E-2</v>
      </c>
      <c r="N4989" s="2">
        <v>1973533</v>
      </c>
      <c r="O4989">
        <f t="shared" si="77"/>
        <v>24</v>
      </c>
    </row>
    <row r="4990" spans="1:15" hidden="1" x14ac:dyDescent="0.2">
      <c r="A4990" t="s">
        <v>5529</v>
      </c>
      <c r="B4990" t="s">
        <v>5583</v>
      </c>
      <c r="C4990" t="s">
        <v>5617</v>
      </c>
      <c r="D4990" t="s">
        <v>22</v>
      </c>
      <c r="E4990">
        <v>57</v>
      </c>
      <c r="F4990" t="s">
        <v>49</v>
      </c>
      <c r="G4990" t="s">
        <v>1312</v>
      </c>
      <c r="H4990" t="s">
        <v>836</v>
      </c>
      <c r="I4990" s="2">
        <v>665</v>
      </c>
      <c r="J4990" s="2">
        <v>5</v>
      </c>
      <c r="K4990" s="2">
        <v>670</v>
      </c>
      <c r="L4990" s="3">
        <v>3.3949267633224277E-2</v>
      </c>
      <c r="M4990" s="3">
        <v>5.9484649852930865E-2</v>
      </c>
      <c r="N4990" s="2">
        <v>1973533</v>
      </c>
      <c r="O4990">
        <f t="shared" si="77"/>
        <v>21</v>
      </c>
    </row>
    <row r="4991" spans="1:15" hidden="1" x14ac:dyDescent="0.2">
      <c r="A4991" t="s">
        <v>5529</v>
      </c>
      <c r="B4991" t="s">
        <v>5583</v>
      </c>
      <c r="C4991" t="s">
        <v>5618</v>
      </c>
      <c r="D4991" t="s">
        <v>22</v>
      </c>
      <c r="E4991">
        <v>50</v>
      </c>
      <c r="F4991" t="s">
        <v>49</v>
      </c>
      <c r="G4991" t="s">
        <v>38</v>
      </c>
      <c r="H4991" t="s">
        <v>370</v>
      </c>
      <c r="I4991" s="2">
        <v>224</v>
      </c>
      <c r="J4991" s="2">
        <f>(0)</f>
        <v>0</v>
      </c>
      <c r="K4991" s="2">
        <v>224</v>
      </c>
      <c r="L4991" s="3">
        <v>1.1350202910212295E-2</v>
      </c>
      <c r="M4991" s="3">
        <v>1.9887405323964946E-2</v>
      </c>
      <c r="N4991" s="2">
        <v>1973533</v>
      </c>
      <c r="O4991">
        <f t="shared" si="77"/>
        <v>39</v>
      </c>
    </row>
    <row r="4992" spans="1:15" hidden="1" x14ac:dyDescent="0.2">
      <c r="A4992" t="s">
        <v>5529</v>
      </c>
      <c r="B4992" t="s">
        <v>5583</v>
      </c>
      <c r="C4992" t="s">
        <v>5619</v>
      </c>
      <c r="D4992" t="s">
        <v>22</v>
      </c>
      <c r="E4992">
        <v>48</v>
      </c>
      <c r="F4992" t="s">
        <v>49</v>
      </c>
      <c r="G4992" t="s">
        <v>38</v>
      </c>
      <c r="H4992" t="s">
        <v>230</v>
      </c>
      <c r="I4992" s="2">
        <v>431</v>
      </c>
      <c r="J4992" s="2">
        <v>1</v>
      </c>
      <c r="K4992" s="2">
        <v>432</v>
      </c>
      <c r="L4992" s="3">
        <v>2.1889677041123712E-2</v>
      </c>
      <c r="M4992" s="3">
        <v>3.8354281696218108E-2</v>
      </c>
      <c r="N4992" s="2">
        <v>1973533</v>
      </c>
      <c r="O4992">
        <f t="shared" si="77"/>
        <v>32</v>
      </c>
    </row>
    <row r="4993" spans="1:15" hidden="1" x14ac:dyDescent="0.2">
      <c r="A4993" t="s">
        <v>5529</v>
      </c>
      <c r="B4993" t="s">
        <v>5583</v>
      </c>
      <c r="C4993" t="s">
        <v>5620</v>
      </c>
      <c r="D4993" t="s">
        <v>22</v>
      </c>
      <c r="E4993">
        <v>55</v>
      </c>
      <c r="F4993" t="s">
        <v>49</v>
      </c>
      <c r="G4993" t="s">
        <v>38</v>
      </c>
      <c r="H4993" t="s">
        <v>273</v>
      </c>
      <c r="I4993" s="2">
        <v>29482</v>
      </c>
      <c r="J4993" s="2">
        <v>40</v>
      </c>
      <c r="K4993" s="2">
        <v>29522</v>
      </c>
      <c r="L4993" s="3">
        <v>1.4958959389075328</v>
      </c>
      <c r="M4993" s="3">
        <v>2.6210534820272016</v>
      </c>
      <c r="N4993" s="2">
        <v>1973533</v>
      </c>
      <c r="O4993">
        <f t="shared" si="77"/>
        <v>5</v>
      </c>
    </row>
    <row r="4994" spans="1:15" hidden="1" x14ac:dyDescent="0.2">
      <c r="A4994" t="s">
        <v>5529</v>
      </c>
      <c r="B4994" t="s">
        <v>5583</v>
      </c>
      <c r="C4994" t="s">
        <v>5621</v>
      </c>
      <c r="D4994" t="s">
        <v>22</v>
      </c>
      <c r="E4994">
        <v>48</v>
      </c>
      <c r="F4994" t="s">
        <v>49</v>
      </c>
      <c r="G4994" t="s">
        <v>38</v>
      </c>
      <c r="H4994" t="s">
        <v>654</v>
      </c>
      <c r="I4994" s="2">
        <v>437</v>
      </c>
      <c r="J4994" s="2">
        <f>(0)</f>
        <v>0</v>
      </c>
      <c r="K4994" s="2">
        <v>437</v>
      </c>
      <c r="L4994" s="3">
        <v>2.2143029784655235E-2</v>
      </c>
      <c r="M4994" s="3">
        <v>3.8798196993628041E-2</v>
      </c>
      <c r="N4994" s="2">
        <v>1973533</v>
      </c>
      <c r="O4994">
        <f t="shared" si="77"/>
        <v>30</v>
      </c>
    </row>
    <row r="4995" spans="1:15" hidden="1" x14ac:dyDescent="0.2">
      <c r="A4995" t="s">
        <v>5529</v>
      </c>
      <c r="B4995" t="s">
        <v>5583</v>
      </c>
      <c r="C4995" t="s">
        <v>5622</v>
      </c>
      <c r="D4995" t="s">
        <v>22</v>
      </c>
      <c r="E4995">
        <v>44</v>
      </c>
      <c r="F4995" t="s">
        <v>69</v>
      </c>
      <c r="G4995" t="s">
        <v>38</v>
      </c>
      <c r="H4995" t="s">
        <v>234</v>
      </c>
      <c r="I4995" s="2">
        <v>217</v>
      </c>
      <c r="J4995" s="2">
        <v>2</v>
      </c>
      <c r="K4995" s="2">
        <v>219</v>
      </c>
      <c r="L4995" s="3">
        <v>1.109685016668077E-2</v>
      </c>
      <c r="M4995" s="3">
        <v>1.9443490026555012E-2</v>
      </c>
      <c r="N4995" s="2">
        <v>1973533</v>
      </c>
      <c r="O4995">
        <f t="shared" ref="O4995:O5058" si="78">COUNTIFS($A$2:$A$8569,A4995,$B$2:$B$8569,B4995,$K$2:$K$8569,"&gt;"&amp;K4995)+1</f>
        <v>41</v>
      </c>
    </row>
    <row r="4996" spans="1:15" hidden="1" x14ac:dyDescent="0.2">
      <c r="A4996" t="s">
        <v>5529</v>
      </c>
      <c r="B4996" t="s">
        <v>5583</v>
      </c>
      <c r="C4996" t="s">
        <v>5623</v>
      </c>
      <c r="D4996" t="s">
        <v>22</v>
      </c>
      <c r="E4996">
        <v>51</v>
      </c>
      <c r="F4996" t="s">
        <v>49</v>
      </c>
      <c r="G4996" t="s">
        <v>38</v>
      </c>
      <c r="H4996" t="s">
        <v>530</v>
      </c>
      <c r="I4996" s="2">
        <v>673</v>
      </c>
      <c r="J4996" s="2">
        <f>(0)</f>
        <v>0</v>
      </c>
      <c r="K4996" s="2">
        <v>673</v>
      </c>
      <c r="L4996" s="3">
        <v>3.4101279279343186E-2</v>
      </c>
      <c r="M4996" s="3">
        <v>5.9750999031376824E-2</v>
      </c>
      <c r="N4996" s="2">
        <v>1973533</v>
      </c>
      <c r="O4996">
        <f t="shared" si="78"/>
        <v>20</v>
      </c>
    </row>
    <row r="4997" spans="1:15" hidden="1" x14ac:dyDescent="0.2">
      <c r="A4997" t="s">
        <v>5529</v>
      </c>
      <c r="B4997" t="s">
        <v>5583</v>
      </c>
      <c r="C4997" t="s">
        <v>5624</v>
      </c>
      <c r="D4997" t="s">
        <v>22</v>
      </c>
      <c r="E4997">
        <v>56</v>
      </c>
      <c r="F4997" t="s">
        <v>49</v>
      </c>
      <c r="G4997" t="s">
        <v>38</v>
      </c>
      <c r="H4997" t="s">
        <v>101</v>
      </c>
      <c r="I4997" s="2">
        <v>1429</v>
      </c>
      <c r="J4997" s="2">
        <f>(0)</f>
        <v>0</v>
      </c>
      <c r="K4997" s="2">
        <v>1429</v>
      </c>
      <c r="L4997" s="3">
        <v>7.2408214101309681E-2</v>
      </c>
      <c r="M4997" s="3">
        <v>0.12687099199975851</v>
      </c>
      <c r="N4997" s="2">
        <v>1973533</v>
      </c>
      <c r="O4997">
        <f t="shared" si="78"/>
        <v>11</v>
      </c>
    </row>
    <row r="4998" spans="1:15" hidden="1" x14ac:dyDescent="0.2">
      <c r="A4998" t="s">
        <v>5529</v>
      </c>
      <c r="B4998" t="s">
        <v>5583</v>
      </c>
      <c r="C4998" t="s">
        <v>5625</v>
      </c>
      <c r="D4998" t="s">
        <v>22</v>
      </c>
      <c r="E4998">
        <v>49</v>
      </c>
      <c r="F4998" t="s">
        <v>49</v>
      </c>
      <c r="G4998" t="s">
        <v>38</v>
      </c>
      <c r="H4998" t="s">
        <v>84</v>
      </c>
      <c r="I4998" s="2">
        <v>958</v>
      </c>
      <c r="J4998" s="2">
        <v>1</v>
      </c>
      <c r="K4998" s="2">
        <v>959</v>
      </c>
      <c r="L4998" s="3">
        <v>4.859305620934639E-2</v>
      </c>
      <c r="M4998" s="3">
        <v>8.5142954043224917E-2</v>
      </c>
      <c r="N4998" s="2">
        <v>1973533</v>
      </c>
      <c r="O4998">
        <f t="shared" si="78"/>
        <v>16</v>
      </c>
    </row>
    <row r="4999" spans="1:15" hidden="1" x14ac:dyDescent="0.2">
      <c r="A4999" t="s">
        <v>5529</v>
      </c>
      <c r="B4999" t="s">
        <v>5583</v>
      </c>
      <c r="C4999" t="s">
        <v>46</v>
      </c>
      <c r="G4999" t="s">
        <v>46</v>
      </c>
      <c r="I4999" s="2">
        <v>16838</v>
      </c>
      <c r="J4999" s="2">
        <v>53</v>
      </c>
      <c r="K4999" s="2">
        <v>16891</v>
      </c>
      <c r="L4999" s="3">
        <v>0.85587623819819569</v>
      </c>
      <c r="M4999" s="3">
        <v>1.4996346577102315</v>
      </c>
      <c r="N4999" s="2">
        <v>1973533</v>
      </c>
      <c r="O4999">
        <f t="shared" si="78"/>
        <v>6</v>
      </c>
    </row>
    <row r="5000" spans="1:15" hidden="1" x14ac:dyDescent="0.2">
      <c r="A5000" t="s">
        <v>5529</v>
      </c>
      <c r="B5000" t="s">
        <v>5626</v>
      </c>
      <c r="C5000" t="s">
        <v>5627</v>
      </c>
      <c r="D5000" t="s">
        <v>22</v>
      </c>
      <c r="E5000">
        <v>41</v>
      </c>
      <c r="F5000" t="s">
        <v>49</v>
      </c>
      <c r="G5000" t="s">
        <v>5628</v>
      </c>
      <c r="H5000" t="s">
        <v>5629</v>
      </c>
      <c r="I5000" s="2">
        <v>146813</v>
      </c>
      <c r="J5000" s="2">
        <v>578</v>
      </c>
      <c r="K5000" s="2">
        <v>147391</v>
      </c>
      <c r="L5000" s="3">
        <v>11.06289874652856</v>
      </c>
      <c r="M5000" s="3">
        <v>18.757834801344437</v>
      </c>
      <c r="N5000" s="2">
        <v>1332300</v>
      </c>
      <c r="O5000">
        <f t="shared" si="78"/>
        <v>2</v>
      </c>
    </row>
    <row r="5001" spans="1:15" hidden="1" x14ac:dyDescent="0.2">
      <c r="A5001" t="s">
        <v>5529</v>
      </c>
      <c r="B5001" t="s">
        <v>5626</v>
      </c>
      <c r="C5001" t="s">
        <v>5630</v>
      </c>
      <c r="D5001" t="s">
        <v>22</v>
      </c>
      <c r="E5001">
        <v>31</v>
      </c>
      <c r="F5001" t="s">
        <v>49</v>
      </c>
      <c r="G5001" t="s">
        <v>5532</v>
      </c>
      <c r="H5001" t="s">
        <v>104</v>
      </c>
      <c r="I5001" s="2">
        <v>30809</v>
      </c>
      <c r="J5001" s="2">
        <v>77</v>
      </c>
      <c r="K5001" s="2">
        <v>30886</v>
      </c>
      <c r="L5001" s="3">
        <v>2.3182466411468887</v>
      </c>
      <c r="M5001" s="3">
        <v>3.9307317656731025</v>
      </c>
      <c r="N5001" s="2">
        <v>1332300</v>
      </c>
      <c r="O5001">
        <f t="shared" si="78"/>
        <v>4</v>
      </c>
    </row>
    <row r="5002" spans="1:15" hidden="1" x14ac:dyDescent="0.2">
      <c r="A5002" t="s">
        <v>5529</v>
      </c>
      <c r="B5002" t="s">
        <v>5626</v>
      </c>
      <c r="C5002" t="s">
        <v>5631</v>
      </c>
      <c r="D5002" t="s">
        <v>22</v>
      </c>
      <c r="E5002">
        <v>47</v>
      </c>
      <c r="F5002" t="s">
        <v>49</v>
      </c>
      <c r="G5002" t="s">
        <v>38</v>
      </c>
      <c r="H5002" t="s">
        <v>654</v>
      </c>
      <c r="I5002" s="2">
        <v>503</v>
      </c>
      <c r="J5002" s="2">
        <v>1</v>
      </c>
      <c r="K5002" s="2">
        <v>504</v>
      </c>
      <c r="L5002" s="3">
        <v>3.7829317721233956E-2</v>
      </c>
      <c r="M5002" s="3">
        <v>6.4141967554854754E-2</v>
      </c>
      <c r="N5002" s="2">
        <v>1332300</v>
      </c>
      <c r="O5002">
        <f t="shared" si="78"/>
        <v>22</v>
      </c>
    </row>
    <row r="5003" spans="1:15" hidden="1" x14ac:dyDescent="0.2">
      <c r="A5003" t="s">
        <v>5529</v>
      </c>
      <c r="B5003" t="s">
        <v>5626</v>
      </c>
      <c r="C5003" t="s">
        <v>5632</v>
      </c>
      <c r="D5003" t="s">
        <v>22</v>
      </c>
      <c r="E5003">
        <v>49</v>
      </c>
      <c r="F5003" t="s">
        <v>49</v>
      </c>
      <c r="G5003" t="s">
        <v>303</v>
      </c>
      <c r="H5003" t="s">
        <v>304</v>
      </c>
      <c r="I5003" s="2">
        <v>2684</v>
      </c>
      <c r="J5003" s="2">
        <v>12</v>
      </c>
      <c r="K5003" s="2">
        <v>2696</v>
      </c>
      <c r="L5003" s="3">
        <v>0.20235682654056894</v>
      </c>
      <c r="M5003" s="3">
        <v>0.34310862009501664</v>
      </c>
      <c r="N5003" s="2">
        <v>1332300</v>
      </c>
      <c r="O5003">
        <f t="shared" si="78"/>
        <v>9</v>
      </c>
    </row>
    <row r="5004" spans="1:15" hidden="1" x14ac:dyDescent="0.2">
      <c r="A5004" t="s">
        <v>5529</v>
      </c>
      <c r="B5004" t="s">
        <v>5626</v>
      </c>
      <c r="C5004" t="s">
        <v>5633</v>
      </c>
      <c r="D5004" t="s">
        <v>22</v>
      </c>
      <c r="E5004">
        <v>63</v>
      </c>
      <c r="F5004" t="s">
        <v>69</v>
      </c>
      <c r="G5004" t="s">
        <v>4286</v>
      </c>
      <c r="H5004" t="s">
        <v>2786</v>
      </c>
      <c r="I5004" s="2">
        <v>5763</v>
      </c>
      <c r="J5004" s="2">
        <v>5</v>
      </c>
      <c r="K5004" s="2">
        <v>5768</v>
      </c>
      <c r="L5004" s="3">
        <v>0.43293552503189975</v>
      </c>
      <c r="M5004" s="3">
        <v>0.73406918423889322</v>
      </c>
      <c r="N5004" s="2">
        <v>1332300</v>
      </c>
      <c r="O5004">
        <f t="shared" si="78"/>
        <v>7</v>
      </c>
    </row>
    <row r="5005" spans="1:15" hidden="1" x14ac:dyDescent="0.2">
      <c r="A5005" t="s">
        <v>5529</v>
      </c>
      <c r="B5005" t="s">
        <v>5626</v>
      </c>
      <c r="C5005" t="s">
        <v>5634</v>
      </c>
      <c r="D5005" t="s">
        <v>22</v>
      </c>
      <c r="E5005">
        <v>43</v>
      </c>
      <c r="F5005" t="s">
        <v>49</v>
      </c>
      <c r="G5005" t="s">
        <v>4292</v>
      </c>
      <c r="H5005" t="s">
        <v>54</v>
      </c>
      <c r="I5005" s="2">
        <v>690</v>
      </c>
      <c r="J5005" s="2">
        <f>(0)</f>
        <v>0</v>
      </c>
      <c r="K5005" s="2">
        <v>690</v>
      </c>
      <c r="L5005" s="3">
        <v>5.179013735645125E-2</v>
      </c>
      <c r="M5005" s="3">
        <v>8.7813407962003515E-2</v>
      </c>
      <c r="N5005" s="2">
        <v>1332300</v>
      </c>
      <c r="O5005">
        <f t="shared" si="78"/>
        <v>18</v>
      </c>
    </row>
    <row r="5006" spans="1:15" hidden="1" x14ac:dyDescent="0.2">
      <c r="A5006" t="s">
        <v>5529</v>
      </c>
      <c r="B5006" t="s">
        <v>5626</v>
      </c>
      <c r="C5006" t="s">
        <v>5635</v>
      </c>
      <c r="D5006" t="s">
        <v>17</v>
      </c>
      <c r="E5006">
        <v>51</v>
      </c>
      <c r="F5006" t="s">
        <v>49</v>
      </c>
      <c r="G5006" t="s">
        <v>58</v>
      </c>
      <c r="H5006" t="s">
        <v>351</v>
      </c>
      <c r="I5006" s="2">
        <v>1028</v>
      </c>
      <c r="J5006" s="2">
        <v>2</v>
      </c>
      <c r="K5006" s="2">
        <v>1030</v>
      </c>
      <c r="L5006" s="3">
        <v>7.7309915184267802E-2</v>
      </c>
      <c r="M5006" s="3">
        <v>0.13108378289980235</v>
      </c>
      <c r="N5006" s="2">
        <v>1332300</v>
      </c>
      <c r="O5006">
        <f t="shared" si="78"/>
        <v>16</v>
      </c>
    </row>
    <row r="5007" spans="1:15" hidden="1" x14ac:dyDescent="0.2">
      <c r="A5007" t="s">
        <v>5529</v>
      </c>
      <c r="B5007" t="s">
        <v>5626</v>
      </c>
      <c r="C5007" t="s">
        <v>5636</v>
      </c>
      <c r="D5007" t="s">
        <v>17</v>
      </c>
      <c r="E5007">
        <v>54</v>
      </c>
      <c r="F5007" t="s">
        <v>49</v>
      </c>
      <c r="G5007" t="s">
        <v>5542</v>
      </c>
      <c r="H5007" t="s">
        <v>39</v>
      </c>
      <c r="I5007" s="2">
        <v>92047</v>
      </c>
      <c r="J5007" s="2">
        <v>202</v>
      </c>
      <c r="K5007" s="2">
        <v>92249</v>
      </c>
      <c r="L5007" s="3">
        <v>6.924041131877205</v>
      </c>
      <c r="M5007" s="3">
        <v>11.740143581285309</v>
      </c>
      <c r="N5007" s="2">
        <v>1332300</v>
      </c>
      <c r="O5007">
        <f t="shared" si="78"/>
        <v>3</v>
      </c>
    </row>
    <row r="5008" spans="1:15" hidden="1" x14ac:dyDescent="0.2">
      <c r="A5008" t="s">
        <v>5529</v>
      </c>
      <c r="B5008" t="s">
        <v>5626</v>
      </c>
      <c r="C5008" t="s">
        <v>5637</v>
      </c>
      <c r="D5008" t="s">
        <v>22</v>
      </c>
      <c r="E5008">
        <v>27</v>
      </c>
      <c r="F5008" t="s">
        <v>69</v>
      </c>
      <c r="G5008" t="s">
        <v>38</v>
      </c>
      <c r="H5008" t="s">
        <v>61</v>
      </c>
      <c r="I5008" s="2">
        <v>377</v>
      </c>
      <c r="J5008" s="2">
        <f>(0)</f>
        <v>0</v>
      </c>
      <c r="K5008" s="2">
        <v>377</v>
      </c>
      <c r="L5008" s="3">
        <v>2.8296930120843656E-2</v>
      </c>
      <c r="M5008" s="3">
        <v>4.7979209857500475E-2</v>
      </c>
      <c r="N5008" s="2">
        <v>1332300</v>
      </c>
      <c r="O5008">
        <f t="shared" si="78"/>
        <v>24</v>
      </c>
    </row>
    <row r="5009" spans="1:15" hidden="1" x14ac:dyDescent="0.2">
      <c r="A5009" t="s">
        <v>5529</v>
      </c>
      <c r="B5009" t="s">
        <v>5626</v>
      </c>
      <c r="C5009" t="s">
        <v>5638</v>
      </c>
      <c r="D5009" t="s">
        <v>22</v>
      </c>
      <c r="E5009">
        <v>51</v>
      </c>
      <c r="F5009" t="s">
        <v>49</v>
      </c>
      <c r="G5009" t="s">
        <v>38</v>
      </c>
      <c r="H5009" t="s">
        <v>270</v>
      </c>
      <c r="I5009" s="2">
        <v>496</v>
      </c>
      <c r="J5009" s="2">
        <v>1</v>
      </c>
      <c r="K5009" s="2">
        <v>497</v>
      </c>
      <c r="L5009" s="3">
        <v>3.7303910530661261E-2</v>
      </c>
      <c r="M5009" s="3">
        <v>6.3251106894370648E-2</v>
      </c>
      <c r="N5009" s="2">
        <v>1332300</v>
      </c>
      <c r="O5009">
        <f t="shared" si="78"/>
        <v>23</v>
      </c>
    </row>
    <row r="5010" spans="1:15" hidden="1" x14ac:dyDescent="0.2">
      <c r="A5010" t="s">
        <v>5529</v>
      </c>
      <c r="B5010" t="s">
        <v>5626</v>
      </c>
      <c r="C5010" t="s">
        <v>5639</v>
      </c>
      <c r="D5010" t="s">
        <v>22</v>
      </c>
      <c r="E5010">
        <v>39</v>
      </c>
      <c r="F5010" t="s">
        <v>49</v>
      </c>
      <c r="G5010" t="s">
        <v>38</v>
      </c>
      <c r="H5010" t="s">
        <v>106</v>
      </c>
      <c r="I5010" s="2">
        <v>1184</v>
      </c>
      <c r="J5010" s="2">
        <f>(0)</f>
        <v>0</v>
      </c>
      <c r="K5010" s="2">
        <v>1184</v>
      </c>
      <c r="L5010" s="3">
        <v>8.8868873376867066E-2</v>
      </c>
      <c r="M5010" s="3">
        <v>0.15068271743045242</v>
      </c>
      <c r="N5010" s="2">
        <v>1332300</v>
      </c>
      <c r="O5010">
        <f t="shared" si="78"/>
        <v>15</v>
      </c>
    </row>
    <row r="5011" spans="1:15" hidden="1" x14ac:dyDescent="0.2">
      <c r="A5011" t="s">
        <v>5529</v>
      </c>
      <c r="B5011" t="s">
        <v>5626</v>
      </c>
      <c r="C5011" t="s">
        <v>5640</v>
      </c>
      <c r="D5011" t="s">
        <v>22</v>
      </c>
      <c r="E5011">
        <v>29</v>
      </c>
      <c r="F5011" t="s">
        <v>69</v>
      </c>
      <c r="G5011" t="s">
        <v>38</v>
      </c>
      <c r="H5011" t="s">
        <v>734</v>
      </c>
      <c r="I5011" s="2">
        <v>324</v>
      </c>
      <c r="J5011" s="2">
        <v>1</v>
      </c>
      <c r="K5011" s="2">
        <v>325</v>
      </c>
      <c r="L5011" s="3">
        <v>2.439390527658936E-2</v>
      </c>
      <c r="M5011" s="3">
        <v>4.1361387808190063E-2</v>
      </c>
      <c r="N5011" s="2">
        <v>1332300</v>
      </c>
      <c r="O5011">
        <f t="shared" si="78"/>
        <v>28</v>
      </c>
    </row>
    <row r="5012" spans="1:15" hidden="1" x14ac:dyDescent="0.2">
      <c r="A5012" t="s">
        <v>5529</v>
      </c>
      <c r="B5012" t="s">
        <v>5626</v>
      </c>
      <c r="C5012" t="s">
        <v>5641</v>
      </c>
      <c r="D5012" t="s">
        <v>22</v>
      </c>
      <c r="E5012">
        <v>29</v>
      </c>
      <c r="F5012" t="s">
        <v>69</v>
      </c>
      <c r="G5012" t="s">
        <v>38</v>
      </c>
      <c r="H5012" t="s">
        <v>1349</v>
      </c>
      <c r="I5012" s="2">
        <v>1232</v>
      </c>
      <c r="J5012" s="2">
        <v>2</v>
      </c>
      <c r="K5012" s="2">
        <v>1234</v>
      </c>
      <c r="L5012" s="3">
        <v>9.2621781880957738E-2</v>
      </c>
      <c r="M5012" s="3">
        <v>0.15704600786248166</v>
      </c>
      <c r="N5012" s="2">
        <v>1332300</v>
      </c>
      <c r="O5012">
        <f t="shared" si="78"/>
        <v>13</v>
      </c>
    </row>
    <row r="5013" spans="1:15" hidden="1" x14ac:dyDescent="0.2">
      <c r="A5013" t="s">
        <v>5529</v>
      </c>
      <c r="B5013" t="s">
        <v>5626</v>
      </c>
      <c r="C5013" t="s">
        <v>5642</v>
      </c>
      <c r="D5013" t="s">
        <v>22</v>
      </c>
      <c r="E5013">
        <v>52</v>
      </c>
      <c r="F5013" t="s">
        <v>49</v>
      </c>
      <c r="G5013" t="s">
        <v>5562</v>
      </c>
      <c r="H5013" t="s">
        <v>5563</v>
      </c>
      <c r="I5013" s="2">
        <v>447150</v>
      </c>
      <c r="J5013" s="2">
        <v>1761</v>
      </c>
      <c r="K5013" s="2">
        <v>448911</v>
      </c>
      <c r="L5013" s="3">
        <v>33.694438189596937</v>
      </c>
      <c r="M5013" s="3">
        <v>57.131021422653575</v>
      </c>
      <c r="N5013" s="2">
        <v>1332300</v>
      </c>
      <c r="O5013">
        <f t="shared" si="78"/>
        <v>1</v>
      </c>
    </row>
    <row r="5014" spans="1:15" hidden="1" x14ac:dyDescent="0.2">
      <c r="A5014" t="s">
        <v>5529</v>
      </c>
      <c r="B5014" t="s">
        <v>5626</v>
      </c>
      <c r="C5014" t="s">
        <v>5643</v>
      </c>
      <c r="D5014" t="s">
        <v>17</v>
      </c>
      <c r="E5014">
        <v>46</v>
      </c>
      <c r="F5014" t="s">
        <v>49</v>
      </c>
      <c r="G5014" t="s">
        <v>5644</v>
      </c>
      <c r="H5014" t="s">
        <v>738</v>
      </c>
      <c r="I5014" s="2">
        <v>641</v>
      </c>
      <c r="J5014" s="2">
        <v>2</v>
      </c>
      <c r="K5014" s="2">
        <v>643</v>
      </c>
      <c r="L5014" s="3">
        <v>4.8262403362606017E-2</v>
      </c>
      <c r="M5014" s="3">
        <v>8.1831914955896035E-2</v>
      </c>
      <c r="N5014" s="2">
        <v>1332300</v>
      </c>
      <c r="O5014">
        <f t="shared" si="78"/>
        <v>20</v>
      </c>
    </row>
    <row r="5015" spans="1:15" hidden="1" x14ac:dyDescent="0.2">
      <c r="A5015" t="s">
        <v>5529</v>
      </c>
      <c r="B5015" t="s">
        <v>5626</v>
      </c>
      <c r="C5015" t="s">
        <v>5645</v>
      </c>
      <c r="D5015" t="s">
        <v>22</v>
      </c>
      <c r="E5015">
        <v>48</v>
      </c>
      <c r="F5015" t="s">
        <v>49</v>
      </c>
      <c r="G5015" t="s">
        <v>383</v>
      </c>
      <c r="H5015" t="s">
        <v>273</v>
      </c>
      <c r="I5015" s="2">
        <v>23690</v>
      </c>
      <c r="J5015" s="2">
        <v>51</v>
      </c>
      <c r="K5015" s="2">
        <v>23741</v>
      </c>
      <c r="L5015" s="3">
        <v>1.781956015912332</v>
      </c>
      <c r="M5015" s="3">
        <v>3.021417562936124</v>
      </c>
      <c r="N5015" s="2">
        <v>1332300</v>
      </c>
      <c r="O5015">
        <f t="shared" si="78"/>
        <v>5</v>
      </c>
    </row>
    <row r="5016" spans="1:15" hidden="1" x14ac:dyDescent="0.2">
      <c r="A5016" t="s">
        <v>5529</v>
      </c>
      <c r="B5016" t="s">
        <v>5626</v>
      </c>
      <c r="C5016" t="s">
        <v>5646</v>
      </c>
      <c r="D5016" t="s">
        <v>22</v>
      </c>
      <c r="E5016">
        <v>29</v>
      </c>
      <c r="F5016" t="s">
        <v>69</v>
      </c>
      <c r="G5016" t="s">
        <v>38</v>
      </c>
      <c r="H5016" t="s">
        <v>209</v>
      </c>
      <c r="I5016" s="2">
        <v>1227</v>
      </c>
      <c r="J5016" s="2">
        <v>2</v>
      </c>
      <c r="K5016" s="2">
        <v>1229</v>
      </c>
      <c r="L5016" s="3">
        <v>9.2246491030548675E-2</v>
      </c>
      <c r="M5016" s="3">
        <v>0.15640967881927872</v>
      </c>
      <c r="N5016" s="2">
        <v>1332300</v>
      </c>
      <c r="O5016">
        <f t="shared" si="78"/>
        <v>14</v>
      </c>
    </row>
    <row r="5017" spans="1:15" hidden="1" x14ac:dyDescent="0.2">
      <c r="A5017" t="s">
        <v>5529</v>
      </c>
      <c r="B5017" t="s">
        <v>5626</v>
      </c>
      <c r="C5017" t="s">
        <v>5647</v>
      </c>
      <c r="D5017" t="s">
        <v>22</v>
      </c>
      <c r="E5017">
        <v>28</v>
      </c>
      <c r="F5017" t="s">
        <v>49</v>
      </c>
      <c r="G5017" t="s">
        <v>38</v>
      </c>
      <c r="H5017" t="s">
        <v>770</v>
      </c>
      <c r="I5017" s="2">
        <v>1440</v>
      </c>
      <c r="J5017" s="2">
        <v>4</v>
      </c>
      <c r="K5017" s="2">
        <v>1444</v>
      </c>
      <c r="L5017" s="3">
        <v>0.10838399759813856</v>
      </c>
      <c r="M5017" s="3">
        <v>0.18377182767700448</v>
      </c>
      <c r="N5017" s="2">
        <v>1332300</v>
      </c>
      <c r="O5017">
        <f t="shared" si="78"/>
        <v>12</v>
      </c>
    </row>
    <row r="5018" spans="1:15" hidden="1" x14ac:dyDescent="0.2">
      <c r="A5018" t="s">
        <v>5529</v>
      </c>
      <c r="B5018" t="s">
        <v>5626</v>
      </c>
      <c r="C5018" t="s">
        <v>5648</v>
      </c>
      <c r="D5018" t="s">
        <v>22</v>
      </c>
      <c r="E5018">
        <v>55</v>
      </c>
      <c r="F5018" t="s">
        <v>49</v>
      </c>
      <c r="G5018" t="s">
        <v>38</v>
      </c>
      <c r="H5018" t="s">
        <v>1867</v>
      </c>
      <c r="I5018" s="2">
        <v>196</v>
      </c>
      <c r="J5018" s="2">
        <v>1</v>
      </c>
      <c r="K5018" s="2">
        <v>197</v>
      </c>
      <c r="L5018" s="3">
        <v>1.4786459506117242E-2</v>
      </c>
      <c r="M5018" s="3">
        <v>2.5071364302195209E-2</v>
      </c>
      <c r="N5018" s="2">
        <v>1332300</v>
      </c>
      <c r="O5018">
        <f t="shared" si="78"/>
        <v>32</v>
      </c>
    </row>
    <row r="5019" spans="1:15" hidden="1" x14ac:dyDescent="0.2">
      <c r="A5019" t="s">
        <v>5529</v>
      </c>
      <c r="B5019" t="s">
        <v>5626</v>
      </c>
      <c r="C5019" t="s">
        <v>5649</v>
      </c>
      <c r="D5019" t="s">
        <v>22</v>
      </c>
      <c r="E5019">
        <v>57</v>
      </c>
      <c r="F5019" t="s">
        <v>49</v>
      </c>
      <c r="G5019" t="s">
        <v>38</v>
      </c>
      <c r="H5019" t="s">
        <v>99</v>
      </c>
      <c r="I5019" s="2">
        <v>334</v>
      </c>
      <c r="J5019" s="2">
        <f>(0)</f>
        <v>0</v>
      </c>
      <c r="K5019" s="2">
        <v>334</v>
      </c>
      <c r="L5019" s="3">
        <v>2.506942880732568E-2</v>
      </c>
      <c r="M5019" s="3">
        <v>4.2506780085955327E-2</v>
      </c>
      <c r="N5019" s="2">
        <v>1332300</v>
      </c>
      <c r="O5019">
        <f t="shared" si="78"/>
        <v>27</v>
      </c>
    </row>
    <row r="5020" spans="1:15" hidden="1" x14ac:dyDescent="0.2">
      <c r="A5020" t="s">
        <v>5529</v>
      </c>
      <c r="B5020" t="s">
        <v>5626</v>
      </c>
      <c r="C5020" t="s">
        <v>5650</v>
      </c>
      <c r="D5020" t="s">
        <v>22</v>
      </c>
      <c r="E5020">
        <v>33</v>
      </c>
      <c r="F5020" t="s">
        <v>69</v>
      </c>
      <c r="G5020" t="s">
        <v>38</v>
      </c>
      <c r="H5020" t="s">
        <v>309</v>
      </c>
      <c r="I5020" s="2">
        <v>510</v>
      </c>
      <c r="J5020" s="2">
        <v>1</v>
      </c>
      <c r="K5020" s="2">
        <v>511</v>
      </c>
      <c r="L5020" s="3">
        <v>3.8354724911806651E-2</v>
      </c>
      <c r="M5020" s="3">
        <v>6.5032828215338831E-2</v>
      </c>
      <c r="N5020" s="2">
        <v>1332300</v>
      </c>
      <c r="O5020">
        <f t="shared" si="78"/>
        <v>21</v>
      </c>
    </row>
    <row r="5021" spans="1:15" hidden="1" x14ac:dyDescent="0.2">
      <c r="A5021" t="s">
        <v>5529</v>
      </c>
      <c r="B5021" t="s">
        <v>5626</v>
      </c>
      <c r="C5021" t="s">
        <v>5651</v>
      </c>
      <c r="D5021" t="s">
        <v>22</v>
      </c>
      <c r="E5021">
        <v>41</v>
      </c>
      <c r="F5021" t="s">
        <v>49</v>
      </c>
      <c r="G5021" t="s">
        <v>38</v>
      </c>
      <c r="H5021" t="s">
        <v>193</v>
      </c>
      <c r="I5021" s="2">
        <v>235</v>
      </c>
      <c r="J5021" s="2">
        <f>(0)</f>
        <v>0</v>
      </c>
      <c r="K5021" s="2">
        <v>235</v>
      </c>
      <c r="L5021" s="3">
        <v>1.763866996922615E-2</v>
      </c>
      <c r="M5021" s="3">
        <v>2.9907465030537431E-2</v>
      </c>
      <c r="N5021" s="2">
        <v>1332300</v>
      </c>
      <c r="O5021">
        <f t="shared" si="78"/>
        <v>30</v>
      </c>
    </row>
    <row r="5022" spans="1:15" hidden="1" x14ac:dyDescent="0.2">
      <c r="A5022" t="s">
        <v>5529</v>
      </c>
      <c r="B5022" t="s">
        <v>5626</v>
      </c>
      <c r="C5022" t="s">
        <v>5652</v>
      </c>
      <c r="D5022" t="s">
        <v>22</v>
      </c>
      <c r="E5022">
        <v>35</v>
      </c>
      <c r="F5022" t="s">
        <v>49</v>
      </c>
      <c r="G5022" t="s">
        <v>38</v>
      </c>
      <c r="H5022" t="s">
        <v>3739</v>
      </c>
      <c r="I5022" s="2">
        <v>360</v>
      </c>
      <c r="J5022" s="2">
        <f>(0)</f>
        <v>0</v>
      </c>
      <c r="K5022" s="2">
        <v>360</v>
      </c>
      <c r="L5022" s="3">
        <v>2.7020941229452825E-2</v>
      </c>
      <c r="M5022" s="3">
        <v>4.5815691110610533E-2</v>
      </c>
      <c r="N5022" s="2">
        <v>1332300</v>
      </c>
      <c r="O5022">
        <f t="shared" si="78"/>
        <v>25</v>
      </c>
    </row>
    <row r="5023" spans="1:15" hidden="1" x14ac:dyDescent="0.2">
      <c r="A5023" t="s">
        <v>5529</v>
      </c>
      <c r="B5023" t="s">
        <v>5626</v>
      </c>
      <c r="C5023" t="s">
        <v>5653</v>
      </c>
      <c r="D5023" t="s">
        <v>22</v>
      </c>
      <c r="E5023">
        <v>62</v>
      </c>
      <c r="F5023" t="s">
        <v>49</v>
      </c>
      <c r="G5023" t="s">
        <v>38</v>
      </c>
      <c r="H5023" t="s">
        <v>184</v>
      </c>
      <c r="I5023" s="2">
        <v>321</v>
      </c>
      <c r="J5023" s="2">
        <v>1</v>
      </c>
      <c r="K5023" s="2">
        <v>322</v>
      </c>
      <c r="L5023" s="3">
        <v>2.4168730766343915E-2</v>
      </c>
      <c r="M5023" s="3">
        <v>4.0979590382268311E-2</v>
      </c>
      <c r="N5023" s="2">
        <v>1332300</v>
      </c>
      <c r="O5023">
        <f t="shared" si="78"/>
        <v>29</v>
      </c>
    </row>
    <row r="5024" spans="1:15" hidden="1" x14ac:dyDescent="0.2">
      <c r="A5024" t="s">
        <v>5529</v>
      </c>
      <c r="B5024" t="s">
        <v>5626</v>
      </c>
      <c r="C5024" t="s">
        <v>5654</v>
      </c>
      <c r="D5024" t="s">
        <v>22</v>
      </c>
      <c r="E5024">
        <v>41</v>
      </c>
      <c r="F5024" t="s">
        <v>49</v>
      </c>
      <c r="G5024" t="s">
        <v>200</v>
      </c>
      <c r="H5024" t="s">
        <v>556</v>
      </c>
      <c r="I5024" s="2">
        <v>3397</v>
      </c>
      <c r="J5024" s="2">
        <v>1</v>
      </c>
      <c r="K5024" s="2">
        <v>3398</v>
      </c>
      <c r="L5024" s="3">
        <v>0.25504766193800193</v>
      </c>
      <c r="M5024" s="3">
        <v>0.43244921776070716</v>
      </c>
      <c r="N5024" s="2">
        <v>1332300</v>
      </c>
      <c r="O5024">
        <f t="shared" si="78"/>
        <v>8</v>
      </c>
    </row>
    <row r="5025" spans="1:15" hidden="1" x14ac:dyDescent="0.2">
      <c r="A5025" t="s">
        <v>5529</v>
      </c>
      <c r="B5025" t="s">
        <v>5626</v>
      </c>
      <c r="C5025" t="s">
        <v>5655</v>
      </c>
      <c r="D5025" t="s">
        <v>22</v>
      </c>
      <c r="E5025">
        <v>46</v>
      </c>
      <c r="F5025" t="s">
        <v>49</v>
      </c>
      <c r="G5025" t="s">
        <v>38</v>
      </c>
      <c r="H5025" t="s">
        <v>346</v>
      </c>
      <c r="I5025" s="2">
        <v>1769</v>
      </c>
      <c r="J5025" s="2">
        <v>1</v>
      </c>
      <c r="K5025" s="2">
        <v>1770</v>
      </c>
      <c r="L5025" s="3">
        <v>0.13285296104480973</v>
      </c>
      <c r="M5025" s="3">
        <v>0.22526048129383514</v>
      </c>
      <c r="N5025" s="2">
        <v>1332300</v>
      </c>
      <c r="O5025">
        <f t="shared" si="78"/>
        <v>10</v>
      </c>
    </row>
    <row r="5026" spans="1:15" hidden="1" x14ac:dyDescent="0.2">
      <c r="A5026" t="s">
        <v>5529</v>
      </c>
      <c r="B5026" t="s">
        <v>5626</v>
      </c>
      <c r="C5026" t="s">
        <v>5656</v>
      </c>
      <c r="D5026" t="s">
        <v>22</v>
      </c>
      <c r="E5026">
        <v>28</v>
      </c>
      <c r="F5026" t="s">
        <v>49</v>
      </c>
      <c r="G5026" t="s">
        <v>38</v>
      </c>
      <c r="H5026" t="s">
        <v>120</v>
      </c>
      <c r="I5026" s="2">
        <v>216</v>
      </c>
      <c r="J5026" s="2">
        <f>(0)</f>
        <v>0</v>
      </c>
      <c r="K5026" s="2">
        <v>216</v>
      </c>
      <c r="L5026" s="3">
        <v>1.6212564737671697E-2</v>
      </c>
      <c r="M5026" s="3">
        <v>2.7489414666366317E-2</v>
      </c>
      <c r="N5026" s="2">
        <v>1332300</v>
      </c>
      <c r="O5026">
        <f t="shared" si="78"/>
        <v>31</v>
      </c>
    </row>
    <row r="5027" spans="1:15" hidden="1" x14ac:dyDescent="0.2">
      <c r="A5027" t="s">
        <v>5529</v>
      </c>
      <c r="B5027" t="s">
        <v>5626</v>
      </c>
      <c r="C5027" t="s">
        <v>5657</v>
      </c>
      <c r="D5027" t="s">
        <v>22</v>
      </c>
      <c r="E5027">
        <v>36</v>
      </c>
      <c r="F5027" t="s">
        <v>49</v>
      </c>
      <c r="G5027" t="s">
        <v>5579</v>
      </c>
      <c r="H5027" t="s">
        <v>165</v>
      </c>
      <c r="I5027" s="2">
        <v>1555</v>
      </c>
      <c r="J5027" s="2">
        <v>1</v>
      </c>
      <c r="K5027" s="2">
        <v>1556</v>
      </c>
      <c r="L5027" s="3">
        <v>0.11679051264730167</v>
      </c>
      <c r="M5027" s="3">
        <v>0.19802559824475</v>
      </c>
      <c r="N5027" s="2">
        <v>1332300</v>
      </c>
      <c r="O5027">
        <f t="shared" si="78"/>
        <v>11</v>
      </c>
    </row>
    <row r="5028" spans="1:15" hidden="1" x14ac:dyDescent="0.2">
      <c r="A5028" t="s">
        <v>5529</v>
      </c>
      <c r="B5028" t="s">
        <v>5626</v>
      </c>
      <c r="C5028" t="s">
        <v>5658</v>
      </c>
      <c r="D5028" t="s">
        <v>22</v>
      </c>
      <c r="E5028">
        <v>39</v>
      </c>
      <c r="F5028" t="s">
        <v>49</v>
      </c>
      <c r="G5028" t="s">
        <v>38</v>
      </c>
      <c r="H5028" t="s">
        <v>324</v>
      </c>
      <c r="I5028" s="2">
        <v>355</v>
      </c>
      <c r="J5028" s="2">
        <v>1</v>
      </c>
      <c r="K5028" s="2">
        <v>356</v>
      </c>
      <c r="L5028" s="3">
        <v>2.6720708549125571E-2</v>
      </c>
      <c r="M5028" s="3">
        <v>4.5306627876048194E-2</v>
      </c>
      <c r="N5028" s="2">
        <v>1332300</v>
      </c>
      <c r="O5028">
        <f t="shared" si="78"/>
        <v>26</v>
      </c>
    </row>
    <row r="5029" spans="1:15" hidden="1" x14ac:dyDescent="0.2">
      <c r="A5029" t="s">
        <v>5529</v>
      </c>
      <c r="B5029" t="s">
        <v>5626</v>
      </c>
      <c r="C5029" t="s">
        <v>5659</v>
      </c>
      <c r="D5029" t="s">
        <v>22</v>
      </c>
      <c r="E5029">
        <v>27</v>
      </c>
      <c r="F5029" t="s">
        <v>69</v>
      </c>
      <c r="G5029" t="s">
        <v>38</v>
      </c>
      <c r="H5029" t="s">
        <v>1014</v>
      </c>
      <c r="I5029" s="2">
        <v>929</v>
      </c>
      <c r="J5029" s="2">
        <f>(0)</f>
        <v>0</v>
      </c>
      <c r="K5029" s="2">
        <v>929</v>
      </c>
      <c r="L5029" s="3">
        <v>6.9729040006004661E-2</v>
      </c>
      <c r="M5029" s="3">
        <v>0.1182299362271033</v>
      </c>
      <c r="N5029" s="2">
        <v>1332300</v>
      </c>
      <c r="O5029">
        <f t="shared" si="78"/>
        <v>17</v>
      </c>
    </row>
    <row r="5030" spans="1:15" hidden="1" x14ac:dyDescent="0.2">
      <c r="A5030" t="s">
        <v>5529</v>
      </c>
      <c r="B5030" t="s">
        <v>5626</v>
      </c>
      <c r="C5030" t="s">
        <v>46</v>
      </c>
      <c r="G5030" t="s">
        <v>46</v>
      </c>
      <c r="I5030" s="2">
        <v>13768</v>
      </c>
      <c r="J5030" s="2">
        <v>54</v>
      </c>
      <c r="K5030" s="2">
        <v>13822</v>
      </c>
      <c r="L5030" s="3">
        <v>1.0374540268708248</v>
      </c>
      <c r="M5030" s="3">
        <v>1.7590680070301634</v>
      </c>
      <c r="N5030" s="2">
        <v>1332300</v>
      </c>
      <c r="O5030">
        <f t="shared" si="78"/>
        <v>6</v>
      </c>
    </row>
    <row r="5031" spans="1:15" hidden="1" x14ac:dyDescent="0.2">
      <c r="A5031" t="s">
        <v>5529</v>
      </c>
      <c r="B5031" t="s">
        <v>5626</v>
      </c>
      <c r="C5031" t="s">
        <v>5660</v>
      </c>
      <c r="D5031" t="s">
        <v>17</v>
      </c>
      <c r="E5031">
        <v>48</v>
      </c>
      <c r="F5031" t="s">
        <v>49</v>
      </c>
      <c r="G5031" t="s">
        <v>5661</v>
      </c>
      <c r="H5031" t="s">
        <v>540</v>
      </c>
      <c r="I5031" s="2">
        <v>643</v>
      </c>
      <c r="J5031" s="2">
        <v>2</v>
      </c>
      <c r="K5031" s="2">
        <v>645</v>
      </c>
      <c r="L5031" s="3">
        <v>4.8412519702769649E-2</v>
      </c>
      <c r="M5031" s="3">
        <v>8.2086446573177207E-2</v>
      </c>
      <c r="N5031" s="2">
        <v>1332300</v>
      </c>
      <c r="O5031">
        <f t="shared" si="78"/>
        <v>19</v>
      </c>
    </row>
    <row r="5032" spans="1:15" hidden="1" x14ac:dyDescent="0.2">
      <c r="A5032" t="s">
        <v>5529</v>
      </c>
      <c r="B5032" t="s">
        <v>5662</v>
      </c>
      <c r="C5032" t="s">
        <v>5663</v>
      </c>
      <c r="D5032" t="s">
        <v>22</v>
      </c>
      <c r="E5032">
        <v>53</v>
      </c>
      <c r="F5032" t="s">
        <v>69</v>
      </c>
      <c r="G5032" t="s">
        <v>114</v>
      </c>
      <c r="H5032" t="s">
        <v>115</v>
      </c>
      <c r="I5032" s="2">
        <v>2611</v>
      </c>
      <c r="J5032" s="2">
        <v>7</v>
      </c>
      <c r="K5032" s="2">
        <v>2618</v>
      </c>
      <c r="L5032" s="3">
        <v>0.11617751996052272</v>
      </c>
      <c r="M5032" s="3">
        <v>0.18604942035443198</v>
      </c>
      <c r="N5032" s="2">
        <v>2253448</v>
      </c>
      <c r="O5032">
        <f t="shared" si="78"/>
        <v>11</v>
      </c>
    </row>
    <row r="5033" spans="1:15" hidden="1" x14ac:dyDescent="0.2">
      <c r="A5033" t="s">
        <v>5529</v>
      </c>
      <c r="B5033" t="s">
        <v>5662</v>
      </c>
      <c r="C5033" t="s">
        <v>5664</v>
      </c>
      <c r="D5033" t="s">
        <v>22</v>
      </c>
      <c r="E5033">
        <v>77</v>
      </c>
      <c r="F5033" t="s">
        <v>49</v>
      </c>
      <c r="G5033" t="s">
        <v>5562</v>
      </c>
      <c r="H5033" t="s">
        <v>5563</v>
      </c>
      <c r="I5033" s="2">
        <v>790750</v>
      </c>
      <c r="J5033" s="2">
        <v>2531</v>
      </c>
      <c r="K5033" s="2">
        <v>793281</v>
      </c>
      <c r="L5033" s="3">
        <v>35.202986711918804</v>
      </c>
      <c r="M5033" s="3">
        <v>56.374893135288062</v>
      </c>
      <c r="N5033" s="2">
        <v>2253448</v>
      </c>
      <c r="O5033">
        <f t="shared" si="78"/>
        <v>1</v>
      </c>
    </row>
    <row r="5034" spans="1:15" hidden="1" x14ac:dyDescent="0.2">
      <c r="A5034" t="s">
        <v>5529</v>
      </c>
      <c r="B5034" t="s">
        <v>5662</v>
      </c>
      <c r="C5034" t="s">
        <v>5665</v>
      </c>
      <c r="D5034" t="s">
        <v>22</v>
      </c>
      <c r="E5034">
        <v>48</v>
      </c>
      <c r="F5034" t="s">
        <v>49</v>
      </c>
      <c r="G5034" t="s">
        <v>38</v>
      </c>
      <c r="H5034" t="s">
        <v>214</v>
      </c>
      <c r="I5034" s="2">
        <v>1184</v>
      </c>
      <c r="J5034" s="2">
        <v>1</v>
      </c>
      <c r="K5034" s="2">
        <v>1185</v>
      </c>
      <c r="L5034" s="3">
        <v>5.2586081418342027E-2</v>
      </c>
      <c r="M5034" s="3">
        <v>8.421259095492814E-2</v>
      </c>
      <c r="N5034" s="2">
        <v>2253448</v>
      </c>
      <c r="O5034">
        <f t="shared" si="78"/>
        <v>16</v>
      </c>
    </row>
    <row r="5035" spans="1:15" hidden="1" x14ac:dyDescent="0.2">
      <c r="A5035" t="s">
        <v>5529</v>
      </c>
      <c r="B5035" t="s">
        <v>5662</v>
      </c>
      <c r="C5035" t="s">
        <v>5666</v>
      </c>
      <c r="D5035" t="s">
        <v>22</v>
      </c>
      <c r="E5035">
        <v>44</v>
      </c>
      <c r="F5035" t="s">
        <v>49</v>
      </c>
      <c r="G5035" t="s">
        <v>303</v>
      </c>
      <c r="H5035" t="s">
        <v>304</v>
      </c>
      <c r="I5035" s="2">
        <v>6793</v>
      </c>
      <c r="J5035" s="2">
        <v>15</v>
      </c>
      <c r="K5035" s="2">
        <v>6808</v>
      </c>
      <c r="L5035" s="3">
        <v>0.30211480362537763</v>
      </c>
      <c r="M5035" s="3">
        <v>0.483813771494642</v>
      </c>
      <c r="N5035" s="2">
        <v>2253448</v>
      </c>
      <c r="O5035">
        <f t="shared" si="78"/>
        <v>8</v>
      </c>
    </row>
    <row r="5036" spans="1:15" hidden="1" x14ac:dyDescent="0.2">
      <c r="A5036" t="s">
        <v>5529</v>
      </c>
      <c r="B5036" t="s">
        <v>5662</v>
      </c>
      <c r="C5036" t="s">
        <v>5667</v>
      </c>
      <c r="D5036" t="s">
        <v>22</v>
      </c>
      <c r="E5036">
        <v>41</v>
      </c>
      <c r="F5036" t="s">
        <v>49</v>
      </c>
      <c r="G5036" t="s">
        <v>5532</v>
      </c>
      <c r="H5036" t="s">
        <v>104</v>
      </c>
      <c r="I5036" s="2">
        <v>84855</v>
      </c>
      <c r="J5036" s="2">
        <v>124</v>
      </c>
      <c r="K5036" s="2">
        <v>84979</v>
      </c>
      <c r="L5036" s="3">
        <v>3.7710654960753471</v>
      </c>
      <c r="M5036" s="3">
        <v>6.0390732208935347</v>
      </c>
      <c r="N5036" s="2">
        <v>2253448</v>
      </c>
      <c r="O5036">
        <f t="shared" si="78"/>
        <v>4</v>
      </c>
    </row>
    <row r="5037" spans="1:15" hidden="1" x14ac:dyDescent="0.2">
      <c r="A5037" t="s">
        <v>5529</v>
      </c>
      <c r="B5037" t="s">
        <v>5662</v>
      </c>
      <c r="C5037" t="s">
        <v>5668</v>
      </c>
      <c r="D5037" t="s">
        <v>22</v>
      </c>
      <c r="E5037">
        <v>49</v>
      </c>
      <c r="F5037" t="s">
        <v>49</v>
      </c>
      <c r="G5037" t="s">
        <v>5628</v>
      </c>
      <c r="H5037" t="s">
        <v>5629</v>
      </c>
      <c r="I5037" s="2">
        <v>284673</v>
      </c>
      <c r="J5037" s="2">
        <v>653</v>
      </c>
      <c r="K5037" s="2">
        <v>285326</v>
      </c>
      <c r="L5037" s="3">
        <v>12.661752123856418</v>
      </c>
      <c r="M5037" s="3">
        <v>20.276828461439518</v>
      </c>
      <c r="N5037" s="2">
        <v>2253448</v>
      </c>
      <c r="O5037">
        <f t="shared" si="78"/>
        <v>2</v>
      </c>
    </row>
    <row r="5038" spans="1:15" hidden="1" x14ac:dyDescent="0.2">
      <c r="A5038" t="s">
        <v>5529</v>
      </c>
      <c r="B5038" t="s">
        <v>5662</v>
      </c>
      <c r="C5038" t="s">
        <v>5669</v>
      </c>
      <c r="D5038" t="s">
        <v>22</v>
      </c>
      <c r="E5038">
        <v>45</v>
      </c>
      <c r="F5038" t="s">
        <v>49</v>
      </c>
      <c r="G5038" t="s">
        <v>38</v>
      </c>
      <c r="H5038" t="s">
        <v>738</v>
      </c>
      <c r="I5038" s="2">
        <v>2268</v>
      </c>
      <c r="J5038" s="2">
        <f>(0)</f>
        <v>0</v>
      </c>
      <c r="K5038" s="2">
        <v>2268</v>
      </c>
      <c r="L5038" s="3">
        <v>0.10064576595510523</v>
      </c>
      <c r="M5038" s="3">
        <v>0.16117650319474855</v>
      </c>
      <c r="N5038" s="2">
        <v>2253448</v>
      </c>
      <c r="O5038">
        <f t="shared" si="78"/>
        <v>12</v>
      </c>
    </row>
    <row r="5039" spans="1:15" hidden="1" x14ac:dyDescent="0.2">
      <c r="A5039" t="s">
        <v>5529</v>
      </c>
      <c r="B5039" t="s">
        <v>5662</v>
      </c>
      <c r="C5039" t="s">
        <v>5670</v>
      </c>
      <c r="D5039" t="s">
        <v>22</v>
      </c>
      <c r="E5039">
        <v>54</v>
      </c>
      <c r="F5039" t="s">
        <v>49</v>
      </c>
      <c r="G5039" t="s">
        <v>38</v>
      </c>
      <c r="H5039" t="s">
        <v>556</v>
      </c>
      <c r="I5039" s="2">
        <v>4046</v>
      </c>
      <c r="J5039" s="2">
        <v>4</v>
      </c>
      <c r="K5039" s="2">
        <v>4050</v>
      </c>
      <c r="L5039" s="3">
        <v>0.17972458206268793</v>
      </c>
      <c r="M5039" s="3">
        <v>0.28781518427633668</v>
      </c>
      <c r="N5039" s="2">
        <v>2253448</v>
      </c>
      <c r="O5039">
        <f t="shared" si="78"/>
        <v>9</v>
      </c>
    </row>
    <row r="5040" spans="1:15" hidden="1" x14ac:dyDescent="0.2">
      <c r="A5040" t="s">
        <v>5529</v>
      </c>
      <c r="B5040" t="s">
        <v>5662</v>
      </c>
      <c r="C5040" t="s">
        <v>5671</v>
      </c>
      <c r="D5040" t="s">
        <v>22</v>
      </c>
      <c r="E5040">
        <v>38</v>
      </c>
      <c r="F5040" t="s">
        <v>49</v>
      </c>
      <c r="G5040" t="s">
        <v>4286</v>
      </c>
      <c r="H5040" t="s">
        <v>2786</v>
      </c>
      <c r="I5040" s="2">
        <v>13740</v>
      </c>
      <c r="J5040" s="2">
        <v>6</v>
      </c>
      <c r="K5040" s="2">
        <v>13746</v>
      </c>
      <c r="L5040" s="3">
        <v>0.60999854445276747</v>
      </c>
      <c r="M5040" s="3">
        <v>0.97686605507716651</v>
      </c>
      <c r="N5040" s="2">
        <v>2253448</v>
      </c>
      <c r="O5040">
        <f t="shared" si="78"/>
        <v>7</v>
      </c>
    </row>
    <row r="5041" spans="1:15" hidden="1" x14ac:dyDescent="0.2">
      <c r="A5041" t="s">
        <v>5529</v>
      </c>
      <c r="B5041" t="s">
        <v>5662</v>
      </c>
      <c r="C5041" t="s">
        <v>5672</v>
      </c>
      <c r="D5041" t="s">
        <v>22</v>
      </c>
      <c r="E5041">
        <v>36</v>
      </c>
      <c r="F5041" t="s">
        <v>49</v>
      </c>
      <c r="G5041" t="s">
        <v>5673</v>
      </c>
      <c r="H5041" t="s">
        <v>168</v>
      </c>
      <c r="I5041" s="2">
        <v>3598</v>
      </c>
      <c r="J5041" s="2">
        <v>1</v>
      </c>
      <c r="K5041" s="2">
        <v>3599</v>
      </c>
      <c r="L5041" s="3">
        <v>0.15971080761570713</v>
      </c>
      <c r="M5041" s="3">
        <v>0.2557646538791446</v>
      </c>
      <c r="N5041" s="2">
        <v>2253448</v>
      </c>
      <c r="O5041">
        <f t="shared" si="78"/>
        <v>10</v>
      </c>
    </row>
    <row r="5042" spans="1:15" hidden="1" x14ac:dyDescent="0.2">
      <c r="A5042" t="s">
        <v>5529</v>
      </c>
      <c r="B5042" t="s">
        <v>5662</v>
      </c>
      <c r="C5042" t="s">
        <v>5674</v>
      </c>
      <c r="D5042" t="s">
        <v>22</v>
      </c>
      <c r="E5042">
        <v>34</v>
      </c>
      <c r="F5042" t="s">
        <v>49</v>
      </c>
      <c r="G5042" t="s">
        <v>38</v>
      </c>
      <c r="H5042" t="s">
        <v>209</v>
      </c>
      <c r="I5042" s="2">
        <v>1371</v>
      </c>
      <c r="J5042" s="2">
        <f>(0)</f>
        <v>0</v>
      </c>
      <c r="K5042" s="2">
        <v>1371</v>
      </c>
      <c r="L5042" s="3">
        <v>6.0840099261221026E-2</v>
      </c>
      <c r="M5042" s="3">
        <v>9.7430769788359906E-2</v>
      </c>
      <c r="N5042" s="2">
        <v>2253448</v>
      </c>
      <c r="O5042">
        <f t="shared" si="78"/>
        <v>15</v>
      </c>
    </row>
    <row r="5043" spans="1:15" hidden="1" x14ac:dyDescent="0.2">
      <c r="A5043" t="s">
        <v>5529</v>
      </c>
      <c r="B5043" t="s">
        <v>5662</v>
      </c>
      <c r="C5043" t="s">
        <v>5675</v>
      </c>
      <c r="D5043" t="s">
        <v>22</v>
      </c>
      <c r="E5043">
        <v>72</v>
      </c>
      <c r="F5043" t="s">
        <v>49</v>
      </c>
      <c r="G5043" t="s">
        <v>38</v>
      </c>
      <c r="H5043" t="s">
        <v>540</v>
      </c>
      <c r="I5043" s="2">
        <v>1799</v>
      </c>
      <c r="J5043" s="2">
        <v>1</v>
      </c>
      <c r="K5043" s="2">
        <v>1800</v>
      </c>
      <c r="L5043" s="3">
        <v>7.9877592027861308E-2</v>
      </c>
      <c r="M5043" s="3">
        <v>0.12791785967837185</v>
      </c>
      <c r="N5043" s="2">
        <v>2253448</v>
      </c>
      <c r="O5043">
        <f t="shared" si="78"/>
        <v>14</v>
      </c>
    </row>
    <row r="5044" spans="1:15" hidden="1" x14ac:dyDescent="0.2">
      <c r="A5044" t="s">
        <v>5529</v>
      </c>
      <c r="B5044" t="s">
        <v>5662</v>
      </c>
      <c r="C5044" t="s">
        <v>5676</v>
      </c>
      <c r="D5044" t="s">
        <v>22</v>
      </c>
      <c r="E5044">
        <v>46</v>
      </c>
      <c r="F5044" t="s">
        <v>49</v>
      </c>
      <c r="G5044" t="s">
        <v>5542</v>
      </c>
      <c r="H5044" t="s">
        <v>39</v>
      </c>
      <c r="I5044" s="2">
        <v>135383</v>
      </c>
      <c r="J5044" s="2">
        <v>142</v>
      </c>
      <c r="K5044" s="2">
        <v>135525</v>
      </c>
      <c r="L5044" s="3">
        <v>6.0141170330977243</v>
      </c>
      <c r="M5044" s="3">
        <v>9.6311488516174144</v>
      </c>
      <c r="N5044" s="2">
        <v>2253448</v>
      </c>
      <c r="O5044">
        <f t="shared" si="78"/>
        <v>3</v>
      </c>
    </row>
    <row r="5045" spans="1:15" hidden="1" x14ac:dyDescent="0.2">
      <c r="A5045" t="s">
        <v>5529</v>
      </c>
      <c r="B5045" t="s">
        <v>5662</v>
      </c>
      <c r="C5045" t="s">
        <v>5677</v>
      </c>
      <c r="D5045" t="s">
        <v>22</v>
      </c>
      <c r="E5045">
        <v>54</v>
      </c>
      <c r="F5045" t="s">
        <v>69</v>
      </c>
      <c r="G5045" t="s">
        <v>38</v>
      </c>
      <c r="H5045" t="s">
        <v>99</v>
      </c>
      <c r="I5045" s="2">
        <v>883</v>
      </c>
      <c r="J5045" s="2">
        <v>2</v>
      </c>
      <c r="K5045" s="2">
        <v>885</v>
      </c>
      <c r="L5045" s="3">
        <v>3.9273149413698479E-2</v>
      </c>
      <c r="M5045" s="3">
        <v>6.2892947675199498E-2</v>
      </c>
      <c r="N5045" s="2">
        <v>2253448</v>
      </c>
      <c r="O5045">
        <f t="shared" si="78"/>
        <v>18</v>
      </c>
    </row>
    <row r="5046" spans="1:15" hidden="1" x14ac:dyDescent="0.2">
      <c r="A5046" t="s">
        <v>5529</v>
      </c>
      <c r="B5046" t="s">
        <v>5662</v>
      </c>
      <c r="C5046" t="s">
        <v>5678</v>
      </c>
      <c r="D5046" t="s">
        <v>22</v>
      </c>
      <c r="E5046">
        <v>59</v>
      </c>
      <c r="F5046" t="s">
        <v>49</v>
      </c>
      <c r="G5046" t="s">
        <v>38</v>
      </c>
      <c r="H5046" t="s">
        <v>273</v>
      </c>
      <c r="I5046" s="2">
        <v>41446</v>
      </c>
      <c r="J5046" s="2">
        <v>51</v>
      </c>
      <c r="K5046" s="2">
        <v>41497</v>
      </c>
      <c r="L5046" s="3">
        <v>1.8414891313223114</v>
      </c>
      <c r="M5046" s="3">
        <v>2.9490041239296652</v>
      </c>
      <c r="N5046" s="2">
        <v>2253448</v>
      </c>
      <c r="O5046">
        <f t="shared" si="78"/>
        <v>5</v>
      </c>
    </row>
    <row r="5047" spans="1:15" hidden="1" x14ac:dyDescent="0.2">
      <c r="A5047" t="s">
        <v>5529</v>
      </c>
      <c r="B5047" t="s">
        <v>5662</v>
      </c>
      <c r="C5047" t="s">
        <v>5679</v>
      </c>
      <c r="D5047" t="s">
        <v>22</v>
      </c>
      <c r="E5047">
        <v>55</v>
      </c>
      <c r="F5047" t="s">
        <v>49</v>
      </c>
      <c r="G5047" t="s">
        <v>38</v>
      </c>
      <c r="H5047" t="s">
        <v>5593</v>
      </c>
      <c r="I5047" s="2">
        <v>738</v>
      </c>
      <c r="J5047" s="2">
        <f>(0)</f>
        <v>0</v>
      </c>
      <c r="K5047" s="2">
        <v>738</v>
      </c>
      <c r="L5047" s="3">
        <v>3.2749812731423134E-2</v>
      </c>
      <c r="M5047" s="3">
        <v>5.244632246813246E-2</v>
      </c>
      <c r="N5047" s="2">
        <v>2253448</v>
      </c>
      <c r="O5047">
        <f t="shared" si="78"/>
        <v>20</v>
      </c>
    </row>
    <row r="5048" spans="1:15" hidden="1" x14ac:dyDescent="0.2">
      <c r="A5048" t="s">
        <v>5529</v>
      </c>
      <c r="B5048" t="s">
        <v>5662</v>
      </c>
      <c r="C5048" t="s">
        <v>5680</v>
      </c>
      <c r="D5048" t="s">
        <v>22</v>
      </c>
      <c r="E5048">
        <v>40</v>
      </c>
      <c r="F5048" t="s">
        <v>49</v>
      </c>
      <c r="G5048" t="s">
        <v>38</v>
      </c>
      <c r="H5048" t="s">
        <v>469</v>
      </c>
      <c r="I5048" s="2">
        <v>935</v>
      </c>
      <c r="J5048" s="2">
        <v>6</v>
      </c>
      <c r="K5048" s="2">
        <v>941</v>
      </c>
      <c r="L5048" s="3">
        <v>4.1758230054565269E-2</v>
      </c>
      <c r="M5048" s="3">
        <v>6.6872614420748835E-2</v>
      </c>
      <c r="N5048" s="2">
        <v>2253448</v>
      </c>
      <c r="O5048">
        <f t="shared" si="78"/>
        <v>17</v>
      </c>
    </row>
    <row r="5049" spans="1:15" hidden="1" x14ac:dyDescent="0.2">
      <c r="A5049" t="s">
        <v>5529</v>
      </c>
      <c r="B5049" t="s">
        <v>5662</v>
      </c>
      <c r="C5049" t="s">
        <v>5681</v>
      </c>
      <c r="D5049" t="s">
        <v>17</v>
      </c>
      <c r="E5049">
        <v>52</v>
      </c>
      <c r="F5049" t="s">
        <v>49</v>
      </c>
      <c r="G5049" t="s">
        <v>38</v>
      </c>
      <c r="H5049" t="s">
        <v>230</v>
      </c>
      <c r="I5049" s="2">
        <v>2014</v>
      </c>
      <c r="J5049" s="2">
        <v>4</v>
      </c>
      <c r="K5049" s="2">
        <v>2018</v>
      </c>
      <c r="L5049" s="3">
        <v>8.9551655951235626E-2</v>
      </c>
      <c r="M5049" s="3">
        <v>0.14341013379497466</v>
      </c>
      <c r="N5049" s="2">
        <v>2253448</v>
      </c>
      <c r="O5049">
        <f t="shared" si="78"/>
        <v>13</v>
      </c>
    </row>
    <row r="5050" spans="1:15" hidden="1" x14ac:dyDescent="0.2">
      <c r="A5050" t="s">
        <v>5529</v>
      </c>
      <c r="B5050" t="s">
        <v>5662</v>
      </c>
      <c r="C5050" t="s">
        <v>5682</v>
      </c>
      <c r="D5050" t="s">
        <v>22</v>
      </c>
      <c r="E5050">
        <v>42</v>
      </c>
      <c r="F5050" t="s">
        <v>49</v>
      </c>
      <c r="G5050" t="s">
        <v>38</v>
      </c>
      <c r="H5050" t="s">
        <v>70</v>
      </c>
      <c r="I5050" s="2">
        <v>803</v>
      </c>
      <c r="J5050" s="2">
        <v>1</v>
      </c>
      <c r="K5050" s="2">
        <v>804</v>
      </c>
      <c r="L5050" s="3">
        <v>3.5678657772444715E-2</v>
      </c>
      <c r="M5050" s="3">
        <v>5.7136643989672768E-2</v>
      </c>
      <c r="N5050" s="2">
        <v>2253448</v>
      </c>
      <c r="O5050">
        <f t="shared" si="78"/>
        <v>19</v>
      </c>
    </row>
    <row r="5051" spans="1:15" hidden="1" x14ac:dyDescent="0.2">
      <c r="A5051" t="s">
        <v>5529</v>
      </c>
      <c r="B5051" t="s">
        <v>5662</v>
      </c>
      <c r="C5051" t="s">
        <v>46</v>
      </c>
      <c r="G5051" t="s">
        <v>46</v>
      </c>
      <c r="I5051" s="2">
        <v>23288</v>
      </c>
      <c r="J5051" s="2">
        <v>55</v>
      </c>
      <c r="K5051" s="2">
        <v>23343</v>
      </c>
      <c r="L5051" s="3">
        <v>1.0358792392813148</v>
      </c>
      <c r="M5051" s="3">
        <v>1.6588814435956858</v>
      </c>
      <c r="N5051" s="2">
        <v>2253448</v>
      </c>
      <c r="O5051">
        <f t="shared" si="78"/>
        <v>6</v>
      </c>
    </row>
    <row r="5052" spans="1:15" hidden="1" x14ac:dyDescent="0.2">
      <c r="A5052" t="s">
        <v>5529</v>
      </c>
      <c r="B5052" t="s">
        <v>5683</v>
      </c>
      <c r="C5052" t="s">
        <v>5684</v>
      </c>
      <c r="D5052" t="s">
        <v>22</v>
      </c>
      <c r="E5052">
        <v>44</v>
      </c>
      <c r="F5052" t="s">
        <v>69</v>
      </c>
      <c r="G5052" t="s">
        <v>5562</v>
      </c>
      <c r="H5052" t="s">
        <v>5563</v>
      </c>
      <c r="I5052" s="2">
        <v>680087</v>
      </c>
      <c r="J5052" s="2">
        <v>3917</v>
      </c>
      <c r="K5052" s="2">
        <v>684004</v>
      </c>
      <c r="L5052" s="3">
        <v>41.606285188735711</v>
      </c>
      <c r="M5052" s="3">
        <v>55.243676493630055</v>
      </c>
      <c r="N5052" s="2">
        <v>1643992</v>
      </c>
      <c r="O5052">
        <f t="shared" si="78"/>
        <v>1</v>
      </c>
    </row>
    <row r="5053" spans="1:15" hidden="1" x14ac:dyDescent="0.2">
      <c r="A5053" t="s">
        <v>5529</v>
      </c>
      <c r="B5053" t="s">
        <v>5683</v>
      </c>
      <c r="C5053" t="s">
        <v>5685</v>
      </c>
      <c r="D5053" t="s">
        <v>17</v>
      </c>
      <c r="E5053">
        <v>26</v>
      </c>
      <c r="F5053" t="s">
        <v>69</v>
      </c>
      <c r="G5053" t="s">
        <v>5532</v>
      </c>
      <c r="H5053" t="s">
        <v>104</v>
      </c>
      <c r="I5053" s="2">
        <v>62607</v>
      </c>
      <c r="J5053" s="2">
        <v>164</v>
      </c>
      <c r="K5053" s="2">
        <v>62771</v>
      </c>
      <c r="L5053" s="3">
        <v>3.8182059280093821</v>
      </c>
      <c r="M5053" s="3">
        <v>5.0697083893977997</v>
      </c>
      <c r="N5053" s="2">
        <v>1643992</v>
      </c>
      <c r="O5053">
        <f t="shared" si="78"/>
        <v>3</v>
      </c>
    </row>
    <row r="5054" spans="1:15" hidden="1" x14ac:dyDescent="0.2">
      <c r="A5054" t="s">
        <v>5529</v>
      </c>
      <c r="B5054" t="s">
        <v>5683</v>
      </c>
      <c r="C5054" t="s">
        <v>5686</v>
      </c>
      <c r="D5054" t="s">
        <v>22</v>
      </c>
      <c r="E5054">
        <v>37</v>
      </c>
      <c r="F5054" t="s">
        <v>69</v>
      </c>
      <c r="G5054" t="s">
        <v>303</v>
      </c>
      <c r="H5054" t="s">
        <v>304</v>
      </c>
      <c r="I5054" s="2">
        <v>5002</v>
      </c>
      <c r="J5054" s="2">
        <v>16</v>
      </c>
      <c r="K5054" s="2">
        <v>5018</v>
      </c>
      <c r="L5054" s="3">
        <v>0.30523262886924024</v>
      </c>
      <c r="M5054" s="3">
        <v>0.40527945544914301</v>
      </c>
      <c r="N5054" s="2">
        <v>1643992</v>
      </c>
      <c r="O5054">
        <f t="shared" si="78"/>
        <v>6</v>
      </c>
    </row>
    <row r="5055" spans="1:15" hidden="1" x14ac:dyDescent="0.2">
      <c r="A5055" t="s">
        <v>5529</v>
      </c>
      <c r="B5055" t="s">
        <v>5683</v>
      </c>
      <c r="C5055" t="s">
        <v>5687</v>
      </c>
      <c r="D5055" t="s">
        <v>17</v>
      </c>
      <c r="E5055">
        <v>36</v>
      </c>
      <c r="F5055" t="s">
        <v>69</v>
      </c>
      <c r="G5055" t="s">
        <v>5537</v>
      </c>
      <c r="H5055" t="s">
        <v>3095</v>
      </c>
      <c r="I5055" s="2">
        <v>396432</v>
      </c>
      <c r="J5055" s="2">
        <v>940</v>
      </c>
      <c r="K5055" s="2">
        <v>397372</v>
      </c>
      <c r="L5055" s="3">
        <v>24.171163849945742</v>
      </c>
      <c r="M5055" s="3">
        <v>32.093803860250468</v>
      </c>
      <c r="N5055" s="2">
        <v>1643992</v>
      </c>
      <c r="O5055">
        <f t="shared" si="78"/>
        <v>2</v>
      </c>
    </row>
    <row r="5056" spans="1:15" hidden="1" x14ac:dyDescent="0.2">
      <c r="A5056" t="s">
        <v>5529</v>
      </c>
      <c r="B5056" t="s">
        <v>5683</v>
      </c>
      <c r="C5056" t="s">
        <v>5688</v>
      </c>
      <c r="D5056" t="s">
        <v>22</v>
      </c>
      <c r="E5056">
        <v>50</v>
      </c>
      <c r="F5056" t="s">
        <v>69</v>
      </c>
      <c r="G5056" t="s">
        <v>38</v>
      </c>
      <c r="H5056" t="s">
        <v>1014</v>
      </c>
      <c r="I5056" s="2">
        <v>1307</v>
      </c>
      <c r="J5056" s="2">
        <v>5</v>
      </c>
      <c r="K5056" s="2">
        <v>1312</v>
      </c>
      <c r="L5056" s="3">
        <v>7.9805741147158868E-2</v>
      </c>
      <c r="M5056" s="3">
        <v>0.10596385921667509</v>
      </c>
      <c r="N5056" s="2">
        <v>1643992</v>
      </c>
      <c r="O5056">
        <f t="shared" si="78"/>
        <v>12</v>
      </c>
    </row>
    <row r="5057" spans="1:15" hidden="1" x14ac:dyDescent="0.2">
      <c r="A5057" t="s">
        <v>5529</v>
      </c>
      <c r="B5057" t="s">
        <v>5683</v>
      </c>
      <c r="C5057" t="s">
        <v>5689</v>
      </c>
      <c r="D5057" t="s">
        <v>22</v>
      </c>
      <c r="E5057">
        <v>39</v>
      </c>
      <c r="F5057" t="s">
        <v>69</v>
      </c>
      <c r="G5057" t="s">
        <v>38</v>
      </c>
      <c r="H5057" t="s">
        <v>99</v>
      </c>
      <c r="I5057" s="2">
        <v>2239</v>
      </c>
      <c r="J5057" s="2">
        <v>4</v>
      </c>
      <c r="K5057" s="2">
        <v>2243</v>
      </c>
      <c r="L5057" s="3">
        <v>0.13643618703740651</v>
      </c>
      <c r="M5057" s="3">
        <v>0.18115620138948341</v>
      </c>
      <c r="N5057" s="2">
        <v>1643992</v>
      </c>
      <c r="O5057">
        <f t="shared" si="78"/>
        <v>9</v>
      </c>
    </row>
    <row r="5058" spans="1:15" hidden="1" x14ac:dyDescent="0.2">
      <c r="A5058" t="s">
        <v>5529</v>
      </c>
      <c r="B5058" t="s">
        <v>5683</v>
      </c>
      <c r="C5058" t="s">
        <v>5690</v>
      </c>
      <c r="D5058" t="s">
        <v>22</v>
      </c>
      <c r="E5058">
        <v>35</v>
      </c>
      <c r="F5058" t="s">
        <v>69</v>
      </c>
      <c r="G5058" t="s">
        <v>38</v>
      </c>
      <c r="H5058" t="s">
        <v>106</v>
      </c>
      <c r="I5058" s="2">
        <v>2271</v>
      </c>
      <c r="J5058" s="2">
        <v>1</v>
      </c>
      <c r="K5058" s="2">
        <v>2272</v>
      </c>
      <c r="L5058" s="3">
        <v>0.13820018588898245</v>
      </c>
      <c r="M5058" s="3">
        <v>0.1834983903508276</v>
      </c>
      <c r="N5058" s="2">
        <v>1643992</v>
      </c>
      <c r="O5058">
        <f t="shared" si="78"/>
        <v>8</v>
      </c>
    </row>
    <row r="5059" spans="1:15" hidden="1" x14ac:dyDescent="0.2">
      <c r="A5059" t="s">
        <v>5529</v>
      </c>
      <c r="B5059" t="s">
        <v>5683</v>
      </c>
      <c r="C5059" t="s">
        <v>5691</v>
      </c>
      <c r="D5059" t="s">
        <v>22</v>
      </c>
      <c r="E5059">
        <v>31</v>
      </c>
      <c r="F5059" t="s">
        <v>69</v>
      </c>
      <c r="G5059" t="s">
        <v>38</v>
      </c>
      <c r="H5059" t="s">
        <v>1113</v>
      </c>
      <c r="I5059" s="2">
        <v>1597</v>
      </c>
      <c r="J5059" s="2">
        <f>(0)</f>
        <v>0</v>
      </c>
      <c r="K5059" s="2">
        <v>1597</v>
      </c>
      <c r="L5059" s="3">
        <v>9.7141591929887736E-2</v>
      </c>
      <c r="M5059" s="3">
        <v>0.12898192314712661</v>
      </c>
      <c r="N5059" s="2">
        <v>1643992</v>
      </c>
      <c r="O5059">
        <f t="shared" ref="O5059:O5122" si="79">COUNTIFS($A$2:$A$8569,A5059,$B$2:$B$8569,B5059,$K$2:$K$8569,"&gt;"&amp;K5059)+1</f>
        <v>11</v>
      </c>
    </row>
    <row r="5060" spans="1:15" hidden="1" x14ac:dyDescent="0.2">
      <c r="A5060" t="s">
        <v>5529</v>
      </c>
      <c r="B5060" t="s">
        <v>5683</v>
      </c>
      <c r="C5060" t="s">
        <v>5692</v>
      </c>
      <c r="D5060" t="s">
        <v>22</v>
      </c>
      <c r="E5060">
        <v>65</v>
      </c>
      <c r="F5060" t="s">
        <v>69</v>
      </c>
      <c r="G5060" t="s">
        <v>38</v>
      </c>
      <c r="H5060" t="s">
        <v>142</v>
      </c>
      <c r="I5060" s="2">
        <v>2496</v>
      </c>
      <c r="J5060" s="2">
        <v>13</v>
      </c>
      <c r="K5060" s="2">
        <v>2509</v>
      </c>
      <c r="L5060" s="3">
        <v>0.15261631443462012</v>
      </c>
      <c r="M5060" s="3">
        <v>0.20263972772457151</v>
      </c>
      <c r="N5060" s="2">
        <v>1643992</v>
      </c>
      <c r="O5060">
        <f t="shared" si="79"/>
        <v>7</v>
      </c>
    </row>
    <row r="5061" spans="1:15" hidden="1" x14ac:dyDescent="0.2">
      <c r="A5061" t="s">
        <v>5529</v>
      </c>
      <c r="B5061" t="s">
        <v>5683</v>
      </c>
      <c r="C5061" t="s">
        <v>5693</v>
      </c>
      <c r="D5061" t="s">
        <v>22</v>
      </c>
      <c r="E5061">
        <v>51</v>
      </c>
      <c r="F5061" t="s">
        <v>69</v>
      </c>
      <c r="G5061" t="s">
        <v>38</v>
      </c>
      <c r="H5061" t="s">
        <v>273</v>
      </c>
      <c r="I5061" s="2">
        <v>55157</v>
      </c>
      <c r="J5061" s="2">
        <v>56</v>
      </c>
      <c r="K5061" s="2">
        <v>55213</v>
      </c>
      <c r="L5061" s="3">
        <v>3.3584713307607337</v>
      </c>
      <c r="M5061" s="3">
        <v>4.4592854869895442</v>
      </c>
      <c r="N5061" s="2">
        <v>1643992</v>
      </c>
      <c r="O5061">
        <f t="shared" si="79"/>
        <v>4</v>
      </c>
    </row>
    <row r="5062" spans="1:15" hidden="1" x14ac:dyDescent="0.2">
      <c r="A5062" t="s">
        <v>5529</v>
      </c>
      <c r="B5062" t="s">
        <v>5683</v>
      </c>
      <c r="C5062" t="s">
        <v>5694</v>
      </c>
      <c r="D5062" t="s">
        <v>17</v>
      </c>
      <c r="E5062">
        <v>49</v>
      </c>
      <c r="F5062" t="s">
        <v>69</v>
      </c>
      <c r="G5062" t="s">
        <v>38</v>
      </c>
      <c r="H5062" t="s">
        <v>813</v>
      </c>
      <c r="I5062" s="2">
        <v>1631</v>
      </c>
      <c r="J5062" s="2">
        <v>9</v>
      </c>
      <c r="K5062" s="2">
        <v>1640</v>
      </c>
      <c r="L5062" s="3">
        <v>9.9757176433948588E-2</v>
      </c>
      <c r="M5062" s="3">
        <v>0.13245482402084388</v>
      </c>
      <c r="N5062" s="2">
        <v>1643992</v>
      </c>
      <c r="O5062">
        <f t="shared" si="79"/>
        <v>10</v>
      </c>
    </row>
    <row r="5063" spans="1:15" hidden="1" x14ac:dyDescent="0.2">
      <c r="A5063" t="s">
        <v>5529</v>
      </c>
      <c r="B5063" t="s">
        <v>5683</v>
      </c>
      <c r="C5063" t="s">
        <v>46</v>
      </c>
      <c r="G5063" t="s">
        <v>46</v>
      </c>
      <c r="I5063" s="2">
        <v>21591</v>
      </c>
      <c r="J5063" s="2">
        <v>70</v>
      </c>
      <c r="K5063" s="2">
        <v>21661</v>
      </c>
      <c r="L5063" s="3">
        <v>1.3175854870340002</v>
      </c>
      <c r="M5063" s="3">
        <v>1.7494536238509142</v>
      </c>
      <c r="N5063" s="2">
        <v>1643992</v>
      </c>
      <c r="O5063">
        <f t="shared" si="79"/>
        <v>5</v>
      </c>
    </row>
    <row r="5064" spans="1:15" hidden="1" x14ac:dyDescent="0.2">
      <c r="A5064" t="s">
        <v>5529</v>
      </c>
      <c r="B5064" t="s">
        <v>5695</v>
      </c>
      <c r="C5064" t="s">
        <v>5696</v>
      </c>
      <c r="D5064" t="s">
        <v>22</v>
      </c>
      <c r="E5064">
        <v>48</v>
      </c>
      <c r="F5064" t="s">
        <v>69</v>
      </c>
      <c r="G5064" t="s">
        <v>303</v>
      </c>
      <c r="H5064" t="s">
        <v>304</v>
      </c>
      <c r="I5064" s="2">
        <v>8208</v>
      </c>
      <c r="J5064" s="2">
        <v>99</v>
      </c>
      <c r="K5064" s="2">
        <v>8307</v>
      </c>
      <c r="L5064" s="3">
        <v>0.5537940928630094</v>
      </c>
      <c r="M5064" s="3">
        <v>0.70415491238539574</v>
      </c>
      <c r="N5064" s="2">
        <v>1500016</v>
      </c>
      <c r="O5064">
        <f t="shared" si="79"/>
        <v>7</v>
      </c>
    </row>
    <row r="5065" spans="1:15" hidden="1" x14ac:dyDescent="0.2">
      <c r="A5065" t="s">
        <v>5529</v>
      </c>
      <c r="B5065" t="s">
        <v>5695</v>
      </c>
      <c r="C5065" t="s">
        <v>5697</v>
      </c>
      <c r="D5065" t="s">
        <v>22</v>
      </c>
      <c r="E5065">
        <v>40</v>
      </c>
      <c r="F5065" t="s">
        <v>49</v>
      </c>
      <c r="G5065" t="s">
        <v>5532</v>
      </c>
      <c r="H5065" t="s">
        <v>104</v>
      </c>
      <c r="I5065" s="2">
        <v>29065</v>
      </c>
      <c r="J5065" s="2">
        <v>282</v>
      </c>
      <c r="K5065" s="2">
        <v>29347</v>
      </c>
      <c r="L5065" s="3">
        <v>1.9564457979114891</v>
      </c>
      <c r="M5065" s="3">
        <v>2.4876410513752507</v>
      </c>
      <c r="N5065" s="2">
        <v>1500016</v>
      </c>
      <c r="O5065">
        <f t="shared" si="79"/>
        <v>4</v>
      </c>
    </row>
    <row r="5066" spans="1:15" hidden="1" x14ac:dyDescent="0.2">
      <c r="A5066" t="s">
        <v>5529</v>
      </c>
      <c r="B5066" t="s">
        <v>5695</v>
      </c>
      <c r="C5066" t="s">
        <v>5698</v>
      </c>
      <c r="D5066" t="s">
        <v>22</v>
      </c>
      <c r="E5066">
        <v>55</v>
      </c>
      <c r="F5066" t="s">
        <v>49</v>
      </c>
      <c r="G5066" t="s">
        <v>5628</v>
      </c>
      <c r="H5066" t="s">
        <v>5629</v>
      </c>
      <c r="I5066" s="2">
        <v>341527</v>
      </c>
      <c r="J5066" s="2">
        <v>1707</v>
      </c>
      <c r="K5066" s="2">
        <v>343234</v>
      </c>
      <c r="L5066" s="3">
        <v>22.882022591759021</v>
      </c>
      <c r="M5066" s="3">
        <v>29.094728204849996</v>
      </c>
      <c r="N5066" s="2">
        <v>1500016</v>
      </c>
      <c r="O5066">
        <f t="shared" si="79"/>
        <v>2</v>
      </c>
    </row>
    <row r="5067" spans="1:15" hidden="1" x14ac:dyDescent="0.2">
      <c r="A5067" t="s">
        <v>5529</v>
      </c>
      <c r="B5067" t="s">
        <v>5695</v>
      </c>
      <c r="C5067" t="s">
        <v>5699</v>
      </c>
      <c r="D5067" t="s">
        <v>22</v>
      </c>
      <c r="E5067">
        <v>59</v>
      </c>
      <c r="F5067" t="s">
        <v>69</v>
      </c>
      <c r="G5067" t="s">
        <v>38</v>
      </c>
      <c r="H5067" t="s">
        <v>142</v>
      </c>
      <c r="I5067" s="2">
        <v>1316</v>
      </c>
      <c r="J5067" s="2">
        <v>6</v>
      </c>
      <c r="K5067" s="2">
        <v>1322</v>
      </c>
      <c r="L5067" s="3">
        <v>8.8132393254471961E-2</v>
      </c>
      <c r="M5067" s="3">
        <v>0.11206124884717626</v>
      </c>
      <c r="N5067" s="2">
        <v>1500016</v>
      </c>
      <c r="O5067">
        <f t="shared" si="79"/>
        <v>12</v>
      </c>
    </row>
    <row r="5068" spans="1:15" hidden="1" x14ac:dyDescent="0.2">
      <c r="A5068" t="s">
        <v>5529</v>
      </c>
      <c r="B5068" t="s">
        <v>5695</v>
      </c>
      <c r="C5068" t="s">
        <v>5700</v>
      </c>
      <c r="D5068" t="s">
        <v>22</v>
      </c>
      <c r="E5068">
        <v>57</v>
      </c>
      <c r="F5068" t="s">
        <v>69</v>
      </c>
      <c r="G5068" t="s">
        <v>38</v>
      </c>
      <c r="H5068" t="s">
        <v>336</v>
      </c>
      <c r="I5068" s="2">
        <v>1174</v>
      </c>
      <c r="J5068" s="2">
        <v>12</v>
      </c>
      <c r="K5068" s="2">
        <v>1186</v>
      </c>
      <c r="L5068" s="3">
        <v>7.9065823297884821E-2</v>
      </c>
      <c r="M5068" s="3">
        <v>0.10053301144686161</v>
      </c>
      <c r="N5068" s="2">
        <v>1500016</v>
      </c>
      <c r="O5068">
        <f t="shared" si="79"/>
        <v>14</v>
      </c>
    </row>
    <row r="5069" spans="1:15" hidden="1" x14ac:dyDescent="0.2">
      <c r="A5069" t="s">
        <v>5529</v>
      </c>
      <c r="B5069" t="s">
        <v>5695</v>
      </c>
      <c r="C5069" t="s">
        <v>5701</v>
      </c>
      <c r="D5069" t="s">
        <v>22</v>
      </c>
      <c r="E5069">
        <v>71</v>
      </c>
      <c r="F5069" t="s">
        <v>49</v>
      </c>
      <c r="G5069" t="s">
        <v>5562</v>
      </c>
      <c r="H5069" t="s">
        <v>5563</v>
      </c>
      <c r="I5069" s="2">
        <v>666688</v>
      </c>
      <c r="J5069" s="2">
        <v>5502</v>
      </c>
      <c r="K5069" s="2">
        <v>672190</v>
      </c>
      <c r="L5069" s="3">
        <v>44.81218866998752</v>
      </c>
      <c r="M5069" s="3">
        <v>56.9791610155699</v>
      </c>
      <c r="N5069" s="2">
        <v>1500016</v>
      </c>
      <c r="O5069">
        <f t="shared" si="79"/>
        <v>1</v>
      </c>
    </row>
    <row r="5070" spans="1:15" hidden="1" x14ac:dyDescent="0.2">
      <c r="A5070" t="s">
        <v>5529</v>
      </c>
      <c r="B5070" t="s">
        <v>5695</v>
      </c>
      <c r="C5070" t="s">
        <v>5702</v>
      </c>
      <c r="D5070" t="s">
        <v>22</v>
      </c>
      <c r="E5070">
        <v>40</v>
      </c>
      <c r="F5070" t="s">
        <v>69</v>
      </c>
      <c r="G5070" t="s">
        <v>38</v>
      </c>
      <c r="H5070" t="s">
        <v>61</v>
      </c>
      <c r="I5070" s="2">
        <v>827</v>
      </c>
      <c r="J5070" s="2">
        <v>12</v>
      </c>
      <c r="K5070" s="2">
        <v>839</v>
      </c>
      <c r="L5070" s="3">
        <v>5.5932736717475014E-2</v>
      </c>
      <c r="M5070" s="3">
        <v>7.1119052785764664E-2</v>
      </c>
      <c r="N5070" s="2">
        <v>1500016</v>
      </c>
      <c r="O5070">
        <f t="shared" si="79"/>
        <v>19</v>
      </c>
    </row>
    <row r="5071" spans="1:15" hidden="1" x14ac:dyDescent="0.2">
      <c r="A5071" t="s">
        <v>5529</v>
      </c>
      <c r="B5071" t="s">
        <v>5695</v>
      </c>
      <c r="C5071" t="s">
        <v>5703</v>
      </c>
      <c r="D5071" t="s">
        <v>22</v>
      </c>
      <c r="E5071">
        <v>61</v>
      </c>
      <c r="F5071" t="s">
        <v>49</v>
      </c>
      <c r="G5071" t="s">
        <v>5542</v>
      </c>
      <c r="H5071" t="s">
        <v>39</v>
      </c>
      <c r="I5071" s="2">
        <v>23598</v>
      </c>
      <c r="J5071" s="2">
        <v>173</v>
      </c>
      <c r="K5071" s="2">
        <v>23771</v>
      </c>
      <c r="L5071" s="3">
        <v>1.5847164296914167</v>
      </c>
      <c r="M5071" s="3">
        <v>2.0149833179623502</v>
      </c>
      <c r="N5071" s="2">
        <v>1500016</v>
      </c>
      <c r="O5071">
        <f t="shared" si="79"/>
        <v>5</v>
      </c>
    </row>
    <row r="5072" spans="1:15" hidden="1" x14ac:dyDescent="0.2">
      <c r="A5072" t="s">
        <v>5529</v>
      </c>
      <c r="B5072" t="s">
        <v>5695</v>
      </c>
      <c r="C5072" t="s">
        <v>5704</v>
      </c>
      <c r="D5072" t="s">
        <v>17</v>
      </c>
      <c r="E5072">
        <v>33</v>
      </c>
      <c r="F5072" t="s">
        <v>69</v>
      </c>
      <c r="G5072" t="s">
        <v>174</v>
      </c>
      <c r="H5072" t="s">
        <v>84</v>
      </c>
      <c r="I5072" s="2">
        <v>4362</v>
      </c>
      <c r="J5072" s="2">
        <v>136</v>
      </c>
      <c r="K5072" s="2">
        <v>4498</v>
      </c>
      <c r="L5072" s="3">
        <v>0.29986346812300668</v>
      </c>
      <c r="M5072" s="3">
        <v>0.38127949872511258</v>
      </c>
      <c r="N5072" s="2">
        <v>1500016</v>
      </c>
      <c r="O5072">
        <f t="shared" si="79"/>
        <v>8</v>
      </c>
    </row>
    <row r="5073" spans="1:15" hidden="1" x14ac:dyDescent="0.2">
      <c r="A5073" t="s">
        <v>5529</v>
      </c>
      <c r="B5073" t="s">
        <v>5695</v>
      </c>
      <c r="C5073" t="s">
        <v>5705</v>
      </c>
      <c r="D5073" t="s">
        <v>22</v>
      </c>
      <c r="E5073">
        <v>46</v>
      </c>
      <c r="F5073" t="s">
        <v>69</v>
      </c>
      <c r="G5073" t="s">
        <v>38</v>
      </c>
      <c r="H5073" t="s">
        <v>70</v>
      </c>
      <c r="I5073" s="2">
        <v>1061</v>
      </c>
      <c r="J5073" s="2">
        <v>6</v>
      </c>
      <c r="K5073" s="2">
        <v>1067</v>
      </c>
      <c r="L5073" s="3">
        <v>7.1132574585871078E-2</v>
      </c>
      <c r="M5073" s="3">
        <v>9.0445803721586296E-2</v>
      </c>
      <c r="N5073" s="2">
        <v>1500016</v>
      </c>
      <c r="O5073">
        <f t="shared" si="79"/>
        <v>15</v>
      </c>
    </row>
    <row r="5074" spans="1:15" hidden="1" x14ac:dyDescent="0.2">
      <c r="A5074" t="s">
        <v>5529</v>
      </c>
      <c r="B5074" t="s">
        <v>5695</v>
      </c>
      <c r="C5074" t="s">
        <v>5706</v>
      </c>
      <c r="D5074" t="s">
        <v>22</v>
      </c>
      <c r="E5074">
        <v>36</v>
      </c>
      <c r="F5074" t="s">
        <v>49</v>
      </c>
      <c r="G5074" t="s">
        <v>38</v>
      </c>
      <c r="H5074" t="s">
        <v>219</v>
      </c>
      <c r="I5074" s="2">
        <v>1614</v>
      </c>
      <c r="J5074" s="2">
        <v>2</v>
      </c>
      <c r="K5074" s="2">
        <v>1616</v>
      </c>
      <c r="L5074" s="3">
        <v>0.1077321841900353</v>
      </c>
      <c r="M5074" s="3">
        <v>0.1369825855802094</v>
      </c>
      <c r="N5074" s="2">
        <v>1500016</v>
      </c>
      <c r="O5074">
        <f t="shared" si="79"/>
        <v>11</v>
      </c>
    </row>
    <row r="5075" spans="1:15" hidden="1" x14ac:dyDescent="0.2">
      <c r="A5075" t="s">
        <v>5529</v>
      </c>
      <c r="B5075" t="s">
        <v>5695</v>
      </c>
      <c r="C5075" t="s">
        <v>5707</v>
      </c>
      <c r="D5075" t="s">
        <v>22</v>
      </c>
      <c r="E5075">
        <v>43</v>
      </c>
      <c r="F5075" t="s">
        <v>49</v>
      </c>
      <c r="G5075" t="s">
        <v>38</v>
      </c>
      <c r="H5075" t="s">
        <v>273</v>
      </c>
      <c r="I5075" s="2">
        <v>66595</v>
      </c>
      <c r="J5075" s="2">
        <v>231</v>
      </c>
      <c r="K5075" s="2">
        <v>66826</v>
      </c>
      <c r="L5075" s="3">
        <v>4.4550191464624378</v>
      </c>
      <c r="M5075" s="3">
        <v>5.6646028861281392</v>
      </c>
      <c r="N5075" s="2">
        <v>1500016</v>
      </c>
      <c r="O5075">
        <f t="shared" si="79"/>
        <v>3</v>
      </c>
    </row>
    <row r="5076" spans="1:15" hidden="1" x14ac:dyDescent="0.2">
      <c r="A5076" t="s">
        <v>5529</v>
      </c>
      <c r="B5076" t="s">
        <v>5695</v>
      </c>
      <c r="C5076" t="s">
        <v>5708</v>
      </c>
      <c r="D5076" t="s">
        <v>22</v>
      </c>
      <c r="E5076">
        <v>35</v>
      </c>
      <c r="F5076" t="s">
        <v>49</v>
      </c>
      <c r="G5076" t="s">
        <v>38</v>
      </c>
      <c r="H5076" t="s">
        <v>540</v>
      </c>
      <c r="I5076" s="2">
        <v>3498</v>
      </c>
      <c r="J5076" s="2">
        <v>1</v>
      </c>
      <c r="K5076" s="2">
        <v>3499</v>
      </c>
      <c r="L5076" s="3">
        <v>0.23326417851542916</v>
      </c>
      <c r="M5076" s="3">
        <v>0.2965978137036836</v>
      </c>
      <c r="N5076" s="2">
        <v>1500016</v>
      </c>
      <c r="O5076">
        <f t="shared" si="79"/>
        <v>9</v>
      </c>
    </row>
    <row r="5077" spans="1:15" hidden="1" x14ac:dyDescent="0.2">
      <c r="A5077" t="s">
        <v>5529</v>
      </c>
      <c r="B5077" t="s">
        <v>5695</v>
      </c>
      <c r="C5077" t="s">
        <v>5709</v>
      </c>
      <c r="D5077" t="s">
        <v>22</v>
      </c>
      <c r="E5077">
        <v>45</v>
      </c>
      <c r="F5077" t="s">
        <v>69</v>
      </c>
      <c r="G5077" t="s">
        <v>38</v>
      </c>
      <c r="H5077" t="s">
        <v>168</v>
      </c>
      <c r="I5077" s="2">
        <v>3305</v>
      </c>
      <c r="J5077" s="2">
        <v>8</v>
      </c>
      <c r="K5077" s="2">
        <v>3313</v>
      </c>
      <c r="L5077" s="3">
        <v>0.220864310780685</v>
      </c>
      <c r="M5077" s="3">
        <v>0.2808312537297239</v>
      </c>
      <c r="N5077" s="2">
        <v>1500016</v>
      </c>
      <c r="O5077">
        <f t="shared" si="79"/>
        <v>10</v>
      </c>
    </row>
    <row r="5078" spans="1:15" hidden="1" x14ac:dyDescent="0.2">
      <c r="A5078" t="s">
        <v>5529</v>
      </c>
      <c r="B5078" t="s">
        <v>5695</v>
      </c>
      <c r="C5078" t="s">
        <v>5710</v>
      </c>
      <c r="D5078" t="s">
        <v>22</v>
      </c>
      <c r="E5078">
        <v>35</v>
      </c>
      <c r="F5078" t="s">
        <v>49</v>
      </c>
      <c r="G5078" t="s">
        <v>38</v>
      </c>
      <c r="H5078" t="s">
        <v>1579</v>
      </c>
      <c r="I5078" s="2">
        <v>1056</v>
      </c>
      <c r="J5078" s="2">
        <v>6</v>
      </c>
      <c r="K5078" s="2">
        <v>1062</v>
      </c>
      <c r="L5078" s="3">
        <v>7.0799244808055384E-2</v>
      </c>
      <c r="M5078" s="3">
        <v>9.0021971464221778E-2</v>
      </c>
      <c r="N5078" s="2">
        <v>1500016</v>
      </c>
      <c r="O5078">
        <f t="shared" si="79"/>
        <v>16</v>
      </c>
    </row>
    <row r="5079" spans="1:15" hidden="1" x14ac:dyDescent="0.2">
      <c r="A5079" t="s">
        <v>5529</v>
      </c>
      <c r="B5079" t="s">
        <v>5695</v>
      </c>
      <c r="C5079" t="s">
        <v>5711</v>
      </c>
      <c r="D5079" t="s">
        <v>22</v>
      </c>
      <c r="E5079">
        <v>40</v>
      </c>
      <c r="F5079" t="s">
        <v>49</v>
      </c>
      <c r="G5079" t="s">
        <v>38</v>
      </c>
      <c r="H5079" t="s">
        <v>120</v>
      </c>
      <c r="I5079" s="2">
        <v>799</v>
      </c>
      <c r="J5079" s="2">
        <v>4</v>
      </c>
      <c r="K5079" s="2">
        <v>803</v>
      </c>
      <c r="L5079" s="3">
        <v>5.3532762317201943E-2</v>
      </c>
      <c r="M5079" s="3">
        <v>6.8067460532740195E-2</v>
      </c>
      <c r="N5079" s="2">
        <v>1500016</v>
      </c>
      <c r="O5079">
        <f t="shared" si="79"/>
        <v>20</v>
      </c>
    </row>
    <row r="5080" spans="1:15" hidden="1" x14ac:dyDescent="0.2">
      <c r="A5080" t="s">
        <v>5529</v>
      </c>
      <c r="B5080" t="s">
        <v>5695</v>
      </c>
      <c r="C5080" t="s">
        <v>5712</v>
      </c>
      <c r="D5080" t="s">
        <v>22</v>
      </c>
      <c r="E5080">
        <v>44</v>
      </c>
      <c r="F5080" t="s">
        <v>49</v>
      </c>
      <c r="G5080" t="s">
        <v>38</v>
      </c>
      <c r="H5080" t="s">
        <v>2717</v>
      </c>
      <c r="I5080" s="2">
        <v>908</v>
      </c>
      <c r="J5080" s="2">
        <v>17</v>
      </c>
      <c r="K5080" s="2">
        <v>925</v>
      </c>
      <c r="L5080" s="3">
        <v>6.1666008895905108E-2</v>
      </c>
      <c r="M5080" s="3">
        <v>7.8408967612434224E-2</v>
      </c>
      <c r="N5080" s="2">
        <v>1500016</v>
      </c>
      <c r="O5080">
        <f t="shared" si="79"/>
        <v>17</v>
      </c>
    </row>
    <row r="5081" spans="1:15" hidden="1" x14ac:dyDescent="0.2">
      <c r="A5081" t="s">
        <v>5529</v>
      </c>
      <c r="B5081" t="s">
        <v>5695</v>
      </c>
      <c r="C5081" t="s">
        <v>5713</v>
      </c>
      <c r="D5081" t="s">
        <v>22</v>
      </c>
      <c r="E5081">
        <v>50</v>
      </c>
      <c r="F5081" t="s">
        <v>49</v>
      </c>
      <c r="G5081" t="s">
        <v>38</v>
      </c>
      <c r="H5081" t="s">
        <v>184</v>
      </c>
      <c r="I5081" s="2">
        <v>1210</v>
      </c>
      <c r="J5081" s="2">
        <v>4</v>
      </c>
      <c r="K5081" s="2">
        <v>1214</v>
      </c>
      <c r="L5081" s="3">
        <v>8.0932470053652755E-2</v>
      </c>
      <c r="M5081" s="3">
        <v>0.10290647208810286</v>
      </c>
      <c r="N5081" s="2">
        <v>1500016</v>
      </c>
      <c r="O5081">
        <f t="shared" si="79"/>
        <v>13</v>
      </c>
    </row>
    <row r="5082" spans="1:15" hidden="1" x14ac:dyDescent="0.2">
      <c r="A5082" t="s">
        <v>5529</v>
      </c>
      <c r="B5082" t="s">
        <v>5695</v>
      </c>
      <c r="C5082" t="s">
        <v>5714</v>
      </c>
      <c r="D5082" t="s">
        <v>22</v>
      </c>
      <c r="E5082">
        <v>60</v>
      </c>
      <c r="F5082" t="s">
        <v>49</v>
      </c>
      <c r="G5082" t="s">
        <v>38</v>
      </c>
      <c r="H5082" t="s">
        <v>654</v>
      </c>
      <c r="I5082" s="2">
        <v>851</v>
      </c>
      <c r="J5082" s="2">
        <v>11</v>
      </c>
      <c r="K5082" s="2">
        <v>862</v>
      </c>
      <c r="L5082" s="3">
        <v>5.7466053695427247E-2</v>
      </c>
      <c r="M5082" s="3">
        <v>7.3068681169641395E-2</v>
      </c>
      <c r="N5082" s="2">
        <v>1500016</v>
      </c>
      <c r="O5082">
        <f t="shared" si="79"/>
        <v>18</v>
      </c>
    </row>
    <row r="5083" spans="1:15" hidden="1" x14ac:dyDescent="0.2">
      <c r="A5083" t="s">
        <v>5529</v>
      </c>
      <c r="B5083" t="s">
        <v>5695</v>
      </c>
      <c r="C5083" t="s">
        <v>46</v>
      </c>
      <c r="G5083" t="s">
        <v>46</v>
      </c>
      <c r="I5083" s="2">
        <v>12015</v>
      </c>
      <c r="J5083" s="2">
        <v>164</v>
      </c>
      <c r="K5083" s="2">
        <v>12179</v>
      </c>
      <c r="L5083" s="3">
        <v>0.81192467280349012</v>
      </c>
      <c r="M5083" s="3">
        <v>1.0323706124884717</v>
      </c>
      <c r="N5083" s="2">
        <v>1500016</v>
      </c>
      <c r="O5083">
        <f t="shared" si="79"/>
        <v>6</v>
      </c>
    </row>
    <row r="5084" spans="1:15" hidden="1" x14ac:dyDescent="0.2">
      <c r="A5084" t="s">
        <v>5529</v>
      </c>
      <c r="B5084" t="s">
        <v>5715</v>
      </c>
      <c r="C5084" t="s">
        <v>5716</v>
      </c>
      <c r="D5084" t="s">
        <v>22</v>
      </c>
      <c r="E5084">
        <v>45</v>
      </c>
      <c r="F5084" t="s">
        <v>49</v>
      </c>
      <c r="G5084" t="s">
        <v>38</v>
      </c>
      <c r="H5084" t="s">
        <v>99</v>
      </c>
      <c r="I5084" s="2">
        <v>924</v>
      </c>
      <c r="J5084" s="2">
        <v>10</v>
      </c>
      <c r="K5084" s="2">
        <v>934</v>
      </c>
      <c r="L5084" s="3">
        <v>6.1029636618827446E-2</v>
      </c>
      <c r="M5084" s="3">
        <v>8.035977778026332E-2</v>
      </c>
      <c r="N5084" s="2">
        <v>1530404</v>
      </c>
      <c r="O5084">
        <f t="shared" si="79"/>
        <v>14</v>
      </c>
    </row>
    <row r="5085" spans="1:15" hidden="1" x14ac:dyDescent="0.2">
      <c r="A5085" t="s">
        <v>5529</v>
      </c>
      <c r="B5085" t="s">
        <v>5715</v>
      </c>
      <c r="C5085" t="s">
        <v>5717</v>
      </c>
      <c r="D5085" t="s">
        <v>22</v>
      </c>
      <c r="E5085">
        <v>67</v>
      </c>
      <c r="F5085" t="s">
        <v>49</v>
      </c>
      <c r="G5085" t="s">
        <v>5537</v>
      </c>
      <c r="H5085" t="s">
        <v>3095</v>
      </c>
      <c r="I5085" s="2">
        <v>453388</v>
      </c>
      <c r="J5085" s="2">
        <v>1145</v>
      </c>
      <c r="K5085" s="2">
        <v>454533</v>
      </c>
      <c r="L5085" s="3">
        <v>29.700196810776763</v>
      </c>
      <c r="M5085" s="3">
        <v>39.107249329546498</v>
      </c>
      <c r="N5085" s="2">
        <v>1530404</v>
      </c>
      <c r="O5085">
        <f t="shared" si="79"/>
        <v>2</v>
      </c>
    </row>
    <row r="5086" spans="1:15" hidden="1" x14ac:dyDescent="0.2">
      <c r="A5086" t="s">
        <v>5529</v>
      </c>
      <c r="B5086" t="s">
        <v>5715</v>
      </c>
      <c r="C5086" t="s">
        <v>5718</v>
      </c>
      <c r="D5086" t="s">
        <v>22</v>
      </c>
      <c r="E5086">
        <v>53</v>
      </c>
      <c r="F5086" t="s">
        <v>49</v>
      </c>
      <c r="G5086" t="s">
        <v>38</v>
      </c>
      <c r="H5086" t="s">
        <v>618</v>
      </c>
      <c r="I5086" s="2">
        <v>1521</v>
      </c>
      <c r="J5086" s="2">
        <v>1</v>
      </c>
      <c r="K5086" s="2">
        <v>1522</v>
      </c>
      <c r="L5086" s="3">
        <v>9.9450863954877275E-2</v>
      </c>
      <c r="M5086" s="3">
        <v>0.13095030169331989</v>
      </c>
      <c r="N5086" s="2">
        <v>1530404</v>
      </c>
      <c r="O5086">
        <f t="shared" si="79"/>
        <v>11</v>
      </c>
    </row>
    <row r="5087" spans="1:15" hidden="1" x14ac:dyDescent="0.2">
      <c r="A5087" t="s">
        <v>5529</v>
      </c>
      <c r="B5087" t="s">
        <v>5715</v>
      </c>
      <c r="C5087" t="s">
        <v>5719</v>
      </c>
      <c r="D5087" t="s">
        <v>22</v>
      </c>
      <c r="E5087">
        <v>37</v>
      </c>
      <c r="F5087" t="s">
        <v>49</v>
      </c>
      <c r="G5087" t="s">
        <v>5532</v>
      </c>
      <c r="H5087" t="s">
        <v>104</v>
      </c>
      <c r="I5087" s="2">
        <v>27757</v>
      </c>
      <c r="J5087" s="2">
        <v>243</v>
      </c>
      <c r="K5087" s="2">
        <v>28000</v>
      </c>
      <c r="L5087" s="3">
        <v>1.8295822540976108</v>
      </c>
      <c r="M5087" s="3">
        <v>2.4090725672884084</v>
      </c>
      <c r="N5087" s="2">
        <v>1530404</v>
      </c>
      <c r="O5087">
        <f t="shared" si="79"/>
        <v>3</v>
      </c>
    </row>
    <row r="5088" spans="1:15" hidden="1" x14ac:dyDescent="0.2">
      <c r="A5088" t="s">
        <v>5529</v>
      </c>
      <c r="B5088" t="s">
        <v>5715</v>
      </c>
      <c r="C5088" t="s">
        <v>5720</v>
      </c>
      <c r="D5088" t="s">
        <v>22</v>
      </c>
      <c r="E5088">
        <v>43</v>
      </c>
      <c r="F5088" t="s">
        <v>49</v>
      </c>
      <c r="G5088" t="s">
        <v>38</v>
      </c>
      <c r="H5088" t="s">
        <v>106</v>
      </c>
      <c r="I5088" s="2">
        <v>5942</v>
      </c>
      <c r="J5088" s="2">
        <v>3</v>
      </c>
      <c r="K5088" s="2">
        <v>5945</v>
      </c>
      <c r="L5088" s="3">
        <v>0.38845951787893918</v>
      </c>
      <c r="M5088" s="3">
        <v>0.51149772901891377</v>
      </c>
      <c r="N5088" s="2">
        <v>1530404</v>
      </c>
      <c r="O5088">
        <f t="shared" si="79"/>
        <v>7</v>
      </c>
    </row>
    <row r="5089" spans="1:15" hidden="1" x14ac:dyDescent="0.2">
      <c r="A5089" t="s">
        <v>5529</v>
      </c>
      <c r="B5089" t="s">
        <v>5715</v>
      </c>
      <c r="C5089" t="s">
        <v>5721</v>
      </c>
      <c r="D5089" t="s">
        <v>22</v>
      </c>
      <c r="E5089">
        <v>47</v>
      </c>
      <c r="F5089" t="s">
        <v>49</v>
      </c>
      <c r="G5089" t="s">
        <v>38</v>
      </c>
      <c r="H5089" t="s">
        <v>309</v>
      </c>
      <c r="I5089" s="2">
        <v>1628</v>
      </c>
      <c r="J5089" s="2">
        <v>1</v>
      </c>
      <c r="K5089" s="2">
        <v>1629</v>
      </c>
      <c r="L5089" s="3">
        <v>0.10644248185446457</v>
      </c>
      <c r="M5089" s="3">
        <v>0.14015640043260061</v>
      </c>
      <c r="N5089" s="2">
        <v>1530404</v>
      </c>
      <c r="O5089">
        <f t="shared" si="79"/>
        <v>10</v>
      </c>
    </row>
    <row r="5090" spans="1:15" hidden="1" x14ac:dyDescent="0.2">
      <c r="A5090" t="s">
        <v>5529</v>
      </c>
      <c r="B5090" t="s">
        <v>5715</v>
      </c>
      <c r="C5090" t="s">
        <v>5722</v>
      </c>
      <c r="D5090" t="s">
        <v>22</v>
      </c>
      <c r="E5090">
        <v>58</v>
      </c>
      <c r="F5090" t="s">
        <v>49</v>
      </c>
      <c r="G5090" t="s">
        <v>19</v>
      </c>
      <c r="H5090" t="s">
        <v>20</v>
      </c>
      <c r="I5090" s="2">
        <v>609396</v>
      </c>
      <c r="J5090" s="2">
        <v>1902</v>
      </c>
      <c r="K5090" s="2">
        <v>611298</v>
      </c>
      <c r="L5090" s="3">
        <v>39.943570455905764</v>
      </c>
      <c r="M5090" s="3">
        <v>52.595044365652477</v>
      </c>
      <c r="N5090" s="2">
        <v>1530404</v>
      </c>
      <c r="O5090">
        <f t="shared" si="79"/>
        <v>1</v>
      </c>
    </row>
    <row r="5091" spans="1:15" hidden="1" x14ac:dyDescent="0.2">
      <c r="A5091" t="s">
        <v>5529</v>
      </c>
      <c r="B5091" t="s">
        <v>5715</v>
      </c>
      <c r="C5091" t="s">
        <v>5723</v>
      </c>
      <c r="D5091" t="s">
        <v>17</v>
      </c>
      <c r="E5091">
        <v>55</v>
      </c>
      <c r="F5091" t="s">
        <v>49</v>
      </c>
      <c r="G5091" t="s">
        <v>38</v>
      </c>
      <c r="H5091" t="s">
        <v>165</v>
      </c>
      <c r="I5091" s="2">
        <v>2572</v>
      </c>
      <c r="J5091" s="2">
        <v>12</v>
      </c>
      <c r="K5091" s="2">
        <v>2584</v>
      </c>
      <c r="L5091" s="3">
        <v>0.16884430516386523</v>
      </c>
      <c r="M5091" s="3">
        <v>0.22232298263833022</v>
      </c>
      <c r="N5091" s="2">
        <v>1530404</v>
      </c>
      <c r="O5091">
        <f t="shared" si="79"/>
        <v>9</v>
      </c>
    </row>
    <row r="5092" spans="1:15" hidden="1" x14ac:dyDescent="0.2">
      <c r="A5092" t="s">
        <v>5529</v>
      </c>
      <c r="B5092" t="s">
        <v>5715</v>
      </c>
      <c r="C5092" t="s">
        <v>5724</v>
      </c>
      <c r="D5092" t="s">
        <v>22</v>
      </c>
      <c r="E5092">
        <v>68</v>
      </c>
      <c r="F5092" t="s">
        <v>49</v>
      </c>
      <c r="G5092" t="s">
        <v>38</v>
      </c>
      <c r="H5092" t="s">
        <v>41</v>
      </c>
      <c r="I5092" s="2">
        <v>1064</v>
      </c>
      <c r="J5092" s="2">
        <v>14</v>
      </c>
      <c r="K5092" s="2">
        <v>1078</v>
      </c>
      <c r="L5092" s="3">
        <v>7.0438916782758015E-2</v>
      </c>
      <c r="M5092" s="3">
        <v>9.2749293840603708E-2</v>
      </c>
      <c r="N5092" s="2">
        <v>1530404</v>
      </c>
      <c r="O5092">
        <f t="shared" si="79"/>
        <v>13</v>
      </c>
    </row>
    <row r="5093" spans="1:15" hidden="1" x14ac:dyDescent="0.2">
      <c r="A5093" t="s">
        <v>5529</v>
      </c>
      <c r="B5093" t="s">
        <v>5715</v>
      </c>
      <c r="C5093" t="s">
        <v>5725</v>
      </c>
      <c r="D5093" t="s">
        <v>22</v>
      </c>
      <c r="E5093">
        <v>44</v>
      </c>
      <c r="F5093" t="s">
        <v>69</v>
      </c>
      <c r="G5093" t="s">
        <v>38</v>
      </c>
      <c r="H5093" t="s">
        <v>70</v>
      </c>
      <c r="I5093" s="2">
        <v>1251</v>
      </c>
      <c r="J5093" s="2">
        <v>8</v>
      </c>
      <c r="K5093" s="2">
        <v>1259</v>
      </c>
      <c r="L5093" s="3">
        <v>8.2265859211031855E-2</v>
      </c>
      <c r="M5093" s="3">
        <v>0.10832222722200377</v>
      </c>
      <c r="N5093" s="2">
        <v>1530404</v>
      </c>
      <c r="O5093">
        <f t="shared" si="79"/>
        <v>12</v>
      </c>
    </row>
    <row r="5094" spans="1:15" hidden="1" x14ac:dyDescent="0.2">
      <c r="A5094" t="s">
        <v>5529</v>
      </c>
      <c r="B5094" t="s">
        <v>5715</v>
      </c>
      <c r="C5094" t="s">
        <v>5726</v>
      </c>
      <c r="D5094" t="s">
        <v>22</v>
      </c>
      <c r="E5094">
        <v>35</v>
      </c>
      <c r="F5094" t="s">
        <v>49</v>
      </c>
      <c r="G5094" t="s">
        <v>38</v>
      </c>
      <c r="H5094" t="s">
        <v>270</v>
      </c>
      <c r="I5094" s="2">
        <v>805</v>
      </c>
      <c r="J5094" s="2">
        <v>17</v>
      </c>
      <c r="K5094" s="2">
        <v>822</v>
      </c>
      <c r="L5094" s="3">
        <v>5.3711307602437003E-2</v>
      </c>
      <c r="M5094" s="3">
        <v>7.0723487511109698E-2</v>
      </c>
      <c r="N5094" s="2">
        <v>1530404</v>
      </c>
      <c r="O5094">
        <f t="shared" si="79"/>
        <v>15</v>
      </c>
    </row>
    <row r="5095" spans="1:15" hidden="1" x14ac:dyDescent="0.2">
      <c r="A5095" t="s">
        <v>5529</v>
      </c>
      <c r="B5095" t="s">
        <v>5715</v>
      </c>
      <c r="C5095" t="s">
        <v>5727</v>
      </c>
      <c r="D5095" t="s">
        <v>22</v>
      </c>
      <c r="E5095">
        <v>51</v>
      </c>
      <c r="F5095" t="s">
        <v>49</v>
      </c>
      <c r="G5095" t="s">
        <v>38</v>
      </c>
      <c r="H5095" t="s">
        <v>2400</v>
      </c>
      <c r="I5095" s="2">
        <v>5387</v>
      </c>
      <c r="J5095" s="2">
        <v>3</v>
      </c>
      <c r="K5095" s="2">
        <v>5390</v>
      </c>
      <c r="L5095" s="3">
        <v>0.3521945839137901</v>
      </c>
      <c r="M5095" s="3">
        <v>0.4637464692030186</v>
      </c>
      <c r="N5095" s="2">
        <v>1530404</v>
      </c>
      <c r="O5095">
        <f t="shared" si="79"/>
        <v>8</v>
      </c>
    </row>
    <row r="5096" spans="1:15" hidden="1" x14ac:dyDescent="0.2">
      <c r="A5096" t="s">
        <v>5529</v>
      </c>
      <c r="B5096" t="s">
        <v>5715</v>
      </c>
      <c r="C5096" t="s">
        <v>5728</v>
      </c>
      <c r="D5096" t="s">
        <v>22</v>
      </c>
      <c r="E5096">
        <v>50</v>
      </c>
      <c r="F5096" t="s">
        <v>49</v>
      </c>
      <c r="G5096" t="s">
        <v>38</v>
      </c>
      <c r="H5096" t="s">
        <v>273</v>
      </c>
      <c r="I5096" s="2">
        <v>8850</v>
      </c>
      <c r="J5096" s="2">
        <v>17</v>
      </c>
      <c r="K5096" s="2">
        <v>8867</v>
      </c>
      <c r="L5096" s="3">
        <v>0.57938949453869704</v>
      </c>
      <c r="M5096" s="3">
        <v>0.76290165907665408</v>
      </c>
      <c r="N5096" s="2">
        <v>1530404</v>
      </c>
      <c r="O5096">
        <f t="shared" si="79"/>
        <v>6</v>
      </c>
    </row>
    <row r="5097" spans="1:15" hidden="1" x14ac:dyDescent="0.2">
      <c r="A5097" t="s">
        <v>5529</v>
      </c>
      <c r="B5097" t="s">
        <v>5715</v>
      </c>
      <c r="C5097" t="s">
        <v>5729</v>
      </c>
      <c r="D5097" t="s">
        <v>22</v>
      </c>
      <c r="E5097">
        <v>33</v>
      </c>
      <c r="F5097" t="s">
        <v>49</v>
      </c>
      <c r="G5097" t="s">
        <v>38</v>
      </c>
      <c r="H5097" t="s">
        <v>30</v>
      </c>
      <c r="I5097" s="2">
        <v>682</v>
      </c>
      <c r="J5097" s="2">
        <v>6</v>
      </c>
      <c r="K5097" s="2">
        <v>688</v>
      </c>
      <c r="L5097" s="3">
        <v>4.4955449672112721E-2</v>
      </c>
      <c r="M5097" s="3">
        <v>5.9194354510515169E-2</v>
      </c>
      <c r="N5097" s="2">
        <v>1530404</v>
      </c>
      <c r="O5097">
        <f t="shared" si="79"/>
        <v>16</v>
      </c>
    </row>
    <row r="5098" spans="1:15" hidden="1" x14ac:dyDescent="0.2">
      <c r="A5098" t="s">
        <v>5529</v>
      </c>
      <c r="B5098" t="s">
        <v>5715</v>
      </c>
      <c r="C5098" t="s">
        <v>5730</v>
      </c>
      <c r="D5098" t="s">
        <v>22</v>
      </c>
      <c r="E5098">
        <v>50</v>
      </c>
      <c r="F5098" t="s">
        <v>49</v>
      </c>
      <c r="G5098" t="s">
        <v>5542</v>
      </c>
      <c r="H5098" t="s">
        <v>39</v>
      </c>
      <c r="I5098" s="2">
        <v>16895</v>
      </c>
      <c r="J5098" s="2">
        <v>100</v>
      </c>
      <c r="K5098" s="2">
        <v>16995</v>
      </c>
      <c r="L5098" s="3">
        <v>1.1104910860138892</v>
      </c>
      <c r="M5098" s="3">
        <v>1.462221010038089</v>
      </c>
      <c r="N5098" s="2">
        <v>1530404</v>
      </c>
      <c r="O5098">
        <f t="shared" si="79"/>
        <v>5</v>
      </c>
    </row>
    <row r="5099" spans="1:15" hidden="1" x14ac:dyDescent="0.2">
      <c r="A5099" t="s">
        <v>5529</v>
      </c>
      <c r="B5099" t="s">
        <v>5715</v>
      </c>
      <c r="C5099" t="s">
        <v>46</v>
      </c>
      <c r="G5099" t="s">
        <v>46</v>
      </c>
      <c r="I5099" s="2">
        <v>19731</v>
      </c>
      <c r="J5099" s="2">
        <v>94</v>
      </c>
      <c r="K5099" s="2">
        <v>19825</v>
      </c>
      <c r="L5099" s="3">
        <v>1.295409578124469</v>
      </c>
      <c r="M5099" s="3">
        <v>1.7057094159461674</v>
      </c>
      <c r="N5099" s="2">
        <v>1530404</v>
      </c>
      <c r="O5099">
        <f t="shared" si="79"/>
        <v>4</v>
      </c>
    </row>
    <row r="5100" spans="1:15" hidden="1" x14ac:dyDescent="0.2">
      <c r="A5100" t="s">
        <v>5529</v>
      </c>
      <c r="B5100" t="s">
        <v>5731</v>
      </c>
      <c r="C5100" t="s">
        <v>5732</v>
      </c>
      <c r="D5100" t="s">
        <v>22</v>
      </c>
      <c r="E5100">
        <v>60</v>
      </c>
      <c r="F5100" t="s">
        <v>49</v>
      </c>
      <c r="G5100" t="s">
        <v>38</v>
      </c>
      <c r="H5100" t="s">
        <v>1989</v>
      </c>
      <c r="I5100" s="2">
        <v>2856</v>
      </c>
      <c r="J5100" s="2">
        <v>6</v>
      </c>
      <c r="K5100" s="2">
        <v>2862</v>
      </c>
      <c r="L5100" s="3">
        <v>0.19262298391981714</v>
      </c>
      <c r="M5100" s="3">
        <v>0.23373473312834586</v>
      </c>
      <c r="N5100" s="2">
        <v>1485804</v>
      </c>
      <c r="O5100">
        <f t="shared" si="79"/>
        <v>12</v>
      </c>
    </row>
    <row r="5101" spans="1:15" hidden="1" x14ac:dyDescent="0.2">
      <c r="A5101" t="s">
        <v>5529</v>
      </c>
      <c r="B5101" t="s">
        <v>5731</v>
      </c>
      <c r="C5101" t="s">
        <v>5733</v>
      </c>
      <c r="D5101" t="s">
        <v>22</v>
      </c>
      <c r="E5101">
        <v>39</v>
      </c>
      <c r="F5101" t="s">
        <v>69</v>
      </c>
      <c r="G5101" t="s">
        <v>303</v>
      </c>
      <c r="H5101" t="s">
        <v>304</v>
      </c>
      <c r="I5101" s="2">
        <v>5968</v>
      </c>
      <c r="J5101" s="2">
        <v>44</v>
      </c>
      <c r="K5101" s="2">
        <v>6012</v>
      </c>
      <c r="L5101" s="3">
        <v>0.40462941276238323</v>
      </c>
      <c r="M5101" s="3">
        <v>0.49098994254633654</v>
      </c>
      <c r="N5101" s="2">
        <v>1485804</v>
      </c>
      <c r="O5101">
        <f t="shared" si="79"/>
        <v>9</v>
      </c>
    </row>
    <row r="5102" spans="1:15" hidden="1" x14ac:dyDescent="0.2">
      <c r="A5102" t="s">
        <v>5529</v>
      </c>
      <c r="B5102" t="s">
        <v>5731</v>
      </c>
      <c r="C5102" t="s">
        <v>5734</v>
      </c>
      <c r="D5102" t="s">
        <v>22</v>
      </c>
      <c r="E5102">
        <v>50</v>
      </c>
      <c r="F5102" t="s">
        <v>49</v>
      </c>
      <c r="G5102" t="s">
        <v>5628</v>
      </c>
      <c r="H5102" t="s">
        <v>5629</v>
      </c>
      <c r="I5102" s="2">
        <v>501013</v>
      </c>
      <c r="J5102" s="2">
        <v>3222</v>
      </c>
      <c r="K5102" s="2">
        <v>504235</v>
      </c>
      <c r="L5102" s="3">
        <v>33.936844967438503</v>
      </c>
      <c r="M5102" s="3">
        <v>41.180025562184305</v>
      </c>
      <c r="N5102" s="2">
        <v>1485804</v>
      </c>
      <c r="O5102">
        <f t="shared" si="79"/>
        <v>2</v>
      </c>
    </row>
    <row r="5103" spans="1:15" hidden="1" x14ac:dyDescent="0.2">
      <c r="A5103" t="s">
        <v>5529</v>
      </c>
      <c r="B5103" t="s">
        <v>5731</v>
      </c>
      <c r="C5103" t="s">
        <v>5735</v>
      </c>
      <c r="D5103" t="s">
        <v>17</v>
      </c>
      <c r="E5103">
        <v>30</v>
      </c>
      <c r="F5103" t="s">
        <v>49</v>
      </c>
      <c r="G5103" t="s">
        <v>5532</v>
      </c>
      <c r="H5103" t="s">
        <v>104</v>
      </c>
      <c r="I5103" s="2">
        <v>19483</v>
      </c>
      <c r="J5103" s="2">
        <v>191</v>
      </c>
      <c r="K5103" s="2">
        <v>19674</v>
      </c>
      <c r="L5103" s="3">
        <v>1.3241315812852839</v>
      </c>
      <c r="M5103" s="3">
        <v>1.6067425365363648</v>
      </c>
      <c r="N5103" s="2">
        <v>1485804</v>
      </c>
      <c r="O5103">
        <f t="shared" si="79"/>
        <v>4</v>
      </c>
    </row>
    <row r="5104" spans="1:15" hidden="1" x14ac:dyDescent="0.2">
      <c r="A5104" t="s">
        <v>5529</v>
      </c>
      <c r="B5104" t="s">
        <v>5731</v>
      </c>
      <c r="C5104" t="s">
        <v>5736</v>
      </c>
      <c r="D5104" t="s">
        <v>22</v>
      </c>
      <c r="E5104">
        <v>47</v>
      </c>
      <c r="F5104" t="s">
        <v>49</v>
      </c>
      <c r="G5104" t="s">
        <v>38</v>
      </c>
      <c r="H5104" t="s">
        <v>734</v>
      </c>
      <c r="I5104" s="2">
        <v>1477</v>
      </c>
      <c r="J5104" s="2">
        <v>5</v>
      </c>
      <c r="K5104" s="2">
        <v>1482</v>
      </c>
      <c r="L5104" s="3">
        <v>9.9743976998312014E-2</v>
      </c>
      <c r="M5104" s="3">
        <v>0.12103245090713088</v>
      </c>
      <c r="N5104" s="2">
        <v>1485804</v>
      </c>
      <c r="O5104">
        <f t="shared" si="79"/>
        <v>14</v>
      </c>
    </row>
    <row r="5105" spans="1:15" hidden="1" x14ac:dyDescent="0.2">
      <c r="A5105" t="s">
        <v>5529</v>
      </c>
      <c r="B5105" t="s">
        <v>5731</v>
      </c>
      <c r="C5105" t="s">
        <v>5737</v>
      </c>
      <c r="D5105" t="s">
        <v>22</v>
      </c>
      <c r="E5105">
        <v>59</v>
      </c>
      <c r="F5105" t="s">
        <v>49</v>
      </c>
      <c r="G5105" t="s">
        <v>38</v>
      </c>
      <c r="H5105" t="s">
        <v>2786</v>
      </c>
      <c r="I5105" s="2">
        <v>10822</v>
      </c>
      <c r="J5105" s="2">
        <v>8</v>
      </c>
      <c r="K5105" s="2">
        <v>10830</v>
      </c>
      <c r="L5105" s="3">
        <v>0.72889829344920332</v>
      </c>
      <c r="M5105" s="3">
        <v>0.88446791047518714</v>
      </c>
      <c r="N5105" s="2">
        <v>1485804</v>
      </c>
      <c r="O5105">
        <f t="shared" si="79"/>
        <v>7</v>
      </c>
    </row>
    <row r="5106" spans="1:15" hidden="1" x14ac:dyDescent="0.2">
      <c r="A5106" t="s">
        <v>5529</v>
      </c>
      <c r="B5106" t="s">
        <v>5731</v>
      </c>
      <c r="C5106" t="s">
        <v>5738</v>
      </c>
      <c r="D5106" t="s">
        <v>22</v>
      </c>
      <c r="E5106">
        <v>41</v>
      </c>
      <c r="F5106" t="s">
        <v>49</v>
      </c>
      <c r="G5106" t="s">
        <v>5562</v>
      </c>
      <c r="H5106" t="s">
        <v>5563</v>
      </c>
      <c r="I5106" s="2">
        <v>568310</v>
      </c>
      <c r="J5106" s="2">
        <v>6678</v>
      </c>
      <c r="K5106" s="2">
        <v>574988</v>
      </c>
      <c r="L5106" s="3">
        <v>38.698778573755355</v>
      </c>
      <c r="M5106" s="3">
        <v>46.958304238994174</v>
      </c>
      <c r="N5106" s="2">
        <v>1485804</v>
      </c>
      <c r="O5106">
        <f t="shared" si="79"/>
        <v>1</v>
      </c>
    </row>
    <row r="5107" spans="1:15" hidden="1" x14ac:dyDescent="0.2">
      <c r="A5107" t="s">
        <v>5529</v>
      </c>
      <c r="B5107" t="s">
        <v>5731</v>
      </c>
      <c r="C5107" t="s">
        <v>5739</v>
      </c>
      <c r="D5107" t="s">
        <v>22</v>
      </c>
      <c r="E5107">
        <v>38</v>
      </c>
      <c r="F5107" t="s">
        <v>49</v>
      </c>
      <c r="G5107" t="s">
        <v>38</v>
      </c>
      <c r="H5107" t="s">
        <v>99</v>
      </c>
      <c r="I5107" s="2">
        <v>1289</v>
      </c>
      <c r="J5107" s="2">
        <v>4</v>
      </c>
      <c r="K5107" s="2">
        <v>1293</v>
      </c>
      <c r="L5107" s="3">
        <v>8.7023591267758063E-2</v>
      </c>
      <c r="M5107" s="3">
        <v>0.10559713834205142</v>
      </c>
      <c r="N5107" s="2">
        <v>1485804</v>
      </c>
      <c r="O5107">
        <f t="shared" si="79"/>
        <v>15</v>
      </c>
    </row>
    <row r="5108" spans="1:15" hidden="1" x14ac:dyDescent="0.2">
      <c r="A5108" t="s">
        <v>5529</v>
      </c>
      <c r="B5108" t="s">
        <v>5731</v>
      </c>
      <c r="C5108" t="s">
        <v>5740</v>
      </c>
      <c r="D5108" t="s">
        <v>22</v>
      </c>
      <c r="E5108">
        <v>41</v>
      </c>
      <c r="F5108" t="s">
        <v>49</v>
      </c>
      <c r="G5108" t="s">
        <v>38</v>
      </c>
      <c r="H5108" t="s">
        <v>1113</v>
      </c>
      <c r="I5108" s="2">
        <v>1500</v>
      </c>
      <c r="J5108" s="2">
        <v>3</v>
      </c>
      <c r="K5108" s="2">
        <v>1503</v>
      </c>
      <c r="L5108" s="3">
        <v>0.10115735319059581</v>
      </c>
      <c r="M5108" s="3">
        <v>0.12274748563658414</v>
      </c>
      <c r="N5108" s="2">
        <v>1485804</v>
      </c>
      <c r="O5108">
        <f t="shared" si="79"/>
        <v>13</v>
      </c>
    </row>
    <row r="5109" spans="1:15" hidden="1" x14ac:dyDescent="0.2">
      <c r="A5109" t="s">
        <v>5529</v>
      </c>
      <c r="B5109" t="s">
        <v>5731</v>
      </c>
      <c r="C5109" t="s">
        <v>5741</v>
      </c>
      <c r="D5109" t="s">
        <v>22</v>
      </c>
      <c r="E5109">
        <v>45</v>
      </c>
      <c r="F5109" t="s">
        <v>49</v>
      </c>
      <c r="G5109" t="s">
        <v>38</v>
      </c>
      <c r="H5109" t="s">
        <v>351</v>
      </c>
      <c r="I5109" s="2">
        <v>1061</v>
      </c>
      <c r="J5109" s="2">
        <v>1</v>
      </c>
      <c r="K5109" s="2">
        <v>1062</v>
      </c>
      <c r="L5109" s="3">
        <v>7.1476453152636552E-2</v>
      </c>
      <c r="M5109" s="3">
        <v>8.6731756318065442E-2</v>
      </c>
      <c r="N5109" s="2">
        <v>1485804</v>
      </c>
      <c r="O5109">
        <f t="shared" si="79"/>
        <v>16</v>
      </c>
    </row>
    <row r="5110" spans="1:15" hidden="1" x14ac:dyDescent="0.2">
      <c r="A5110" t="s">
        <v>5529</v>
      </c>
      <c r="B5110" t="s">
        <v>5731</v>
      </c>
      <c r="C5110" t="s">
        <v>5742</v>
      </c>
      <c r="D5110" t="s">
        <v>22</v>
      </c>
      <c r="E5110">
        <v>43</v>
      </c>
      <c r="F5110" t="s">
        <v>49</v>
      </c>
      <c r="G5110" t="s">
        <v>5542</v>
      </c>
      <c r="H5110" t="s">
        <v>39</v>
      </c>
      <c r="I5110" s="2">
        <v>15481</v>
      </c>
      <c r="J5110" s="2">
        <v>133</v>
      </c>
      <c r="K5110" s="2">
        <v>15614</v>
      </c>
      <c r="L5110" s="3">
        <v>1.0508788507770876</v>
      </c>
      <c r="M5110" s="3">
        <v>1.2751691555087323</v>
      </c>
      <c r="N5110" s="2">
        <v>1485804</v>
      </c>
      <c r="O5110">
        <f t="shared" si="79"/>
        <v>5</v>
      </c>
    </row>
    <row r="5111" spans="1:15" hidden="1" x14ac:dyDescent="0.2">
      <c r="A5111" t="s">
        <v>5529</v>
      </c>
      <c r="B5111" t="s">
        <v>5731</v>
      </c>
      <c r="C5111" t="s">
        <v>5743</v>
      </c>
      <c r="D5111" t="s">
        <v>22</v>
      </c>
      <c r="E5111">
        <v>43</v>
      </c>
      <c r="F5111" t="s">
        <v>69</v>
      </c>
      <c r="G5111" t="s">
        <v>5744</v>
      </c>
      <c r="H5111" t="s">
        <v>2699</v>
      </c>
      <c r="I5111" s="2">
        <v>8996</v>
      </c>
      <c r="J5111" s="2">
        <v>21</v>
      </c>
      <c r="K5111" s="2">
        <v>9017</v>
      </c>
      <c r="L5111" s="3">
        <v>0.60687681551537076</v>
      </c>
      <c r="M5111" s="3">
        <v>0.73640324549905467</v>
      </c>
      <c r="N5111" s="2">
        <v>1485804</v>
      </c>
      <c r="O5111">
        <f t="shared" si="79"/>
        <v>8</v>
      </c>
    </row>
    <row r="5112" spans="1:15" hidden="1" x14ac:dyDescent="0.2">
      <c r="A5112" t="s">
        <v>5529</v>
      </c>
      <c r="B5112" t="s">
        <v>5731</v>
      </c>
      <c r="C5112" t="s">
        <v>5745</v>
      </c>
      <c r="D5112" t="s">
        <v>22</v>
      </c>
      <c r="E5112">
        <v>57</v>
      </c>
      <c r="F5112" t="s">
        <v>49</v>
      </c>
      <c r="G5112" t="s">
        <v>38</v>
      </c>
      <c r="H5112" t="s">
        <v>273</v>
      </c>
      <c r="I5112" s="2">
        <v>53155</v>
      </c>
      <c r="J5112" s="2">
        <v>500</v>
      </c>
      <c r="K5112" s="2">
        <v>53655</v>
      </c>
      <c r="L5112" s="3">
        <v>3.6111761712850416</v>
      </c>
      <c r="M5112" s="3">
        <v>4.3819137337531089</v>
      </c>
      <c r="N5112" s="2">
        <v>1485804</v>
      </c>
      <c r="O5112">
        <f t="shared" si="79"/>
        <v>3</v>
      </c>
    </row>
    <row r="5113" spans="1:15" hidden="1" x14ac:dyDescent="0.2">
      <c r="A5113" t="s">
        <v>5529</v>
      </c>
      <c r="B5113" t="s">
        <v>5731</v>
      </c>
      <c r="C5113" t="s">
        <v>5746</v>
      </c>
      <c r="D5113" t="s">
        <v>22</v>
      </c>
      <c r="E5113">
        <v>49</v>
      </c>
      <c r="F5113" t="s">
        <v>49</v>
      </c>
      <c r="G5113" t="s">
        <v>38</v>
      </c>
      <c r="H5113" t="s">
        <v>654</v>
      </c>
      <c r="I5113" s="2">
        <v>3171</v>
      </c>
      <c r="J5113" s="2">
        <v>1</v>
      </c>
      <c r="K5113" s="2">
        <v>3172</v>
      </c>
      <c r="L5113" s="3">
        <v>0.21348710866305382</v>
      </c>
      <c r="M5113" s="3">
        <v>0.25905191246789416</v>
      </c>
      <c r="N5113" s="2">
        <v>1485804</v>
      </c>
      <c r="O5113">
        <f t="shared" si="79"/>
        <v>11</v>
      </c>
    </row>
    <row r="5114" spans="1:15" hidden="1" x14ac:dyDescent="0.2">
      <c r="A5114" t="s">
        <v>5529</v>
      </c>
      <c r="B5114" t="s">
        <v>5731</v>
      </c>
      <c r="C5114" t="s">
        <v>5747</v>
      </c>
      <c r="D5114" t="s">
        <v>22</v>
      </c>
      <c r="E5114">
        <v>54</v>
      </c>
      <c r="F5114" t="s">
        <v>49</v>
      </c>
      <c r="G5114" t="s">
        <v>38</v>
      </c>
      <c r="H5114" t="s">
        <v>165</v>
      </c>
      <c r="I5114" s="2">
        <v>4425</v>
      </c>
      <c r="J5114" s="2">
        <v>2</v>
      </c>
      <c r="K5114" s="2">
        <v>4427</v>
      </c>
      <c r="L5114" s="3">
        <v>0.29795316205906031</v>
      </c>
      <c r="M5114" s="3">
        <v>0.36154565463283966</v>
      </c>
      <c r="N5114" s="2">
        <v>1485804</v>
      </c>
      <c r="O5114">
        <f t="shared" si="79"/>
        <v>10</v>
      </c>
    </row>
    <row r="5115" spans="1:15" hidden="1" x14ac:dyDescent="0.2">
      <c r="A5115" t="s">
        <v>5529</v>
      </c>
      <c r="B5115" t="s">
        <v>5731</v>
      </c>
      <c r="C5115" t="s">
        <v>46</v>
      </c>
      <c r="G5115" t="s">
        <v>46</v>
      </c>
      <c r="I5115" s="2">
        <v>13304</v>
      </c>
      <c r="J5115" s="2">
        <v>75</v>
      </c>
      <c r="K5115" s="2">
        <v>13379</v>
      </c>
      <c r="L5115" s="3">
        <v>0.90045524174117175</v>
      </c>
      <c r="M5115" s="3">
        <v>1.0926404593026342</v>
      </c>
      <c r="N5115" s="2">
        <v>1485804</v>
      </c>
      <c r="O5115">
        <f t="shared" si="79"/>
        <v>6</v>
      </c>
    </row>
    <row r="5116" spans="1:15" hidden="1" x14ac:dyDescent="0.2">
      <c r="A5116" t="s">
        <v>5529</v>
      </c>
      <c r="B5116" t="s">
        <v>5748</v>
      </c>
      <c r="C5116" t="s">
        <v>5749</v>
      </c>
      <c r="D5116" t="s">
        <v>22</v>
      </c>
      <c r="E5116">
        <v>45</v>
      </c>
      <c r="F5116" t="s">
        <v>49</v>
      </c>
      <c r="G5116" t="s">
        <v>5562</v>
      </c>
      <c r="H5116" t="s">
        <v>5563</v>
      </c>
      <c r="I5116" s="2">
        <v>661719</v>
      </c>
      <c r="J5116" s="2">
        <v>4553</v>
      </c>
      <c r="K5116" s="2">
        <v>666272</v>
      </c>
      <c r="L5116" s="3">
        <v>45.205860521541361</v>
      </c>
      <c r="M5116" s="3">
        <v>57.846605851235168</v>
      </c>
      <c r="N5116" s="2">
        <v>1473862</v>
      </c>
      <c r="O5116">
        <f t="shared" si="79"/>
        <v>1</v>
      </c>
    </row>
    <row r="5117" spans="1:15" hidden="1" x14ac:dyDescent="0.2">
      <c r="A5117" t="s">
        <v>5529</v>
      </c>
      <c r="B5117" t="s">
        <v>5748</v>
      </c>
      <c r="C5117" t="s">
        <v>5750</v>
      </c>
      <c r="D5117" t="s">
        <v>22</v>
      </c>
      <c r="E5117">
        <v>48</v>
      </c>
      <c r="F5117" t="s">
        <v>49</v>
      </c>
      <c r="G5117" t="s">
        <v>38</v>
      </c>
      <c r="H5117" t="s">
        <v>540</v>
      </c>
      <c r="I5117" s="2">
        <v>756</v>
      </c>
      <c r="J5117" s="2">
        <v>3</v>
      </c>
      <c r="K5117" s="2">
        <v>759</v>
      </c>
      <c r="L5117" s="3">
        <v>5.1497358640089773E-2</v>
      </c>
      <c r="M5117" s="3">
        <v>6.5897372005858712E-2</v>
      </c>
      <c r="N5117" s="2">
        <v>1473862</v>
      </c>
      <c r="O5117">
        <f t="shared" si="79"/>
        <v>20</v>
      </c>
    </row>
    <row r="5118" spans="1:15" hidden="1" x14ac:dyDescent="0.2">
      <c r="A5118" t="s">
        <v>5529</v>
      </c>
      <c r="B5118" t="s">
        <v>5748</v>
      </c>
      <c r="C5118" t="s">
        <v>5751</v>
      </c>
      <c r="D5118" t="s">
        <v>22</v>
      </c>
      <c r="E5118">
        <v>59</v>
      </c>
      <c r="F5118" t="s">
        <v>49</v>
      </c>
      <c r="G5118" t="s">
        <v>5537</v>
      </c>
      <c r="H5118" t="s">
        <v>3095</v>
      </c>
      <c r="I5118" s="2">
        <v>360256</v>
      </c>
      <c r="J5118" s="2">
        <v>1829</v>
      </c>
      <c r="K5118" s="2">
        <v>362085</v>
      </c>
      <c r="L5118" s="3">
        <v>24.567089727532156</v>
      </c>
      <c r="M5118" s="3">
        <v>31.436692941688204</v>
      </c>
      <c r="N5118" s="2">
        <v>1473862</v>
      </c>
      <c r="O5118">
        <f t="shared" si="79"/>
        <v>2</v>
      </c>
    </row>
    <row r="5119" spans="1:15" hidden="1" x14ac:dyDescent="0.2">
      <c r="A5119" t="s">
        <v>5529</v>
      </c>
      <c r="B5119" t="s">
        <v>5748</v>
      </c>
      <c r="C5119" t="s">
        <v>5752</v>
      </c>
      <c r="D5119" t="s">
        <v>22</v>
      </c>
      <c r="E5119">
        <v>41</v>
      </c>
      <c r="F5119" t="s">
        <v>49</v>
      </c>
      <c r="G5119" t="s">
        <v>5532</v>
      </c>
      <c r="H5119" t="s">
        <v>104</v>
      </c>
      <c r="I5119" s="2">
        <v>27258</v>
      </c>
      <c r="J5119" s="2">
        <v>245</v>
      </c>
      <c r="K5119" s="2">
        <v>27503</v>
      </c>
      <c r="L5119" s="3">
        <v>1.8660498744115799</v>
      </c>
      <c r="M5119" s="3">
        <v>2.3878464061622289</v>
      </c>
      <c r="N5119" s="2">
        <v>1473862</v>
      </c>
      <c r="O5119">
        <f t="shared" si="79"/>
        <v>4</v>
      </c>
    </row>
    <row r="5120" spans="1:15" hidden="1" x14ac:dyDescent="0.2">
      <c r="A5120" t="s">
        <v>5529</v>
      </c>
      <c r="B5120" t="s">
        <v>5748</v>
      </c>
      <c r="C5120" t="s">
        <v>5753</v>
      </c>
      <c r="D5120" t="s">
        <v>22</v>
      </c>
      <c r="E5120">
        <v>40</v>
      </c>
      <c r="F5120" t="s">
        <v>69</v>
      </c>
      <c r="G5120" t="s">
        <v>38</v>
      </c>
      <c r="H5120" t="s">
        <v>349</v>
      </c>
      <c r="I5120" s="2">
        <v>505</v>
      </c>
      <c r="J5120" s="2">
        <v>1</v>
      </c>
      <c r="K5120" s="2">
        <v>506</v>
      </c>
      <c r="L5120" s="3">
        <v>3.433157242672652E-2</v>
      </c>
      <c r="M5120" s="3">
        <v>4.393158133723913E-2</v>
      </c>
      <c r="N5120" s="2">
        <v>1473862</v>
      </c>
      <c r="O5120">
        <f t="shared" si="79"/>
        <v>26</v>
      </c>
    </row>
    <row r="5121" spans="1:15" hidden="1" x14ac:dyDescent="0.2">
      <c r="A5121" t="s">
        <v>5529</v>
      </c>
      <c r="B5121" t="s">
        <v>5748</v>
      </c>
      <c r="C5121" t="s">
        <v>5754</v>
      </c>
      <c r="D5121" t="s">
        <v>22</v>
      </c>
      <c r="E5121">
        <v>49</v>
      </c>
      <c r="F5121" t="s">
        <v>18</v>
      </c>
      <c r="G5121" t="s">
        <v>38</v>
      </c>
      <c r="H5121" t="s">
        <v>618</v>
      </c>
      <c r="I5121" s="2">
        <v>604</v>
      </c>
      <c r="J5121" s="2">
        <v>2</v>
      </c>
      <c r="K5121" s="2">
        <v>606</v>
      </c>
      <c r="L5121" s="3">
        <v>4.1116468163233735E-2</v>
      </c>
      <c r="M5121" s="3">
        <v>5.2613712036298249E-2</v>
      </c>
      <c r="N5121" s="2">
        <v>1473862</v>
      </c>
      <c r="O5121">
        <f t="shared" si="79"/>
        <v>23</v>
      </c>
    </row>
    <row r="5122" spans="1:15" hidden="1" x14ac:dyDescent="0.2">
      <c r="A5122" t="s">
        <v>5529</v>
      </c>
      <c r="B5122" t="s">
        <v>5748</v>
      </c>
      <c r="C5122" t="s">
        <v>5755</v>
      </c>
      <c r="D5122" t="s">
        <v>22</v>
      </c>
      <c r="E5122">
        <v>61</v>
      </c>
      <c r="F5122" t="s">
        <v>49</v>
      </c>
      <c r="G5122" t="s">
        <v>38</v>
      </c>
      <c r="H5122" t="s">
        <v>738</v>
      </c>
      <c r="I5122" s="2">
        <v>566</v>
      </c>
      <c r="J5122" s="2">
        <v>5</v>
      </c>
      <c r="K5122" s="2">
        <v>571</v>
      </c>
      <c r="L5122" s="3">
        <v>3.8741754655456213E-2</v>
      </c>
      <c r="M5122" s="3">
        <v>4.9574966291627554E-2</v>
      </c>
      <c r="N5122" s="2">
        <v>1473862</v>
      </c>
      <c r="O5122">
        <f t="shared" si="79"/>
        <v>25</v>
      </c>
    </row>
    <row r="5123" spans="1:15" hidden="1" x14ac:dyDescent="0.2">
      <c r="A5123" t="s">
        <v>5529</v>
      </c>
      <c r="B5123" t="s">
        <v>5748</v>
      </c>
      <c r="C5123" t="s">
        <v>5756</v>
      </c>
      <c r="D5123" t="s">
        <v>22</v>
      </c>
      <c r="E5123">
        <v>27</v>
      </c>
      <c r="F5123" t="s">
        <v>69</v>
      </c>
      <c r="G5123" t="s">
        <v>303</v>
      </c>
      <c r="H5123" t="s">
        <v>304</v>
      </c>
      <c r="I5123" s="2">
        <v>4046</v>
      </c>
      <c r="J5123" s="2">
        <v>78</v>
      </c>
      <c r="K5123" s="2">
        <v>4124</v>
      </c>
      <c r="L5123" s="3">
        <v>0.27980910017355765</v>
      </c>
      <c r="M5123" s="3">
        <v>0.358051070029198</v>
      </c>
      <c r="N5123" s="2">
        <v>1473862</v>
      </c>
      <c r="O5123">
        <f t="shared" ref="O5123:O5186" si="80">COUNTIFS($A$2:$A$8569,A5123,$B$2:$B$8569,B5123,$K$2:$K$8569,"&gt;"&amp;K5123)+1</f>
        <v>8</v>
      </c>
    </row>
    <row r="5124" spans="1:15" hidden="1" x14ac:dyDescent="0.2">
      <c r="A5124" t="s">
        <v>5529</v>
      </c>
      <c r="B5124" t="s">
        <v>5748</v>
      </c>
      <c r="C5124" t="s">
        <v>5757</v>
      </c>
      <c r="D5124" t="s">
        <v>22</v>
      </c>
      <c r="E5124">
        <v>69</v>
      </c>
      <c r="F5124" t="s">
        <v>49</v>
      </c>
      <c r="G5124" t="s">
        <v>5758</v>
      </c>
      <c r="H5124" t="s">
        <v>101</v>
      </c>
      <c r="I5124" s="2">
        <v>1967</v>
      </c>
      <c r="J5124" s="2">
        <v>32</v>
      </c>
      <c r="K5124" s="2">
        <v>1999</v>
      </c>
      <c r="L5124" s="3">
        <v>0.13563006577277928</v>
      </c>
      <c r="M5124" s="3">
        <v>0.17355579267419174</v>
      </c>
      <c r="N5124" s="2">
        <v>1473862</v>
      </c>
      <c r="O5124">
        <f t="shared" si="80"/>
        <v>10</v>
      </c>
    </row>
    <row r="5125" spans="1:15" hidden="1" x14ac:dyDescent="0.2">
      <c r="A5125" t="s">
        <v>5529</v>
      </c>
      <c r="B5125" t="s">
        <v>5748</v>
      </c>
      <c r="C5125" t="s">
        <v>5759</v>
      </c>
      <c r="D5125" t="s">
        <v>22</v>
      </c>
      <c r="E5125">
        <v>37</v>
      </c>
      <c r="F5125" t="s">
        <v>69</v>
      </c>
      <c r="G5125" t="s">
        <v>38</v>
      </c>
      <c r="H5125" t="s">
        <v>5760</v>
      </c>
      <c r="I5125" s="2">
        <v>1631</v>
      </c>
      <c r="J5125" s="2">
        <v>7</v>
      </c>
      <c r="K5125" s="2">
        <v>1638</v>
      </c>
      <c r="L5125" s="3">
        <v>0.11113659216398823</v>
      </c>
      <c r="M5125" s="3">
        <v>0.14221330085058834</v>
      </c>
      <c r="N5125" s="2">
        <v>1473862</v>
      </c>
      <c r="O5125">
        <f t="shared" si="80"/>
        <v>13</v>
      </c>
    </row>
    <row r="5126" spans="1:15" hidden="1" x14ac:dyDescent="0.2">
      <c r="A5126" t="s">
        <v>5529</v>
      </c>
      <c r="B5126" t="s">
        <v>5748</v>
      </c>
      <c r="C5126" t="s">
        <v>5761</v>
      </c>
      <c r="D5126" t="s">
        <v>22</v>
      </c>
      <c r="E5126">
        <v>44</v>
      </c>
      <c r="F5126" t="s">
        <v>49</v>
      </c>
      <c r="G5126" t="s">
        <v>5542</v>
      </c>
      <c r="H5126" t="s">
        <v>39</v>
      </c>
      <c r="I5126" s="2">
        <v>14512</v>
      </c>
      <c r="J5126" s="2">
        <v>142</v>
      </c>
      <c r="K5126" s="2">
        <v>14654</v>
      </c>
      <c r="L5126" s="3">
        <v>0.99425862122776765</v>
      </c>
      <c r="M5126" s="3">
        <v>1.2722794326401232</v>
      </c>
      <c r="N5126" s="2">
        <v>1473862</v>
      </c>
      <c r="O5126">
        <f t="shared" si="80"/>
        <v>5</v>
      </c>
    </row>
    <row r="5127" spans="1:15" hidden="1" x14ac:dyDescent="0.2">
      <c r="A5127" t="s">
        <v>5529</v>
      </c>
      <c r="B5127" t="s">
        <v>5748</v>
      </c>
      <c r="C5127" t="s">
        <v>5762</v>
      </c>
      <c r="D5127" t="s">
        <v>22</v>
      </c>
      <c r="E5127">
        <v>61</v>
      </c>
      <c r="F5127" t="s">
        <v>69</v>
      </c>
      <c r="G5127" t="s">
        <v>38</v>
      </c>
      <c r="H5127" t="s">
        <v>2786</v>
      </c>
      <c r="I5127" s="2">
        <v>814</v>
      </c>
      <c r="J5127" s="2">
        <v>10</v>
      </c>
      <c r="K5127" s="2">
        <v>824</v>
      </c>
      <c r="L5127" s="3">
        <v>5.5907540868819466E-2</v>
      </c>
      <c r="M5127" s="3">
        <v>7.1540756960247129E-2</v>
      </c>
      <c r="N5127" s="2">
        <v>1473862</v>
      </c>
      <c r="O5127">
        <f t="shared" si="80"/>
        <v>19</v>
      </c>
    </row>
    <row r="5128" spans="1:15" hidden="1" x14ac:dyDescent="0.2">
      <c r="A5128" t="s">
        <v>5529</v>
      </c>
      <c r="B5128" t="s">
        <v>5748</v>
      </c>
      <c r="C5128" t="s">
        <v>5763</v>
      </c>
      <c r="D5128" t="s">
        <v>22</v>
      </c>
      <c r="E5128">
        <v>38</v>
      </c>
      <c r="F5128" t="s">
        <v>49</v>
      </c>
      <c r="G5128" t="s">
        <v>38</v>
      </c>
      <c r="H5128" t="s">
        <v>99</v>
      </c>
      <c r="I5128" s="2">
        <v>4001</v>
      </c>
      <c r="J5128" s="2">
        <f>(0)</f>
        <v>0</v>
      </c>
      <c r="K5128" s="2">
        <v>4001</v>
      </c>
      <c r="L5128" s="3">
        <v>0.27146367841765373</v>
      </c>
      <c r="M5128" s="3">
        <v>0.34737204926935533</v>
      </c>
      <c r="N5128" s="2">
        <v>1473862</v>
      </c>
      <c r="O5128">
        <f t="shared" si="80"/>
        <v>9</v>
      </c>
    </row>
    <row r="5129" spans="1:15" hidden="1" x14ac:dyDescent="0.2">
      <c r="A5129" t="s">
        <v>5529</v>
      </c>
      <c r="B5129" t="s">
        <v>5748</v>
      </c>
      <c r="C5129" t="s">
        <v>5764</v>
      </c>
      <c r="D5129" t="s">
        <v>22</v>
      </c>
      <c r="E5129">
        <v>26</v>
      </c>
      <c r="F5129" t="s">
        <v>49</v>
      </c>
      <c r="G5129" t="s">
        <v>38</v>
      </c>
      <c r="H5129" t="s">
        <v>142</v>
      </c>
      <c r="I5129" s="2">
        <v>606</v>
      </c>
      <c r="J5129" s="2">
        <f>(0)</f>
        <v>0</v>
      </c>
      <c r="K5129" s="2">
        <v>606</v>
      </c>
      <c r="L5129" s="3">
        <v>4.1116468163233735E-2</v>
      </c>
      <c r="M5129" s="3">
        <v>5.2613712036298249E-2</v>
      </c>
      <c r="N5129" s="2">
        <v>1473862</v>
      </c>
      <c r="O5129">
        <f t="shared" si="80"/>
        <v>23</v>
      </c>
    </row>
    <row r="5130" spans="1:15" hidden="1" x14ac:dyDescent="0.2">
      <c r="A5130" t="s">
        <v>5529</v>
      </c>
      <c r="B5130" t="s">
        <v>5748</v>
      </c>
      <c r="C5130" t="s">
        <v>5765</v>
      </c>
      <c r="D5130" t="s">
        <v>22</v>
      </c>
      <c r="E5130">
        <v>26</v>
      </c>
      <c r="F5130" t="s">
        <v>49</v>
      </c>
      <c r="G5130" t="s">
        <v>38</v>
      </c>
      <c r="H5130" t="s">
        <v>270</v>
      </c>
      <c r="I5130" s="2">
        <v>1758</v>
      </c>
      <c r="J5130" s="2">
        <f>(0)</f>
        <v>0</v>
      </c>
      <c r="K5130" s="2">
        <v>1758</v>
      </c>
      <c r="L5130" s="3">
        <v>0.11927846704779688</v>
      </c>
      <c r="M5130" s="3">
        <v>0.15263185768945928</v>
      </c>
      <c r="N5130" s="2">
        <v>1473862</v>
      </c>
      <c r="O5130">
        <f t="shared" si="80"/>
        <v>12</v>
      </c>
    </row>
    <row r="5131" spans="1:15" hidden="1" x14ac:dyDescent="0.2">
      <c r="A5131" t="s">
        <v>5529</v>
      </c>
      <c r="B5131" t="s">
        <v>5748</v>
      </c>
      <c r="C5131" t="s">
        <v>5766</v>
      </c>
      <c r="D5131" t="s">
        <v>22</v>
      </c>
      <c r="E5131">
        <v>27</v>
      </c>
      <c r="F5131" t="s">
        <v>49</v>
      </c>
      <c r="G5131" t="s">
        <v>38</v>
      </c>
      <c r="H5131" t="s">
        <v>5767</v>
      </c>
      <c r="I5131" s="2">
        <v>846</v>
      </c>
      <c r="J5131" s="2">
        <v>5</v>
      </c>
      <c r="K5131" s="2">
        <v>851</v>
      </c>
      <c r="L5131" s="3">
        <v>5.7739462717676417E-2</v>
      </c>
      <c r="M5131" s="3">
        <v>7.388493224899309E-2</v>
      </c>
      <c r="N5131" s="2">
        <v>1473862</v>
      </c>
      <c r="O5131">
        <f t="shared" si="80"/>
        <v>17</v>
      </c>
    </row>
    <row r="5132" spans="1:15" hidden="1" x14ac:dyDescent="0.2">
      <c r="A5132" t="s">
        <v>5529</v>
      </c>
      <c r="B5132" t="s">
        <v>5748</v>
      </c>
      <c r="C5132" t="s">
        <v>5768</v>
      </c>
      <c r="D5132" t="s">
        <v>22</v>
      </c>
      <c r="E5132">
        <v>45</v>
      </c>
      <c r="F5132" t="s">
        <v>49</v>
      </c>
      <c r="G5132" t="s">
        <v>38</v>
      </c>
      <c r="H5132" t="s">
        <v>61</v>
      </c>
      <c r="I5132" s="2">
        <v>4175</v>
      </c>
      <c r="J5132" s="2">
        <f>(0)</f>
        <v>0</v>
      </c>
      <c r="K5132" s="2">
        <v>4175</v>
      </c>
      <c r="L5132" s="3">
        <v>0.2832693969991763</v>
      </c>
      <c r="M5132" s="3">
        <v>0.36247895668571817</v>
      </c>
      <c r="N5132" s="2">
        <v>1473862</v>
      </c>
      <c r="O5132">
        <f t="shared" si="80"/>
        <v>7</v>
      </c>
    </row>
    <row r="5133" spans="1:15" hidden="1" x14ac:dyDescent="0.2">
      <c r="A5133" t="s">
        <v>5529</v>
      </c>
      <c r="B5133" t="s">
        <v>5748</v>
      </c>
      <c r="C5133" t="s">
        <v>5769</v>
      </c>
      <c r="D5133" t="s">
        <v>22</v>
      </c>
      <c r="E5133">
        <v>38</v>
      </c>
      <c r="F5133" t="s">
        <v>69</v>
      </c>
      <c r="G5133" t="s">
        <v>38</v>
      </c>
      <c r="H5133" t="s">
        <v>1546</v>
      </c>
      <c r="I5133" s="2">
        <v>622</v>
      </c>
      <c r="J5133" s="2">
        <v>1</v>
      </c>
      <c r="K5133" s="2">
        <v>623</v>
      </c>
      <c r="L5133" s="3">
        <v>4.2269900438439964E-2</v>
      </c>
      <c r="M5133" s="3">
        <v>5.4089674255138304E-2</v>
      </c>
      <c r="N5133" s="2">
        <v>1473862</v>
      </c>
      <c r="O5133">
        <f t="shared" si="80"/>
        <v>22</v>
      </c>
    </row>
    <row r="5134" spans="1:15" hidden="1" x14ac:dyDescent="0.2">
      <c r="A5134" t="s">
        <v>5529</v>
      </c>
      <c r="B5134" t="s">
        <v>5748</v>
      </c>
      <c r="C5134" t="s">
        <v>5770</v>
      </c>
      <c r="D5134" t="s">
        <v>22</v>
      </c>
      <c r="E5134">
        <v>47</v>
      </c>
      <c r="F5134" t="s">
        <v>49</v>
      </c>
      <c r="G5134" t="s">
        <v>38</v>
      </c>
      <c r="H5134" t="s">
        <v>273</v>
      </c>
      <c r="I5134" s="2">
        <v>38503</v>
      </c>
      <c r="J5134" s="2">
        <v>136</v>
      </c>
      <c r="K5134" s="2">
        <v>38639</v>
      </c>
      <c r="L5134" s="3">
        <v>2.6216158636290237</v>
      </c>
      <c r="M5134" s="3">
        <v>3.3546884808094521</v>
      </c>
      <c r="N5134" s="2">
        <v>1473862</v>
      </c>
      <c r="O5134">
        <f t="shared" si="80"/>
        <v>3</v>
      </c>
    </row>
    <row r="5135" spans="1:15" hidden="1" x14ac:dyDescent="0.2">
      <c r="A5135" t="s">
        <v>5529</v>
      </c>
      <c r="B5135" t="s">
        <v>5748</v>
      </c>
      <c r="C5135" t="s">
        <v>5771</v>
      </c>
      <c r="D5135" t="s">
        <v>22</v>
      </c>
      <c r="E5135">
        <v>51</v>
      </c>
      <c r="F5135" t="s">
        <v>69</v>
      </c>
      <c r="G5135" t="s">
        <v>38</v>
      </c>
      <c r="H5135" t="s">
        <v>219</v>
      </c>
      <c r="I5135" s="2">
        <v>1851</v>
      </c>
      <c r="J5135" s="2">
        <v>4</v>
      </c>
      <c r="K5135" s="2">
        <v>1855</v>
      </c>
      <c r="L5135" s="3">
        <v>0.12585981591220888</v>
      </c>
      <c r="M5135" s="3">
        <v>0.16105352446754662</v>
      </c>
      <c r="N5135" s="2">
        <v>1473862</v>
      </c>
      <c r="O5135">
        <f t="shared" si="80"/>
        <v>11</v>
      </c>
    </row>
    <row r="5136" spans="1:15" hidden="1" x14ac:dyDescent="0.2">
      <c r="A5136" t="s">
        <v>5529</v>
      </c>
      <c r="B5136" t="s">
        <v>5748</v>
      </c>
      <c r="C5136" t="s">
        <v>5772</v>
      </c>
      <c r="D5136" t="s">
        <v>22</v>
      </c>
      <c r="E5136">
        <v>37</v>
      </c>
      <c r="F5136" t="s">
        <v>69</v>
      </c>
      <c r="G5136" t="s">
        <v>38</v>
      </c>
      <c r="H5136" t="s">
        <v>168</v>
      </c>
      <c r="I5136" s="2">
        <v>1206</v>
      </c>
      <c r="J5136" s="2">
        <v>12</v>
      </c>
      <c r="K5136" s="2">
        <v>1218</v>
      </c>
      <c r="L5136" s="3">
        <v>8.2640030070657899E-2</v>
      </c>
      <c r="M5136" s="3">
        <v>0.10574835191454006</v>
      </c>
      <c r="N5136" s="2">
        <v>1473862</v>
      </c>
      <c r="O5136">
        <f t="shared" si="80"/>
        <v>15</v>
      </c>
    </row>
    <row r="5137" spans="1:15" hidden="1" x14ac:dyDescent="0.2">
      <c r="A5137" t="s">
        <v>5529</v>
      </c>
      <c r="B5137" t="s">
        <v>5748</v>
      </c>
      <c r="C5137" t="s">
        <v>5773</v>
      </c>
      <c r="D5137" t="s">
        <v>22</v>
      </c>
      <c r="E5137">
        <v>40</v>
      </c>
      <c r="F5137" t="s">
        <v>69</v>
      </c>
      <c r="G5137" t="s">
        <v>38</v>
      </c>
      <c r="H5137" t="s">
        <v>198</v>
      </c>
      <c r="I5137" s="2">
        <v>923</v>
      </c>
      <c r="J5137" s="2">
        <v>14</v>
      </c>
      <c r="K5137" s="2">
        <v>937</v>
      </c>
      <c r="L5137" s="3">
        <v>6.3574473051072625E-2</v>
      </c>
      <c r="M5137" s="3">
        <v>8.1351564650183922E-2</v>
      </c>
      <c r="N5137" s="2">
        <v>1473862</v>
      </c>
      <c r="O5137">
        <f t="shared" si="80"/>
        <v>16</v>
      </c>
    </row>
    <row r="5138" spans="1:15" hidden="1" x14ac:dyDescent="0.2">
      <c r="A5138" t="s">
        <v>5529</v>
      </c>
      <c r="B5138" t="s">
        <v>5748</v>
      </c>
      <c r="C5138" t="s">
        <v>5774</v>
      </c>
      <c r="D5138" t="s">
        <v>22</v>
      </c>
      <c r="E5138">
        <v>36</v>
      </c>
      <c r="F5138" t="s">
        <v>69</v>
      </c>
      <c r="G5138" t="s">
        <v>38</v>
      </c>
      <c r="H5138" t="s">
        <v>1113</v>
      </c>
      <c r="I5138" s="2">
        <v>727</v>
      </c>
      <c r="J5138" s="2">
        <v>1</v>
      </c>
      <c r="K5138" s="2">
        <v>728</v>
      </c>
      <c r="L5138" s="3">
        <v>4.9394040961772537E-2</v>
      </c>
      <c r="M5138" s="3">
        <v>6.3205911489150376E-2</v>
      </c>
      <c r="N5138" s="2">
        <v>1473862</v>
      </c>
      <c r="O5138">
        <f t="shared" si="80"/>
        <v>21</v>
      </c>
    </row>
    <row r="5139" spans="1:15" hidden="1" x14ac:dyDescent="0.2">
      <c r="A5139" t="s">
        <v>5529</v>
      </c>
      <c r="B5139" t="s">
        <v>5748</v>
      </c>
      <c r="C5139" t="s">
        <v>5775</v>
      </c>
      <c r="D5139" t="s">
        <v>22</v>
      </c>
      <c r="E5139">
        <v>42</v>
      </c>
      <c r="F5139" t="s">
        <v>49</v>
      </c>
      <c r="G5139" t="s">
        <v>38</v>
      </c>
      <c r="H5139" t="s">
        <v>654</v>
      </c>
      <c r="I5139" s="2">
        <v>842</v>
      </c>
      <c r="J5139" s="2">
        <v>6</v>
      </c>
      <c r="K5139" s="2">
        <v>848</v>
      </c>
      <c r="L5139" s="3">
        <v>5.7535915845581209E-2</v>
      </c>
      <c r="M5139" s="3">
        <v>7.3624468328021317E-2</v>
      </c>
      <c r="N5139" s="2">
        <v>1473862</v>
      </c>
      <c r="O5139">
        <f t="shared" si="80"/>
        <v>18</v>
      </c>
    </row>
    <row r="5140" spans="1:15" hidden="1" x14ac:dyDescent="0.2">
      <c r="A5140" t="s">
        <v>5529</v>
      </c>
      <c r="B5140" t="s">
        <v>5748</v>
      </c>
      <c r="C5140" t="s">
        <v>5776</v>
      </c>
      <c r="D5140" t="s">
        <v>22</v>
      </c>
      <c r="E5140">
        <v>33</v>
      </c>
      <c r="F5140" t="s">
        <v>69</v>
      </c>
      <c r="G5140" t="s">
        <v>38</v>
      </c>
      <c r="H5140" t="s">
        <v>537</v>
      </c>
      <c r="I5140" s="2">
        <v>1632</v>
      </c>
      <c r="J5140" s="2">
        <f>(0)</f>
        <v>0</v>
      </c>
      <c r="K5140" s="2">
        <v>1632</v>
      </c>
      <c r="L5140" s="3">
        <v>0.11072949841979779</v>
      </c>
      <c r="M5140" s="3">
        <v>0.14169237300864479</v>
      </c>
      <c r="N5140" s="2">
        <v>1473862</v>
      </c>
      <c r="O5140">
        <f t="shared" si="80"/>
        <v>14</v>
      </c>
    </row>
    <row r="5141" spans="1:15" hidden="1" x14ac:dyDescent="0.2">
      <c r="A5141" t="s">
        <v>5529</v>
      </c>
      <c r="B5141" t="s">
        <v>5748</v>
      </c>
      <c r="C5141" t="s">
        <v>46</v>
      </c>
      <c r="G5141" t="s">
        <v>46</v>
      </c>
      <c r="I5141" s="2">
        <v>12223</v>
      </c>
      <c r="J5141" s="2">
        <v>94</v>
      </c>
      <c r="K5141" s="2">
        <v>12317</v>
      </c>
      <c r="L5141" s="3">
        <v>0.83569560786559394</v>
      </c>
      <c r="M5141" s="3">
        <v>1.0693780382031115</v>
      </c>
      <c r="N5141" s="2">
        <v>1473862</v>
      </c>
      <c r="O5141">
        <f t="shared" si="80"/>
        <v>6</v>
      </c>
    </row>
    <row r="5142" spans="1:15" hidden="1" x14ac:dyDescent="0.2">
      <c r="A5142" t="s">
        <v>5529</v>
      </c>
      <c r="B5142" t="s">
        <v>5777</v>
      </c>
      <c r="C5142" t="s">
        <v>5778</v>
      </c>
      <c r="D5142" t="s">
        <v>22</v>
      </c>
      <c r="E5142">
        <v>63</v>
      </c>
      <c r="F5142" t="s">
        <v>49</v>
      </c>
      <c r="G5142" t="s">
        <v>5537</v>
      </c>
      <c r="H5142" t="s">
        <v>3095</v>
      </c>
      <c r="I5142" s="2">
        <v>385294</v>
      </c>
      <c r="J5142" s="2">
        <v>1660</v>
      </c>
      <c r="K5142" s="2">
        <v>386954</v>
      </c>
      <c r="L5142" s="3">
        <v>26.702135734741056</v>
      </c>
      <c r="M5142" s="3">
        <v>33.797559124373208</v>
      </c>
      <c r="N5142" s="2">
        <v>1449150</v>
      </c>
      <c r="O5142">
        <f t="shared" si="80"/>
        <v>2</v>
      </c>
    </row>
    <row r="5143" spans="1:15" hidden="1" x14ac:dyDescent="0.2">
      <c r="A5143" t="s">
        <v>5529</v>
      </c>
      <c r="B5143" t="s">
        <v>5777</v>
      </c>
      <c r="C5143" t="s">
        <v>5779</v>
      </c>
      <c r="D5143" t="s">
        <v>22</v>
      </c>
      <c r="E5143">
        <v>40</v>
      </c>
      <c r="F5143" t="s">
        <v>69</v>
      </c>
      <c r="G5143" t="s">
        <v>303</v>
      </c>
      <c r="H5143" t="s">
        <v>304</v>
      </c>
      <c r="I5143" s="2">
        <v>5623</v>
      </c>
      <c r="J5143" s="2">
        <v>55</v>
      </c>
      <c r="K5143" s="2">
        <v>5678</v>
      </c>
      <c r="L5143" s="3">
        <v>0.39181589207466444</v>
      </c>
      <c r="M5143" s="3">
        <v>0.495931146100547</v>
      </c>
      <c r="N5143" s="2">
        <v>1449150</v>
      </c>
      <c r="O5143">
        <f t="shared" si="80"/>
        <v>7</v>
      </c>
    </row>
    <row r="5144" spans="1:15" hidden="1" x14ac:dyDescent="0.2">
      <c r="A5144" t="s">
        <v>5529</v>
      </c>
      <c r="B5144" t="s">
        <v>5777</v>
      </c>
      <c r="C5144" t="s">
        <v>5780</v>
      </c>
      <c r="D5144" t="s">
        <v>22</v>
      </c>
      <c r="E5144">
        <v>41</v>
      </c>
      <c r="F5144" t="s">
        <v>69</v>
      </c>
      <c r="G5144" t="s">
        <v>4286</v>
      </c>
      <c r="H5144" t="s">
        <v>2786</v>
      </c>
      <c r="I5144" s="2">
        <v>1956</v>
      </c>
      <c r="J5144" s="2">
        <v>16</v>
      </c>
      <c r="K5144" s="2">
        <v>1972</v>
      </c>
      <c r="L5144" s="3">
        <v>0.13607977090018286</v>
      </c>
      <c r="M5144" s="3">
        <v>0.17223955972354327</v>
      </c>
      <c r="N5144" s="2">
        <v>1449150</v>
      </c>
      <c r="O5144">
        <f t="shared" si="80"/>
        <v>12</v>
      </c>
    </row>
    <row r="5145" spans="1:15" hidden="1" x14ac:dyDescent="0.2">
      <c r="A5145" t="s">
        <v>5529</v>
      </c>
      <c r="B5145" t="s">
        <v>5777</v>
      </c>
      <c r="C5145" t="s">
        <v>5781</v>
      </c>
      <c r="D5145" t="s">
        <v>22</v>
      </c>
      <c r="E5145">
        <v>46</v>
      </c>
      <c r="F5145" t="s">
        <v>49</v>
      </c>
      <c r="G5145" t="s">
        <v>19</v>
      </c>
      <c r="H5145" t="s">
        <v>20</v>
      </c>
      <c r="I5145" s="2">
        <v>613390</v>
      </c>
      <c r="J5145" s="2">
        <v>4370</v>
      </c>
      <c r="K5145" s="2">
        <v>617760</v>
      </c>
      <c r="L5145" s="3">
        <v>42.629127419521787</v>
      </c>
      <c r="M5145" s="3">
        <v>53.956749703253607</v>
      </c>
      <c r="N5145" s="2">
        <v>1449150</v>
      </c>
      <c r="O5145">
        <f t="shared" si="80"/>
        <v>1</v>
      </c>
    </row>
    <row r="5146" spans="1:15" hidden="1" x14ac:dyDescent="0.2">
      <c r="A5146" t="s">
        <v>5529</v>
      </c>
      <c r="B5146" t="s">
        <v>5777</v>
      </c>
      <c r="C5146" t="s">
        <v>5782</v>
      </c>
      <c r="D5146" t="s">
        <v>22</v>
      </c>
      <c r="E5146">
        <v>43</v>
      </c>
      <c r="F5146" t="s">
        <v>49</v>
      </c>
      <c r="G5146" t="s">
        <v>38</v>
      </c>
      <c r="H5146" t="s">
        <v>193</v>
      </c>
      <c r="I5146" s="2">
        <v>2935</v>
      </c>
      <c r="J5146" s="2">
        <v>5</v>
      </c>
      <c r="K5146" s="2">
        <v>2940</v>
      </c>
      <c r="L5146" s="3">
        <v>0.20287754890798054</v>
      </c>
      <c r="M5146" s="3">
        <v>0.25678717321867001</v>
      </c>
      <c r="N5146" s="2">
        <v>1449150</v>
      </c>
      <c r="O5146">
        <f t="shared" si="80"/>
        <v>11</v>
      </c>
    </row>
    <row r="5147" spans="1:15" hidden="1" x14ac:dyDescent="0.2">
      <c r="A5147" t="s">
        <v>5529</v>
      </c>
      <c r="B5147" t="s">
        <v>5777</v>
      </c>
      <c r="C5147" t="s">
        <v>5783</v>
      </c>
      <c r="D5147" t="s">
        <v>22</v>
      </c>
      <c r="E5147">
        <v>41</v>
      </c>
      <c r="F5147" t="s">
        <v>69</v>
      </c>
      <c r="G5147" t="s">
        <v>38</v>
      </c>
      <c r="H5147" t="s">
        <v>5760</v>
      </c>
      <c r="I5147" s="2">
        <v>964</v>
      </c>
      <c r="J5147" s="2">
        <v>3</v>
      </c>
      <c r="K5147" s="2">
        <v>967</v>
      </c>
      <c r="L5147" s="3">
        <v>6.6728772038781359E-2</v>
      </c>
      <c r="M5147" s="3">
        <v>8.446027091920201E-2</v>
      </c>
      <c r="N5147" s="2">
        <v>1449150</v>
      </c>
      <c r="O5147">
        <f t="shared" si="80"/>
        <v>14</v>
      </c>
    </row>
    <row r="5148" spans="1:15" hidden="1" x14ac:dyDescent="0.2">
      <c r="A5148" t="s">
        <v>5529</v>
      </c>
      <c r="B5148" t="s">
        <v>5777</v>
      </c>
      <c r="C5148" t="s">
        <v>5784</v>
      </c>
      <c r="D5148" t="s">
        <v>17</v>
      </c>
      <c r="E5148">
        <v>37</v>
      </c>
      <c r="F5148" t="s">
        <v>49</v>
      </c>
      <c r="G5148" t="s">
        <v>5532</v>
      </c>
      <c r="H5148" t="s">
        <v>104</v>
      </c>
      <c r="I5148" s="2">
        <v>32151</v>
      </c>
      <c r="J5148" s="2">
        <v>258</v>
      </c>
      <c r="K5148" s="2">
        <v>32409</v>
      </c>
      <c r="L5148" s="3">
        <v>2.2364144498499119</v>
      </c>
      <c r="M5148" s="3">
        <v>2.8306855431441758</v>
      </c>
      <c r="N5148" s="2">
        <v>1449150</v>
      </c>
      <c r="O5148">
        <f t="shared" si="80"/>
        <v>4</v>
      </c>
    </row>
    <row r="5149" spans="1:15" hidden="1" x14ac:dyDescent="0.2">
      <c r="A5149" t="s">
        <v>5529</v>
      </c>
      <c r="B5149" t="s">
        <v>5777</v>
      </c>
      <c r="C5149" t="s">
        <v>5785</v>
      </c>
      <c r="D5149" t="s">
        <v>22</v>
      </c>
      <c r="E5149">
        <v>41</v>
      </c>
      <c r="F5149" t="s">
        <v>49</v>
      </c>
      <c r="G5149" t="s">
        <v>5542</v>
      </c>
      <c r="H5149" t="s">
        <v>39</v>
      </c>
      <c r="I5149" s="2">
        <v>14680</v>
      </c>
      <c r="J5149" s="2">
        <v>96</v>
      </c>
      <c r="K5149" s="2">
        <v>14776</v>
      </c>
      <c r="L5149" s="3">
        <v>1.0196321981851431</v>
      </c>
      <c r="M5149" s="3">
        <v>1.2905739018636284</v>
      </c>
      <c r="N5149" s="2">
        <v>1449150</v>
      </c>
      <c r="O5149">
        <f t="shared" si="80"/>
        <v>6</v>
      </c>
    </row>
    <row r="5150" spans="1:15" hidden="1" x14ac:dyDescent="0.2">
      <c r="A5150" t="s">
        <v>5529</v>
      </c>
      <c r="B5150" t="s">
        <v>5777</v>
      </c>
      <c r="C5150" t="s">
        <v>5786</v>
      </c>
      <c r="D5150" t="s">
        <v>22</v>
      </c>
      <c r="E5150">
        <v>62</v>
      </c>
      <c r="F5150" t="s">
        <v>49</v>
      </c>
      <c r="G5150" t="s">
        <v>38</v>
      </c>
      <c r="H5150" t="s">
        <v>270</v>
      </c>
      <c r="I5150" s="2">
        <v>1756</v>
      </c>
      <c r="J5150" s="2">
        <v>4</v>
      </c>
      <c r="K5150" s="2">
        <v>1760</v>
      </c>
      <c r="L5150" s="3">
        <v>0.12145050546872305</v>
      </c>
      <c r="M5150" s="3">
        <v>0.15372293362750311</v>
      </c>
      <c r="N5150" s="2">
        <v>1449150</v>
      </c>
      <c r="O5150">
        <f t="shared" si="80"/>
        <v>13</v>
      </c>
    </row>
    <row r="5151" spans="1:15" hidden="1" x14ac:dyDescent="0.2">
      <c r="A5151" t="s">
        <v>5529</v>
      </c>
      <c r="B5151" t="s">
        <v>5777</v>
      </c>
      <c r="C5151" t="s">
        <v>5787</v>
      </c>
      <c r="D5151" t="s">
        <v>22</v>
      </c>
      <c r="E5151">
        <v>43</v>
      </c>
      <c r="F5151" t="s">
        <v>49</v>
      </c>
      <c r="G5151" t="s">
        <v>38</v>
      </c>
      <c r="H5151" t="s">
        <v>734</v>
      </c>
      <c r="I5151" s="2">
        <v>3608</v>
      </c>
      <c r="J5151" s="2">
        <v>6</v>
      </c>
      <c r="K5151" s="2">
        <v>3614</v>
      </c>
      <c r="L5151" s="3">
        <v>0.24938757202498016</v>
      </c>
      <c r="M5151" s="3">
        <v>0.31565606939192969</v>
      </c>
      <c r="N5151" s="2">
        <v>1449150</v>
      </c>
      <c r="O5151">
        <f t="shared" si="80"/>
        <v>10</v>
      </c>
    </row>
    <row r="5152" spans="1:15" hidden="1" x14ac:dyDescent="0.2">
      <c r="A5152" t="s">
        <v>5529</v>
      </c>
      <c r="B5152" t="s">
        <v>5777</v>
      </c>
      <c r="C5152" t="s">
        <v>5788</v>
      </c>
      <c r="D5152" t="s">
        <v>22</v>
      </c>
      <c r="E5152">
        <v>37</v>
      </c>
      <c r="F5152" t="s">
        <v>69</v>
      </c>
      <c r="G5152" t="s">
        <v>5579</v>
      </c>
      <c r="H5152" t="s">
        <v>165</v>
      </c>
      <c r="I5152" s="2">
        <v>5291</v>
      </c>
      <c r="J5152" s="2">
        <v>26</v>
      </c>
      <c r="K5152" s="2">
        <v>5317</v>
      </c>
      <c r="L5152" s="3">
        <v>0.36690473725977296</v>
      </c>
      <c r="M5152" s="3">
        <v>0.46440047619172398</v>
      </c>
      <c r="N5152" s="2">
        <v>1449150</v>
      </c>
      <c r="O5152">
        <f t="shared" si="80"/>
        <v>8</v>
      </c>
    </row>
    <row r="5153" spans="1:15" hidden="1" x14ac:dyDescent="0.2">
      <c r="A5153" t="s">
        <v>5529</v>
      </c>
      <c r="B5153" t="s">
        <v>5777</v>
      </c>
      <c r="C5153" t="s">
        <v>5789</v>
      </c>
      <c r="D5153" t="s">
        <v>22</v>
      </c>
      <c r="E5153">
        <v>37</v>
      </c>
      <c r="F5153" t="s">
        <v>69</v>
      </c>
      <c r="G5153" t="s">
        <v>38</v>
      </c>
      <c r="H5153" t="s">
        <v>738</v>
      </c>
      <c r="I5153" s="2">
        <v>892</v>
      </c>
      <c r="J5153" s="2">
        <v>11</v>
      </c>
      <c r="K5153" s="2">
        <v>903</v>
      </c>
      <c r="L5153" s="3">
        <v>6.2312390021736878E-2</v>
      </c>
      <c r="M5153" s="3">
        <v>7.887034606002008E-2</v>
      </c>
      <c r="N5153" s="2">
        <v>1449150</v>
      </c>
      <c r="O5153">
        <f t="shared" si="80"/>
        <v>15</v>
      </c>
    </row>
    <row r="5154" spans="1:15" hidden="1" x14ac:dyDescent="0.2">
      <c r="A5154" t="s">
        <v>5529</v>
      </c>
      <c r="B5154" t="s">
        <v>5777</v>
      </c>
      <c r="C5154" t="s">
        <v>5790</v>
      </c>
      <c r="D5154" t="s">
        <v>22</v>
      </c>
      <c r="E5154">
        <v>37</v>
      </c>
      <c r="F5154" t="s">
        <v>49</v>
      </c>
      <c r="G5154" t="s">
        <v>38</v>
      </c>
      <c r="H5154" t="s">
        <v>234</v>
      </c>
      <c r="I5154" s="2">
        <v>633</v>
      </c>
      <c r="J5154" s="2">
        <v>8</v>
      </c>
      <c r="K5154" s="2">
        <v>641</v>
      </c>
      <c r="L5154" s="3">
        <v>4.4232826139461064E-2</v>
      </c>
      <c r="M5154" s="3">
        <v>5.5986591167744036E-2</v>
      </c>
      <c r="N5154" s="2">
        <v>1449150</v>
      </c>
      <c r="O5154">
        <f t="shared" si="80"/>
        <v>16</v>
      </c>
    </row>
    <row r="5155" spans="1:15" hidden="1" x14ac:dyDescent="0.2">
      <c r="A5155" t="s">
        <v>5529</v>
      </c>
      <c r="B5155" t="s">
        <v>5777</v>
      </c>
      <c r="C5155" t="s">
        <v>5791</v>
      </c>
      <c r="D5155" t="s">
        <v>22</v>
      </c>
      <c r="E5155">
        <v>48</v>
      </c>
      <c r="F5155" t="s">
        <v>49</v>
      </c>
      <c r="G5155" t="s">
        <v>38</v>
      </c>
      <c r="H5155" t="s">
        <v>2400</v>
      </c>
      <c r="I5155" s="2">
        <v>4907</v>
      </c>
      <c r="J5155" s="2">
        <v>5</v>
      </c>
      <c r="K5155" s="2">
        <v>4912</v>
      </c>
      <c r="L5155" s="3">
        <v>0.3389573198081634</v>
      </c>
      <c r="M5155" s="3">
        <v>0.42902673294221333</v>
      </c>
      <c r="N5155" s="2">
        <v>1449150</v>
      </c>
      <c r="O5155">
        <f t="shared" si="80"/>
        <v>9</v>
      </c>
    </row>
    <row r="5156" spans="1:15" hidden="1" x14ac:dyDescent="0.2">
      <c r="A5156" t="s">
        <v>5529</v>
      </c>
      <c r="B5156" t="s">
        <v>5777</v>
      </c>
      <c r="C5156" t="s">
        <v>5792</v>
      </c>
      <c r="D5156" t="s">
        <v>22</v>
      </c>
      <c r="E5156">
        <v>55</v>
      </c>
      <c r="F5156" t="s">
        <v>49</v>
      </c>
      <c r="G5156" t="s">
        <v>38</v>
      </c>
      <c r="H5156" t="s">
        <v>273</v>
      </c>
      <c r="I5156" s="2">
        <v>46326</v>
      </c>
      <c r="J5156" s="2">
        <v>57</v>
      </c>
      <c r="K5156" s="2">
        <v>46383</v>
      </c>
      <c r="L5156" s="3">
        <v>3.2007038608839666</v>
      </c>
      <c r="M5156" s="3">
        <v>4.0512106991161803</v>
      </c>
      <c r="N5156" s="2">
        <v>1449150</v>
      </c>
      <c r="O5156">
        <f t="shared" si="80"/>
        <v>3</v>
      </c>
    </row>
    <row r="5157" spans="1:15" hidden="1" x14ac:dyDescent="0.2">
      <c r="A5157" t="s">
        <v>5529</v>
      </c>
      <c r="B5157" t="s">
        <v>5777</v>
      </c>
      <c r="C5157" t="s">
        <v>46</v>
      </c>
      <c r="G5157" t="s">
        <v>46</v>
      </c>
      <c r="I5157" s="2">
        <v>16819</v>
      </c>
      <c r="J5157" s="2">
        <v>102</v>
      </c>
      <c r="K5157" s="2">
        <v>16921</v>
      </c>
      <c r="L5157" s="3">
        <v>1.1676500017251492</v>
      </c>
      <c r="M5157" s="3">
        <v>1.4779237272221479</v>
      </c>
      <c r="N5157" s="2">
        <v>1449150</v>
      </c>
      <c r="O5157">
        <f t="shared" si="80"/>
        <v>5</v>
      </c>
    </row>
    <row r="5158" spans="1:15" hidden="1" x14ac:dyDescent="0.2">
      <c r="A5158" t="s">
        <v>5529</v>
      </c>
      <c r="B5158" t="s">
        <v>5793</v>
      </c>
      <c r="C5158" t="s">
        <v>5794</v>
      </c>
      <c r="D5158" t="s">
        <v>22</v>
      </c>
      <c r="E5158">
        <v>33</v>
      </c>
      <c r="F5158" t="s">
        <v>69</v>
      </c>
      <c r="G5158" t="s">
        <v>2988</v>
      </c>
      <c r="H5158" t="s">
        <v>270</v>
      </c>
      <c r="I5158" s="2">
        <v>2529</v>
      </c>
      <c r="J5158" s="2">
        <v>3</v>
      </c>
      <c r="K5158" s="2">
        <v>2532</v>
      </c>
      <c r="L5158" s="3">
        <v>0.17530559046204655</v>
      </c>
      <c r="M5158" s="3">
        <v>0.22286809764650584</v>
      </c>
      <c r="N5158" s="2">
        <v>1444335</v>
      </c>
      <c r="O5158">
        <f t="shared" si="80"/>
        <v>11</v>
      </c>
    </row>
    <row r="5159" spans="1:15" hidden="1" x14ac:dyDescent="0.2">
      <c r="A5159" t="s">
        <v>5529</v>
      </c>
      <c r="B5159" t="s">
        <v>5793</v>
      </c>
      <c r="C5159" t="s">
        <v>5795</v>
      </c>
      <c r="D5159" t="s">
        <v>22</v>
      </c>
      <c r="E5159">
        <v>64</v>
      </c>
      <c r="F5159" t="s">
        <v>69</v>
      </c>
      <c r="G5159" t="s">
        <v>38</v>
      </c>
      <c r="H5159" t="s">
        <v>2786</v>
      </c>
      <c r="I5159" s="2">
        <v>12778</v>
      </c>
      <c r="J5159" s="2">
        <v>3</v>
      </c>
      <c r="K5159" s="2">
        <v>12781</v>
      </c>
      <c r="L5159" s="3">
        <v>0.88490551014826901</v>
      </c>
      <c r="M5159" s="3">
        <v>1.1249909778909919</v>
      </c>
      <c r="N5159" s="2">
        <v>1444335</v>
      </c>
      <c r="O5159">
        <f t="shared" si="80"/>
        <v>6</v>
      </c>
    </row>
    <row r="5160" spans="1:15" hidden="1" x14ac:dyDescent="0.2">
      <c r="A5160" t="s">
        <v>5529</v>
      </c>
      <c r="B5160" t="s">
        <v>5793</v>
      </c>
      <c r="C5160" t="s">
        <v>5796</v>
      </c>
      <c r="D5160" t="s">
        <v>22</v>
      </c>
      <c r="E5160">
        <v>66</v>
      </c>
      <c r="F5160" t="s">
        <v>69</v>
      </c>
      <c r="G5160" t="s">
        <v>5628</v>
      </c>
      <c r="H5160" t="s">
        <v>5629</v>
      </c>
      <c r="I5160" s="2">
        <v>430091</v>
      </c>
      <c r="J5160" s="2">
        <v>1426</v>
      </c>
      <c r="K5160" s="2">
        <v>431517</v>
      </c>
      <c r="L5160" s="3">
        <v>29.876517566907957</v>
      </c>
      <c r="M5160" s="3">
        <v>37.982374759923879</v>
      </c>
      <c r="N5160" s="2">
        <v>1444335</v>
      </c>
      <c r="O5160">
        <f t="shared" si="80"/>
        <v>2</v>
      </c>
    </row>
    <row r="5161" spans="1:15" hidden="1" x14ac:dyDescent="0.2">
      <c r="A5161" t="s">
        <v>5529</v>
      </c>
      <c r="B5161" t="s">
        <v>5793</v>
      </c>
      <c r="C5161" t="s">
        <v>5797</v>
      </c>
      <c r="D5161" t="s">
        <v>17</v>
      </c>
      <c r="E5161">
        <v>30</v>
      </c>
      <c r="F5161" t="s">
        <v>69</v>
      </c>
      <c r="G5161" t="s">
        <v>5532</v>
      </c>
      <c r="H5161" t="s">
        <v>104</v>
      </c>
      <c r="I5161" s="2">
        <v>24480</v>
      </c>
      <c r="J5161" s="2">
        <v>129</v>
      </c>
      <c r="K5161" s="2">
        <v>24609</v>
      </c>
      <c r="L5161" s="3">
        <v>1.7038290978201043</v>
      </c>
      <c r="M5161" s="3">
        <v>2.1660983471496298</v>
      </c>
      <c r="N5161" s="2">
        <v>1444335</v>
      </c>
      <c r="O5161">
        <f t="shared" si="80"/>
        <v>4</v>
      </c>
    </row>
    <row r="5162" spans="1:15" hidden="1" x14ac:dyDescent="0.2">
      <c r="A5162" t="s">
        <v>5529</v>
      </c>
      <c r="B5162" t="s">
        <v>5793</v>
      </c>
      <c r="C5162" t="s">
        <v>5798</v>
      </c>
      <c r="D5162" t="s">
        <v>22</v>
      </c>
      <c r="E5162">
        <v>53</v>
      </c>
      <c r="F5162" t="s">
        <v>69</v>
      </c>
      <c r="G5162" t="s">
        <v>303</v>
      </c>
      <c r="H5162" t="s">
        <v>304</v>
      </c>
      <c r="I5162" s="2">
        <v>3917</v>
      </c>
      <c r="J5162" s="2">
        <v>26</v>
      </c>
      <c r="K5162" s="2">
        <v>3943</v>
      </c>
      <c r="L5162" s="3">
        <v>0.27299760789567518</v>
      </c>
      <c r="M5162" s="3">
        <v>0.3470651299447759</v>
      </c>
      <c r="N5162" s="2">
        <v>1444335</v>
      </c>
      <c r="O5162">
        <f t="shared" si="80"/>
        <v>10</v>
      </c>
    </row>
    <row r="5163" spans="1:15" hidden="1" x14ac:dyDescent="0.2">
      <c r="A5163" t="s">
        <v>5529</v>
      </c>
      <c r="B5163" t="s">
        <v>5793</v>
      </c>
      <c r="C5163" t="s">
        <v>5799</v>
      </c>
      <c r="D5163" t="s">
        <v>22</v>
      </c>
      <c r="E5163">
        <v>58</v>
      </c>
      <c r="F5163" t="s">
        <v>69</v>
      </c>
      <c r="G5163" t="s">
        <v>5562</v>
      </c>
      <c r="H5163" t="s">
        <v>5563</v>
      </c>
      <c r="I5163" s="2">
        <v>556675</v>
      </c>
      <c r="J5163" s="2">
        <v>2910</v>
      </c>
      <c r="K5163" s="2">
        <v>559585</v>
      </c>
      <c r="L5163" s="3">
        <v>38.743435560309763</v>
      </c>
      <c r="M5163" s="3">
        <v>49.25499384736176</v>
      </c>
      <c r="N5163" s="2">
        <v>1444335</v>
      </c>
      <c r="O5163">
        <f t="shared" si="80"/>
        <v>1</v>
      </c>
    </row>
    <row r="5164" spans="1:15" hidden="1" x14ac:dyDescent="0.2">
      <c r="A5164" t="s">
        <v>5529</v>
      </c>
      <c r="B5164" t="s">
        <v>5793</v>
      </c>
      <c r="C5164" t="s">
        <v>5800</v>
      </c>
      <c r="D5164" t="s">
        <v>22</v>
      </c>
      <c r="E5164">
        <v>48</v>
      </c>
      <c r="F5164" t="s">
        <v>69</v>
      </c>
      <c r="G5164" t="s">
        <v>5542</v>
      </c>
      <c r="H5164" t="s">
        <v>39</v>
      </c>
      <c r="I5164" s="2">
        <v>17819</v>
      </c>
      <c r="J5164" s="2">
        <v>72</v>
      </c>
      <c r="K5164" s="2">
        <v>17891</v>
      </c>
      <c r="L5164" s="3">
        <v>1.2387015477711196</v>
      </c>
      <c r="M5164" s="3">
        <v>1.5747761196657333</v>
      </c>
      <c r="N5164" s="2">
        <v>1444335</v>
      </c>
      <c r="O5164">
        <f t="shared" si="80"/>
        <v>5</v>
      </c>
    </row>
    <row r="5165" spans="1:15" hidden="1" x14ac:dyDescent="0.2">
      <c r="A5165" t="s">
        <v>5529</v>
      </c>
      <c r="B5165" t="s">
        <v>5793</v>
      </c>
      <c r="C5165" t="s">
        <v>5801</v>
      </c>
      <c r="D5165" t="s">
        <v>22</v>
      </c>
      <c r="E5165">
        <v>40</v>
      </c>
      <c r="F5165" t="s">
        <v>69</v>
      </c>
      <c r="G5165" t="s">
        <v>38</v>
      </c>
      <c r="H5165" t="s">
        <v>54</v>
      </c>
      <c r="I5165" s="2">
        <v>4316</v>
      </c>
      <c r="J5165" s="2">
        <v>6</v>
      </c>
      <c r="K5165" s="2">
        <v>4322</v>
      </c>
      <c r="L5165" s="3">
        <v>0.29923805765282985</v>
      </c>
      <c r="M5165" s="3">
        <v>0.38042492813119994</v>
      </c>
      <c r="N5165" s="2">
        <v>1444335</v>
      </c>
      <c r="O5165">
        <f t="shared" si="80"/>
        <v>9</v>
      </c>
    </row>
    <row r="5166" spans="1:15" hidden="1" x14ac:dyDescent="0.2">
      <c r="A5166" t="s">
        <v>5529</v>
      </c>
      <c r="B5166" t="s">
        <v>5793</v>
      </c>
      <c r="C5166" t="s">
        <v>5802</v>
      </c>
      <c r="D5166" t="s">
        <v>22</v>
      </c>
      <c r="E5166">
        <v>55</v>
      </c>
      <c r="F5166" t="s">
        <v>69</v>
      </c>
      <c r="G5166" t="s">
        <v>38</v>
      </c>
      <c r="H5166" t="s">
        <v>351</v>
      </c>
      <c r="I5166" s="2">
        <v>1312</v>
      </c>
      <c r="J5166" s="2">
        <v>2</v>
      </c>
      <c r="K5166" s="2">
        <v>1314</v>
      </c>
      <c r="L5166" s="3">
        <v>9.0976123960161595E-2</v>
      </c>
      <c r="M5166" s="3">
        <v>0.11565903645636205</v>
      </c>
      <c r="N5166" s="2">
        <v>1444335</v>
      </c>
      <c r="O5166">
        <f t="shared" si="80"/>
        <v>13</v>
      </c>
    </row>
    <row r="5167" spans="1:15" hidden="1" x14ac:dyDescent="0.2">
      <c r="A5167" t="s">
        <v>5529</v>
      </c>
      <c r="B5167" t="s">
        <v>5793</v>
      </c>
      <c r="C5167" t="s">
        <v>5803</v>
      </c>
      <c r="D5167" t="s">
        <v>22</v>
      </c>
      <c r="E5167">
        <v>37</v>
      </c>
      <c r="F5167" t="s">
        <v>69</v>
      </c>
      <c r="G5167" t="s">
        <v>38</v>
      </c>
      <c r="H5167" t="s">
        <v>770</v>
      </c>
      <c r="I5167" s="2">
        <v>1348</v>
      </c>
      <c r="J5167" s="2">
        <v>2</v>
      </c>
      <c r="K5167" s="2">
        <v>1350</v>
      </c>
      <c r="L5167" s="3">
        <v>9.3468620507015335E-2</v>
      </c>
      <c r="M5167" s="3">
        <v>0.11882777718119387</v>
      </c>
      <c r="N5167" s="2">
        <v>1444335</v>
      </c>
      <c r="O5167">
        <f t="shared" si="80"/>
        <v>12</v>
      </c>
    </row>
    <row r="5168" spans="1:15" hidden="1" x14ac:dyDescent="0.2">
      <c r="A5168" t="s">
        <v>5529</v>
      </c>
      <c r="B5168" t="s">
        <v>5793</v>
      </c>
      <c r="C5168" t="s">
        <v>5804</v>
      </c>
      <c r="D5168" t="s">
        <v>22</v>
      </c>
      <c r="E5168">
        <v>55</v>
      </c>
      <c r="F5168" t="s">
        <v>69</v>
      </c>
      <c r="G5168" t="s">
        <v>38</v>
      </c>
      <c r="H5168" t="s">
        <v>273</v>
      </c>
      <c r="I5168" s="2">
        <v>57939</v>
      </c>
      <c r="J5168" s="2">
        <v>80</v>
      </c>
      <c r="K5168" s="2">
        <v>58019</v>
      </c>
      <c r="L5168" s="3">
        <v>4.0170043653307577</v>
      </c>
      <c r="M5168" s="3">
        <v>5.106865780944954</v>
      </c>
      <c r="N5168" s="2">
        <v>1444335</v>
      </c>
      <c r="O5168">
        <f t="shared" si="80"/>
        <v>3</v>
      </c>
    </row>
    <row r="5169" spans="1:15" hidden="1" x14ac:dyDescent="0.2">
      <c r="A5169" t="s">
        <v>5529</v>
      </c>
      <c r="B5169" t="s">
        <v>5793</v>
      </c>
      <c r="C5169" t="s">
        <v>5805</v>
      </c>
      <c r="D5169" t="s">
        <v>22</v>
      </c>
      <c r="E5169">
        <v>48</v>
      </c>
      <c r="F5169" t="s">
        <v>69</v>
      </c>
      <c r="G5169" t="s">
        <v>38</v>
      </c>
      <c r="H5169" t="s">
        <v>99</v>
      </c>
      <c r="I5169" s="2">
        <v>994</v>
      </c>
      <c r="J5169" s="2">
        <v>1</v>
      </c>
      <c r="K5169" s="2">
        <v>995</v>
      </c>
      <c r="L5169" s="3">
        <v>6.8889835114429823E-2</v>
      </c>
      <c r="M5169" s="3">
        <v>8.7580472811324375E-2</v>
      </c>
      <c r="N5169" s="2">
        <v>1444335</v>
      </c>
      <c r="O5169">
        <f t="shared" si="80"/>
        <v>14</v>
      </c>
    </row>
    <row r="5170" spans="1:15" hidden="1" x14ac:dyDescent="0.2">
      <c r="A5170" t="s">
        <v>5529</v>
      </c>
      <c r="B5170" t="s">
        <v>5793</v>
      </c>
      <c r="C5170" t="s">
        <v>5806</v>
      </c>
      <c r="D5170" t="s">
        <v>17</v>
      </c>
      <c r="E5170">
        <v>36</v>
      </c>
      <c r="F5170" t="s">
        <v>69</v>
      </c>
      <c r="G5170" t="s">
        <v>5579</v>
      </c>
      <c r="H5170" t="s">
        <v>165</v>
      </c>
      <c r="I5170" s="2">
        <v>4719</v>
      </c>
      <c r="J5170" s="2">
        <v>20</v>
      </c>
      <c r="K5170" s="2">
        <v>4739</v>
      </c>
      <c r="L5170" s="3">
        <v>0.32810947598721901</v>
      </c>
      <c r="M5170" s="3">
        <v>0.41712950819383537</v>
      </c>
      <c r="N5170" s="2">
        <v>1444335</v>
      </c>
      <c r="O5170">
        <f t="shared" si="80"/>
        <v>8</v>
      </c>
    </row>
    <row r="5171" spans="1:15" hidden="1" x14ac:dyDescent="0.2">
      <c r="A5171" t="s">
        <v>5529</v>
      </c>
      <c r="B5171" t="s">
        <v>5793</v>
      </c>
      <c r="C5171" t="s">
        <v>46</v>
      </c>
      <c r="G5171" t="s">
        <v>46</v>
      </c>
      <c r="I5171" s="2">
        <v>11882</v>
      </c>
      <c r="J5171" s="2">
        <v>61</v>
      </c>
      <c r="K5171" s="2">
        <v>11943</v>
      </c>
      <c r="L5171" s="3">
        <v>0.82688572941872907</v>
      </c>
      <c r="M5171" s="3">
        <v>1.0512297354629618</v>
      </c>
      <c r="N5171" s="2">
        <v>1444335</v>
      </c>
      <c r="O5171">
        <f t="shared" si="80"/>
        <v>7</v>
      </c>
    </row>
    <row r="5172" spans="1:15" hidden="1" x14ac:dyDescent="0.2">
      <c r="A5172" t="s">
        <v>5529</v>
      </c>
      <c r="B5172" t="s">
        <v>5807</v>
      </c>
      <c r="C5172" t="s">
        <v>5808</v>
      </c>
      <c r="D5172" t="s">
        <v>22</v>
      </c>
      <c r="E5172">
        <v>54</v>
      </c>
      <c r="F5172" t="s">
        <v>49</v>
      </c>
      <c r="G5172" t="s">
        <v>38</v>
      </c>
      <c r="H5172" t="s">
        <v>70</v>
      </c>
      <c r="I5172" s="2">
        <v>938</v>
      </c>
      <c r="J5172" s="2">
        <f>(0)</f>
        <v>0</v>
      </c>
      <c r="K5172" s="2">
        <v>938</v>
      </c>
      <c r="L5172" s="3">
        <v>6.1349773502915102E-2</v>
      </c>
      <c r="M5172" s="3">
        <v>7.7846522841481067E-2</v>
      </c>
      <c r="N5172" s="2">
        <v>1528938</v>
      </c>
      <c r="O5172">
        <f t="shared" si="80"/>
        <v>25</v>
      </c>
    </row>
    <row r="5173" spans="1:15" hidden="1" x14ac:dyDescent="0.2">
      <c r="A5173" t="s">
        <v>5529</v>
      </c>
      <c r="B5173" t="s">
        <v>5807</v>
      </c>
      <c r="C5173" t="s">
        <v>5809</v>
      </c>
      <c r="D5173" t="s">
        <v>22</v>
      </c>
      <c r="E5173">
        <v>42</v>
      </c>
      <c r="F5173" t="s">
        <v>49</v>
      </c>
      <c r="G5173" t="s">
        <v>38</v>
      </c>
      <c r="H5173" t="s">
        <v>618</v>
      </c>
      <c r="I5173" s="2">
        <v>1149</v>
      </c>
      <c r="J5173" s="2">
        <v>2</v>
      </c>
      <c r="K5173" s="2">
        <v>1151</v>
      </c>
      <c r="L5173" s="3">
        <v>7.5281012048886223E-2</v>
      </c>
      <c r="M5173" s="3">
        <v>9.5523824936614835E-2</v>
      </c>
      <c r="N5173" s="2">
        <v>1528938</v>
      </c>
      <c r="O5173">
        <f t="shared" si="80"/>
        <v>20</v>
      </c>
    </row>
    <row r="5174" spans="1:15" hidden="1" x14ac:dyDescent="0.2">
      <c r="A5174" t="s">
        <v>5529</v>
      </c>
      <c r="B5174" t="s">
        <v>5807</v>
      </c>
      <c r="C5174" t="s">
        <v>5810</v>
      </c>
      <c r="D5174" t="s">
        <v>22</v>
      </c>
      <c r="E5174">
        <v>55</v>
      </c>
      <c r="F5174" t="s">
        <v>49</v>
      </c>
      <c r="G5174" t="s">
        <v>303</v>
      </c>
      <c r="H5174" t="s">
        <v>304</v>
      </c>
      <c r="I5174" s="2">
        <v>4828</v>
      </c>
      <c r="J5174" s="2">
        <v>10</v>
      </c>
      <c r="K5174" s="2">
        <v>4838</v>
      </c>
      <c r="L5174" s="3">
        <v>0.3164287891333723</v>
      </c>
      <c r="M5174" s="3">
        <v>0.40151543444252186</v>
      </c>
      <c r="N5174" s="2">
        <v>1528938</v>
      </c>
      <c r="O5174">
        <f t="shared" si="80"/>
        <v>10</v>
      </c>
    </row>
    <row r="5175" spans="1:15" hidden="1" x14ac:dyDescent="0.2">
      <c r="A5175" t="s">
        <v>5529</v>
      </c>
      <c r="B5175" t="s">
        <v>5807</v>
      </c>
      <c r="C5175" t="s">
        <v>5811</v>
      </c>
      <c r="D5175" t="s">
        <v>22</v>
      </c>
      <c r="E5175">
        <v>40</v>
      </c>
      <c r="F5175" t="s">
        <v>49</v>
      </c>
      <c r="G5175" t="s">
        <v>5532</v>
      </c>
      <c r="H5175" t="s">
        <v>104</v>
      </c>
      <c r="I5175" s="2">
        <v>30103</v>
      </c>
      <c r="J5175" s="2">
        <v>143</v>
      </c>
      <c r="K5175" s="2">
        <v>30246</v>
      </c>
      <c r="L5175" s="3">
        <v>1.9782358735278998</v>
      </c>
      <c r="M5175" s="3">
        <v>2.5101768975089942</v>
      </c>
      <c r="N5175" s="2">
        <v>1528938</v>
      </c>
      <c r="O5175">
        <f t="shared" si="80"/>
        <v>4</v>
      </c>
    </row>
    <row r="5176" spans="1:15" hidden="1" x14ac:dyDescent="0.2">
      <c r="A5176" t="s">
        <v>5529</v>
      </c>
      <c r="B5176" t="s">
        <v>5807</v>
      </c>
      <c r="C5176" t="s">
        <v>5812</v>
      </c>
      <c r="D5176" t="s">
        <v>22</v>
      </c>
      <c r="E5176">
        <v>51</v>
      </c>
      <c r="F5176" t="s">
        <v>49</v>
      </c>
      <c r="G5176" t="s">
        <v>5559</v>
      </c>
      <c r="H5176" t="s">
        <v>5560</v>
      </c>
      <c r="I5176" s="2">
        <v>321004</v>
      </c>
      <c r="J5176" s="2">
        <v>790</v>
      </c>
      <c r="K5176" s="2">
        <v>321794</v>
      </c>
      <c r="L5176" s="3">
        <v>21.046896604048037</v>
      </c>
      <c r="M5176" s="3">
        <v>26.706336856344947</v>
      </c>
      <c r="N5176" s="2">
        <v>1528938</v>
      </c>
      <c r="O5176">
        <f t="shared" si="80"/>
        <v>2</v>
      </c>
    </row>
    <row r="5177" spans="1:15" hidden="1" x14ac:dyDescent="0.2">
      <c r="A5177" t="s">
        <v>5529</v>
      </c>
      <c r="B5177" t="s">
        <v>5807</v>
      </c>
      <c r="C5177" t="s">
        <v>5813</v>
      </c>
      <c r="D5177" t="s">
        <v>22</v>
      </c>
      <c r="E5177">
        <v>49</v>
      </c>
      <c r="F5177" t="s">
        <v>49</v>
      </c>
      <c r="G5177" t="s">
        <v>38</v>
      </c>
      <c r="H5177" t="s">
        <v>2410</v>
      </c>
      <c r="I5177" s="2">
        <v>8064</v>
      </c>
      <c r="J5177" s="2">
        <v>2</v>
      </c>
      <c r="K5177" s="2">
        <v>8066</v>
      </c>
      <c r="L5177" s="3">
        <v>0.52755572822442764</v>
      </c>
      <c r="M5177" s="3">
        <v>0.66941370281384471</v>
      </c>
      <c r="N5177" s="2">
        <v>1528938</v>
      </c>
      <c r="O5177">
        <f t="shared" si="80"/>
        <v>8</v>
      </c>
    </row>
    <row r="5178" spans="1:15" hidden="1" x14ac:dyDescent="0.2">
      <c r="A5178" t="s">
        <v>5529</v>
      </c>
      <c r="B5178" t="s">
        <v>5807</v>
      </c>
      <c r="C5178" t="s">
        <v>5814</v>
      </c>
      <c r="D5178" t="s">
        <v>22</v>
      </c>
      <c r="E5178">
        <v>43</v>
      </c>
      <c r="F5178" t="s">
        <v>69</v>
      </c>
      <c r="G5178" t="s">
        <v>38</v>
      </c>
      <c r="H5178" t="s">
        <v>30</v>
      </c>
      <c r="I5178" s="2">
        <v>1408</v>
      </c>
      <c r="J5178" s="2">
        <v>3</v>
      </c>
      <c r="K5178" s="2">
        <v>1411</v>
      </c>
      <c r="L5178" s="3">
        <v>9.228627975758337E-2</v>
      </c>
      <c r="M5178" s="3">
        <v>0.11710175237668423</v>
      </c>
      <c r="N5178" s="2">
        <v>1528938</v>
      </c>
      <c r="O5178">
        <f t="shared" si="80"/>
        <v>16</v>
      </c>
    </row>
    <row r="5179" spans="1:15" hidden="1" x14ac:dyDescent="0.2">
      <c r="A5179" t="s">
        <v>5529</v>
      </c>
      <c r="B5179" t="s">
        <v>5807</v>
      </c>
      <c r="C5179" t="s">
        <v>5815</v>
      </c>
      <c r="D5179" t="s">
        <v>22</v>
      </c>
      <c r="E5179">
        <v>32</v>
      </c>
      <c r="F5179" t="s">
        <v>49</v>
      </c>
      <c r="G5179" t="s">
        <v>38</v>
      </c>
      <c r="H5179" t="s">
        <v>5767</v>
      </c>
      <c r="I5179" s="2">
        <v>1022</v>
      </c>
      <c r="J5179" s="2">
        <v>2</v>
      </c>
      <c r="K5179" s="2">
        <v>1024</v>
      </c>
      <c r="L5179" s="3">
        <v>6.6974592821945692E-2</v>
      </c>
      <c r="M5179" s="3">
        <v>8.4983837302427104E-2</v>
      </c>
      <c r="N5179" s="2">
        <v>1528938</v>
      </c>
      <c r="O5179">
        <f t="shared" si="80"/>
        <v>24</v>
      </c>
    </row>
    <row r="5180" spans="1:15" hidden="1" x14ac:dyDescent="0.2">
      <c r="A5180" t="s">
        <v>5529</v>
      </c>
      <c r="B5180" t="s">
        <v>5807</v>
      </c>
      <c r="C5180" t="s">
        <v>5816</v>
      </c>
      <c r="D5180" t="s">
        <v>22</v>
      </c>
      <c r="E5180">
        <v>40</v>
      </c>
      <c r="F5180" t="s">
        <v>49</v>
      </c>
      <c r="G5180" t="s">
        <v>38</v>
      </c>
      <c r="H5180" t="s">
        <v>41</v>
      </c>
      <c r="I5180" s="2">
        <v>3956</v>
      </c>
      <c r="J5180" s="2">
        <f>(0)</f>
        <v>0</v>
      </c>
      <c r="K5180" s="2">
        <v>3956</v>
      </c>
      <c r="L5180" s="3">
        <v>0.25874168867540737</v>
      </c>
      <c r="M5180" s="3">
        <v>0.3283164652035172</v>
      </c>
      <c r="N5180" s="2">
        <v>1528938</v>
      </c>
      <c r="O5180">
        <f t="shared" si="80"/>
        <v>12</v>
      </c>
    </row>
    <row r="5181" spans="1:15" hidden="1" x14ac:dyDescent="0.2">
      <c r="A5181" t="s">
        <v>5529</v>
      </c>
      <c r="B5181" t="s">
        <v>5807</v>
      </c>
      <c r="C5181" t="s">
        <v>5817</v>
      </c>
      <c r="D5181" t="s">
        <v>22</v>
      </c>
      <c r="E5181">
        <v>36</v>
      </c>
      <c r="F5181" t="s">
        <v>69</v>
      </c>
      <c r="G5181" t="s">
        <v>38</v>
      </c>
      <c r="H5181" t="s">
        <v>356</v>
      </c>
      <c r="I5181" s="2">
        <v>1298</v>
      </c>
      <c r="J5181" s="2">
        <v>1</v>
      </c>
      <c r="K5181" s="2">
        <v>1299</v>
      </c>
      <c r="L5181" s="3">
        <v>8.4960933667683064E-2</v>
      </c>
      <c r="M5181" s="3">
        <v>0.10780664517173126</v>
      </c>
      <c r="N5181" s="2">
        <v>1528938</v>
      </c>
      <c r="O5181">
        <f t="shared" si="80"/>
        <v>18</v>
      </c>
    </row>
    <row r="5182" spans="1:15" hidden="1" x14ac:dyDescent="0.2">
      <c r="A5182" t="s">
        <v>5529</v>
      </c>
      <c r="B5182" t="s">
        <v>5807</v>
      </c>
      <c r="C5182" t="s">
        <v>5818</v>
      </c>
      <c r="D5182" t="s">
        <v>22</v>
      </c>
      <c r="E5182">
        <v>44</v>
      </c>
      <c r="F5182" t="s">
        <v>49</v>
      </c>
      <c r="G5182" t="s">
        <v>5562</v>
      </c>
      <c r="H5182" t="s">
        <v>5563</v>
      </c>
      <c r="I5182" s="2">
        <v>716961</v>
      </c>
      <c r="J5182" s="2">
        <v>4752</v>
      </c>
      <c r="K5182" s="2">
        <v>721713</v>
      </c>
      <c r="L5182" s="3">
        <v>47.203549130180555</v>
      </c>
      <c r="M5182" s="3">
        <v>59.896425948287671</v>
      </c>
      <c r="N5182" s="2">
        <v>1528938</v>
      </c>
      <c r="O5182">
        <f t="shared" si="80"/>
        <v>1</v>
      </c>
    </row>
    <row r="5183" spans="1:15" hidden="1" x14ac:dyDescent="0.2">
      <c r="A5183" t="s">
        <v>5529</v>
      </c>
      <c r="B5183" t="s">
        <v>5807</v>
      </c>
      <c r="C5183" t="s">
        <v>5819</v>
      </c>
      <c r="D5183" t="s">
        <v>22</v>
      </c>
      <c r="E5183">
        <v>48</v>
      </c>
      <c r="F5183" t="s">
        <v>49</v>
      </c>
      <c r="G5183" t="s">
        <v>5820</v>
      </c>
      <c r="H5183" t="s">
        <v>738</v>
      </c>
      <c r="I5183" s="2">
        <v>1101</v>
      </c>
      <c r="J5183" s="2">
        <v>7</v>
      </c>
      <c r="K5183" s="2">
        <v>1108</v>
      </c>
      <c r="L5183" s="3">
        <v>7.2468602389370931E-2</v>
      </c>
      <c r="M5183" s="3">
        <v>9.1955167706141816E-2</v>
      </c>
      <c r="N5183" s="2">
        <v>1528938</v>
      </c>
      <c r="O5183">
        <f t="shared" si="80"/>
        <v>22</v>
      </c>
    </row>
    <row r="5184" spans="1:15" hidden="1" x14ac:dyDescent="0.2">
      <c r="A5184" t="s">
        <v>5529</v>
      </c>
      <c r="B5184" t="s">
        <v>5807</v>
      </c>
      <c r="C5184" t="s">
        <v>5821</v>
      </c>
      <c r="D5184" t="s">
        <v>22</v>
      </c>
      <c r="E5184">
        <v>42</v>
      </c>
      <c r="F5184" t="s">
        <v>49</v>
      </c>
      <c r="G5184" t="s">
        <v>38</v>
      </c>
      <c r="H5184" t="s">
        <v>230</v>
      </c>
      <c r="I5184" s="2">
        <v>1149</v>
      </c>
      <c r="J5184" s="2">
        <v>3</v>
      </c>
      <c r="K5184" s="2">
        <v>1152</v>
      </c>
      <c r="L5184" s="3">
        <v>7.5346416924688894E-2</v>
      </c>
      <c r="M5184" s="3">
        <v>9.560681696523049E-2</v>
      </c>
      <c r="N5184" s="2">
        <v>1528938</v>
      </c>
      <c r="O5184">
        <f t="shared" si="80"/>
        <v>19</v>
      </c>
    </row>
    <row r="5185" spans="1:15" hidden="1" x14ac:dyDescent="0.2">
      <c r="A5185" t="s">
        <v>5529</v>
      </c>
      <c r="B5185" t="s">
        <v>5807</v>
      </c>
      <c r="C5185" t="s">
        <v>5822</v>
      </c>
      <c r="D5185" t="s">
        <v>22</v>
      </c>
      <c r="E5185">
        <v>38</v>
      </c>
      <c r="F5185" t="s">
        <v>49</v>
      </c>
      <c r="G5185" t="s">
        <v>38</v>
      </c>
      <c r="H5185" t="s">
        <v>101</v>
      </c>
      <c r="I5185" s="2">
        <v>3181</v>
      </c>
      <c r="J5185" s="2">
        <v>1</v>
      </c>
      <c r="K5185" s="2">
        <v>3182</v>
      </c>
      <c r="L5185" s="3">
        <v>0.20811831480413201</v>
      </c>
      <c r="M5185" s="3">
        <v>0.26408063505500301</v>
      </c>
      <c r="N5185" s="2">
        <v>1528938</v>
      </c>
      <c r="O5185">
        <f t="shared" si="80"/>
        <v>13</v>
      </c>
    </row>
    <row r="5186" spans="1:15" hidden="1" x14ac:dyDescent="0.2">
      <c r="A5186" t="s">
        <v>5529</v>
      </c>
      <c r="B5186" t="s">
        <v>5807</v>
      </c>
      <c r="C5186" t="s">
        <v>5823</v>
      </c>
      <c r="D5186" t="s">
        <v>22</v>
      </c>
      <c r="E5186">
        <v>58</v>
      </c>
      <c r="F5186" t="s">
        <v>69</v>
      </c>
      <c r="G5186" t="s">
        <v>38</v>
      </c>
      <c r="H5186" t="s">
        <v>1113</v>
      </c>
      <c r="I5186" s="2">
        <v>1130</v>
      </c>
      <c r="J5186" s="2">
        <f>(0)</f>
        <v>0</v>
      </c>
      <c r="K5186" s="2">
        <v>1130</v>
      </c>
      <c r="L5186" s="3">
        <v>7.3907509657029913E-2</v>
      </c>
      <c r="M5186" s="3">
        <v>9.3780992335686167E-2</v>
      </c>
      <c r="N5186" s="2">
        <v>1528938</v>
      </c>
      <c r="O5186">
        <f t="shared" si="80"/>
        <v>21</v>
      </c>
    </row>
    <row r="5187" spans="1:15" hidden="1" x14ac:dyDescent="0.2">
      <c r="A5187" t="s">
        <v>5529</v>
      </c>
      <c r="B5187" t="s">
        <v>5807</v>
      </c>
      <c r="C5187" t="s">
        <v>5824</v>
      </c>
      <c r="D5187" t="s">
        <v>22</v>
      </c>
      <c r="E5187">
        <v>40</v>
      </c>
      <c r="F5187" t="s">
        <v>49</v>
      </c>
      <c r="G5187" t="s">
        <v>5542</v>
      </c>
      <c r="H5187" t="s">
        <v>39</v>
      </c>
      <c r="I5187" s="2">
        <v>14514</v>
      </c>
      <c r="J5187" s="2">
        <v>73</v>
      </c>
      <c r="K5187" s="2">
        <v>14587</v>
      </c>
      <c r="L5187" s="3">
        <v>0.95406092333371273</v>
      </c>
      <c r="M5187" s="3">
        <v>1.2106047214165079</v>
      </c>
      <c r="N5187" s="2">
        <v>1528938</v>
      </c>
      <c r="O5187">
        <f t="shared" ref="O5187:O5250" si="81">COUNTIFS($A$2:$A$8569,A5187,$B$2:$B$8569,B5187,$K$2:$K$8569,"&gt;"&amp;K5187)+1</f>
        <v>5</v>
      </c>
    </row>
    <row r="5188" spans="1:15" hidden="1" x14ac:dyDescent="0.2">
      <c r="A5188" t="s">
        <v>5529</v>
      </c>
      <c r="B5188" t="s">
        <v>5807</v>
      </c>
      <c r="C5188" t="s">
        <v>5825</v>
      </c>
      <c r="D5188" t="s">
        <v>22</v>
      </c>
      <c r="E5188">
        <v>41</v>
      </c>
      <c r="F5188" t="s">
        <v>49</v>
      </c>
      <c r="G5188" t="s">
        <v>38</v>
      </c>
      <c r="H5188" t="s">
        <v>420</v>
      </c>
      <c r="I5188" s="2">
        <v>4426</v>
      </c>
      <c r="J5188" s="2">
        <f>(0)</f>
        <v>0</v>
      </c>
      <c r="K5188" s="2">
        <v>4426</v>
      </c>
      <c r="L5188" s="3">
        <v>0.28948198030266759</v>
      </c>
      <c r="M5188" s="3">
        <v>0.36732271865287341</v>
      </c>
      <c r="N5188" s="2">
        <v>1528938</v>
      </c>
      <c r="O5188">
        <f t="shared" si="81"/>
        <v>11</v>
      </c>
    </row>
    <row r="5189" spans="1:15" hidden="1" x14ac:dyDescent="0.2">
      <c r="A5189" t="s">
        <v>5529</v>
      </c>
      <c r="B5189" t="s">
        <v>5807</v>
      </c>
      <c r="C5189" t="s">
        <v>5826</v>
      </c>
      <c r="D5189" t="s">
        <v>17</v>
      </c>
      <c r="E5189">
        <v>33</v>
      </c>
      <c r="F5189" t="s">
        <v>69</v>
      </c>
      <c r="G5189" t="s">
        <v>38</v>
      </c>
      <c r="H5189" t="s">
        <v>5613</v>
      </c>
      <c r="I5189" s="2">
        <v>10038</v>
      </c>
      <c r="J5189" s="2">
        <v>7</v>
      </c>
      <c r="K5189" s="2">
        <v>10045</v>
      </c>
      <c r="L5189" s="3">
        <v>0.65699197743793403</v>
      </c>
      <c r="M5189" s="3">
        <v>0.83365492744421898</v>
      </c>
      <c r="N5189" s="2">
        <v>1528938</v>
      </c>
      <c r="O5189">
        <f t="shared" si="81"/>
        <v>7</v>
      </c>
    </row>
    <row r="5190" spans="1:15" hidden="1" x14ac:dyDescent="0.2">
      <c r="A5190" t="s">
        <v>5529</v>
      </c>
      <c r="B5190" t="s">
        <v>5807</v>
      </c>
      <c r="C5190" t="s">
        <v>5827</v>
      </c>
      <c r="D5190" t="s">
        <v>22</v>
      </c>
      <c r="E5190">
        <v>30</v>
      </c>
      <c r="F5190" t="s">
        <v>49</v>
      </c>
      <c r="G5190" t="s">
        <v>38</v>
      </c>
      <c r="H5190" t="s">
        <v>727</v>
      </c>
      <c r="I5190" s="2">
        <v>1413</v>
      </c>
      <c r="J5190" s="2">
        <v>2</v>
      </c>
      <c r="K5190" s="2">
        <v>1415</v>
      </c>
      <c r="L5190" s="3">
        <v>9.2547899260794098E-2</v>
      </c>
      <c r="M5190" s="3">
        <v>0.11743372049114684</v>
      </c>
      <c r="N5190" s="2">
        <v>1528938</v>
      </c>
      <c r="O5190">
        <f t="shared" si="81"/>
        <v>15</v>
      </c>
    </row>
    <row r="5191" spans="1:15" hidden="1" x14ac:dyDescent="0.2">
      <c r="A5191" t="s">
        <v>5529</v>
      </c>
      <c r="B5191" t="s">
        <v>5807</v>
      </c>
      <c r="C5191" t="s">
        <v>5828</v>
      </c>
      <c r="D5191" t="s">
        <v>22</v>
      </c>
      <c r="E5191">
        <v>69</v>
      </c>
      <c r="F5191" t="s">
        <v>49</v>
      </c>
      <c r="G5191" t="s">
        <v>38</v>
      </c>
      <c r="H5191" t="s">
        <v>273</v>
      </c>
      <c r="I5191" s="2">
        <v>50097</v>
      </c>
      <c r="J5191" s="2">
        <v>82</v>
      </c>
      <c r="K5191" s="2">
        <v>50179</v>
      </c>
      <c r="L5191" s="3">
        <v>3.281951262902747</v>
      </c>
      <c r="M5191" s="3">
        <v>4.1644570039047748</v>
      </c>
      <c r="N5191" s="2">
        <v>1528938</v>
      </c>
      <c r="O5191">
        <f t="shared" si="81"/>
        <v>3</v>
      </c>
    </row>
    <row r="5192" spans="1:15" hidden="1" x14ac:dyDescent="0.2">
      <c r="A5192" t="s">
        <v>5529</v>
      </c>
      <c r="B5192" t="s">
        <v>5807</v>
      </c>
      <c r="C5192" t="s">
        <v>5829</v>
      </c>
      <c r="D5192" t="s">
        <v>22</v>
      </c>
      <c r="E5192">
        <v>49</v>
      </c>
      <c r="F5192" t="s">
        <v>49</v>
      </c>
      <c r="G5192" t="s">
        <v>38</v>
      </c>
      <c r="H5192" t="s">
        <v>654</v>
      </c>
      <c r="I5192" s="2">
        <v>1824</v>
      </c>
      <c r="J5192" s="2">
        <f>(0)</f>
        <v>0</v>
      </c>
      <c r="K5192" s="2">
        <v>1824</v>
      </c>
      <c r="L5192" s="3">
        <v>0.11929849346409077</v>
      </c>
      <c r="M5192" s="3">
        <v>0.15137746019494827</v>
      </c>
      <c r="N5192" s="2">
        <v>1528938</v>
      </c>
      <c r="O5192">
        <f t="shared" si="81"/>
        <v>14</v>
      </c>
    </row>
    <row r="5193" spans="1:15" hidden="1" x14ac:dyDescent="0.2">
      <c r="A5193" t="s">
        <v>5529</v>
      </c>
      <c r="B5193" t="s">
        <v>5807</v>
      </c>
      <c r="C5193" t="s">
        <v>5830</v>
      </c>
      <c r="D5193" t="s">
        <v>22</v>
      </c>
      <c r="E5193">
        <v>26</v>
      </c>
      <c r="F5193" t="s">
        <v>49</v>
      </c>
      <c r="G5193" t="s">
        <v>38</v>
      </c>
      <c r="H5193" t="s">
        <v>99</v>
      </c>
      <c r="I5193" s="2">
        <v>1082</v>
      </c>
      <c r="J5193" s="2">
        <f>(0)</f>
        <v>0</v>
      </c>
      <c r="K5193" s="2">
        <v>1082</v>
      </c>
      <c r="L5193" s="3">
        <v>7.0768075618501208E-2</v>
      </c>
      <c r="M5193" s="3">
        <v>8.9797374962134885E-2</v>
      </c>
      <c r="N5193" s="2">
        <v>1528938</v>
      </c>
      <c r="O5193">
        <f t="shared" si="81"/>
        <v>23</v>
      </c>
    </row>
    <row r="5194" spans="1:15" hidden="1" x14ac:dyDescent="0.2">
      <c r="A5194" t="s">
        <v>5529</v>
      </c>
      <c r="B5194" t="s">
        <v>5807</v>
      </c>
      <c r="C5194" t="s">
        <v>5831</v>
      </c>
      <c r="D5194" t="s">
        <v>22</v>
      </c>
      <c r="E5194">
        <v>47</v>
      </c>
      <c r="F5194" t="s">
        <v>69</v>
      </c>
      <c r="G5194" t="s">
        <v>38</v>
      </c>
      <c r="H5194" t="s">
        <v>816</v>
      </c>
      <c r="I5194" s="2">
        <v>1305</v>
      </c>
      <c r="J5194" s="2">
        <v>1</v>
      </c>
      <c r="K5194" s="2">
        <v>1306</v>
      </c>
      <c r="L5194" s="3">
        <v>8.5418767798301834E-2</v>
      </c>
      <c r="M5194" s="3">
        <v>0.10838758937204082</v>
      </c>
      <c r="N5194" s="2">
        <v>1528938</v>
      </c>
      <c r="O5194">
        <f t="shared" si="81"/>
        <v>17</v>
      </c>
    </row>
    <row r="5195" spans="1:15" hidden="1" x14ac:dyDescent="0.2">
      <c r="A5195" t="s">
        <v>5529</v>
      </c>
      <c r="B5195" t="s">
        <v>5807</v>
      </c>
      <c r="C5195" t="s">
        <v>5832</v>
      </c>
      <c r="D5195" t="s">
        <v>22</v>
      </c>
      <c r="E5195">
        <v>40</v>
      </c>
      <c r="F5195" t="s">
        <v>49</v>
      </c>
      <c r="G5195" t="s">
        <v>38</v>
      </c>
      <c r="H5195" t="s">
        <v>5833</v>
      </c>
      <c r="I5195" s="2">
        <v>4926</v>
      </c>
      <c r="J5195" s="2">
        <v>1</v>
      </c>
      <c r="K5195" s="2">
        <v>4927</v>
      </c>
      <c r="L5195" s="3">
        <v>0.32224982307981098</v>
      </c>
      <c r="M5195" s="3">
        <v>0.40890172498931482</v>
      </c>
      <c r="N5195" s="2">
        <v>1528938</v>
      </c>
      <c r="O5195">
        <f t="shared" si="81"/>
        <v>9</v>
      </c>
    </row>
    <row r="5196" spans="1:15" hidden="1" x14ac:dyDescent="0.2">
      <c r="A5196" t="s">
        <v>5529</v>
      </c>
      <c r="B5196" t="s">
        <v>5807</v>
      </c>
      <c r="C5196" t="s">
        <v>46</v>
      </c>
      <c r="G5196" t="s">
        <v>46</v>
      </c>
      <c r="I5196" s="2">
        <v>11506</v>
      </c>
      <c r="J5196" s="2">
        <v>70</v>
      </c>
      <c r="K5196" s="2">
        <v>11576</v>
      </c>
      <c r="L5196" s="3">
        <v>0.75712684229183924</v>
      </c>
      <c r="M5196" s="3">
        <v>0.96071572325478138</v>
      </c>
      <c r="N5196" s="2">
        <v>1528938</v>
      </c>
      <c r="O5196">
        <f t="shared" si="81"/>
        <v>6</v>
      </c>
    </row>
    <row r="5197" spans="1:15" hidden="1" x14ac:dyDescent="0.2">
      <c r="A5197" t="s">
        <v>5529</v>
      </c>
      <c r="B5197" t="s">
        <v>5834</v>
      </c>
      <c r="C5197" t="s">
        <v>5835</v>
      </c>
      <c r="D5197" t="s">
        <v>22</v>
      </c>
      <c r="E5197">
        <v>49</v>
      </c>
      <c r="F5197" t="s">
        <v>49</v>
      </c>
      <c r="G5197" t="s">
        <v>38</v>
      </c>
      <c r="H5197" t="s">
        <v>535</v>
      </c>
      <c r="I5197" s="2">
        <v>1367</v>
      </c>
      <c r="J5197" s="2">
        <v>2</v>
      </c>
      <c r="K5197" s="2">
        <v>1369</v>
      </c>
      <c r="L5197" s="3">
        <v>8.489859300271875E-2</v>
      </c>
      <c r="M5197" s="3">
        <v>0.10896818511059991</v>
      </c>
      <c r="N5197" s="2">
        <v>1612512</v>
      </c>
      <c r="O5197">
        <f t="shared" si="81"/>
        <v>15</v>
      </c>
    </row>
    <row r="5198" spans="1:15" hidden="1" x14ac:dyDescent="0.2">
      <c r="A5198" t="s">
        <v>5529</v>
      </c>
      <c r="B5198" t="s">
        <v>5834</v>
      </c>
      <c r="C5198" t="s">
        <v>5836</v>
      </c>
      <c r="D5198" t="s">
        <v>22</v>
      </c>
      <c r="E5198">
        <v>63</v>
      </c>
      <c r="F5198" t="s">
        <v>49</v>
      </c>
      <c r="G5198" t="s">
        <v>385</v>
      </c>
      <c r="H5198" t="s">
        <v>70</v>
      </c>
      <c r="I5198" s="2">
        <v>776</v>
      </c>
      <c r="J5198" s="2">
        <v>1</v>
      </c>
      <c r="K5198" s="2">
        <v>777</v>
      </c>
      <c r="L5198" s="3">
        <v>4.8185687920461989E-2</v>
      </c>
      <c r="M5198" s="3">
        <v>6.1846807765475624E-2</v>
      </c>
      <c r="N5198" s="2">
        <v>1612512</v>
      </c>
      <c r="O5198">
        <f t="shared" si="81"/>
        <v>18</v>
      </c>
    </row>
    <row r="5199" spans="1:15" hidden="1" x14ac:dyDescent="0.2">
      <c r="A5199" t="s">
        <v>5529</v>
      </c>
      <c r="B5199" t="s">
        <v>5834</v>
      </c>
      <c r="C5199" t="s">
        <v>5837</v>
      </c>
      <c r="D5199" t="s">
        <v>22</v>
      </c>
      <c r="E5199">
        <v>38</v>
      </c>
      <c r="F5199" t="s">
        <v>69</v>
      </c>
      <c r="G5199" t="s">
        <v>303</v>
      </c>
      <c r="H5199" t="s">
        <v>304</v>
      </c>
      <c r="I5199" s="2">
        <v>3528</v>
      </c>
      <c r="J5199" s="2">
        <v>15</v>
      </c>
      <c r="K5199" s="2">
        <v>3543</v>
      </c>
      <c r="L5199" s="3">
        <v>0.21971929511222241</v>
      </c>
      <c r="M5199" s="3">
        <v>0.28201189178002595</v>
      </c>
      <c r="N5199" s="2">
        <v>1612512</v>
      </c>
      <c r="O5199">
        <f t="shared" si="81"/>
        <v>9</v>
      </c>
    </row>
    <row r="5200" spans="1:15" hidden="1" x14ac:dyDescent="0.2">
      <c r="A5200" t="s">
        <v>5529</v>
      </c>
      <c r="B5200" t="s">
        <v>5834</v>
      </c>
      <c r="C5200" t="s">
        <v>5838</v>
      </c>
      <c r="D5200" t="s">
        <v>22</v>
      </c>
      <c r="E5200">
        <v>40</v>
      </c>
      <c r="F5200" t="s">
        <v>49</v>
      </c>
      <c r="G5200" t="s">
        <v>38</v>
      </c>
      <c r="H5200" t="s">
        <v>556</v>
      </c>
      <c r="I5200" s="2">
        <v>4268</v>
      </c>
      <c r="J5200" s="2">
        <v>5</v>
      </c>
      <c r="K5200" s="2">
        <v>4273</v>
      </c>
      <c r="L5200" s="3">
        <v>0.26499027604135661</v>
      </c>
      <c r="M5200" s="3">
        <v>0.3401176442495204</v>
      </c>
      <c r="N5200" s="2">
        <v>1612512</v>
      </c>
      <c r="O5200">
        <f t="shared" si="81"/>
        <v>8</v>
      </c>
    </row>
    <row r="5201" spans="1:15" hidden="1" x14ac:dyDescent="0.2">
      <c r="A5201" t="s">
        <v>5529</v>
      </c>
      <c r="B5201" t="s">
        <v>5834</v>
      </c>
      <c r="C5201" t="s">
        <v>5839</v>
      </c>
      <c r="D5201" t="s">
        <v>22</v>
      </c>
      <c r="E5201">
        <v>49</v>
      </c>
      <c r="F5201" t="s">
        <v>49</v>
      </c>
      <c r="G5201" t="s">
        <v>5562</v>
      </c>
      <c r="H5201" t="s">
        <v>5563</v>
      </c>
      <c r="I5201" s="2">
        <v>602453</v>
      </c>
      <c r="J5201" s="2">
        <v>3849</v>
      </c>
      <c r="K5201" s="2">
        <v>606302</v>
      </c>
      <c r="L5201" s="3">
        <v>37.599844218213569</v>
      </c>
      <c r="M5201" s="3">
        <v>48.259772511999238</v>
      </c>
      <c r="N5201" s="2">
        <v>1612512</v>
      </c>
      <c r="O5201">
        <f t="shared" si="81"/>
        <v>1</v>
      </c>
    </row>
    <row r="5202" spans="1:15" hidden="1" x14ac:dyDescent="0.2">
      <c r="A5202" t="s">
        <v>5529</v>
      </c>
      <c r="B5202" t="s">
        <v>5834</v>
      </c>
      <c r="C5202" t="s">
        <v>5840</v>
      </c>
      <c r="D5202" t="s">
        <v>22</v>
      </c>
      <c r="E5202">
        <v>57</v>
      </c>
      <c r="F5202" t="s">
        <v>49</v>
      </c>
      <c r="G5202" t="s">
        <v>5532</v>
      </c>
      <c r="H5202" t="s">
        <v>104</v>
      </c>
      <c r="I5202" s="2">
        <v>33741</v>
      </c>
      <c r="J5202" s="2">
        <v>149</v>
      </c>
      <c r="K5202" s="2">
        <v>33890</v>
      </c>
      <c r="L5202" s="3">
        <v>2.1016897858744619</v>
      </c>
      <c r="M5202" s="3">
        <v>2.6975396591659835</v>
      </c>
      <c r="N5202" s="2">
        <v>1612512</v>
      </c>
      <c r="O5202">
        <f t="shared" si="81"/>
        <v>5</v>
      </c>
    </row>
    <row r="5203" spans="1:15" hidden="1" x14ac:dyDescent="0.2">
      <c r="A5203" t="s">
        <v>5529</v>
      </c>
      <c r="B5203" t="s">
        <v>5834</v>
      </c>
      <c r="C5203" t="s">
        <v>5841</v>
      </c>
      <c r="D5203" t="s">
        <v>22</v>
      </c>
      <c r="E5203">
        <v>50</v>
      </c>
      <c r="F5203" t="s">
        <v>69</v>
      </c>
      <c r="G5203" t="s">
        <v>38</v>
      </c>
      <c r="H5203" t="s">
        <v>738</v>
      </c>
      <c r="I5203" s="2">
        <v>447</v>
      </c>
      <c r="J5203" s="2">
        <v>3</v>
      </c>
      <c r="K5203" s="2">
        <v>450</v>
      </c>
      <c r="L5203" s="3">
        <v>2.7906769065904627E-2</v>
      </c>
      <c r="M5203" s="3">
        <v>3.5818614535989751E-2</v>
      </c>
      <c r="N5203" s="2">
        <v>1612512</v>
      </c>
      <c r="O5203">
        <f t="shared" si="81"/>
        <v>22</v>
      </c>
    </row>
    <row r="5204" spans="1:15" hidden="1" x14ac:dyDescent="0.2">
      <c r="A5204" t="s">
        <v>5529</v>
      </c>
      <c r="B5204" t="s">
        <v>5834</v>
      </c>
      <c r="C5204" t="s">
        <v>5842</v>
      </c>
      <c r="D5204" t="s">
        <v>22</v>
      </c>
      <c r="E5204">
        <v>38</v>
      </c>
      <c r="F5204" t="s">
        <v>69</v>
      </c>
      <c r="G5204" t="s">
        <v>38</v>
      </c>
      <c r="H5204" t="s">
        <v>346</v>
      </c>
      <c r="I5204" s="2">
        <v>1144</v>
      </c>
      <c r="J5204" s="2">
        <v>4</v>
      </c>
      <c r="K5204" s="2">
        <v>1148</v>
      </c>
      <c r="L5204" s="3">
        <v>7.1193268639241136E-2</v>
      </c>
      <c r="M5204" s="3">
        <v>9.1377265527369397E-2</v>
      </c>
      <c r="N5204" s="2">
        <v>1612512</v>
      </c>
      <c r="O5204">
        <f t="shared" si="81"/>
        <v>16</v>
      </c>
    </row>
    <row r="5205" spans="1:15" hidden="1" x14ac:dyDescent="0.2">
      <c r="A5205" t="s">
        <v>5529</v>
      </c>
      <c r="B5205" t="s">
        <v>5834</v>
      </c>
      <c r="C5205" t="s">
        <v>5843</v>
      </c>
      <c r="D5205" t="s">
        <v>22</v>
      </c>
      <c r="E5205">
        <v>35</v>
      </c>
      <c r="F5205" t="s">
        <v>49</v>
      </c>
      <c r="G5205" t="s">
        <v>38</v>
      </c>
      <c r="H5205" t="s">
        <v>1113</v>
      </c>
      <c r="I5205" s="2">
        <v>1989</v>
      </c>
      <c r="J5205" s="2">
        <v>2</v>
      </c>
      <c r="K5205" s="2">
        <v>1991</v>
      </c>
      <c r="L5205" s="3">
        <v>0.1234719493560358</v>
      </c>
      <c r="M5205" s="3">
        <v>0.15847747009145685</v>
      </c>
      <c r="N5205" s="2">
        <v>1612512</v>
      </c>
      <c r="O5205">
        <f t="shared" si="81"/>
        <v>10</v>
      </c>
    </row>
    <row r="5206" spans="1:15" hidden="1" x14ac:dyDescent="0.2">
      <c r="A5206" t="s">
        <v>5529</v>
      </c>
      <c r="B5206" t="s">
        <v>5834</v>
      </c>
      <c r="C5206" t="s">
        <v>5844</v>
      </c>
      <c r="D5206" t="s">
        <v>22</v>
      </c>
      <c r="E5206">
        <v>43</v>
      </c>
      <c r="F5206" t="s">
        <v>69</v>
      </c>
      <c r="G5206" t="s">
        <v>38</v>
      </c>
      <c r="H5206" t="s">
        <v>1069</v>
      </c>
      <c r="I5206" s="2">
        <v>635</v>
      </c>
      <c r="J5206" s="2">
        <v>1</v>
      </c>
      <c r="K5206" s="2">
        <v>636</v>
      </c>
      <c r="L5206" s="3">
        <v>3.9441566946478539E-2</v>
      </c>
      <c r="M5206" s="3">
        <v>5.0623641877532176E-2</v>
      </c>
      <c r="N5206" s="2">
        <v>1612512</v>
      </c>
      <c r="O5206">
        <f t="shared" si="81"/>
        <v>20</v>
      </c>
    </row>
    <row r="5207" spans="1:15" hidden="1" x14ac:dyDescent="0.2">
      <c r="A5207" t="s">
        <v>5529</v>
      </c>
      <c r="B5207" t="s">
        <v>5834</v>
      </c>
      <c r="C5207" t="s">
        <v>5845</v>
      </c>
      <c r="D5207" t="s">
        <v>22</v>
      </c>
      <c r="E5207">
        <v>28</v>
      </c>
      <c r="F5207" t="s">
        <v>49</v>
      </c>
      <c r="G5207" t="s">
        <v>5542</v>
      </c>
      <c r="H5207" t="s">
        <v>39</v>
      </c>
      <c r="I5207" s="2">
        <v>58472</v>
      </c>
      <c r="J5207" s="2">
        <v>190</v>
      </c>
      <c r="K5207" s="2">
        <v>58662</v>
      </c>
      <c r="L5207" s="3">
        <v>3.6379264154313273</v>
      </c>
      <c r="M5207" s="3">
        <v>4.6693145909116236</v>
      </c>
      <c r="N5207" s="2">
        <v>1612512</v>
      </c>
      <c r="O5207">
        <f t="shared" si="81"/>
        <v>3</v>
      </c>
    </row>
    <row r="5208" spans="1:15" hidden="1" x14ac:dyDescent="0.2">
      <c r="A5208" t="s">
        <v>5529</v>
      </c>
      <c r="B5208" t="s">
        <v>5834</v>
      </c>
      <c r="C5208" t="s">
        <v>5846</v>
      </c>
      <c r="D5208" t="s">
        <v>22</v>
      </c>
      <c r="E5208">
        <v>46</v>
      </c>
      <c r="F5208" t="s">
        <v>49</v>
      </c>
      <c r="G5208" t="s">
        <v>38</v>
      </c>
      <c r="H5208" t="s">
        <v>654</v>
      </c>
      <c r="I5208" s="2">
        <v>1101</v>
      </c>
      <c r="J5208" s="2">
        <v>1</v>
      </c>
      <c r="K5208" s="2">
        <v>1102</v>
      </c>
      <c r="L5208" s="3">
        <v>6.8340576690281998E-2</v>
      </c>
      <c r="M5208" s="3">
        <v>8.7715807152579345E-2</v>
      </c>
      <c r="N5208" s="2">
        <v>1612512</v>
      </c>
      <c r="O5208">
        <f t="shared" si="81"/>
        <v>17</v>
      </c>
    </row>
    <row r="5209" spans="1:15" hidden="1" x14ac:dyDescent="0.2">
      <c r="A5209" t="s">
        <v>5529</v>
      </c>
      <c r="B5209" t="s">
        <v>5834</v>
      </c>
      <c r="C5209" t="s">
        <v>5847</v>
      </c>
      <c r="D5209" t="s">
        <v>22</v>
      </c>
      <c r="E5209">
        <v>44</v>
      </c>
      <c r="F5209" t="s">
        <v>49</v>
      </c>
      <c r="G5209" t="s">
        <v>5537</v>
      </c>
      <c r="H5209" t="s">
        <v>3095</v>
      </c>
      <c r="I5209" s="2">
        <v>458118</v>
      </c>
      <c r="J5209" s="2">
        <v>1258</v>
      </c>
      <c r="K5209" s="2">
        <v>459376</v>
      </c>
      <c r="L5209" s="3">
        <v>28.488222103153344</v>
      </c>
      <c r="M5209" s="3">
        <v>36.564915269077389</v>
      </c>
      <c r="N5209" s="2">
        <v>1612512</v>
      </c>
      <c r="O5209">
        <f t="shared" si="81"/>
        <v>2</v>
      </c>
    </row>
    <row r="5210" spans="1:15" hidden="1" x14ac:dyDescent="0.2">
      <c r="A5210" t="s">
        <v>5529</v>
      </c>
      <c r="B5210" t="s">
        <v>5834</v>
      </c>
      <c r="C5210" t="s">
        <v>5848</v>
      </c>
      <c r="D5210" t="s">
        <v>22</v>
      </c>
      <c r="E5210">
        <v>33</v>
      </c>
      <c r="F5210" t="s">
        <v>49</v>
      </c>
      <c r="G5210" t="s">
        <v>38</v>
      </c>
      <c r="H5210" t="s">
        <v>99</v>
      </c>
      <c r="I5210" s="2">
        <v>1464</v>
      </c>
      <c r="J5210" s="2">
        <v>1</v>
      </c>
      <c r="K5210" s="2">
        <v>1465</v>
      </c>
      <c r="L5210" s="3">
        <v>9.0852037070111732E-2</v>
      </c>
      <c r="M5210" s="3">
        <v>0.11660948954494441</v>
      </c>
      <c r="N5210" s="2">
        <v>1612512</v>
      </c>
      <c r="O5210">
        <f t="shared" si="81"/>
        <v>13</v>
      </c>
    </row>
    <row r="5211" spans="1:15" hidden="1" x14ac:dyDescent="0.2">
      <c r="A5211" t="s">
        <v>5529</v>
      </c>
      <c r="B5211" t="s">
        <v>5834</v>
      </c>
      <c r="C5211" t="s">
        <v>5849</v>
      </c>
      <c r="D5211" t="s">
        <v>22</v>
      </c>
      <c r="E5211">
        <v>29</v>
      </c>
      <c r="F5211" t="s">
        <v>49</v>
      </c>
      <c r="G5211" t="s">
        <v>38</v>
      </c>
      <c r="H5211" t="s">
        <v>356</v>
      </c>
      <c r="I5211" s="2">
        <v>438</v>
      </c>
      <c r="J5211" s="2">
        <v>2</v>
      </c>
      <c r="K5211" s="2">
        <v>440</v>
      </c>
      <c r="L5211" s="3">
        <v>2.7286618642217854E-2</v>
      </c>
      <c r="M5211" s="3">
        <v>3.5022645324078866E-2</v>
      </c>
      <c r="N5211" s="2">
        <v>1612512</v>
      </c>
      <c r="O5211">
        <f t="shared" si="81"/>
        <v>23</v>
      </c>
    </row>
    <row r="5212" spans="1:15" hidden="1" x14ac:dyDescent="0.2">
      <c r="A5212" t="s">
        <v>5529</v>
      </c>
      <c r="B5212" t="s">
        <v>5834</v>
      </c>
      <c r="C5212" t="s">
        <v>5850</v>
      </c>
      <c r="D5212" t="s">
        <v>22</v>
      </c>
      <c r="E5212">
        <v>55</v>
      </c>
      <c r="F5212" t="s">
        <v>49</v>
      </c>
      <c r="G5212" t="s">
        <v>38</v>
      </c>
      <c r="H5212" t="s">
        <v>148</v>
      </c>
      <c r="I5212" s="2">
        <v>1678</v>
      </c>
      <c r="J5212" s="2">
        <v>1</v>
      </c>
      <c r="K5212" s="2">
        <v>1679</v>
      </c>
      <c r="L5212" s="3">
        <v>0.10412325613700858</v>
      </c>
      <c r="M5212" s="3">
        <v>0.1336432306798373</v>
      </c>
      <c r="N5212" s="2">
        <v>1612512</v>
      </c>
      <c r="O5212">
        <f t="shared" si="81"/>
        <v>11</v>
      </c>
    </row>
    <row r="5213" spans="1:15" hidden="1" x14ac:dyDescent="0.2">
      <c r="A5213" t="s">
        <v>5529</v>
      </c>
      <c r="B5213" t="s">
        <v>5834</v>
      </c>
      <c r="C5213" t="s">
        <v>5851</v>
      </c>
      <c r="D5213" t="s">
        <v>22</v>
      </c>
      <c r="E5213">
        <v>56</v>
      </c>
      <c r="F5213" t="s">
        <v>49</v>
      </c>
      <c r="G5213" t="s">
        <v>38</v>
      </c>
      <c r="H5213" t="s">
        <v>168</v>
      </c>
      <c r="I5213" s="2">
        <v>773</v>
      </c>
      <c r="J5213" s="2">
        <f>(0)</f>
        <v>0</v>
      </c>
      <c r="K5213" s="2">
        <v>773</v>
      </c>
      <c r="L5213" s="3">
        <v>4.7937627750987276E-2</v>
      </c>
      <c r="M5213" s="3">
        <v>6.1528420080711278E-2</v>
      </c>
      <c r="N5213" s="2">
        <v>1612512</v>
      </c>
      <c r="O5213">
        <f t="shared" si="81"/>
        <v>19</v>
      </c>
    </row>
    <row r="5214" spans="1:15" hidden="1" x14ac:dyDescent="0.2">
      <c r="A5214" t="s">
        <v>5529</v>
      </c>
      <c r="B5214" t="s">
        <v>5834</v>
      </c>
      <c r="C5214" t="s">
        <v>5852</v>
      </c>
      <c r="D5214" t="s">
        <v>22</v>
      </c>
      <c r="E5214">
        <v>57</v>
      </c>
      <c r="F5214" t="s">
        <v>49</v>
      </c>
      <c r="G5214" t="s">
        <v>38</v>
      </c>
      <c r="H5214" t="s">
        <v>540</v>
      </c>
      <c r="I5214" s="2">
        <v>1554</v>
      </c>
      <c r="J5214" s="2">
        <v>2</v>
      </c>
      <c r="K5214" s="2">
        <v>1556</v>
      </c>
      <c r="L5214" s="3">
        <v>9.6495405925661332E-2</v>
      </c>
      <c r="M5214" s="3">
        <v>0.12385280937333346</v>
      </c>
      <c r="N5214" s="2">
        <v>1612512</v>
      </c>
      <c r="O5214">
        <f t="shared" si="81"/>
        <v>12</v>
      </c>
    </row>
    <row r="5215" spans="1:15" hidden="1" x14ac:dyDescent="0.2">
      <c r="A5215" t="s">
        <v>5529</v>
      </c>
      <c r="B5215" t="s">
        <v>5834</v>
      </c>
      <c r="C5215" t="s">
        <v>5853</v>
      </c>
      <c r="D5215" t="s">
        <v>22</v>
      </c>
      <c r="E5215">
        <v>57</v>
      </c>
      <c r="F5215" t="s">
        <v>49</v>
      </c>
      <c r="G5215" t="s">
        <v>38</v>
      </c>
      <c r="H5215" t="s">
        <v>273</v>
      </c>
      <c r="I5215" s="2">
        <v>52252</v>
      </c>
      <c r="J5215" s="2">
        <v>80</v>
      </c>
      <c r="K5215" s="2">
        <v>52332</v>
      </c>
      <c r="L5215" s="3">
        <v>3.2453711972376018</v>
      </c>
      <c r="M5215" s="3">
        <v>4.1654660797720346</v>
      </c>
      <c r="N5215" s="2">
        <v>1612512</v>
      </c>
      <c r="O5215">
        <f t="shared" si="81"/>
        <v>4</v>
      </c>
    </row>
    <row r="5216" spans="1:15" hidden="1" x14ac:dyDescent="0.2">
      <c r="A5216" t="s">
        <v>5529</v>
      </c>
      <c r="B5216" t="s">
        <v>5834</v>
      </c>
      <c r="C5216" t="s">
        <v>5854</v>
      </c>
      <c r="D5216" t="s">
        <v>22</v>
      </c>
      <c r="E5216">
        <v>36</v>
      </c>
      <c r="F5216" t="s">
        <v>49</v>
      </c>
      <c r="G5216" t="s">
        <v>38</v>
      </c>
      <c r="H5216" t="s">
        <v>61</v>
      </c>
      <c r="I5216" s="2">
        <v>539</v>
      </c>
      <c r="J5216" s="2">
        <v>2</v>
      </c>
      <c r="K5216" s="2">
        <v>541</v>
      </c>
      <c r="L5216" s="3">
        <v>3.3550137921454226E-2</v>
      </c>
      <c r="M5216" s="3">
        <v>4.3061934364378787E-2</v>
      </c>
      <c r="N5216" s="2">
        <v>1612512</v>
      </c>
      <c r="O5216">
        <f t="shared" si="81"/>
        <v>21</v>
      </c>
    </row>
    <row r="5217" spans="1:15" hidden="1" x14ac:dyDescent="0.2">
      <c r="A5217" t="s">
        <v>5529</v>
      </c>
      <c r="B5217" t="s">
        <v>5834</v>
      </c>
      <c r="C5217" t="s">
        <v>5855</v>
      </c>
      <c r="D5217" t="s">
        <v>22</v>
      </c>
      <c r="E5217">
        <v>32</v>
      </c>
      <c r="F5217" t="s">
        <v>69</v>
      </c>
      <c r="G5217" t="s">
        <v>5579</v>
      </c>
      <c r="H5217" t="s">
        <v>165</v>
      </c>
      <c r="I5217" s="2">
        <v>4561</v>
      </c>
      <c r="J5217" s="2">
        <v>2</v>
      </c>
      <c r="K5217" s="2">
        <v>4563</v>
      </c>
      <c r="L5217" s="3">
        <v>0.28297463832827291</v>
      </c>
      <c r="M5217" s="3">
        <v>0.36320075139493607</v>
      </c>
      <c r="N5217" s="2">
        <v>1612512</v>
      </c>
      <c r="O5217">
        <f t="shared" si="81"/>
        <v>7</v>
      </c>
    </row>
    <row r="5218" spans="1:15" hidden="1" x14ac:dyDescent="0.2">
      <c r="A5218" t="s">
        <v>5529</v>
      </c>
      <c r="B5218" t="s">
        <v>5834</v>
      </c>
      <c r="C5218" t="s">
        <v>5856</v>
      </c>
      <c r="D5218" t="s">
        <v>17</v>
      </c>
      <c r="E5218">
        <v>45</v>
      </c>
      <c r="F5218" t="s">
        <v>69</v>
      </c>
      <c r="G5218" t="s">
        <v>38</v>
      </c>
      <c r="H5218" t="s">
        <v>618</v>
      </c>
      <c r="I5218" s="2">
        <v>1459</v>
      </c>
      <c r="J5218" s="2">
        <v>2</v>
      </c>
      <c r="K5218" s="2">
        <v>1461</v>
      </c>
      <c r="L5218" s="3">
        <v>9.0603976900637012E-2</v>
      </c>
      <c r="M5218" s="3">
        <v>0.11629110186018005</v>
      </c>
      <c r="N5218" s="2">
        <v>1612512</v>
      </c>
      <c r="O5218">
        <f t="shared" si="81"/>
        <v>14</v>
      </c>
    </row>
    <row r="5219" spans="1:15" hidden="1" x14ac:dyDescent="0.2">
      <c r="A5219" t="s">
        <v>5529</v>
      </c>
      <c r="B5219" t="s">
        <v>5834</v>
      </c>
      <c r="C5219" t="s">
        <v>46</v>
      </c>
      <c r="G5219" t="s">
        <v>46</v>
      </c>
      <c r="I5219" s="2">
        <v>16998</v>
      </c>
      <c r="J5219" s="2">
        <v>132</v>
      </c>
      <c r="K5219" s="2">
        <v>17130</v>
      </c>
      <c r="L5219" s="3">
        <v>1.062317675775436</v>
      </c>
      <c r="M5219" s="3">
        <v>1.3634952600033432</v>
      </c>
      <c r="N5219" s="2">
        <v>1612512</v>
      </c>
      <c r="O5219">
        <f t="shared" si="81"/>
        <v>6</v>
      </c>
    </row>
    <row r="5220" spans="1:15" hidden="1" x14ac:dyDescent="0.2">
      <c r="A5220" t="s">
        <v>5529</v>
      </c>
      <c r="B5220" t="s">
        <v>5857</v>
      </c>
      <c r="C5220" t="s">
        <v>5858</v>
      </c>
      <c r="D5220" t="s">
        <v>22</v>
      </c>
      <c r="E5220">
        <v>39</v>
      </c>
      <c r="F5220" t="s">
        <v>49</v>
      </c>
      <c r="G5220" t="s">
        <v>5859</v>
      </c>
      <c r="H5220" t="s">
        <v>984</v>
      </c>
      <c r="I5220" s="2">
        <v>967</v>
      </c>
      <c r="J5220" s="2">
        <v>5</v>
      </c>
      <c r="K5220" s="2">
        <v>972</v>
      </c>
      <c r="L5220" s="3">
        <v>6.8760659847665426E-2</v>
      </c>
      <c r="M5220" s="3">
        <v>8.5715495103987349E-2</v>
      </c>
      <c r="N5220" s="2">
        <v>1413599</v>
      </c>
      <c r="O5220">
        <f t="shared" si="81"/>
        <v>19</v>
      </c>
    </row>
    <row r="5221" spans="1:15" hidden="1" x14ac:dyDescent="0.2">
      <c r="A5221" t="s">
        <v>5529</v>
      </c>
      <c r="B5221" t="s">
        <v>5857</v>
      </c>
      <c r="C5221" t="s">
        <v>5860</v>
      </c>
      <c r="D5221" t="s">
        <v>22</v>
      </c>
      <c r="E5221">
        <v>52</v>
      </c>
      <c r="F5221" t="s">
        <v>69</v>
      </c>
      <c r="G5221" t="s">
        <v>38</v>
      </c>
      <c r="H5221" t="s">
        <v>106</v>
      </c>
      <c r="I5221" s="2">
        <v>1866</v>
      </c>
      <c r="J5221" s="2">
        <v>2</v>
      </c>
      <c r="K5221" s="2">
        <v>1868</v>
      </c>
      <c r="L5221" s="3">
        <v>0.13214497180600723</v>
      </c>
      <c r="M5221" s="3">
        <v>0.16472895561136666</v>
      </c>
      <c r="N5221" s="2">
        <v>1413599</v>
      </c>
      <c r="O5221">
        <f t="shared" si="81"/>
        <v>15</v>
      </c>
    </row>
    <row r="5222" spans="1:15" hidden="1" x14ac:dyDescent="0.2">
      <c r="A5222" t="s">
        <v>5529</v>
      </c>
      <c r="B5222" t="s">
        <v>5857</v>
      </c>
      <c r="C5222" t="s">
        <v>5861</v>
      </c>
      <c r="D5222" t="s">
        <v>22</v>
      </c>
      <c r="E5222">
        <v>66</v>
      </c>
      <c r="F5222" t="s">
        <v>49</v>
      </c>
      <c r="G5222" t="s">
        <v>38</v>
      </c>
      <c r="H5222" t="s">
        <v>30</v>
      </c>
      <c r="I5222" s="2">
        <v>526</v>
      </c>
      <c r="J5222" s="2">
        <f>(0)</f>
        <v>0</v>
      </c>
      <c r="K5222" s="2">
        <v>526</v>
      </c>
      <c r="L5222" s="3">
        <v>3.7209986707687256E-2</v>
      </c>
      <c r="M5222" s="3">
        <v>4.6385134181787399E-2</v>
      </c>
      <c r="N5222" s="2">
        <v>1413599</v>
      </c>
      <c r="O5222">
        <f t="shared" si="81"/>
        <v>26</v>
      </c>
    </row>
    <row r="5223" spans="1:15" hidden="1" x14ac:dyDescent="0.2">
      <c r="A5223" t="s">
        <v>5529</v>
      </c>
      <c r="B5223" t="s">
        <v>5857</v>
      </c>
      <c r="C5223" t="s">
        <v>5862</v>
      </c>
      <c r="D5223" t="s">
        <v>22</v>
      </c>
      <c r="E5223">
        <v>51</v>
      </c>
      <c r="F5223" t="s">
        <v>49</v>
      </c>
      <c r="G5223" t="s">
        <v>38</v>
      </c>
      <c r="H5223" t="s">
        <v>556</v>
      </c>
      <c r="I5223" s="2">
        <v>2360</v>
      </c>
      <c r="J5223" s="2">
        <v>2</v>
      </c>
      <c r="K5223" s="2">
        <v>2362</v>
      </c>
      <c r="L5223" s="3">
        <v>0.16709123308661084</v>
      </c>
      <c r="M5223" s="3">
        <v>0.20829218048931908</v>
      </c>
      <c r="N5223" s="2">
        <v>1413599</v>
      </c>
      <c r="O5223">
        <f t="shared" si="81"/>
        <v>13</v>
      </c>
    </row>
    <row r="5224" spans="1:15" hidden="1" x14ac:dyDescent="0.2">
      <c r="A5224" t="s">
        <v>5529</v>
      </c>
      <c r="B5224" t="s">
        <v>5857</v>
      </c>
      <c r="C5224" t="s">
        <v>5863</v>
      </c>
      <c r="D5224" t="s">
        <v>22</v>
      </c>
      <c r="E5224">
        <v>54</v>
      </c>
      <c r="F5224" t="s">
        <v>49</v>
      </c>
      <c r="G5224" t="s">
        <v>5562</v>
      </c>
      <c r="H5224" t="s">
        <v>5563</v>
      </c>
      <c r="I5224" s="2">
        <v>623370</v>
      </c>
      <c r="J5224" s="2">
        <v>2923</v>
      </c>
      <c r="K5224" s="2">
        <v>626293</v>
      </c>
      <c r="L5224" s="3">
        <v>44.304855903265356</v>
      </c>
      <c r="M5224" s="3">
        <v>55.229438863334934</v>
      </c>
      <c r="N5224" s="2">
        <v>1413599</v>
      </c>
      <c r="O5224">
        <f t="shared" si="81"/>
        <v>1</v>
      </c>
    </row>
    <row r="5225" spans="1:15" hidden="1" x14ac:dyDescent="0.2">
      <c r="A5225" t="s">
        <v>5529</v>
      </c>
      <c r="B5225" t="s">
        <v>5857</v>
      </c>
      <c r="C5225" t="s">
        <v>5864</v>
      </c>
      <c r="D5225" t="s">
        <v>22</v>
      </c>
      <c r="E5225">
        <v>63</v>
      </c>
      <c r="F5225" t="s">
        <v>69</v>
      </c>
      <c r="G5225" t="s">
        <v>5744</v>
      </c>
      <c r="H5225" t="s">
        <v>2699</v>
      </c>
      <c r="I5225" s="2">
        <v>1011</v>
      </c>
      <c r="J5225" s="2">
        <f>(0)</f>
        <v>0</v>
      </c>
      <c r="K5225" s="2">
        <v>1011</v>
      </c>
      <c r="L5225" s="3">
        <v>7.1519575211923606E-2</v>
      </c>
      <c r="M5225" s="3">
        <v>8.9154697068036234E-2</v>
      </c>
      <c r="N5225" s="2">
        <v>1413599</v>
      </c>
      <c r="O5225">
        <f t="shared" si="81"/>
        <v>18</v>
      </c>
    </row>
    <row r="5226" spans="1:15" hidden="1" x14ac:dyDescent="0.2">
      <c r="A5226" t="s">
        <v>5529</v>
      </c>
      <c r="B5226" t="s">
        <v>5857</v>
      </c>
      <c r="C5226" t="s">
        <v>5865</v>
      </c>
      <c r="D5226" t="s">
        <v>22</v>
      </c>
      <c r="E5226">
        <v>70</v>
      </c>
      <c r="F5226" t="s">
        <v>49</v>
      </c>
      <c r="G5226" t="s">
        <v>5537</v>
      </c>
      <c r="H5226" t="s">
        <v>3095</v>
      </c>
      <c r="I5226" s="2">
        <v>360541</v>
      </c>
      <c r="J5226" s="2">
        <v>601</v>
      </c>
      <c r="K5226" s="2">
        <v>361142</v>
      </c>
      <c r="L5226" s="3">
        <v>25.547697755869947</v>
      </c>
      <c r="M5226" s="3">
        <v>31.847186556424077</v>
      </c>
      <c r="N5226" s="2">
        <v>1413599</v>
      </c>
      <c r="O5226">
        <f t="shared" si="81"/>
        <v>2</v>
      </c>
    </row>
    <row r="5227" spans="1:15" hidden="1" x14ac:dyDescent="0.2">
      <c r="A5227" t="s">
        <v>5529</v>
      </c>
      <c r="B5227" t="s">
        <v>5857</v>
      </c>
      <c r="C5227" t="s">
        <v>5866</v>
      </c>
      <c r="D5227" t="s">
        <v>22</v>
      </c>
      <c r="E5227">
        <v>63</v>
      </c>
      <c r="F5227" t="s">
        <v>49</v>
      </c>
      <c r="G5227" t="s">
        <v>38</v>
      </c>
      <c r="H5227" t="s">
        <v>184</v>
      </c>
      <c r="I5227" s="2">
        <v>448</v>
      </c>
      <c r="J5227" s="2">
        <f>(0)</f>
        <v>0</v>
      </c>
      <c r="K5227" s="2">
        <v>448</v>
      </c>
      <c r="L5227" s="3">
        <v>3.1692155979170897E-2</v>
      </c>
      <c r="M5227" s="3">
        <v>3.9506730253689643E-2</v>
      </c>
      <c r="N5227" s="2">
        <v>1413599</v>
      </c>
      <c r="O5227">
        <f t="shared" si="81"/>
        <v>28</v>
      </c>
    </row>
    <row r="5228" spans="1:15" hidden="1" x14ac:dyDescent="0.2">
      <c r="A5228" t="s">
        <v>5529</v>
      </c>
      <c r="B5228" t="s">
        <v>5857</v>
      </c>
      <c r="C5228" t="s">
        <v>5867</v>
      </c>
      <c r="D5228" t="s">
        <v>22</v>
      </c>
      <c r="E5228">
        <v>50</v>
      </c>
      <c r="F5228" t="s">
        <v>49</v>
      </c>
      <c r="G5228" t="s">
        <v>38</v>
      </c>
      <c r="H5228" t="s">
        <v>346</v>
      </c>
      <c r="I5228" s="2">
        <v>2543</v>
      </c>
      <c r="J5228" s="2">
        <v>1</v>
      </c>
      <c r="K5228" s="2">
        <v>2544</v>
      </c>
      <c r="L5228" s="3">
        <v>0.179966171453149</v>
      </c>
      <c r="M5228" s="3">
        <v>0.2243417896548805</v>
      </c>
      <c r="N5228" s="2">
        <v>1413599</v>
      </c>
      <c r="O5228">
        <f t="shared" si="81"/>
        <v>12</v>
      </c>
    </row>
    <row r="5229" spans="1:15" hidden="1" x14ac:dyDescent="0.2">
      <c r="A5229" t="s">
        <v>5529</v>
      </c>
      <c r="B5229" t="s">
        <v>5857</v>
      </c>
      <c r="C5229" t="s">
        <v>5868</v>
      </c>
      <c r="D5229" t="s">
        <v>22</v>
      </c>
      <c r="E5229">
        <v>45</v>
      </c>
      <c r="F5229" t="s">
        <v>69</v>
      </c>
      <c r="G5229" t="s">
        <v>303</v>
      </c>
      <c r="H5229" t="s">
        <v>304</v>
      </c>
      <c r="I5229" s="2">
        <v>3576</v>
      </c>
      <c r="J5229" s="2">
        <v>3</v>
      </c>
      <c r="K5229" s="2">
        <v>3579</v>
      </c>
      <c r="L5229" s="3">
        <v>0.25318354073538535</v>
      </c>
      <c r="M5229" s="3">
        <v>0.31561291870079294</v>
      </c>
      <c r="N5229" s="2">
        <v>1413599</v>
      </c>
      <c r="O5229">
        <f t="shared" si="81"/>
        <v>9</v>
      </c>
    </row>
    <row r="5230" spans="1:15" hidden="1" x14ac:dyDescent="0.2">
      <c r="A5230" t="s">
        <v>5529</v>
      </c>
      <c r="B5230" t="s">
        <v>5857</v>
      </c>
      <c r="C5230" t="s">
        <v>5869</v>
      </c>
      <c r="D5230" t="s">
        <v>22</v>
      </c>
      <c r="E5230">
        <v>44</v>
      </c>
      <c r="F5230" t="s">
        <v>49</v>
      </c>
      <c r="G5230" t="s">
        <v>5532</v>
      </c>
      <c r="H5230" t="s">
        <v>104</v>
      </c>
      <c r="I5230" s="2">
        <v>38394</v>
      </c>
      <c r="J5230" s="2">
        <v>137</v>
      </c>
      <c r="K5230" s="2">
        <v>38531</v>
      </c>
      <c r="L5230" s="3">
        <v>2.7257376384674861</v>
      </c>
      <c r="M5230" s="3">
        <v>3.397843355814544</v>
      </c>
      <c r="N5230" s="2">
        <v>1413599</v>
      </c>
      <c r="O5230">
        <f t="shared" si="81"/>
        <v>3</v>
      </c>
    </row>
    <row r="5231" spans="1:15" hidden="1" x14ac:dyDescent="0.2">
      <c r="A5231" t="s">
        <v>5529</v>
      </c>
      <c r="B5231" t="s">
        <v>5857</v>
      </c>
      <c r="C5231" t="s">
        <v>5870</v>
      </c>
      <c r="D5231" t="s">
        <v>22</v>
      </c>
      <c r="E5231">
        <v>50</v>
      </c>
      <c r="F5231" t="s">
        <v>49</v>
      </c>
      <c r="G5231" t="s">
        <v>4292</v>
      </c>
      <c r="H5231" t="s">
        <v>54</v>
      </c>
      <c r="I5231" s="2">
        <v>642</v>
      </c>
      <c r="J5231" s="2">
        <v>2</v>
      </c>
      <c r="K5231" s="2">
        <v>644</v>
      </c>
      <c r="L5231" s="3">
        <v>4.5557474220058167E-2</v>
      </c>
      <c r="M5231" s="3">
        <v>5.6790924739678859E-2</v>
      </c>
      <c r="N5231" s="2">
        <v>1413599</v>
      </c>
      <c r="O5231">
        <f t="shared" si="81"/>
        <v>24</v>
      </c>
    </row>
    <row r="5232" spans="1:15" hidden="1" x14ac:dyDescent="0.2">
      <c r="A5232" t="s">
        <v>5529</v>
      </c>
      <c r="B5232" t="s">
        <v>5857</v>
      </c>
      <c r="C5232" t="s">
        <v>5871</v>
      </c>
      <c r="D5232" t="s">
        <v>22</v>
      </c>
      <c r="E5232">
        <v>47</v>
      </c>
      <c r="F5232" t="s">
        <v>49</v>
      </c>
      <c r="G5232" t="s">
        <v>38</v>
      </c>
      <c r="H5232" t="s">
        <v>654</v>
      </c>
      <c r="I5232" s="2">
        <v>4398</v>
      </c>
      <c r="J5232" s="2">
        <f>(0)</f>
        <v>0</v>
      </c>
      <c r="K5232" s="2">
        <v>4398</v>
      </c>
      <c r="L5232" s="3">
        <v>0.31112076338480715</v>
      </c>
      <c r="M5232" s="3">
        <v>0.38783615994581933</v>
      </c>
      <c r="N5232" s="2">
        <v>1413599</v>
      </c>
      <c r="O5232">
        <f t="shared" si="81"/>
        <v>8</v>
      </c>
    </row>
    <row r="5233" spans="1:15" hidden="1" x14ac:dyDescent="0.2">
      <c r="A5233" t="s">
        <v>5529</v>
      </c>
      <c r="B5233" t="s">
        <v>5857</v>
      </c>
      <c r="C5233" t="s">
        <v>5872</v>
      </c>
      <c r="D5233" t="s">
        <v>22</v>
      </c>
      <c r="E5233">
        <v>55</v>
      </c>
      <c r="F5233" t="s">
        <v>49</v>
      </c>
      <c r="G5233" t="s">
        <v>38</v>
      </c>
      <c r="H5233" t="s">
        <v>242</v>
      </c>
      <c r="I5233" s="2">
        <v>726</v>
      </c>
      <c r="J5233" s="2">
        <f>(0)</f>
        <v>0</v>
      </c>
      <c r="K5233" s="2">
        <v>726</v>
      </c>
      <c r="L5233" s="3">
        <v>5.1358270626959981E-2</v>
      </c>
      <c r="M5233" s="3">
        <v>6.4022067330755994E-2</v>
      </c>
      <c r="N5233" s="2">
        <v>1413599</v>
      </c>
      <c r="O5233">
        <f t="shared" si="81"/>
        <v>22</v>
      </c>
    </row>
    <row r="5234" spans="1:15" hidden="1" x14ac:dyDescent="0.2">
      <c r="A5234" t="s">
        <v>5529</v>
      </c>
      <c r="B5234" t="s">
        <v>5857</v>
      </c>
      <c r="C5234" t="s">
        <v>5873</v>
      </c>
      <c r="D5234" t="s">
        <v>22</v>
      </c>
      <c r="E5234">
        <v>51</v>
      </c>
      <c r="F5234" t="s">
        <v>49</v>
      </c>
      <c r="G5234" t="s">
        <v>5874</v>
      </c>
      <c r="H5234" t="s">
        <v>1113</v>
      </c>
      <c r="I5234" s="2">
        <v>777</v>
      </c>
      <c r="J5234" s="2">
        <f>(0)</f>
        <v>0</v>
      </c>
      <c r="K5234" s="2">
        <v>777</v>
      </c>
      <c r="L5234" s="3">
        <v>5.496608302637452E-2</v>
      </c>
      <c r="M5234" s="3">
        <v>6.8519485283742979E-2</v>
      </c>
      <c r="N5234" s="2">
        <v>1413599</v>
      </c>
      <c r="O5234">
        <f t="shared" si="81"/>
        <v>20</v>
      </c>
    </row>
    <row r="5235" spans="1:15" hidden="1" x14ac:dyDescent="0.2">
      <c r="A5235" t="s">
        <v>5529</v>
      </c>
      <c r="B5235" t="s">
        <v>5857</v>
      </c>
      <c r="C5235" t="s">
        <v>5875</v>
      </c>
      <c r="D5235" t="s">
        <v>22</v>
      </c>
      <c r="E5235">
        <v>53</v>
      </c>
      <c r="F5235" t="s">
        <v>49</v>
      </c>
      <c r="G5235" t="s">
        <v>38</v>
      </c>
      <c r="H5235" t="s">
        <v>2449</v>
      </c>
      <c r="I5235" s="2">
        <v>2933</v>
      </c>
      <c r="J5235" s="2">
        <v>2</v>
      </c>
      <c r="K5235" s="2">
        <v>2935</v>
      </c>
      <c r="L5235" s="3">
        <v>0.20762606651532717</v>
      </c>
      <c r="M5235" s="3">
        <v>0.25882199396111405</v>
      </c>
      <c r="N5235" s="2">
        <v>1413599</v>
      </c>
      <c r="O5235">
        <f t="shared" si="81"/>
        <v>10</v>
      </c>
    </row>
    <row r="5236" spans="1:15" hidden="1" x14ac:dyDescent="0.2">
      <c r="A5236" t="s">
        <v>5529</v>
      </c>
      <c r="B5236" t="s">
        <v>5857</v>
      </c>
      <c r="C5236" t="s">
        <v>5865</v>
      </c>
      <c r="D5236" t="s">
        <v>22</v>
      </c>
      <c r="E5236">
        <v>64</v>
      </c>
      <c r="F5236" t="s">
        <v>49</v>
      </c>
      <c r="G5236" t="s">
        <v>38</v>
      </c>
      <c r="H5236" t="s">
        <v>780</v>
      </c>
      <c r="I5236" s="2">
        <v>2632</v>
      </c>
      <c r="J5236" s="2">
        <f>(0)</f>
        <v>0</v>
      </c>
      <c r="K5236" s="2">
        <v>2632</v>
      </c>
      <c r="L5236" s="3">
        <v>0.18619141637762901</v>
      </c>
      <c r="M5236" s="3">
        <v>0.23210204024042666</v>
      </c>
      <c r="N5236" s="2">
        <v>1413599</v>
      </c>
      <c r="O5236">
        <f t="shared" si="81"/>
        <v>11</v>
      </c>
    </row>
    <row r="5237" spans="1:15" hidden="1" x14ac:dyDescent="0.2">
      <c r="A5237" t="s">
        <v>5529</v>
      </c>
      <c r="B5237" t="s">
        <v>5857</v>
      </c>
      <c r="C5237" t="s">
        <v>5876</v>
      </c>
      <c r="D5237" t="s">
        <v>22</v>
      </c>
      <c r="E5237">
        <v>33</v>
      </c>
      <c r="F5237" t="s">
        <v>49</v>
      </c>
      <c r="G5237" t="s">
        <v>38</v>
      </c>
      <c r="H5237" t="s">
        <v>2400</v>
      </c>
      <c r="I5237" s="2">
        <v>4853</v>
      </c>
      <c r="J5237" s="2">
        <v>4</v>
      </c>
      <c r="K5237" s="2">
        <v>4857</v>
      </c>
      <c r="L5237" s="3">
        <v>0.34359107497953806</v>
      </c>
      <c r="M5237" s="3">
        <v>0.42831292152270228</v>
      </c>
      <c r="N5237" s="2">
        <v>1413599</v>
      </c>
      <c r="O5237">
        <f t="shared" si="81"/>
        <v>7</v>
      </c>
    </row>
    <row r="5238" spans="1:15" hidden="1" x14ac:dyDescent="0.2">
      <c r="A5238" t="s">
        <v>5529</v>
      </c>
      <c r="B5238" t="s">
        <v>5857</v>
      </c>
      <c r="C5238" t="s">
        <v>5877</v>
      </c>
      <c r="D5238" t="s">
        <v>22</v>
      </c>
      <c r="E5238">
        <v>38</v>
      </c>
      <c r="F5238" t="s">
        <v>69</v>
      </c>
      <c r="G5238" t="s">
        <v>38</v>
      </c>
      <c r="H5238" t="s">
        <v>168</v>
      </c>
      <c r="I5238" s="2">
        <v>288</v>
      </c>
      <c r="J5238" s="2">
        <f>(0)</f>
        <v>0</v>
      </c>
      <c r="K5238" s="2">
        <v>288</v>
      </c>
      <c r="L5238" s="3">
        <v>2.0373528843752719E-2</v>
      </c>
      <c r="M5238" s="3">
        <v>2.5397183734514772E-2</v>
      </c>
      <c r="N5238" s="2">
        <v>1413599</v>
      </c>
      <c r="O5238">
        <f t="shared" si="81"/>
        <v>30</v>
      </c>
    </row>
    <row r="5239" spans="1:15" hidden="1" x14ac:dyDescent="0.2">
      <c r="A5239" t="s">
        <v>5529</v>
      </c>
      <c r="B5239" t="s">
        <v>5857</v>
      </c>
      <c r="C5239" t="s">
        <v>5878</v>
      </c>
      <c r="D5239" t="s">
        <v>22</v>
      </c>
      <c r="E5239">
        <v>39</v>
      </c>
      <c r="F5239" t="s">
        <v>49</v>
      </c>
      <c r="G5239" t="s">
        <v>38</v>
      </c>
      <c r="H5239" t="s">
        <v>61</v>
      </c>
      <c r="I5239" s="2">
        <v>683</v>
      </c>
      <c r="J5239" s="2">
        <f>(0)</f>
        <v>0</v>
      </c>
      <c r="K5239" s="2">
        <v>683</v>
      </c>
      <c r="L5239" s="3">
        <v>4.831638958431634E-2</v>
      </c>
      <c r="M5239" s="3">
        <v>6.0230126703727745E-2</v>
      </c>
      <c r="N5239" s="2">
        <v>1413599</v>
      </c>
      <c r="O5239">
        <f t="shared" si="81"/>
        <v>23</v>
      </c>
    </row>
    <row r="5240" spans="1:15" hidden="1" x14ac:dyDescent="0.2">
      <c r="A5240" t="s">
        <v>5529</v>
      </c>
      <c r="B5240" t="s">
        <v>5857</v>
      </c>
      <c r="C5240" t="s">
        <v>5879</v>
      </c>
      <c r="D5240" t="s">
        <v>22</v>
      </c>
      <c r="E5240">
        <v>54</v>
      </c>
      <c r="F5240" t="s">
        <v>49</v>
      </c>
      <c r="G5240" t="s">
        <v>38</v>
      </c>
      <c r="H5240" t="s">
        <v>273</v>
      </c>
      <c r="I5240" s="2">
        <v>23319</v>
      </c>
      <c r="J5240" s="2">
        <v>28</v>
      </c>
      <c r="K5240" s="2">
        <v>23347</v>
      </c>
      <c r="L5240" s="3">
        <v>1.6515999233163012</v>
      </c>
      <c r="M5240" s="3">
        <v>2.0588473911448486</v>
      </c>
      <c r="N5240" s="2">
        <v>1413599</v>
      </c>
      <c r="O5240">
        <f t="shared" si="81"/>
        <v>5</v>
      </c>
    </row>
    <row r="5241" spans="1:15" hidden="1" x14ac:dyDescent="0.2">
      <c r="A5241" t="s">
        <v>5529</v>
      </c>
      <c r="B5241" t="s">
        <v>5857</v>
      </c>
      <c r="C5241" t="s">
        <v>5880</v>
      </c>
      <c r="D5241" t="s">
        <v>22</v>
      </c>
      <c r="E5241">
        <v>34</v>
      </c>
      <c r="F5241" t="s">
        <v>69</v>
      </c>
      <c r="G5241" t="s">
        <v>38</v>
      </c>
      <c r="H5241" t="s">
        <v>4567</v>
      </c>
      <c r="I5241" s="2">
        <v>587</v>
      </c>
      <c r="J5241" s="2">
        <f>(0)</f>
        <v>0</v>
      </c>
      <c r="K5241" s="2">
        <v>587</v>
      </c>
      <c r="L5241" s="3">
        <v>4.1525213303065439E-2</v>
      </c>
      <c r="M5241" s="3">
        <v>5.1764398792222818E-2</v>
      </c>
      <c r="N5241" s="2">
        <v>1413599</v>
      </c>
      <c r="O5241">
        <f t="shared" si="81"/>
        <v>25</v>
      </c>
    </row>
    <row r="5242" spans="1:15" hidden="1" x14ac:dyDescent="0.2">
      <c r="A5242" t="s">
        <v>5529</v>
      </c>
      <c r="B5242" t="s">
        <v>5857</v>
      </c>
      <c r="C5242" t="s">
        <v>5881</v>
      </c>
      <c r="D5242" t="s">
        <v>22</v>
      </c>
      <c r="E5242">
        <v>64</v>
      </c>
      <c r="F5242" t="s">
        <v>49</v>
      </c>
      <c r="G5242" t="s">
        <v>38</v>
      </c>
      <c r="H5242" t="s">
        <v>1711</v>
      </c>
      <c r="I5242" s="2">
        <v>1177</v>
      </c>
      <c r="J5242" s="2">
        <f>(0)</f>
        <v>0</v>
      </c>
      <c r="K5242" s="2">
        <v>1177</v>
      </c>
      <c r="L5242" s="3">
        <v>8.3262650864919963E-2</v>
      </c>
      <c r="M5242" s="3">
        <v>0.10379335158168015</v>
      </c>
      <c r="N5242" s="2">
        <v>1413599</v>
      </c>
      <c r="O5242">
        <f t="shared" si="81"/>
        <v>17</v>
      </c>
    </row>
    <row r="5243" spans="1:15" hidden="1" x14ac:dyDescent="0.2">
      <c r="A5243" t="s">
        <v>5529</v>
      </c>
      <c r="B5243" t="s">
        <v>5857</v>
      </c>
      <c r="C5243" t="s">
        <v>5882</v>
      </c>
      <c r="D5243" t="s">
        <v>22</v>
      </c>
      <c r="E5243">
        <v>47</v>
      </c>
      <c r="F5243" t="s">
        <v>69</v>
      </c>
      <c r="G5243" t="s">
        <v>38</v>
      </c>
      <c r="H5243" t="s">
        <v>324</v>
      </c>
      <c r="I5243" s="2">
        <v>459</v>
      </c>
      <c r="J5243" s="2">
        <f>(0)</f>
        <v>0</v>
      </c>
      <c r="K5243" s="2">
        <v>459</v>
      </c>
      <c r="L5243" s="3">
        <v>3.2470311594730898E-2</v>
      </c>
      <c r="M5243" s="3">
        <v>4.0476761576882923E-2</v>
      </c>
      <c r="N5243" s="2">
        <v>1413599</v>
      </c>
      <c r="O5243">
        <f t="shared" si="81"/>
        <v>27</v>
      </c>
    </row>
    <row r="5244" spans="1:15" hidden="1" x14ac:dyDescent="0.2">
      <c r="A5244" t="s">
        <v>5529</v>
      </c>
      <c r="B5244" t="s">
        <v>5857</v>
      </c>
      <c r="C5244" t="s">
        <v>5883</v>
      </c>
      <c r="D5244" t="s">
        <v>22</v>
      </c>
      <c r="E5244">
        <v>51</v>
      </c>
      <c r="F5244" t="s">
        <v>69</v>
      </c>
      <c r="G5244" t="s">
        <v>38</v>
      </c>
      <c r="H5244" t="s">
        <v>1069</v>
      </c>
      <c r="I5244" s="2">
        <v>762</v>
      </c>
      <c r="J5244" s="2">
        <f>(0)</f>
        <v>0</v>
      </c>
      <c r="K5244" s="2">
        <v>762</v>
      </c>
      <c r="L5244" s="3">
        <v>5.3904961732429063E-2</v>
      </c>
      <c r="M5244" s="3">
        <v>6.7196715297570334E-2</v>
      </c>
      <c r="N5244" s="2">
        <v>1413599</v>
      </c>
      <c r="O5244">
        <f t="shared" si="81"/>
        <v>21</v>
      </c>
    </row>
    <row r="5245" spans="1:15" hidden="1" x14ac:dyDescent="0.2">
      <c r="A5245" t="s">
        <v>5529</v>
      </c>
      <c r="B5245" t="s">
        <v>5857</v>
      </c>
      <c r="C5245" t="s">
        <v>5884</v>
      </c>
      <c r="D5245" t="s">
        <v>22</v>
      </c>
      <c r="E5245">
        <v>73</v>
      </c>
      <c r="F5245" t="s">
        <v>49</v>
      </c>
      <c r="G5245" t="s">
        <v>38</v>
      </c>
      <c r="H5245" t="s">
        <v>101</v>
      </c>
      <c r="I5245" s="2">
        <v>1818</v>
      </c>
      <c r="J5245" s="2">
        <v>3</v>
      </c>
      <c r="K5245" s="2">
        <v>1821</v>
      </c>
      <c r="L5245" s="3">
        <v>0.12882012508497814</v>
      </c>
      <c r="M5245" s="3">
        <v>0.16058427632135902</v>
      </c>
      <c r="N5245" s="2">
        <v>1413599</v>
      </c>
      <c r="O5245">
        <f t="shared" si="81"/>
        <v>16</v>
      </c>
    </row>
    <row r="5246" spans="1:15" hidden="1" x14ac:dyDescent="0.2">
      <c r="A5246" t="s">
        <v>5529</v>
      </c>
      <c r="B5246" t="s">
        <v>5857</v>
      </c>
      <c r="C5246" t="s">
        <v>5885</v>
      </c>
      <c r="D5246" t="s">
        <v>22</v>
      </c>
      <c r="E5246">
        <v>54</v>
      </c>
      <c r="F5246" t="s">
        <v>69</v>
      </c>
      <c r="G5246" t="s">
        <v>38</v>
      </c>
      <c r="H5246" t="s">
        <v>70</v>
      </c>
      <c r="I5246" s="2">
        <v>341</v>
      </c>
      <c r="J5246" s="2">
        <f>(0)</f>
        <v>0</v>
      </c>
      <c r="K5246" s="2">
        <v>341</v>
      </c>
      <c r="L5246" s="3">
        <v>2.4122824082359991E-2</v>
      </c>
      <c r="M5246" s="3">
        <v>3.0070971018991449E-2</v>
      </c>
      <c r="N5246" s="2">
        <v>1413599</v>
      </c>
      <c r="O5246">
        <f t="shared" si="81"/>
        <v>29</v>
      </c>
    </row>
    <row r="5247" spans="1:15" hidden="1" x14ac:dyDescent="0.2">
      <c r="A5247" t="s">
        <v>5529</v>
      </c>
      <c r="B5247" t="s">
        <v>5857</v>
      </c>
      <c r="C5247" t="s">
        <v>5886</v>
      </c>
      <c r="D5247" t="s">
        <v>22</v>
      </c>
      <c r="E5247">
        <v>31</v>
      </c>
      <c r="F5247" t="s">
        <v>49</v>
      </c>
      <c r="G5247" t="s">
        <v>38</v>
      </c>
      <c r="H5247" t="s">
        <v>193</v>
      </c>
      <c r="I5247" s="2">
        <v>2044</v>
      </c>
      <c r="J5247" s="2">
        <f>(0)</f>
        <v>0</v>
      </c>
      <c r="K5247" s="2">
        <v>2044</v>
      </c>
      <c r="L5247" s="3">
        <v>0.14459546165496723</v>
      </c>
      <c r="M5247" s="3">
        <v>0.18024945678245902</v>
      </c>
      <c r="N5247" s="2">
        <v>1413599</v>
      </c>
      <c r="O5247">
        <f t="shared" si="81"/>
        <v>14</v>
      </c>
    </row>
    <row r="5248" spans="1:15" hidden="1" x14ac:dyDescent="0.2">
      <c r="A5248" t="s">
        <v>5529</v>
      </c>
      <c r="B5248" t="s">
        <v>5857</v>
      </c>
      <c r="C5248" t="s">
        <v>5887</v>
      </c>
      <c r="D5248" t="s">
        <v>22</v>
      </c>
      <c r="E5248">
        <v>57</v>
      </c>
      <c r="F5248" t="s">
        <v>49</v>
      </c>
      <c r="G5248" t="s">
        <v>5542</v>
      </c>
      <c r="H5248" t="s">
        <v>39</v>
      </c>
      <c r="I5248" s="2">
        <v>30842</v>
      </c>
      <c r="J5248" s="2">
        <v>105</v>
      </c>
      <c r="K5248" s="2">
        <v>30947</v>
      </c>
      <c r="L5248" s="3">
        <v>2.1892347122486644</v>
      </c>
      <c r="M5248" s="3">
        <v>2.7290508508056548</v>
      </c>
      <c r="N5248" s="2">
        <v>1413599</v>
      </c>
      <c r="O5248">
        <f t="shared" si="81"/>
        <v>4</v>
      </c>
    </row>
    <row r="5249" spans="1:15" hidden="1" x14ac:dyDescent="0.2">
      <c r="A5249" t="s">
        <v>5529</v>
      </c>
      <c r="B5249" t="s">
        <v>5857</v>
      </c>
      <c r="C5249" t="s">
        <v>46</v>
      </c>
      <c r="G5249" t="s">
        <v>46</v>
      </c>
      <c r="I5249" s="2">
        <v>15007</v>
      </c>
      <c r="J5249" s="2">
        <v>66</v>
      </c>
      <c r="K5249" s="2">
        <v>15073</v>
      </c>
      <c r="L5249" s="3">
        <v>1.0662854175759886</v>
      </c>
      <c r="M5249" s="3">
        <v>1.329207466772018</v>
      </c>
      <c r="N5249" s="2">
        <v>1413599</v>
      </c>
      <c r="O5249">
        <f t="shared" si="81"/>
        <v>6</v>
      </c>
    </row>
    <row r="5250" spans="1:15" hidden="1" x14ac:dyDescent="0.2">
      <c r="A5250" t="s">
        <v>5529</v>
      </c>
      <c r="B5250" t="s">
        <v>5888</v>
      </c>
      <c r="C5250" t="s">
        <v>5889</v>
      </c>
      <c r="D5250" t="s">
        <v>22</v>
      </c>
      <c r="E5250">
        <v>32</v>
      </c>
      <c r="F5250" t="s">
        <v>69</v>
      </c>
      <c r="G5250" t="s">
        <v>303</v>
      </c>
      <c r="H5250" t="s">
        <v>304</v>
      </c>
      <c r="I5250" s="2">
        <v>4128</v>
      </c>
      <c r="J5250" s="2">
        <v>10</v>
      </c>
      <c r="K5250" s="2">
        <v>4138</v>
      </c>
      <c r="L5250" s="3">
        <v>0.28298931917064574</v>
      </c>
      <c r="M5250" s="3">
        <v>0.38708965269508133</v>
      </c>
      <c r="N5250" s="2">
        <v>1462246</v>
      </c>
      <c r="O5250">
        <f t="shared" si="81"/>
        <v>7</v>
      </c>
    </row>
    <row r="5251" spans="1:15" hidden="1" x14ac:dyDescent="0.2">
      <c r="A5251" t="s">
        <v>5529</v>
      </c>
      <c r="B5251" t="s">
        <v>5888</v>
      </c>
      <c r="C5251" t="s">
        <v>5890</v>
      </c>
      <c r="D5251" t="s">
        <v>17</v>
      </c>
      <c r="E5251">
        <v>40</v>
      </c>
      <c r="F5251" t="s">
        <v>69</v>
      </c>
      <c r="G5251" t="s">
        <v>38</v>
      </c>
      <c r="H5251" t="s">
        <v>738</v>
      </c>
      <c r="I5251" s="2">
        <v>1445</v>
      </c>
      <c r="J5251" s="2">
        <v>1</v>
      </c>
      <c r="K5251" s="2">
        <v>1446</v>
      </c>
      <c r="L5251" s="3">
        <v>9.8888969434691568E-2</v>
      </c>
      <c r="M5251" s="3">
        <v>0.13526622469721788</v>
      </c>
      <c r="N5251" s="2">
        <v>1462246</v>
      </c>
      <c r="O5251">
        <f t="shared" ref="O5251:O5314" si="82">COUNTIFS($A$2:$A$8569,A5251,$B$2:$B$8569,B5251,$K$2:$K$8569,"&gt;"&amp;K5251)+1</f>
        <v>14</v>
      </c>
    </row>
    <row r="5252" spans="1:15" hidden="1" x14ac:dyDescent="0.2">
      <c r="A5252" t="s">
        <v>5529</v>
      </c>
      <c r="B5252" t="s">
        <v>5888</v>
      </c>
      <c r="C5252" t="s">
        <v>5891</v>
      </c>
      <c r="D5252" t="s">
        <v>22</v>
      </c>
      <c r="E5252">
        <v>52</v>
      </c>
      <c r="F5252" t="s">
        <v>49</v>
      </c>
      <c r="G5252" t="s">
        <v>5537</v>
      </c>
      <c r="H5252" t="s">
        <v>3095</v>
      </c>
      <c r="I5252" s="2">
        <v>352330</v>
      </c>
      <c r="J5252" s="2">
        <v>643</v>
      </c>
      <c r="K5252" s="2">
        <v>352973</v>
      </c>
      <c r="L5252" s="3">
        <v>24.139098345969145</v>
      </c>
      <c r="M5252" s="3">
        <v>33.018897047061607</v>
      </c>
      <c r="N5252" s="2">
        <v>1462246</v>
      </c>
      <c r="O5252">
        <f t="shared" si="82"/>
        <v>2</v>
      </c>
    </row>
    <row r="5253" spans="1:15" hidden="1" x14ac:dyDescent="0.2">
      <c r="A5253" t="s">
        <v>5529</v>
      </c>
      <c r="B5253" t="s">
        <v>5888</v>
      </c>
      <c r="C5253" t="s">
        <v>5892</v>
      </c>
      <c r="D5253" t="s">
        <v>22</v>
      </c>
      <c r="E5253">
        <v>68</v>
      </c>
      <c r="F5253" t="s">
        <v>49</v>
      </c>
      <c r="G5253" t="s">
        <v>38</v>
      </c>
      <c r="H5253" t="s">
        <v>354</v>
      </c>
      <c r="I5253" s="2">
        <v>2069</v>
      </c>
      <c r="J5253" s="2">
        <v>11</v>
      </c>
      <c r="K5253" s="2">
        <v>2080</v>
      </c>
      <c r="L5253" s="3">
        <v>0.14224692698766145</v>
      </c>
      <c r="M5253" s="3">
        <v>0.19457382252435212</v>
      </c>
      <c r="N5253" s="2">
        <v>1462246</v>
      </c>
      <c r="O5253">
        <f t="shared" si="82"/>
        <v>10</v>
      </c>
    </row>
    <row r="5254" spans="1:15" hidden="1" x14ac:dyDescent="0.2">
      <c r="A5254" t="s">
        <v>5529</v>
      </c>
      <c r="B5254" t="s">
        <v>5888</v>
      </c>
      <c r="C5254" t="s">
        <v>5893</v>
      </c>
      <c r="D5254" t="s">
        <v>22</v>
      </c>
      <c r="E5254">
        <v>58</v>
      </c>
      <c r="F5254" t="s">
        <v>49</v>
      </c>
      <c r="G5254" t="s">
        <v>38</v>
      </c>
      <c r="H5254" t="s">
        <v>101</v>
      </c>
      <c r="I5254" s="2">
        <v>1537</v>
      </c>
      <c r="J5254" s="2">
        <v>2</v>
      </c>
      <c r="K5254" s="2">
        <v>1539</v>
      </c>
      <c r="L5254" s="3">
        <v>0.10524904838173604</v>
      </c>
      <c r="M5254" s="3">
        <v>0.143965919646624</v>
      </c>
      <c r="N5254" s="2">
        <v>1462246</v>
      </c>
      <c r="O5254">
        <f t="shared" si="82"/>
        <v>12</v>
      </c>
    </row>
    <row r="5255" spans="1:15" hidden="1" x14ac:dyDescent="0.2">
      <c r="A5255" t="s">
        <v>5529</v>
      </c>
      <c r="B5255" t="s">
        <v>5888</v>
      </c>
      <c r="C5255" t="s">
        <v>5894</v>
      </c>
      <c r="D5255" t="s">
        <v>17</v>
      </c>
      <c r="E5255">
        <v>43</v>
      </c>
      <c r="F5255" t="s">
        <v>49</v>
      </c>
      <c r="G5255" t="s">
        <v>5532</v>
      </c>
      <c r="H5255" t="s">
        <v>104</v>
      </c>
      <c r="I5255" s="2">
        <v>38849</v>
      </c>
      <c r="J5255" s="2">
        <v>161</v>
      </c>
      <c r="K5255" s="2">
        <v>39010</v>
      </c>
      <c r="L5255" s="3">
        <v>2.6678137604753234</v>
      </c>
      <c r="M5255" s="3">
        <v>3.6491946234014314</v>
      </c>
      <c r="N5255" s="2">
        <v>1462246</v>
      </c>
      <c r="O5255">
        <f t="shared" si="82"/>
        <v>4</v>
      </c>
    </row>
    <row r="5256" spans="1:15" hidden="1" x14ac:dyDescent="0.2">
      <c r="A5256" t="s">
        <v>5529</v>
      </c>
      <c r="B5256" t="s">
        <v>5888</v>
      </c>
      <c r="C5256" t="s">
        <v>5895</v>
      </c>
      <c r="D5256" t="s">
        <v>22</v>
      </c>
      <c r="E5256">
        <v>55</v>
      </c>
      <c r="F5256" t="s">
        <v>49</v>
      </c>
      <c r="G5256" t="s">
        <v>38</v>
      </c>
      <c r="H5256" t="s">
        <v>910</v>
      </c>
      <c r="I5256" s="2">
        <v>1276</v>
      </c>
      <c r="J5256" s="2">
        <v>2</v>
      </c>
      <c r="K5256" s="2">
        <v>1278</v>
      </c>
      <c r="L5256" s="3">
        <v>8.7399794562611224E-2</v>
      </c>
      <c r="M5256" s="3">
        <v>0.11955064672409713</v>
      </c>
      <c r="N5256" s="2">
        <v>1462246</v>
      </c>
      <c r="O5256">
        <f t="shared" si="82"/>
        <v>15</v>
      </c>
    </row>
    <row r="5257" spans="1:15" hidden="1" x14ac:dyDescent="0.2">
      <c r="A5257" t="s">
        <v>5529</v>
      </c>
      <c r="B5257" t="s">
        <v>5888</v>
      </c>
      <c r="C5257" t="s">
        <v>5896</v>
      </c>
      <c r="D5257" t="s">
        <v>22</v>
      </c>
      <c r="E5257">
        <v>72</v>
      </c>
      <c r="F5257" t="s">
        <v>49</v>
      </c>
      <c r="G5257" t="s">
        <v>5562</v>
      </c>
      <c r="H5257" t="s">
        <v>5563</v>
      </c>
      <c r="I5257" s="2">
        <v>558929</v>
      </c>
      <c r="J5257" s="2">
        <v>4662</v>
      </c>
      <c r="K5257" s="2">
        <v>563591</v>
      </c>
      <c r="L5257" s="3">
        <v>38.542830686491875</v>
      </c>
      <c r="M5257" s="3">
        <v>52.721180389577945</v>
      </c>
      <c r="N5257" s="2">
        <v>1462246</v>
      </c>
      <c r="O5257">
        <f t="shared" si="82"/>
        <v>1</v>
      </c>
    </row>
    <row r="5258" spans="1:15" hidden="1" x14ac:dyDescent="0.2">
      <c r="A5258" t="s">
        <v>5529</v>
      </c>
      <c r="B5258" t="s">
        <v>5888</v>
      </c>
      <c r="C5258" t="s">
        <v>5897</v>
      </c>
      <c r="D5258" t="s">
        <v>22</v>
      </c>
      <c r="E5258">
        <v>58</v>
      </c>
      <c r="F5258" t="s">
        <v>49</v>
      </c>
      <c r="G5258" t="s">
        <v>38</v>
      </c>
      <c r="H5258" t="s">
        <v>168</v>
      </c>
      <c r="I5258" s="2">
        <v>1002</v>
      </c>
      <c r="J5258" s="2">
        <v>4</v>
      </c>
      <c r="K5258" s="2">
        <v>1006</v>
      </c>
      <c r="L5258" s="3">
        <v>6.8798273341147798E-2</v>
      </c>
      <c r="M5258" s="3">
        <v>9.4106377624758764E-2</v>
      </c>
      <c r="N5258" s="2">
        <v>1462246</v>
      </c>
      <c r="O5258">
        <f t="shared" si="82"/>
        <v>17</v>
      </c>
    </row>
    <row r="5259" spans="1:15" hidden="1" x14ac:dyDescent="0.2">
      <c r="A5259" t="s">
        <v>5529</v>
      </c>
      <c r="B5259" t="s">
        <v>5888</v>
      </c>
      <c r="C5259" t="s">
        <v>5898</v>
      </c>
      <c r="D5259" t="s">
        <v>22</v>
      </c>
      <c r="E5259">
        <v>60</v>
      </c>
      <c r="F5259" t="s">
        <v>49</v>
      </c>
      <c r="G5259" t="s">
        <v>38</v>
      </c>
      <c r="H5259" t="s">
        <v>276</v>
      </c>
      <c r="I5259" s="2">
        <v>1167</v>
      </c>
      <c r="J5259" s="2">
        <f>(0)</f>
        <v>0</v>
      </c>
      <c r="K5259" s="2">
        <v>1167</v>
      </c>
      <c r="L5259" s="3">
        <v>7.9808732593558127E-2</v>
      </c>
      <c r="M5259" s="3">
        <v>0.10916713984899949</v>
      </c>
      <c r="N5259" s="2">
        <v>1462246</v>
      </c>
      <c r="O5259">
        <f t="shared" si="82"/>
        <v>16</v>
      </c>
    </row>
    <row r="5260" spans="1:15" hidden="1" x14ac:dyDescent="0.2">
      <c r="A5260" t="s">
        <v>5529</v>
      </c>
      <c r="B5260" t="s">
        <v>5888</v>
      </c>
      <c r="C5260" t="s">
        <v>5899</v>
      </c>
      <c r="D5260" t="s">
        <v>22</v>
      </c>
      <c r="E5260">
        <v>40</v>
      </c>
      <c r="F5260" t="s">
        <v>49</v>
      </c>
      <c r="G5260" t="s">
        <v>38</v>
      </c>
      <c r="H5260" t="s">
        <v>294</v>
      </c>
      <c r="I5260" s="2">
        <v>1502</v>
      </c>
      <c r="J5260" s="2">
        <v>6</v>
      </c>
      <c r="K5260" s="2">
        <v>1508</v>
      </c>
      <c r="L5260" s="3">
        <v>0.10312902206605454</v>
      </c>
      <c r="M5260" s="3">
        <v>0.14106602133015528</v>
      </c>
      <c r="N5260" s="2">
        <v>1462246</v>
      </c>
      <c r="O5260">
        <f t="shared" si="82"/>
        <v>13</v>
      </c>
    </row>
    <row r="5261" spans="1:15" hidden="1" x14ac:dyDescent="0.2">
      <c r="A5261" t="s">
        <v>5529</v>
      </c>
      <c r="B5261" t="s">
        <v>5888</v>
      </c>
      <c r="C5261" t="s">
        <v>5900</v>
      </c>
      <c r="D5261" t="s">
        <v>22</v>
      </c>
      <c r="E5261">
        <v>56</v>
      </c>
      <c r="F5261" t="s">
        <v>49</v>
      </c>
      <c r="G5261" t="s">
        <v>5874</v>
      </c>
      <c r="H5261" t="s">
        <v>1069</v>
      </c>
      <c r="I5261" s="2">
        <v>3378</v>
      </c>
      <c r="J5261" s="2">
        <v>1</v>
      </c>
      <c r="K5261" s="2">
        <v>3379</v>
      </c>
      <c r="L5261" s="3">
        <v>0.23108286840928272</v>
      </c>
      <c r="M5261" s="3">
        <v>0.3160889164950893</v>
      </c>
      <c r="N5261" s="2">
        <v>1462246</v>
      </c>
      <c r="O5261">
        <f t="shared" si="82"/>
        <v>8</v>
      </c>
    </row>
    <row r="5262" spans="1:15" hidden="1" x14ac:dyDescent="0.2">
      <c r="A5262" t="s">
        <v>5529</v>
      </c>
      <c r="B5262" t="s">
        <v>5888</v>
      </c>
      <c r="C5262" t="s">
        <v>5901</v>
      </c>
      <c r="D5262" t="s">
        <v>22</v>
      </c>
      <c r="E5262">
        <v>47</v>
      </c>
      <c r="F5262" t="s">
        <v>69</v>
      </c>
      <c r="G5262" t="s">
        <v>38</v>
      </c>
      <c r="H5262" t="s">
        <v>209</v>
      </c>
      <c r="I5262" s="2">
        <v>2455</v>
      </c>
      <c r="J5262" s="2">
        <f>(0)</f>
        <v>0</v>
      </c>
      <c r="K5262" s="2">
        <v>2455</v>
      </c>
      <c r="L5262" s="3">
        <v>0.1678924066128408</v>
      </c>
      <c r="M5262" s="3">
        <v>0.22965323764292522</v>
      </c>
      <c r="N5262" s="2">
        <v>1462246</v>
      </c>
      <c r="O5262">
        <f t="shared" si="82"/>
        <v>9</v>
      </c>
    </row>
    <row r="5263" spans="1:15" hidden="1" x14ac:dyDescent="0.2">
      <c r="A5263" t="s">
        <v>5529</v>
      </c>
      <c r="B5263" t="s">
        <v>5888</v>
      </c>
      <c r="C5263" t="s">
        <v>5902</v>
      </c>
      <c r="D5263" t="s">
        <v>17</v>
      </c>
      <c r="E5263">
        <v>35</v>
      </c>
      <c r="F5263" t="s">
        <v>69</v>
      </c>
      <c r="G5263" t="s">
        <v>38</v>
      </c>
      <c r="H5263" t="s">
        <v>439</v>
      </c>
      <c r="I5263" s="2">
        <v>485</v>
      </c>
      <c r="J5263" s="2">
        <f>(0)</f>
        <v>0</v>
      </c>
      <c r="K5263" s="2">
        <v>485</v>
      </c>
      <c r="L5263" s="3">
        <v>3.3168153648565291E-2</v>
      </c>
      <c r="M5263" s="3">
        <v>4.5369376886687879E-2</v>
      </c>
      <c r="N5263" s="2">
        <v>1462246</v>
      </c>
      <c r="O5263">
        <f t="shared" si="82"/>
        <v>21</v>
      </c>
    </row>
    <row r="5264" spans="1:15" hidden="1" x14ac:dyDescent="0.2">
      <c r="A5264" t="s">
        <v>5529</v>
      </c>
      <c r="B5264" t="s">
        <v>5888</v>
      </c>
      <c r="C5264" t="s">
        <v>5903</v>
      </c>
      <c r="D5264" t="s">
        <v>22</v>
      </c>
      <c r="E5264">
        <v>46</v>
      </c>
      <c r="F5264" t="s">
        <v>49</v>
      </c>
      <c r="G5264" t="s">
        <v>38</v>
      </c>
      <c r="H5264" t="s">
        <v>1310</v>
      </c>
      <c r="I5264" s="2">
        <v>525</v>
      </c>
      <c r="J5264" s="2">
        <v>1</v>
      </c>
      <c r="K5264" s="2">
        <v>526</v>
      </c>
      <c r="L5264" s="3">
        <v>3.5972059420918231E-2</v>
      </c>
      <c r="M5264" s="3">
        <v>4.9204726272985201E-2</v>
      </c>
      <c r="N5264" s="2">
        <v>1462246</v>
      </c>
      <c r="O5264">
        <f t="shared" si="82"/>
        <v>20</v>
      </c>
    </row>
    <row r="5265" spans="1:15" hidden="1" x14ac:dyDescent="0.2">
      <c r="A5265" t="s">
        <v>5529</v>
      </c>
      <c r="B5265" t="s">
        <v>5888</v>
      </c>
      <c r="C5265" t="s">
        <v>5904</v>
      </c>
      <c r="D5265" t="s">
        <v>22</v>
      </c>
      <c r="E5265">
        <v>54</v>
      </c>
      <c r="F5265" t="s">
        <v>69</v>
      </c>
      <c r="G5265" t="s">
        <v>38</v>
      </c>
      <c r="H5265" t="s">
        <v>4567</v>
      </c>
      <c r="I5265" s="2">
        <v>727</v>
      </c>
      <c r="J5265" s="2">
        <v>1</v>
      </c>
      <c r="K5265" s="2">
        <v>728</v>
      </c>
      <c r="L5265" s="3">
        <v>4.9786424445681501E-2</v>
      </c>
      <c r="M5265" s="3">
        <v>6.8100837883523252E-2</v>
      </c>
      <c r="N5265" s="2">
        <v>1462246</v>
      </c>
      <c r="O5265">
        <f t="shared" si="82"/>
        <v>18</v>
      </c>
    </row>
    <row r="5266" spans="1:15" hidden="1" x14ac:dyDescent="0.2">
      <c r="A5266" t="s">
        <v>5529</v>
      </c>
      <c r="B5266" t="s">
        <v>5888</v>
      </c>
      <c r="C5266" t="s">
        <v>5905</v>
      </c>
      <c r="D5266" t="s">
        <v>22</v>
      </c>
      <c r="E5266">
        <v>41</v>
      </c>
      <c r="F5266" t="s">
        <v>69</v>
      </c>
      <c r="G5266" t="s">
        <v>5744</v>
      </c>
      <c r="H5266" t="s">
        <v>2699</v>
      </c>
      <c r="I5266" s="2">
        <v>1603</v>
      </c>
      <c r="J5266" s="2">
        <f>(0)</f>
        <v>0</v>
      </c>
      <c r="K5266" s="2">
        <v>1603</v>
      </c>
      <c r="L5266" s="3">
        <v>0.10962587690443332</v>
      </c>
      <c r="M5266" s="3">
        <v>0.14995280649352716</v>
      </c>
      <c r="N5266" s="2">
        <v>1462246</v>
      </c>
      <c r="O5266">
        <f t="shared" si="82"/>
        <v>11</v>
      </c>
    </row>
    <row r="5267" spans="1:15" hidden="1" x14ac:dyDescent="0.2">
      <c r="A5267" t="s">
        <v>5529</v>
      </c>
      <c r="B5267" t="s">
        <v>5888</v>
      </c>
      <c r="C5267" t="s">
        <v>5906</v>
      </c>
      <c r="D5267" t="s">
        <v>22</v>
      </c>
      <c r="E5267">
        <v>43</v>
      </c>
      <c r="F5267" t="s">
        <v>49</v>
      </c>
      <c r="G5267" t="s">
        <v>5542</v>
      </c>
      <c r="H5267" t="s">
        <v>39</v>
      </c>
      <c r="I5267" s="2">
        <v>47574</v>
      </c>
      <c r="J5267" s="2">
        <v>145</v>
      </c>
      <c r="K5267" s="2">
        <v>47719</v>
      </c>
      <c r="L5267" s="3">
        <v>3.2634043792904888</v>
      </c>
      <c r="M5267" s="3">
        <v>4.4638789601151734</v>
      </c>
      <c r="N5267" s="2">
        <v>1462246</v>
      </c>
      <c r="O5267">
        <f t="shared" si="82"/>
        <v>3</v>
      </c>
    </row>
    <row r="5268" spans="1:15" hidden="1" x14ac:dyDescent="0.2">
      <c r="A5268" t="s">
        <v>5529</v>
      </c>
      <c r="B5268" t="s">
        <v>5888</v>
      </c>
      <c r="C5268" t="s">
        <v>5907</v>
      </c>
      <c r="D5268" t="s">
        <v>22</v>
      </c>
      <c r="E5268">
        <v>52</v>
      </c>
      <c r="F5268" t="s">
        <v>49</v>
      </c>
      <c r="G5268" t="s">
        <v>38</v>
      </c>
      <c r="H5268" t="s">
        <v>120</v>
      </c>
      <c r="I5268" s="2">
        <v>578</v>
      </c>
      <c r="J5268" s="2">
        <v>1</v>
      </c>
      <c r="K5268" s="2">
        <v>579</v>
      </c>
      <c r="L5268" s="3">
        <v>3.9596620541276911E-2</v>
      </c>
      <c r="M5268" s="3">
        <v>5.416261694307687E-2</v>
      </c>
      <c r="N5268" s="2">
        <v>1462246</v>
      </c>
      <c r="O5268">
        <f t="shared" si="82"/>
        <v>19</v>
      </c>
    </row>
    <row r="5269" spans="1:15" hidden="1" x14ac:dyDescent="0.2">
      <c r="A5269" t="s">
        <v>5529</v>
      </c>
      <c r="B5269" t="s">
        <v>5888</v>
      </c>
      <c r="C5269" t="s">
        <v>5908</v>
      </c>
      <c r="D5269" t="s">
        <v>22</v>
      </c>
      <c r="E5269">
        <v>41</v>
      </c>
      <c r="F5269" t="s">
        <v>49</v>
      </c>
      <c r="G5269" t="s">
        <v>38</v>
      </c>
      <c r="H5269" t="s">
        <v>273</v>
      </c>
      <c r="I5269" s="2">
        <v>25818</v>
      </c>
      <c r="J5269" s="2">
        <v>40</v>
      </c>
      <c r="K5269" s="2">
        <v>25858</v>
      </c>
      <c r="L5269" s="3">
        <v>1.7683754990610336</v>
      </c>
      <c r="M5269" s="3">
        <v>2.4188893763628356</v>
      </c>
      <c r="N5269" s="2">
        <v>1462246</v>
      </c>
      <c r="O5269">
        <f t="shared" si="82"/>
        <v>5</v>
      </c>
    </row>
    <row r="5270" spans="1:15" hidden="1" x14ac:dyDescent="0.2">
      <c r="A5270" t="s">
        <v>5529</v>
      </c>
      <c r="B5270" t="s">
        <v>5888</v>
      </c>
      <c r="C5270" t="s">
        <v>46</v>
      </c>
      <c r="G5270" t="s">
        <v>46</v>
      </c>
      <c r="I5270" s="2">
        <v>14696</v>
      </c>
      <c r="J5270" s="2">
        <v>99</v>
      </c>
      <c r="K5270" s="2">
        <v>14795</v>
      </c>
      <c r="L5270" s="3">
        <v>1.0117996561454092</v>
      </c>
      <c r="M5270" s="3">
        <v>1.3839998578114374</v>
      </c>
      <c r="N5270" s="2">
        <v>1462246</v>
      </c>
      <c r="O5270">
        <f t="shared" si="82"/>
        <v>6</v>
      </c>
    </row>
    <row r="5271" spans="1:15" hidden="1" x14ac:dyDescent="0.2">
      <c r="A5271" t="s">
        <v>5529</v>
      </c>
      <c r="B5271" t="s">
        <v>5909</v>
      </c>
      <c r="C5271" t="s">
        <v>5910</v>
      </c>
      <c r="D5271" t="s">
        <v>22</v>
      </c>
      <c r="E5271">
        <v>46</v>
      </c>
      <c r="F5271" t="s">
        <v>49</v>
      </c>
      <c r="G5271" t="s">
        <v>38</v>
      </c>
      <c r="H5271" t="s">
        <v>101</v>
      </c>
      <c r="I5271" s="2">
        <v>3473</v>
      </c>
      <c r="J5271" s="2">
        <v>3</v>
      </c>
      <c r="K5271" s="2">
        <v>3476</v>
      </c>
      <c r="L5271" s="3">
        <v>0.22718746364412354</v>
      </c>
      <c r="M5271" s="3">
        <v>0.31033137426981511</v>
      </c>
      <c r="N5271" s="2">
        <v>1530014</v>
      </c>
      <c r="O5271">
        <f t="shared" si="82"/>
        <v>9</v>
      </c>
    </row>
    <row r="5272" spans="1:15" hidden="1" x14ac:dyDescent="0.2">
      <c r="A5272" t="s">
        <v>5529</v>
      </c>
      <c r="B5272" t="s">
        <v>5909</v>
      </c>
      <c r="C5272" t="s">
        <v>5911</v>
      </c>
      <c r="D5272" t="s">
        <v>22</v>
      </c>
      <c r="E5272">
        <v>50</v>
      </c>
      <c r="F5272" t="s">
        <v>49</v>
      </c>
      <c r="G5272" t="s">
        <v>5532</v>
      </c>
      <c r="H5272" t="s">
        <v>104</v>
      </c>
      <c r="I5272" s="2">
        <v>42079</v>
      </c>
      <c r="J5272" s="2">
        <v>110</v>
      </c>
      <c r="K5272" s="2">
        <v>42189</v>
      </c>
      <c r="L5272" s="3">
        <v>2.7574257490454332</v>
      </c>
      <c r="M5272" s="3">
        <v>3.7665622408139323</v>
      </c>
      <c r="N5272" s="2">
        <v>1530014</v>
      </c>
      <c r="O5272">
        <f t="shared" si="82"/>
        <v>5</v>
      </c>
    </row>
    <row r="5273" spans="1:15" hidden="1" x14ac:dyDescent="0.2">
      <c r="A5273" t="s">
        <v>5529</v>
      </c>
      <c r="B5273" t="s">
        <v>5909</v>
      </c>
      <c r="C5273" t="s">
        <v>5912</v>
      </c>
      <c r="D5273" t="s">
        <v>22</v>
      </c>
      <c r="E5273">
        <v>56</v>
      </c>
      <c r="F5273" t="s">
        <v>49</v>
      </c>
      <c r="G5273" t="s">
        <v>5537</v>
      </c>
      <c r="H5273" t="s">
        <v>3095</v>
      </c>
      <c r="I5273" s="2">
        <v>414782</v>
      </c>
      <c r="J5273" s="2">
        <v>575</v>
      </c>
      <c r="K5273" s="2">
        <v>415357</v>
      </c>
      <c r="L5273" s="3">
        <v>27.147267933496032</v>
      </c>
      <c r="M5273" s="3">
        <v>37.082367267717949</v>
      </c>
      <c r="N5273" s="2">
        <v>1530014</v>
      </c>
      <c r="O5273">
        <f t="shared" si="82"/>
        <v>2</v>
      </c>
    </row>
    <row r="5274" spans="1:15" hidden="1" x14ac:dyDescent="0.2">
      <c r="A5274" t="s">
        <v>5529</v>
      </c>
      <c r="B5274" t="s">
        <v>5909</v>
      </c>
      <c r="C5274" t="s">
        <v>5913</v>
      </c>
      <c r="D5274" t="s">
        <v>22</v>
      </c>
      <c r="E5274">
        <v>71</v>
      </c>
      <c r="F5274" t="s">
        <v>49</v>
      </c>
      <c r="G5274" t="s">
        <v>401</v>
      </c>
      <c r="H5274" t="s">
        <v>402</v>
      </c>
      <c r="I5274" s="2">
        <v>505793</v>
      </c>
      <c r="J5274" s="2">
        <v>2932</v>
      </c>
      <c r="K5274" s="2">
        <v>508725</v>
      </c>
      <c r="L5274" s="3">
        <v>33.249695754417935</v>
      </c>
      <c r="M5274" s="3">
        <v>45.418103675319813</v>
      </c>
      <c r="N5274" s="2">
        <v>1530014</v>
      </c>
      <c r="O5274">
        <f t="shared" si="82"/>
        <v>1</v>
      </c>
    </row>
    <row r="5275" spans="1:15" hidden="1" x14ac:dyDescent="0.2">
      <c r="A5275" t="s">
        <v>5529</v>
      </c>
      <c r="B5275" t="s">
        <v>5909</v>
      </c>
      <c r="C5275" t="s">
        <v>5914</v>
      </c>
      <c r="D5275" t="s">
        <v>22</v>
      </c>
      <c r="E5275">
        <v>56</v>
      </c>
      <c r="F5275" t="s">
        <v>69</v>
      </c>
      <c r="G5275" t="s">
        <v>303</v>
      </c>
      <c r="H5275" t="s">
        <v>304</v>
      </c>
      <c r="I5275" s="2">
        <v>7312</v>
      </c>
      <c r="J5275" s="2">
        <v>9</v>
      </c>
      <c r="K5275" s="2">
        <v>7321</v>
      </c>
      <c r="L5275" s="3">
        <v>0.47849235366473769</v>
      </c>
      <c r="M5275" s="3">
        <v>0.65360644160797365</v>
      </c>
      <c r="N5275" s="2">
        <v>1530014</v>
      </c>
      <c r="O5275">
        <f t="shared" si="82"/>
        <v>7</v>
      </c>
    </row>
    <row r="5276" spans="1:15" hidden="1" x14ac:dyDescent="0.2">
      <c r="A5276" t="s">
        <v>5529</v>
      </c>
      <c r="B5276" t="s">
        <v>5909</v>
      </c>
      <c r="C5276" t="s">
        <v>5915</v>
      </c>
      <c r="D5276" t="s">
        <v>22</v>
      </c>
      <c r="E5276">
        <v>46</v>
      </c>
      <c r="F5276" t="s">
        <v>49</v>
      </c>
      <c r="G5276" t="s">
        <v>38</v>
      </c>
      <c r="H5276" t="s">
        <v>165</v>
      </c>
      <c r="I5276" s="2">
        <v>1898</v>
      </c>
      <c r="J5276" s="2">
        <v>1</v>
      </c>
      <c r="K5276" s="2">
        <v>1899</v>
      </c>
      <c r="L5276" s="3">
        <v>0.12411651135218371</v>
      </c>
      <c r="M5276" s="3">
        <v>0.16953949359562107</v>
      </c>
      <c r="N5276" s="2">
        <v>1530014</v>
      </c>
      <c r="O5276">
        <f t="shared" si="82"/>
        <v>11</v>
      </c>
    </row>
    <row r="5277" spans="1:15" hidden="1" x14ac:dyDescent="0.2">
      <c r="A5277" t="s">
        <v>5529</v>
      </c>
      <c r="B5277" t="s">
        <v>5909</v>
      </c>
      <c r="C5277" t="s">
        <v>5911</v>
      </c>
      <c r="D5277" t="s">
        <v>22</v>
      </c>
      <c r="E5277">
        <v>60</v>
      </c>
      <c r="F5277" t="s">
        <v>49</v>
      </c>
      <c r="G5277" t="s">
        <v>38</v>
      </c>
      <c r="H5277" t="s">
        <v>41</v>
      </c>
      <c r="I5277" s="2">
        <v>2675</v>
      </c>
      <c r="J5277" s="2">
        <v>8</v>
      </c>
      <c r="K5277" s="2">
        <v>2683</v>
      </c>
      <c r="L5277" s="3">
        <v>0.17535787254234275</v>
      </c>
      <c r="M5277" s="3">
        <v>0.23953368157822608</v>
      </c>
      <c r="N5277" s="2">
        <v>1530014</v>
      </c>
      <c r="O5277">
        <f t="shared" si="82"/>
        <v>10</v>
      </c>
    </row>
    <row r="5278" spans="1:15" hidden="1" x14ac:dyDescent="0.2">
      <c r="A5278" t="s">
        <v>5529</v>
      </c>
      <c r="B5278" t="s">
        <v>5909</v>
      </c>
      <c r="C5278" t="s">
        <v>5916</v>
      </c>
      <c r="D5278" t="s">
        <v>22</v>
      </c>
      <c r="E5278">
        <v>31</v>
      </c>
      <c r="F5278" t="s">
        <v>49</v>
      </c>
      <c r="G5278" t="s">
        <v>38</v>
      </c>
      <c r="H5278" t="s">
        <v>654</v>
      </c>
      <c r="I5278" s="2">
        <v>1519</v>
      </c>
      <c r="J5278" s="2">
        <v>1</v>
      </c>
      <c r="K5278" s="2">
        <v>1520</v>
      </c>
      <c r="L5278" s="3">
        <v>9.9345496185002227E-2</v>
      </c>
      <c r="M5278" s="3">
        <v>0.13570301751729544</v>
      </c>
      <c r="N5278" s="2">
        <v>1530014</v>
      </c>
      <c r="O5278">
        <f t="shared" si="82"/>
        <v>13</v>
      </c>
    </row>
    <row r="5279" spans="1:15" hidden="1" x14ac:dyDescent="0.2">
      <c r="A5279" t="s">
        <v>5529</v>
      </c>
      <c r="B5279" t="s">
        <v>5909</v>
      </c>
      <c r="C5279" t="s">
        <v>5917</v>
      </c>
      <c r="D5279" t="s">
        <v>22</v>
      </c>
      <c r="E5279">
        <v>46</v>
      </c>
      <c r="F5279" t="s">
        <v>49</v>
      </c>
      <c r="G5279" t="s">
        <v>5542</v>
      </c>
      <c r="H5279" t="s">
        <v>39</v>
      </c>
      <c r="I5279" s="2">
        <v>64538</v>
      </c>
      <c r="J5279" s="2">
        <v>119</v>
      </c>
      <c r="K5279" s="2">
        <v>64657</v>
      </c>
      <c r="L5279" s="3">
        <v>4.2259090439695317</v>
      </c>
      <c r="M5279" s="3">
        <v>5.7724671076419547</v>
      </c>
      <c r="N5279" s="2">
        <v>1530014</v>
      </c>
      <c r="O5279">
        <f t="shared" si="82"/>
        <v>3</v>
      </c>
    </row>
    <row r="5280" spans="1:15" hidden="1" x14ac:dyDescent="0.2">
      <c r="A5280" t="s">
        <v>5529</v>
      </c>
      <c r="B5280" t="s">
        <v>5909</v>
      </c>
      <c r="C5280" t="s">
        <v>5918</v>
      </c>
      <c r="D5280" t="s">
        <v>22</v>
      </c>
      <c r="E5280">
        <v>65</v>
      </c>
      <c r="F5280" t="s">
        <v>49</v>
      </c>
      <c r="G5280" t="s">
        <v>38</v>
      </c>
      <c r="H5280" t="s">
        <v>273</v>
      </c>
      <c r="I5280" s="2">
        <v>43766</v>
      </c>
      <c r="J5280" s="2">
        <v>50</v>
      </c>
      <c r="K5280" s="2">
        <v>43816</v>
      </c>
      <c r="L5280" s="3">
        <v>2.8637646452908272</v>
      </c>
      <c r="M5280" s="3">
        <v>3.9118180365380373</v>
      </c>
      <c r="N5280" s="2">
        <v>1530014</v>
      </c>
      <c r="O5280">
        <f t="shared" si="82"/>
        <v>4</v>
      </c>
    </row>
    <row r="5281" spans="1:15" hidden="1" x14ac:dyDescent="0.2">
      <c r="A5281" t="s">
        <v>5529</v>
      </c>
      <c r="B5281" t="s">
        <v>5909</v>
      </c>
      <c r="C5281" t="s">
        <v>5919</v>
      </c>
      <c r="D5281" t="s">
        <v>22</v>
      </c>
      <c r="E5281">
        <v>29</v>
      </c>
      <c r="F5281" t="s">
        <v>69</v>
      </c>
      <c r="G5281" t="s">
        <v>38</v>
      </c>
      <c r="H5281" t="s">
        <v>142</v>
      </c>
      <c r="I5281" s="2">
        <v>4479</v>
      </c>
      <c r="J5281" s="2">
        <v>2</v>
      </c>
      <c r="K5281" s="2">
        <v>4481</v>
      </c>
      <c r="L5281" s="3">
        <v>0.29287313710854934</v>
      </c>
      <c r="M5281" s="3">
        <v>0.40005606677302691</v>
      </c>
      <c r="N5281" s="2">
        <v>1530014</v>
      </c>
      <c r="O5281">
        <f t="shared" si="82"/>
        <v>8</v>
      </c>
    </row>
    <row r="5282" spans="1:15" hidden="1" x14ac:dyDescent="0.2">
      <c r="A5282" t="s">
        <v>5529</v>
      </c>
      <c r="B5282" t="s">
        <v>5909</v>
      </c>
      <c r="C5282" t="s">
        <v>5920</v>
      </c>
      <c r="D5282" t="s">
        <v>22</v>
      </c>
      <c r="E5282">
        <v>36</v>
      </c>
      <c r="F5282" t="s">
        <v>49</v>
      </c>
      <c r="G5282" t="s">
        <v>38</v>
      </c>
      <c r="H5282" t="s">
        <v>61</v>
      </c>
      <c r="I5282" s="2">
        <v>1597</v>
      </c>
      <c r="J5282" s="2">
        <v>2</v>
      </c>
      <c r="K5282" s="2">
        <v>1599</v>
      </c>
      <c r="L5282" s="3">
        <v>0.10450884763145958</v>
      </c>
      <c r="M5282" s="3">
        <v>0.14275600329615487</v>
      </c>
      <c r="N5282" s="2">
        <v>1530014</v>
      </c>
      <c r="O5282">
        <f t="shared" si="82"/>
        <v>12</v>
      </c>
    </row>
    <row r="5283" spans="1:15" hidden="1" x14ac:dyDescent="0.2">
      <c r="A5283" t="s">
        <v>5529</v>
      </c>
      <c r="B5283" t="s">
        <v>5909</v>
      </c>
      <c r="C5283" t="s">
        <v>46</v>
      </c>
      <c r="G5283" t="s">
        <v>46</v>
      </c>
      <c r="I5283" s="2">
        <v>21782</v>
      </c>
      <c r="J5283" s="2">
        <v>79</v>
      </c>
      <c r="K5283" s="2">
        <v>21861</v>
      </c>
      <c r="L5283" s="3">
        <v>1.428810455329167</v>
      </c>
      <c r="M5283" s="3">
        <v>1.9517129381221026</v>
      </c>
      <c r="N5283" s="2">
        <v>1530014</v>
      </c>
      <c r="O5283">
        <f t="shared" si="82"/>
        <v>6</v>
      </c>
    </row>
    <row r="5284" spans="1:15" hidden="1" x14ac:dyDescent="0.2">
      <c r="A5284" t="s">
        <v>5529</v>
      </c>
      <c r="B5284" t="s">
        <v>5921</v>
      </c>
      <c r="C5284" t="s">
        <v>5922</v>
      </c>
      <c r="D5284" t="s">
        <v>22</v>
      </c>
      <c r="E5284">
        <v>59</v>
      </c>
      <c r="F5284" t="s">
        <v>69</v>
      </c>
      <c r="G5284" t="s">
        <v>5537</v>
      </c>
      <c r="H5284" t="s">
        <v>3095</v>
      </c>
      <c r="I5284" s="2">
        <v>341649</v>
      </c>
      <c r="J5284" s="2">
        <v>360</v>
      </c>
      <c r="K5284" s="2">
        <v>342009</v>
      </c>
      <c r="L5284" s="3">
        <v>25.036162394038332</v>
      </c>
      <c r="M5284" s="3">
        <v>33.827143887190431</v>
      </c>
      <c r="N5284" s="2">
        <v>1366060</v>
      </c>
      <c r="O5284">
        <f t="shared" si="82"/>
        <v>2</v>
      </c>
    </row>
    <row r="5285" spans="1:15" hidden="1" x14ac:dyDescent="0.2">
      <c r="A5285" t="s">
        <v>5529</v>
      </c>
      <c r="B5285" t="s">
        <v>5921</v>
      </c>
      <c r="C5285" t="s">
        <v>5923</v>
      </c>
      <c r="D5285" t="s">
        <v>22</v>
      </c>
      <c r="E5285">
        <v>55</v>
      </c>
      <c r="F5285" t="s">
        <v>69</v>
      </c>
      <c r="G5285" t="s">
        <v>5562</v>
      </c>
      <c r="H5285" t="s">
        <v>5563</v>
      </c>
      <c r="I5285" s="2">
        <v>545463</v>
      </c>
      <c r="J5285" s="2">
        <v>2369</v>
      </c>
      <c r="K5285" s="2">
        <v>547832</v>
      </c>
      <c r="L5285" s="3">
        <v>40.103070143331919</v>
      </c>
      <c r="M5285" s="3">
        <v>54.184515290554657</v>
      </c>
      <c r="N5285" s="2">
        <v>1366060</v>
      </c>
      <c r="O5285">
        <f t="shared" si="82"/>
        <v>1</v>
      </c>
    </row>
    <row r="5286" spans="1:15" hidden="1" x14ac:dyDescent="0.2">
      <c r="A5286" t="s">
        <v>5529</v>
      </c>
      <c r="B5286" t="s">
        <v>5921</v>
      </c>
      <c r="C5286" t="s">
        <v>5924</v>
      </c>
      <c r="D5286" t="s">
        <v>22</v>
      </c>
      <c r="E5286">
        <v>48</v>
      </c>
      <c r="F5286" t="s">
        <v>69</v>
      </c>
      <c r="G5286" t="s">
        <v>303</v>
      </c>
      <c r="H5286" t="s">
        <v>304</v>
      </c>
      <c r="I5286" s="2">
        <v>4082</v>
      </c>
      <c r="J5286" s="2">
        <v>6</v>
      </c>
      <c r="K5286" s="2">
        <v>4088</v>
      </c>
      <c r="L5286" s="3">
        <v>0.29925479115119397</v>
      </c>
      <c r="M5286" s="3">
        <v>0.40433252987738483</v>
      </c>
      <c r="N5286" s="2">
        <v>1366060</v>
      </c>
      <c r="O5286">
        <f t="shared" si="82"/>
        <v>8</v>
      </c>
    </row>
    <row r="5287" spans="1:15" hidden="1" x14ac:dyDescent="0.2">
      <c r="A5287" t="s">
        <v>5529</v>
      </c>
      <c r="B5287" t="s">
        <v>5921</v>
      </c>
      <c r="C5287" t="s">
        <v>5925</v>
      </c>
      <c r="D5287" t="s">
        <v>22</v>
      </c>
      <c r="E5287">
        <v>36</v>
      </c>
      <c r="F5287" t="s">
        <v>69</v>
      </c>
      <c r="G5287" t="s">
        <v>38</v>
      </c>
      <c r="H5287" t="s">
        <v>142</v>
      </c>
      <c r="I5287" s="2">
        <v>2199</v>
      </c>
      <c r="J5287" s="2">
        <f>(0)</f>
        <v>0</v>
      </c>
      <c r="K5287" s="2">
        <v>2199</v>
      </c>
      <c r="L5287" s="3">
        <v>0.16097389572932375</v>
      </c>
      <c r="M5287" s="3">
        <v>0.21749687700596113</v>
      </c>
      <c r="N5287" s="2">
        <v>1366060</v>
      </c>
      <c r="O5287">
        <f t="shared" si="82"/>
        <v>10</v>
      </c>
    </row>
    <row r="5288" spans="1:15" hidden="1" x14ac:dyDescent="0.2">
      <c r="A5288" t="s">
        <v>5529</v>
      </c>
      <c r="B5288" t="s">
        <v>5921</v>
      </c>
      <c r="C5288" t="s">
        <v>5926</v>
      </c>
      <c r="D5288" t="s">
        <v>22</v>
      </c>
      <c r="E5288">
        <v>55</v>
      </c>
      <c r="F5288" t="s">
        <v>69</v>
      </c>
      <c r="G5288" t="s">
        <v>38</v>
      </c>
      <c r="H5288" t="s">
        <v>723</v>
      </c>
      <c r="I5288" s="2">
        <v>5219</v>
      </c>
      <c r="J5288" s="2">
        <v>10</v>
      </c>
      <c r="K5288" s="2">
        <v>5229</v>
      </c>
      <c r="L5288" s="3">
        <v>0.38277967292798265</v>
      </c>
      <c r="M5288" s="3">
        <v>0.51718561612740821</v>
      </c>
      <c r="N5288" s="2">
        <v>1366060</v>
      </c>
      <c r="O5288">
        <f t="shared" si="82"/>
        <v>6</v>
      </c>
    </row>
    <row r="5289" spans="1:15" hidden="1" x14ac:dyDescent="0.2">
      <c r="A5289" t="s">
        <v>5529</v>
      </c>
      <c r="B5289" t="s">
        <v>5921</v>
      </c>
      <c r="C5289" t="s">
        <v>5927</v>
      </c>
      <c r="D5289" t="s">
        <v>22</v>
      </c>
      <c r="E5289">
        <v>55</v>
      </c>
      <c r="F5289" t="s">
        <v>69</v>
      </c>
      <c r="G5289" t="s">
        <v>5542</v>
      </c>
      <c r="H5289" t="s">
        <v>39</v>
      </c>
      <c r="I5289" s="2">
        <v>41055</v>
      </c>
      <c r="J5289" s="2">
        <v>114</v>
      </c>
      <c r="K5289" s="2">
        <v>41169</v>
      </c>
      <c r="L5289" s="3">
        <v>3.0137036440566303</v>
      </c>
      <c r="M5289" s="3">
        <v>4.0719094722412068</v>
      </c>
      <c r="N5289" s="2">
        <v>1366060</v>
      </c>
      <c r="O5289">
        <f t="shared" si="82"/>
        <v>3</v>
      </c>
    </row>
    <row r="5290" spans="1:15" hidden="1" x14ac:dyDescent="0.2">
      <c r="A5290" t="s">
        <v>5529</v>
      </c>
      <c r="B5290" t="s">
        <v>5921</v>
      </c>
      <c r="C5290" t="s">
        <v>5928</v>
      </c>
      <c r="D5290" t="s">
        <v>22</v>
      </c>
      <c r="E5290">
        <v>51</v>
      </c>
      <c r="F5290" t="s">
        <v>69</v>
      </c>
      <c r="G5290" t="s">
        <v>38</v>
      </c>
      <c r="H5290" t="s">
        <v>540</v>
      </c>
      <c r="I5290" s="2">
        <v>3254</v>
      </c>
      <c r="J5290" s="2">
        <v>3</v>
      </c>
      <c r="K5290" s="2">
        <v>3257</v>
      </c>
      <c r="L5290" s="3">
        <v>0.23842290968185878</v>
      </c>
      <c r="M5290" s="3">
        <v>0.32214066776189876</v>
      </c>
      <c r="N5290" s="2">
        <v>1366060</v>
      </c>
      <c r="O5290">
        <f t="shared" si="82"/>
        <v>9</v>
      </c>
    </row>
    <row r="5291" spans="1:15" hidden="1" x14ac:dyDescent="0.2">
      <c r="A5291" t="s">
        <v>5529</v>
      </c>
      <c r="B5291" t="s">
        <v>5921</v>
      </c>
      <c r="C5291" t="s">
        <v>5929</v>
      </c>
      <c r="D5291" t="s">
        <v>22</v>
      </c>
      <c r="E5291">
        <v>55</v>
      </c>
      <c r="F5291" t="s">
        <v>69</v>
      </c>
      <c r="G5291" t="s">
        <v>38</v>
      </c>
      <c r="H5291" t="s">
        <v>106</v>
      </c>
      <c r="I5291" s="2">
        <v>4746</v>
      </c>
      <c r="J5291" s="2">
        <v>1</v>
      </c>
      <c r="K5291" s="2">
        <v>4747</v>
      </c>
      <c r="L5291" s="3">
        <v>0.34749571761123227</v>
      </c>
      <c r="M5291" s="3">
        <v>0.46951235795693386</v>
      </c>
      <c r="N5291" s="2">
        <v>1366060</v>
      </c>
      <c r="O5291">
        <f t="shared" si="82"/>
        <v>7</v>
      </c>
    </row>
    <row r="5292" spans="1:15" hidden="1" x14ac:dyDescent="0.2">
      <c r="A5292" t="s">
        <v>5529</v>
      </c>
      <c r="B5292" t="s">
        <v>5921</v>
      </c>
      <c r="C5292" t="s">
        <v>5930</v>
      </c>
      <c r="D5292" t="s">
        <v>22</v>
      </c>
      <c r="E5292">
        <v>66</v>
      </c>
      <c r="F5292" t="s">
        <v>69</v>
      </c>
      <c r="G5292" t="s">
        <v>38</v>
      </c>
      <c r="H5292" t="s">
        <v>273</v>
      </c>
      <c r="I5292" s="2">
        <v>40392</v>
      </c>
      <c r="J5292" s="2">
        <v>27</v>
      </c>
      <c r="K5292" s="2">
        <v>40419</v>
      </c>
      <c r="L5292" s="3">
        <v>2.958801223957952</v>
      </c>
      <c r="M5292" s="3">
        <v>3.9977290912705512</v>
      </c>
      <c r="N5292" s="2">
        <v>1366060</v>
      </c>
      <c r="O5292">
        <f t="shared" si="82"/>
        <v>4</v>
      </c>
    </row>
    <row r="5293" spans="1:15" hidden="1" x14ac:dyDescent="0.2">
      <c r="A5293" t="s">
        <v>5529</v>
      </c>
      <c r="B5293" t="s">
        <v>5921</v>
      </c>
      <c r="C5293" t="s">
        <v>5931</v>
      </c>
      <c r="D5293" t="s">
        <v>22</v>
      </c>
      <c r="E5293">
        <v>43</v>
      </c>
      <c r="F5293" t="s">
        <v>69</v>
      </c>
      <c r="G5293" t="s">
        <v>38</v>
      </c>
      <c r="H5293" t="s">
        <v>165</v>
      </c>
      <c r="I5293" s="2">
        <v>1619</v>
      </c>
      <c r="J5293" s="2">
        <v>2</v>
      </c>
      <c r="K5293" s="2">
        <v>1621</v>
      </c>
      <c r="L5293" s="3">
        <v>0.11866243063994261</v>
      </c>
      <c r="M5293" s="3">
        <v>0.16032853007124284</v>
      </c>
      <c r="N5293" s="2">
        <v>1366060</v>
      </c>
      <c r="O5293">
        <f t="shared" si="82"/>
        <v>11</v>
      </c>
    </row>
    <row r="5294" spans="1:15" hidden="1" x14ac:dyDescent="0.2">
      <c r="A5294" t="s">
        <v>5529</v>
      </c>
      <c r="B5294" t="s">
        <v>5921</v>
      </c>
      <c r="C5294" t="s">
        <v>46</v>
      </c>
      <c r="G5294" t="s">
        <v>46</v>
      </c>
      <c r="I5294" s="2">
        <v>18096</v>
      </c>
      <c r="J5294" s="2">
        <v>53</v>
      </c>
      <c r="K5294" s="2">
        <v>18149</v>
      </c>
      <c r="L5294" s="3">
        <v>1.3285653631612082</v>
      </c>
      <c r="M5294" s="3">
        <v>1.7950663123152288</v>
      </c>
      <c r="N5294" s="2">
        <v>1366060</v>
      </c>
      <c r="O5294">
        <f t="shared" si="82"/>
        <v>5</v>
      </c>
    </row>
    <row r="5295" spans="1:15" hidden="1" x14ac:dyDescent="0.2">
      <c r="A5295" t="s">
        <v>5529</v>
      </c>
      <c r="B5295" t="s">
        <v>5932</v>
      </c>
      <c r="C5295" t="s">
        <v>5933</v>
      </c>
      <c r="D5295" t="s">
        <v>22</v>
      </c>
      <c r="E5295">
        <v>49</v>
      </c>
      <c r="F5295" t="s">
        <v>49</v>
      </c>
      <c r="G5295" t="s">
        <v>38</v>
      </c>
      <c r="H5295" t="s">
        <v>101</v>
      </c>
      <c r="I5295" s="2">
        <v>2915</v>
      </c>
      <c r="J5295" s="2">
        <v>1</v>
      </c>
      <c r="K5295" s="2">
        <v>2916</v>
      </c>
      <c r="L5295" s="3">
        <v>0.14885874958650347</v>
      </c>
      <c r="M5295" s="3">
        <v>0.23310675505963965</v>
      </c>
      <c r="N5295" s="2">
        <v>1958904</v>
      </c>
      <c r="O5295">
        <f t="shared" si="82"/>
        <v>8</v>
      </c>
    </row>
    <row r="5296" spans="1:15" hidden="1" x14ac:dyDescent="0.2">
      <c r="A5296" t="s">
        <v>5529</v>
      </c>
      <c r="B5296" t="s">
        <v>5932</v>
      </c>
      <c r="C5296" t="s">
        <v>5934</v>
      </c>
      <c r="D5296" t="s">
        <v>22</v>
      </c>
      <c r="E5296">
        <v>68</v>
      </c>
      <c r="F5296" t="s">
        <v>49</v>
      </c>
      <c r="G5296" t="s">
        <v>376</v>
      </c>
      <c r="H5296" t="s">
        <v>377</v>
      </c>
      <c r="I5296" s="2">
        <v>567741</v>
      </c>
      <c r="J5296" s="2">
        <v>3409</v>
      </c>
      <c r="K5296" s="2">
        <v>571150</v>
      </c>
      <c r="L5296" s="3">
        <v>29.156610022747415</v>
      </c>
      <c r="M5296" s="3">
        <v>45.65806692466159</v>
      </c>
      <c r="N5296" s="2">
        <v>1958904</v>
      </c>
      <c r="O5296">
        <f t="shared" si="82"/>
        <v>1</v>
      </c>
    </row>
    <row r="5297" spans="1:15" hidden="1" x14ac:dyDescent="0.2">
      <c r="A5297" t="s">
        <v>5529</v>
      </c>
      <c r="B5297" t="s">
        <v>5932</v>
      </c>
      <c r="C5297" t="s">
        <v>5935</v>
      </c>
      <c r="D5297" t="s">
        <v>22</v>
      </c>
      <c r="E5297">
        <v>61</v>
      </c>
      <c r="F5297" t="s">
        <v>49</v>
      </c>
      <c r="G5297" t="s">
        <v>32</v>
      </c>
      <c r="H5297" t="s">
        <v>33</v>
      </c>
      <c r="I5297" s="2">
        <v>390823</v>
      </c>
      <c r="J5297" s="2">
        <v>1184</v>
      </c>
      <c r="K5297" s="2">
        <v>392007</v>
      </c>
      <c r="L5297" s="3">
        <v>20.011547273373274</v>
      </c>
      <c r="M5297" s="3">
        <v>31.337270140831336</v>
      </c>
      <c r="N5297" s="2">
        <v>1958904</v>
      </c>
      <c r="O5297">
        <f t="shared" si="82"/>
        <v>2</v>
      </c>
    </row>
    <row r="5298" spans="1:15" hidden="1" x14ac:dyDescent="0.2">
      <c r="A5298" t="s">
        <v>5529</v>
      </c>
      <c r="B5298" t="s">
        <v>5932</v>
      </c>
      <c r="C5298" t="s">
        <v>5936</v>
      </c>
      <c r="D5298" t="s">
        <v>22</v>
      </c>
      <c r="E5298">
        <v>59</v>
      </c>
      <c r="F5298" t="s">
        <v>69</v>
      </c>
      <c r="G5298" t="s">
        <v>303</v>
      </c>
      <c r="H5298" t="s">
        <v>304</v>
      </c>
      <c r="I5298" s="2">
        <v>4296</v>
      </c>
      <c r="J5298" s="2">
        <v>18</v>
      </c>
      <c r="K5298" s="2">
        <v>4314</v>
      </c>
      <c r="L5298" s="3">
        <v>0.22022518714546502</v>
      </c>
      <c r="M5298" s="3">
        <v>0.34486369730016653</v>
      </c>
      <c r="N5298" s="2">
        <v>1958904</v>
      </c>
      <c r="O5298">
        <f t="shared" si="82"/>
        <v>7</v>
      </c>
    </row>
    <row r="5299" spans="1:15" hidden="1" x14ac:dyDescent="0.2">
      <c r="A5299" t="s">
        <v>5529</v>
      </c>
      <c r="B5299" t="s">
        <v>5932</v>
      </c>
      <c r="C5299" t="s">
        <v>5937</v>
      </c>
      <c r="D5299" t="s">
        <v>22</v>
      </c>
      <c r="E5299">
        <v>36</v>
      </c>
      <c r="F5299" t="s">
        <v>49</v>
      </c>
      <c r="G5299" t="s">
        <v>5532</v>
      </c>
      <c r="H5299" t="s">
        <v>104</v>
      </c>
      <c r="I5299" s="2">
        <v>60391</v>
      </c>
      <c r="J5299" s="2">
        <v>128</v>
      </c>
      <c r="K5299" s="2">
        <v>60519</v>
      </c>
      <c r="L5299" s="3">
        <v>3.0894316413668053</v>
      </c>
      <c r="M5299" s="3">
        <v>4.8379244545453819</v>
      </c>
      <c r="N5299" s="2">
        <v>1958904</v>
      </c>
      <c r="O5299">
        <f t="shared" si="82"/>
        <v>4</v>
      </c>
    </row>
    <row r="5300" spans="1:15" hidden="1" x14ac:dyDescent="0.2">
      <c r="A5300" t="s">
        <v>5529</v>
      </c>
      <c r="B5300" t="s">
        <v>5932</v>
      </c>
      <c r="C5300" t="s">
        <v>5938</v>
      </c>
      <c r="D5300" t="s">
        <v>22</v>
      </c>
      <c r="E5300">
        <v>55</v>
      </c>
      <c r="F5300" t="s">
        <v>49</v>
      </c>
      <c r="G5300" t="s">
        <v>5542</v>
      </c>
      <c r="H5300" t="s">
        <v>39</v>
      </c>
      <c r="I5300" s="2">
        <v>144808</v>
      </c>
      <c r="J5300" s="2">
        <v>296</v>
      </c>
      <c r="K5300" s="2">
        <v>145104</v>
      </c>
      <c r="L5300" s="3">
        <v>7.4074074074074066</v>
      </c>
      <c r="M5300" s="3">
        <v>11.599699103626184</v>
      </c>
      <c r="N5300" s="2">
        <v>1958904</v>
      </c>
      <c r="O5300">
        <f t="shared" si="82"/>
        <v>3</v>
      </c>
    </row>
    <row r="5301" spans="1:15" hidden="1" x14ac:dyDescent="0.2">
      <c r="A5301" t="s">
        <v>5529</v>
      </c>
      <c r="B5301" t="s">
        <v>5932</v>
      </c>
      <c r="C5301" t="s">
        <v>5939</v>
      </c>
      <c r="D5301" t="s">
        <v>22</v>
      </c>
      <c r="E5301">
        <v>32</v>
      </c>
      <c r="F5301" t="s">
        <v>69</v>
      </c>
      <c r="G5301" t="s">
        <v>5579</v>
      </c>
      <c r="H5301" t="s">
        <v>165</v>
      </c>
      <c r="I5301" s="2">
        <v>2302</v>
      </c>
      <c r="J5301" s="2">
        <v>5</v>
      </c>
      <c r="K5301" s="2">
        <v>2307</v>
      </c>
      <c r="L5301" s="3">
        <v>0.11776993665845799</v>
      </c>
      <c r="M5301" s="3">
        <v>0.18442293687331573</v>
      </c>
      <c r="N5301" s="2">
        <v>1958904</v>
      </c>
      <c r="O5301">
        <f t="shared" si="82"/>
        <v>11</v>
      </c>
    </row>
    <row r="5302" spans="1:15" hidden="1" x14ac:dyDescent="0.2">
      <c r="A5302" t="s">
        <v>5529</v>
      </c>
      <c r="B5302" t="s">
        <v>5932</v>
      </c>
      <c r="C5302" t="s">
        <v>5940</v>
      </c>
      <c r="D5302" t="s">
        <v>22</v>
      </c>
      <c r="E5302">
        <v>50</v>
      </c>
      <c r="F5302" t="s">
        <v>69</v>
      </c>
      <c r="G5302" t="s">
        <v>38</v>
      </c>
      <c r="H5302" t="s">
        <v>349</v>
      </c>
      <c r="I5302" s="2">
        <v>1421</v>
      </c>
      <c r="J5302" s="2">
        <v>1</v>
      </c>
      <c r="K5302" s="2">
        <v>1422</v>
      </c>
      <c r="L5302" s="3">
        <v>7.2591612452677617E-2</v>
      </c>
      <c r="M5302" s="3">
        <v>0.11367551635624404</v>
      </c>
      <c r="N5302" s="2">
        <v>1958904</v>
      </c>
      <c r="O5302">
        <f t="shared" si="82"/>
        <v>14</v>
      </c>
    </row>
    <row r="5303" spans="1:15" hidden="1" x14ac:dyDescent="0.2">
      <c r="A5303" t="s">
        <v>5529</v>
      </c>
      <c r="B5303" t="s">
        <v>5932</v>
      </c>
      <c r="C5303" t="s">
        <v>5941</v>
      </c>
      <c r="D5303" t="s">
        <v>22</v>
      </c>
      <c r="E5303">
        <v>43</v>
      </c>
      <c r="F5303" t="s">
        <v>69</v>
      </c>
      <c r="G5303" t="s">
        <v>38</v>
      </c>
      <c r="H5303" t="s">
        <v>106</v>
      </c>
      <c r="I5303" s="2">
        <v>2726</v>
      </c>
      <c r="J5303" s="2">
        <v>1</v>
      </c>
      <c r="K5303" s="2">
        <v>2727</v>
      </c>
      <c r="L5303" s="3">
        <v>0.13921049729848936</v>
      </c>
      <c r="M5303" s="3">
        <v>0.21799798389836675</v>
      </c>
      <c r="N5303" s="2">
        <v>1958904</v>
      </c>
      <c r="O5303">
        <f t="shared" si="82"/>
        <v>9</v>
      </c>
    </row>
    <row r="5304" spans="1:15" hidden="1" x14ac:dyDescent="0.2">
      <c r="A5304" t="s">
        <v>5529</v>
      </c>
      <c r="B5304" t="s">
        <v>5932</v>
      </c>
      <c r="C5304" t="s">
        <v>5942</v>
      </c>
      <c r="D5304" t="s">
        <v>22</v>
      </c>
      <c r="E5304">
        <v>61</v>
      </c>
      <c r="F5304" t="s">
        <v>49</v>
      </c>
      <c r="G5304" t="s">
        <v>38</v>
      </c>
      <c r="H5304" t="s">
        <v>336</v>
      </c>
      <c r="I5304" s="2">
        <v>2630</v>
      </c>
      <c r="J5304" s="2">
        <v>3</v>
      </c>
      <c r="K5304" s="2">
        <v>2633</v>
      </c>
      <c r="L5304" s="3">
        <v>0.13441189563143471</v>
      </c>
      <c r="M5304" s="3">
        <v>0.2104835686118077</v>
      </c>
      <c r="N5304" s="2">
        <v>1958904</v>
      </c>
      <c r="O5304">
        <f t="shared" si="82"/>
        <v>10</v>
      </c>
    </row>
    <row r="5305" spans="1:15" hidden="1" x14ac:dyDescent="0.2">
      <c r="A5305" t="s">
        <v>5529</v>
      </c>
      <c r="B5305" t="s">
        <v>5932</v>
      </c>
      <c r="C5305" t="s">
        <v>5943</v>
      </c>
      <c r="D5305" t="s">
        <v>22</v>
      </c>
      <c r="E5305">
        <v>68</v>
      </c>
      <c r="F5305" t="s">
        <v>49</v>
      </c>
      <c r="G5305" t="s">
        <v>38</v>
      </c>
      <c r="H5305" t="s">
        <v>273</v>
      </c>
      <c r="I5305" s="2">
        <v>37989</v>
      </c>
      <c r="J5305" s="2">
        <v>72</v>
      </c>
      <c r="K5305" s="2">
        <v>38061</v>
      </c>
      <c r="L5305" s="3">
        <v>1.9429742345719851</v>
      </c>
      <c r="M5305" s="3">
        <v>3.0426187257630128</v>
      </c>
      <c r="N5305" s="2">
        <v>1958904</v>
      </c>
      <c r="O5305">
        <f t="shared" si="82"/>
        <v>5</v>
      </c>
    </row>
    <row r="5306" spans="1:15" hidden="1" x14ac:dyDescent="0.2">
      <c r="A5306" t="s">
        <v>5529</v>
      </c>
      <c r="B5306" t="s">
        <v>5932</v>
      </c>
      <c r="C5306" t="s">
        <v>5944</v>
      </c>
      <c r="D5306" t="s">
        <v>22</v>
      </c>
      <c r="E5306">
        <v>52</v>
      </c>
      <c r="F5306" t="s">
        <v>49</v>
      </c>
      <c r="G5306" t="s">
        <v>38</v>
      </c>
      <c r="H5306" t="s">
        <v>1863</v>
      </c>
      <c r="I5306" s="2">
        <v>1624</v>
      </c>
      <c r="J5306" s="2">
        <v>3</v>
      </c>
      <c r="K5306" s="2">
        <v>1627</v>
      </c>
      <c r="L5306" s="3">
        <v>8.3056648003169115E-2</v>
      </c>
      <c r="M5306" s="3">
        <v>0.1300633369279951</v>
      </c>
      <c r="N5306" s="2">
        <v>1958904</v>
      </c>
      <c r="O5306">
        <f t="shared" si="82"/>
        <v>12</v>
      </c>
    </row>
    <row r="5307" spans="1:15" hidden="1" x14ac:dyDescent="0.2">
      <c r="A5307" t="s">
        <v>5529</v>
      </c>
      <c r="B5307" t="s">
        <v>5932</v>
      </c>
      <c r="C5307" t="s">
        <v>5945</v>
      </c>
      <c r="D5307" t="s">
        <v>22</v>
      </c>
      <c r="E5307">
        <v>67</v>
      </c>
      <c r="F5307" t="s">
        <v>49</v>
      </c>
      <c r="G5307" t="s">
        <v>38</v>
      </c>
      <c r="H5307" t="s">
        <v>70</v>
      </c>
      <c r="I5307" s="2">
        <v>1364</v>
      </c>
      <c r="J5307" s="2">
        <v>6</v>
      </c>
      <c r="K5307" s="2">
        <v>1370</v>
      </c>
      <c r="L5307" s="3">
        <v>6.9937066849626126E-2</v>
      </c>
      <c r="M5307" s="3">
        <v>0.10951860577219009</v>
      </c>
      <c r="N5307" s="2">
        <v>1958904</v>
      </c>
      <c r="O5307">
        <f t="shared" si="82"/>
        <v>15</v>
      </c>
    </row>
    <row r="5308" spans="1:15" hidden="1" x14ac:dyDescent="0.2">
      <c r="A5308" t="s">
        <v>5529</v>
      </c>
      <c r="B5308" t="s">
        <v>5932</v>
      </c>
      <c r="C5308" t="s">
        <v>5946</v>
      </c>
      <c r="D5308" t="s">
        <v>22</v>
      </c>
      <c r="E5308">
        <v>26</v>
      </c>
      <c r="F5308" t="s">
        <v>49</v>
      </c>
      <c r="G5308" t="s">
        <v>38</v>
      </c>
      <c r="H5308" t="s">
        <v>456</v>
      </c>
      <c r="I5308" s="2">
        <v>1533</v>
      </c>
      <c r="J5308" s="2">
        <v>5</v>
      </c>
      <c r="K5308" s="2">
        <v>1538</v>
      </c>
      <c r="L5308" s="3">
        <v>7.8513291105638663E-2</v>
      </c>
      <c r="M5308" s="3">
        <v>0.12294862458221049</v>
      </c>
      <c r="N5308" s="2">
        <v>1958904</v>
      </c>
      <c r="O5308">
        <f t="shared" si="82"/>
        <v>13</v>
      </c>
    </row>
    <row r="5309" spans="1:15" hidden="1" x14ac:dyDescent="0.2">
      <c r="A5309" t="s">
        <v>5529</v>
      </c>
      <c r="B5309" t="s">
        <v>5932</v>
      </c>
      <c r="C5309" t="s">
        <v>46</v>
      </c>
      <c r="G5309" t="s">
        <v>46</v>
      </c>
      <c r="I5309" s="2">
        <v>23081</v>
      </c>
      <c r="J5309" s="2">
        <v>109</v>
      </c>
      <c r="K5309" s="2">
        <v>23190</v>
      </c>
      <c r="L5309" s="3">
        <v>1.1838252410531604</v>
      </c>
      <c r="M5309" s="3">
        <v>1.8538222393117434</v>
      </c>
      <c r="N5309" s="2">
        <v>1958904</v>
      </c>
      <c r="O5309">
        <f t="shared" si="82"/>
        <v>6</v>
      </c>
    </row>
    <row r="5310" spans="1:15" hidden="1" x14ac:dyDescent="0.2">
      <c r="A5310" t="s">
        <v>5529</v>
      </c>
      <c r="B5310" t="s">
        <v>5947</v>
      </c>
      <c r="C5310" t="s">
        <v>5948</v>
      </c>
      <c r="D5310" t="s">
        <v>22</v>
      </c>
      <c r="E5310">
        <v>69</v>
      </c>
      <c r="F5310" t="s">
        <v>49</v>
      </c>
      <c r="G5310" t="s">
        <v>38</v>
      </c>
      <c r="H5310" t="s">
        <v>142</v>
      </c>
      <c r="I5310" s="2">
        <v>2734</v>
      </c>
      <c r="J5310" s="2">
        <v>3</v>
      </c>
      <c r="K5310" s="2">
        <v>2737</v>
      </c>
      <c r="L5310" s="3">
        <v>0.18000610323945218</v>
      </c>
      <c r="M5310" s="3">
        <v>0.25298367298648289</v>
      </c>
      <c r="N5310" s="2">
        <v>1520504</v>
      </c>
      <c r="O5310">
        <f t="shared" si="82"/>
        <v>9</v>
      </c>
    </row>
    <row r="5311" spans="1:15" hidden="1" x14ac:dyDescent="0.2">
      <c r="A5311" t="s">
        <v>5529</v>
      </c>
      <c r="B5311" t="s">
        <v>5947</v>
      </c>
      <c r="C5311" t="s">
        <v>5949</v>
      </c>
      <c r="D5311" t="s">
        <v>22</v>
      </c>
      <c r="E5311">
        <v>49</v>
      </c>
      <c r="F5311" t="s">
        <v>49</v>
      </c>
      <c r="G5311" t="s">
        <v>5562</v>
      </c>
      <c r="H5311" t="s">
        <v>5563</v>
      </c>
      <c r="I5311" s="2">
        <v>550905</v>
      </c>
      <c r="J5311" s="2">
        <v>3325</v>
      </c>
      <c r="K5311" s="2">
        <v>554230</v>
      </c>
      <c r="L5311" s="3">
        <v>36.450413810157684</v>
      </c>
      <c r="M5311" s="3">
        <v>51.228038392144107</v>
      </c>
      <c r="N5311" s="2">
        <v>1520504</v>
      </c>
      <c r="O5311">
        <f t="shared" si="82"/>
        <v>1</v>
      </c>
    </row>
    <row r="5312" spans="1:15" hidden="1" x14ac:dyDescent="0.2">
      <c r="A5312" t="s">
        <v>5529</v>
      </c>
      <c r="B5312" t="s">
        <v>5947</v>
      </c>
      <c r="C5312" t="s">
        <v>5950</v>
      </c>
      <c r="D5312" t="s">
        <v>22</v>
      </c>
      <c r="E5312">
        <v>32</v>
      </c>
      <c r="F5312" t="s">
        <v>49</v>
      </c>
      <c r="G5312" t="s">
        <v>38</v>
      </c>
      <c r="H5312" t="s">
        <v>723</v>
      </c>
      <c r="I5312" s="2">
        <v>804</v>
      </c>
      <c r="J5312" s="2">
        <v>2</v>
      </c>
      <c r="K5312" s="2">
        <v>806</v>
      </c>
      <c r="L5312" s="3">
        <v>5.3008739207525926E-2</v>
      </c>
      <c r="M5312" s="3">
        <v>7.4499393652577711E-2</v>
      </c>
      <c r="N5312" s="2">
        <v>1520504</v>
      </c>
      <c r="O5312">
        <f t="shared" si="82"/>
        <v>13</v>
      </c>
    </row>
    <row r="5313" spans="1:15" hidden="1" x14ac:dyDescent="0.2">
      <c r="A5313" t="s">
        <v>5529</v>
      </c>
      <c r="B5313" t="s">
        <v>5947</v>
      </c>
      <c r="C5313" t="s">
        <v>5951</v>
      </c>
      <c r="D5313" t="s">
        <v>22</v>
      </c>
      <c r="E5313">
        <v>47</v>
      </c>
      <c r="F5313" t="s">
        <v>49</v>
      </c>
      <c r="G5313" t="s">
        <v>5537</v>
      </c>
      <c r="H5313" t="s">
        <v>3095</v>
      </c>
      <c r="I5313" s="2">
        <v>377546</v>
      </c>
      <c r="J5313" s="2">
        <v>801</v>
      </c>
      <c r="K5313" s="2">
        <v>378347</v>
      </c>
      <c r="L5313" s="3">
        <v>24.882999321277683</v>
      </c>
      <c r="M5313" s="3">
        <v>34.970995149220627</v>
      </c>
      <c r="N5313" s="2">
        <v>1520504</v>
      </c>
      <c r="O5313">
        <f t="shared" si="82"/>
        <v>2</v>
      </c>
    </row>
    <row r="5314" spans="1:15" hidden="1" x14ac:dyDescent="0.2">
      <c r="A5314" t="s">
        <v>5529</v>
      </c>
      <c r="B5314" t="s">
        <v>5947</v>
      </c>
      <c r="C5314" t="s">
        <v>5952</v>
      </c>
      <c r="D5314" t="s">
        <v>22</v>
      </c>
      <c r="E5314">
        <v>36</v>
      </c>
      <c r="F5314" t="s">
        <v>69</v>
      </c>
      <c r="G5314" t="s">
        <v>303</v>
      </c>
      <c r="H5314" t="s">
        <v>304</v>
      </c>
      <c r="I5314" s="2">
        <v>3177</v>
      </c>
      <c r="J5314" s="2">
        <v>10</v>
      </c>
      <c r="K5314" s="2">
        <v>3187</v>
      </c>
      <c r="L5314" s="3">
        <v>0.20960155316921231</v>
      </c>
      <c r="M5314" s="3">
        <v>0.29457762725901387</v>
      </c>
      <c r="N5314" s="2">
        <v>1520504</v>
      </c>
      <c r="O5314">
        <f t="shared" si="82"/>
        <v>8</v>
      </c>
    </row>
    <row r="5315" spans="1:15" hidden="1" x14ac:dyDescent="0.2">
      <c r="A5315" t="s">
        <v>5529</v>
      </c>
      <c r="B5315" t="s">
        <v>5947</v>
      </c>
      <c r="C5315" t="s">
        <v>5953</v>
      </c>
      <c r="D5315" t="s">
        <v>17</v>
      </c>
      <c r="E5315">
        <v>40</v>
      </c>
      <c r="F5315" t="s">
        <v>49</v>
      </c>
      <c r="G5315" t="s">
        <v>5542</v>
      </c>
      <c r="H5315" t="s">
        <v>39</v>
      </c>
      <c r="I5315" s="2">
        <v>59545</v>
      </c>
      <c r="J5315" s="2">
        <v>148</v>
      </c>
      <c r="K5315" s="2">
        <v>59693</v>
      </c>
      <c r="L5315" s="3">
        <v>3.9258693170159371</v>
      </c>
      <c r="M5315" s="3">
        <v>5.5174842497559817</v>
      </c>
      <c r="N5315" s="2">
        <v>1520504</v>
      </c>
      <c r="O5315">
        <f t="shared" ref="O5315:O5378" si="83">COUNTIFS($A$2:$A$8569,A5315,$B$2:$B$8569,B5315,$K$2:$K$8569,"&gt;"&amp;K5315)+1</f>
        <v>3</v>
      </c>
    </row>
    <row r="5316" spans="1:15" hidden="1" x14ac:dyDescent="0.2">
      <c r="A5316" t="s">
        <v>5529</v>
      </c>
      <c r="B5316" t="s">
        <v>5947</v>
      </c>
      <c r="C5316" t="s">
        <v>5954</v>
      </c>
      <c r="D5316" t="s">
        <v>22</v>
      </c>
      <c r="E5316">
        <v>40</v>
      </c>
      <c r="F5316" t="s">
        <v>49</v>
      </c>
      <c r="G5316" t="s">
        <v>38</v>
      </c>
      <c r="H5316" t="s">
        <v>168</v>
      </c>
      <c r="I5316" s="2">
        <v>908</v>
      </c>
      <c r="J5316" s="2">
        <f>(0)</f>
        <v>0</v>
      </c>
      <c r="K5316" s="2">
        <v>908</v>
      </c>
      <c r="L5316" s="3">
        <v>5.9717041191604883E-2</v>
      </c>
      <c r="M5316" s="3">
        <v>8.3927356621018065E-2</v>
      </c>
      <c r="N5316" s="2">
        <v>1520504</v>
      </c>
      <c r="O5316">
        <f t="shared" si="83"/>
        <v>12</v>
      </c>
    </row>
    <row r="5317" spans="1:15" hidden="1" x14ac:dyDescent="0.2">
      <c r="A5317" t="s">
        <v>5529</v>
      </c>
      <c r="B5317" t="s">
        <v>5947</v>
      </c>
      <c r="C5317" t="s">
        <v>5955</v>
      </c>
      <c r="D5317" t="s">
        <v>17</v>
      </c>
      <c r="E5317">
        <v>35</v>
      </c>
      <c r="F5317" t="s">
        <v>49</v>
      </c>
      <c r="G5317" t="s">
        <v>5532</v>
      </c>
      <c r="H5317" t="s">
        <v>104</v>
      </c>
      <c r="I5317" s="2">
        <v>31399</v>
      </c>
      <c r="J5317" s="2">
        <v>84</v>
      </c>
      <c r="K5317" s="2">
        <v>31483</v>
      </c>
      <c r="L5317" s="3">
        <v>2.0705634447525294</v>
      </c>
      <c r="M5317" s="3">
        <v>2.910005471915762</v>
      </c>
      <c r="N5317" s="2">
        <v>1520504</v>
      </c>
      <c r="O5317">
        <f t="shared" si="83"/>
        <v>4</v>
      </c>
    </row>
    <row r="5318" spans="1:15" hidden="1" x14ac:dyDescent="0.2">
      <c r="A5318" t="s">
        <v>5529</v>
      </c>
      <c r="B5318" t="s">
        <v>5947</v>
      </c>
      <c r="C5318" t="s">
        <v>5956</v>
      </c>
      <c r="D5318" t="s">
        <v>22</v>
      </c>
      <c r="E5318">
        <v>46</v>
      </c>
      <c r="F5318" t="s">
        <v>49</v>
      </c>
      <c r="G5318" t="s">
        <v>38</v>
      </c>
      <c r="H5318" t="s">
        <v>654</v>
      </c>
      <c r="I5318" s="2">
        <v>943</v>
      </c>
      <c r="J5318" s="2">
        <f>(0)</f>
        <v>0</v>
      </c>
      <c r="K5318" s="2">
        <v>943</v>
      </c>
      <c r="L5318" s="3">
        <v>6.201890951947512E-2</v>
      </c>
      <c r="M5318" s="3">
        <v>8.7162441953326036E-2</v>
      </c>
      <c r="N5318" s="2">
        <v>1520504</v>
      </c>
      <c r="O5318">
        <f t="shared" si="83"/>
        <v>11</v>
      </c>
    </row>
    <row r="5319" spans="1:15" hidden="1" x14ac:dyDescent="0.2">
      <c r="A5319" t="s">
        <v>5529</v>
      </c>
      <c r="B5319" t="s">
        <v>5947</v>
      </c>
      <c r="C5319" t="s">
        <v>5957</v>
      </c>
      <c r="D5319" t="s">
        <v>22</v>
      </c>
      <c r="E5319">
        <v>41</v>
      </c>
      <c r="F5319" t="s">
        <v>49</v>
      </c>
      <c r="G5319" t="s">
        <v>38</v>
      </c>
      <c r="H5319" t="s">
        <v>2699</v>
      </c>
      <c r="I5319" s="2">
        <v>1271</v>
      </c>
      <c r="J5319" s="2">
        <v>2</v>
      </c>
      <c r="K5319" s="2">
        <v>1273</v>
      </c>
      <c r="L5319" s="3">
        <v>8.3722239467965878E-2</v>
      </c>
      <c r="M5319" s="3">
        <v>0.11766467508651543</v>
      </c>
      <c r="N5319" s="2">
        <v>1520504</v>
      </c>
      <c r="O5319">
        <f t="shared" si="83"/>
        <v>10</v>
      </c>
    </row>
    <row r="5320" spans="1:15" hidden="1" x14ac:dyDescent="0.2">
      <c r="A5320" t="s">
        <v>5529</v>
      </c>
      <c r="B5320" t="s">
        <v>5947</v>
      </c>
      <c r="C5320" t="s">
        <v>5958</v>
      </c>
      <c r="D5320" t="s">
        <v>22</v>
      </c>
      <c r="E5320">
        <v>43</v>
      </c>
      <c r="F5320" t="s">
        <v>49</v>
      </c>
      <c r="G5320" t="s">
        <v>38</v>
      </c>
      <c r="H5320" t="s">
        <v>70</v>
      </c>
      <c r="I5320" s="2">
        <v>533</v>
      </c>
      <c r="J5320" s="2">
        <v>1</v>
      </c>
      <c r="K5320" s="2">
        <v>534</v>
      </c>
      <c r="L5320" s="3">
        <v>3.5119933916648687E-2</v>
      </c>
      <c r="M5320" s="3">
        <v>4.9358159070070101E-2</v>
      </c>
      <c r="N5320" s="2">
        <v>1520504</v>
      </c>
      <c r="O5320">
        <f t="shared" si="83"/>
        <v>15</v>
      </c>
    </row>
    <row r="5321" spans="1:15" hidden="1" x14ac:dyDescent="0.2">
      <c r="A5321" t="s">
        <v>5529</v>
      </c>
      <c r="B5321" t="s">
        <v>5947</v>
      </c>
      <c r="C5321" t="s">
        <v>5959</v>
      </c>
      <c r="D5321" t="s">
        <v>22</v>
      </c>
      <c r="E5321">
        <v>62</v>
      </c>
      <c r="F5321" t="s">
        <v>49</v>
      </c>
      <c r="G5321" t="s">
        <v>38</v>
      </c>
      <c r="H5321" t="s">
        <v>556</v>
      </c>
      <c r="I5321" s="2">
        <v>5245</v>
      </c>
      <c r="J5321" s="2">
        <v>2</v>
      </c>
      <c r="K5321" s="2">
        <v>5247</v>
      </c>
      <c r="L5321" s="3">
        <v>0.34508294618100316</v>
      </c>
      <c r="M5321" s="3">
        <v>0.48498550681771124</v>
      </c>
      <c r="N5321" s="2">
        <v>1520504</v>
      </c>
      <c r="O5321">
        <f t="shared" si="83"/>
        <v>7</v>
      </c>
    </row>
    <row r="5322" spans="1:15" hidden="1" x14ac:dyDescent="0.2">
      <c r="A5322" t="s">
        <v>5529</v>
      </c>
      <c r="B5322" t="s">
        <v>5947</v>
      </c>
      <c r="C5322" t="s">
        <v>5960</v>
      </c>
      <c r="D5322" t="s">
        <v>22</v>
      </c>
      <c r="E5322">
        <v>49</v>
      </c>
      <c r="F5322" t="s">
        <v>49</v>
      </c>
      <c r="G5322" t="s">
        <v>38</v>
      </c>
      <c r="H5322" t="s">
        <v>273</v>
      </c>
      <c r="I5322" s="2">
        <v>26631</v>
      </c>
      <c r="J5322" s="2">
        <v>32</v>
      </c>
      <c r="K5322" s="2">
        <v>26663</v>
      </c>
      <c r="L5322" s="3">
        <v>1.7535632921715432</v>
      </c>
      <c r="M5322" s="3">
        <v>2.4644880061522079</v>
      </c>
      <c r="N5322" s="2">
        <v>1520504</v>
      </c>
      <c r="O5322">
        <f t="shared" si="83"/>
        <v>5</v>
      </c>
    </row>
    <row r="5323" spans="1:15" hidden="1" x14ac:dyDescent="0.2">
      <c r="A5323" t="s">
        <v>5529</v>
      </c>
      <c r="B5323" t="s">
        <v>5947</v>
      </c>
      <c r="C5323" t="s">
        <v>5961</v>
      </c>
      <c r="D5323" t="s">
        <v>22</v>
      </c>
      <c r="E5323">
        <v>60</v>
      </c>
      <c r="F5323" t="s">
        <v>49</v>
      </c>
      <c r="G5323" t="s">
        <v>38</v>
      </c>
      <c r="H5323" t="s">
        <v>1113</v>
      </c>
      <c r="I5323" s="2">
        <v>711</v>
      </c>
      <c r="J5323" s="2">
        <v>3</v>
      </c>
      <c r="K5323" s="2">
        <v>714</v>
      </c>
      <c r="L5323" s="3">
        <v>4.6958113888552741E-2</v>
      </c>
      <c r="M5323" s="3">
        <v>6.599574077908249E-2</v>
      </c>
      <c r="N5323" s="2">
        <v>1520504</v>
      </c>
      <c r="O5323">
        <f t="shared" si="83"/>
        <v>14</v>
      </c>
    </row>
    <row r="5324" spans="1:15" hidden="1" x14ac:dyDescent="0.2">
      <c r="A5324" t="s">
        <v>5529</v>
      </c>
      <c r="B5324" t="s">
        <v>5947</v>
      </c>
      <c r="C5324" t="s">
        <v>46</v>
      </c>
      <c r="G5324" t="s">
        <v>46</v>
      </c>
      <c r="I5324" s="2">
        <v>15068</v>
      </c>
      <c r="J5324" s="2">
        <v>42</v>
      </c>
      <c r="K5324" s="2">
        <v>15110</v>
      </c>
      <c r="L5324" s="3">
        <v>0.99374944097483464</v>
      </c>
      <c r="M5324" s="3">
        <v>1.3966325534620958</v>
      </c>
      <c r="N5324" s="2">
        <v>1520504</v>
      </c>
      <c r="O5324">
        <f t="shared" si="83"/>
        <v>6</v>
      </c>
    </row>
    <row r="5325" spans="1:15" hidden="1" x14ac:dyDescent="0.2">
      <c r="A5325" t="s">
        <v>5529</v>
      </c>
      <c r="B5325" t="s">
        <v>5962</v>
      </c>
      <c r="C5325" t="s">
        <v>5963</v>
      </c>
      <c r="D5325" t="s">
        <v>22</v>
      </c>
      <c r="E5325">
        <v>56</v>
      </c>
      <c r="F5325" t="s">
        <v>49</v>
      </c>
      <c r="G5325" t="s">
        <v>5532</v>
      </c>
      <c r="H5325" t="s">
        <v>104</v>
      </c>
      <c r="I5325" s="2">
        <v>54574</v>
      </c>
      <c r="J5325" s="2">
        <v>383</v>
      </c>
      <c r="K5325" s="2">
        <v>54957</v>
      </c>
      <c r="L5325" s="3">
        <v>3.5642828467307139</v>
      </c>
      <c r="M5325" s="3">
        <v>4.7338730725598683</v>
      </c>
      <c r="N5325" s="2">
        <v>1541881</v>
      </c>
      <c r="O5325">
        <f t="shared" si="83"/>
        <v>4</v>
      </c>
    </row>
    <row r="5326" spans="1:15" hidden="1" x14ac:dyDescent="0.2">
      <c r="A5326" t="s">
        <v>5529</v>
      </c>
      <c r="B5326" t="s">
        <v>5962</v>
      </c>
      <c r="C5326" t="s">
        <v>5964</v>
      </c>
      <c r="D5326" t="s">
        <v>22</v>
      </c>
      <c r="E5326">
        <v>48</v>
      </c>
      <c r="F5326" t="s">
        <v>49</v>
      </c>
      <c r="G5326" t="s">
        <v>5628</v>
      </c>
      <c r="H5326" t="s">
        <v>5629</v>
      </c>
      <c r="I5326" s="2">
        <v>206782</v>
      </c>
      <c r="J5326" s="2">
        <v>769</v>
      </c>
      <c r="K5326" s="2">
        <v>207551</v>
      </c>
      <c r="L5326" s="3">
        <v>13.460896139196215</v>
      </c>
      <c r="M5326" s="3">
        <v>17.877978966880892</v>
      </c>
      <c r="N5326" s="2">
        <v>1541881</v>
      </c>
      <c r="O5326">
        <f t="shared" si="83"/>
        <v>2</v>
      </c>
    </row>
    <row r="5327" spans="1:15" hidden="1" x14ac:dyDescent="0.2">
      <c r="A5327" t="s">
        <v>5529</v>
      </c>
      <c r="B5327" t="s">
        <v>5962</v>
      </c>
      <c r="C5327" t="s">
        <v>5965</v>
      </c>
      <c r="D5327" t="s">
        <v>22</v>
      </c>
      <c r="E5327">
        <v>52</v>
      </c>
      <c r="F5327" t="s">
        <v>49</v>
      </c>
      <c r="G5327" t="s">
        <v>5562</v>
      </c>
      <c r="H5327" t="s">
        <v>5563</v>
      </c>
      <c r="I5327" s="2">
        <v>743813</v>
      </c>
      <c r="J5327" s="2">
        <v>2710</v>
      </c>
      <c r="K5327" s="2">
        <v>746523</v>
      </c>
      <c r="L5327" s="3">
        <v>48.416382327819072</v>
      </c>
      <c r="M5327" s="3">
        <v>64.303821674156353</v>
      </c>
      <c r="N5327" s="2">
        <v>1541881</v>
      </c>
      <c r="O5327">
        <f t="shared" si="83"/>
        <v>1</v>
      </c>
    </row>
    <row r="5328" spans="1:15" hidden="1" x14ac:dyDescent="0.2">
      <c r="A5328" t="s">
        <v>5529</v>
      </c>
      <c r="B5328" t="s">
        <v>5962</v>
      </c>
      <c r="C5328" t="s">
        <v>5966</v>
      </c>
      <c r="D5328" t="s">
        <v>22</v>
      </c>
      <c r="E5328">
        <v>52</v>
      </c>
      <c r="F5328" t="s">
        <v>49</v>
      </c>
      <c r="G5328" t="s">
        <v>5542</v>
      </c>
      <c r="H5328" t="s">
        <v>39</v>
      </c>
      <c r="I5328" s="2">
        <v>38586</v>
      </c>
      <c r="J5328" s="2">
        <v>198</v>
      </c>
      <c r="K5328" s="2">
        <v>38784</v>
      </c>
      <c r="L5328" s="3">
        <v>2.5153692146151356</v>
      </c>
      <c r="M5328" s="3">
        <v>3.3407670223294925</v>
      </c>
      <c r="N5328" s="2">
        <v>1541881</v>
      </c>
      <c r="O5328">
        <f t="shared" si="83"/>
        <v>5</v>
      </c>
    </row>
    <row r="5329" spans="1:15" hidden="1" x14ac:dyDescent="0.2">
      <c r="A5329" t="s">
        <v>5529</v>
      </c>
      <c r="B5329" t="s">
        <v>5962</v>
      </c>
      <c r="C5329" t="s">
        <v>5967</v>
      </c>
      <c r="D5329" t="s">
        <v>22</v>
      </c>
      <c r="E5329">
        <v>59</v>
      </c>
      <c r="F5329" t="s">
        <v>49</v>
      </c>
      <c r="G5329" t="s">
        <v>38</v>
      </c>
      <c r="H5329" t="s">
        <v>30</v>
      </c>
      <c r="I5329" s="2">
        <v>1059</v>
      </c>
      <c r="J5329" s="2">
        <v>5</v>
      </c>
      <c r="K5329" s="2">
        <v>1064</v>
      </c>
      <c r="L5329" s="3">
        <v>6.9006622430654502E-2</v>
      </c>
      <c r="M5329" s="3">
        <v>9.1650580439319812E-2</v>
      </c>
      <c r="N5329" s="2">
        <v>1541881</v>
      </c>
      <c r="O5329">
        <f t="shared" si="83"/>
        <v>20</v>
      </c>
    </row>
    <row r="5330" spans="1:15" hidden="1" x14ac:dyDescent="0.2">
      <c r="A5330" t="s">
        <v>5529</v>
      </c>
      <c r="B5330" t="s">
        <v>5962</v>
      </c>
      <c r="C5330" t="s">
        <v>5968</v>
      </c>
      <c r="D5330" t="s">
        <v>22</v>
      </c>
      <c r="E5330">
        <v>63</v>
      </c>
      <c r="F5330" t="s">
        <v>49</v>
      </c>
      <c r="G5330" t="s">
        <v>303</v>
      </c>
      <c r="H5330" t="s">
        <v>304</v>
      </c>
      <c r="I5330" s="2">
        <v>5704</v>
      </c>
      <c r="J5330" s="2">
        <v>39</v>
      </c>
      <c r="K5330" s="2">
        <v>5743</v>
      </c>
      <c r="L5330" s="3">
        <v>0.37246713592034664</v>
      </c>
      <c r="M5330" s="3">
        <v>0.494689176187043</v>
      </c>
      <c r="N5330" s="2">
        <v>1541881</v>
      </c>
      <c r="O5330">
        <f t="shared" si="83"/>
        <v>7</v>
      </c>
    </row>
    <row r="5331" spans="1:15" hidden="1" x14ac:dyDescent="0.2">
      <c r="A5331" t="s">
        <v>5529</v>
      </c>
      <c r="B5331" t="s">
        <v>5962</v>
      </c>
      <c r="C5331" t="s">
        <v>5969</v>
      </c>
      <c r="D5331" t="s">
        <v>22</v>
      </c>
      <c r="E5331">
        <v>26</v>
      </c>
      <c r="F5331" t="s">
        <v>49</v>
      </c>
      <c r="G5331" t="s">
        <v>38</v>
      </c>
      <c r="H5331" t="s">
        <v>219</v>
      </c>
      <c r="I5331" s="2">
        <v>3903</v>
      </c>
      <c r="J5331" s="2">
        <f>(0)</f>
        <v>0</v>
      </c>
      <c r="K5331" s="2">
        <v>3903</v>
      </c>
      <c r="L5331" s="3">
        <v>0.25313237532598171</v>
      </c>
      <c r="M5331" s="3">
        <v>0.33619569121679066</v>
      </c>
      <c r="N5331" s="2">
        <v>1541881</v>
      </c>
      <c r="O5331">
        <f t="shared" si="83"/>
        <v>8</v>
      </c>
    </row>
    <row r="5332" spans="1:15" hidden="1" x14ac:dyDescent="0.2">
      <c r="A5332" t="s">
        <v>5529</v>
      </c>
      <c r="B5332" t="s">
        <v>5962</v>
      </c>
      <c r="C5332" t="s">
        <v>5970</v>
      </c>
      <c r="D5332" t="s">
        <v>22</v>
      </c>
      <c r="E5332">
        <v>35</v>
      </c>
      <c r="F5332" t="s">
        <v>49</v>
      </c>
      <c r="G5332" t="s">
        <v>38</v>
      </c>
      <c r="H5332" t="s">
        <v>734</v>
      </c>
      <c r="I5332" s="2">
        <v>849</v>
      </c>
      <c r="J5332" s="2">
        <v>4</v>
      </c>
      <c r="K5332" s="2">
        <v>853</v>
      </c>
      <c r="L5332" s="3">
        <v>5.5322038471192006E-2</v>
      </c>
      <c r="M5332" s="3">
        <v>7.3475512325883272E-2</v>
      </c>
      <c r="N5332" s="2">
        <v>1541881</v>
      </c>
      <c r="O5332">
        <f t="shared" si="83"/>
        <v>21</v>
      </c>
    </row>
    <row r="5333" spans="1:15" hidden="1" x14ac:dyDescent="0.2">
      <c r="A5333" t="s">
        <v>5529</v>
      </c>
      <c r="B5333" t="s">
        <v>5962</v>
      </c>
      <c r="C5333" t="s">
        <v>5971</v>
      </c>
      <c r="D5333" t="s">
        <v>22</v>
      </c>
      <c r="E5333">
        <v>31</v>
      </c>
      <c r="F5333" t="s">
        <v>69</v>
      </c>
      <c r="G5333" t="s">
        <v>38</v>
      </c>
      <c r="H5333" t="s">
        <v>214</v>
      </c>
      <c r="I5333" s="2">
        <v>3289</v>
      </c>
      <c r="J5333" s="2">
        <v>2</v>
      </c>
      <c r="K5333" s="2">
        <v>3291</v>
      </c>
      <c r="L5333" s="3">
        <v>0.21344059625872552</v>
      </c>
      <c r="M5333" s="3">
        <v>0.2834793799114676</v>
      </c>
      <c r="N5333" s="2">
        <v>1541881</v>
      </c>
      <c r="O5333">
        <f t="shared" si="83"/>
        <v>9</v>
      </c>
    </row>
    <row r="5334" spans="1:15" hidden="1" x14ac:dyDescent="0.2">
      <c r="A5334" t="s">
        <v>5529</v>
      </c>
      <c r="B5334" t="s">
        <v>5962</v>
      </c>
      <c r="C5334" t="s">
        <v>5972</v>
      </c>
      <c r="D5334" t="s">
        <v>22</v>
      </c>
      <c r="E5334">
        <v>34</v>
      </c>
      <c r="F5334" t="s">
        <v>69</v>
      </c>
      <c r="G5334" t="s">
        <v>38</v>
      </c>
      <c r="H5334" t="s">
        <v>193</v>
      </c>
      <c r="I5334" s="2">
        <v>3022</v>
      </c>
      <c r="J5334" s="2">
        <f>(0)</f>
        <v>0</v>
      </c>
      <c r="K5334" s="2">
        <v>3022</v>
      </c>
      <c r="L5334" s="3">
        <v>0.19599437310661461</v>
      </c>
      <c r="M5334" s="3">
        <v>0.26030832151092531</v>
      </c>
      <c r="N5334" s="2">
        <v>1541881</v>
      </c>
      <c r="O5334">
        <f t="shared" si="83"/>
        <v>11</v>
      </c>
    </row>
    <row r="5335" spans="1:15" hidden="1" x14ac:dyDescent="0.2">
      <c r="A5335" t="s">
        <v>5529</v>
      </c>
      <c r="B5335" t="s">
        <v>5962</v>
      </c>
      <c r="C5335" t="s">
        <v>5973</v>
      </c>
      <c r="D5335" t="s">
        <v>22</v>
      </c>
      <c r="E5335">
        <v>32</v>
      </c>
      <c r="F5335" t="s">
        <v>69</v>
      </c>
      <c r="G5335" t="s">
        <v>38</v>
      </c>
      <c r="H5335" t="s">
        <v>486</v>
      </c>
      <c r="I5335" s="2">
        <v>3109</v>
      </c>
      <c r="J5335" s="2">
        <v>2</v>
      </c>
      <c r="K5335" s="2">
        <v>3111</v>
      </c>
      <c r="L5335" s="3">
        <v>0.20176654359188551</v>
      </c>
      <c r="M5335" s="3">
        <v>0.26797458246872552</v>
      </c>
      <c r="N5335" s="2">
        <v>1541881</v>
      </c>
      <c r="O5335">
        <f t="shared" si="83"/>
        <v>10</v>
      </c>
    </row>
    <row r="5336" spans="1:15" hidden="1" x14ac:dyDescent="0.2">
      <c r="A5336" t="s">
        <v>5529</v>
      </c>
      <c r="B5336" t="s">
        <v>5962</v>
      </c>
      <c r="C5336" t="s">
        <v>5974</v>
      </c>
      <c r="D5336" t="s">
        <v>22</v>
      </c>
      <c r="E5336">
        <v>28</v>
      </c>
      <c r="F5336" t="s">
        <v>69</v>
      </c>
      <c r="G5336" t="s">
        <v>38</v>
      </c>
      <c r="H5336" t="s">
        <v>1597</v>
      </c>
      <c r="I5336" s="2">
        <v>1415</v>
      </c>
      <c r="J5336" s="2">
        <v>3</v>
      </c>
      <c r="K5336" s="2">
        <v>1418</v>
      </c>
      <c r="L5336" s="3">
        <v>9.1965592675439939E-2</v>
      </c>
      <c r="M5336" s="3">
        <v>0.12214334874337925</v>
      </c>
      <c r="N5336" s="2">
        <v>1541881</v>
      </c>
      <c r="O5336">
        <f t="shared" si="83"/>
        <v>16</v>
      </c>
    </row>
    <row r="5337" spans="1:15" hidden="1" x14ac:dyDescent="0.2">
      <c r="A5337" t="s">
        <v>5529</v>
      </c>
      <c r="B5337" t="s">
        <v>5962</v>
      </c>
      <c r="C5337" t="s">
        <v>5975</v>
      </c>
      <c r="D5337" t="s">
        <v>22</v>
      </c>
      <c r="E5337">
        <v>46</v>
      </c>
      <c r="F5337" t="s">
        <v>49</v>
      </c>
      <c r="G5337" t="s">
        <v>38</v>
      </c>
      <c r="H5337" t="s">
        <v>540</v>
      </c>
      <c r="I5337" s="2">
        <v>1315</v>
      </c>
      <c r="J5337" s="2">
        <v>9</v>
      </c>
      <c r="K5337" s="2">
        <v>1324</v>
      </c>
      <c r="L5337" s="3">
        <v>8.5869142949423466E-2</v>
      </c>
      <c r="M5337" s="3">
        <v>0.11404639896772505</v>
      </c>
      <c r="N5337" s="2">
        <v>1541881</v>
      </c>
      <c r="O5337">
        <f t="shared" si="83"/>
        <v>17</v>
      </c>
    </row>
    <row r="5338" spans="1:15" hidden="1" x14ac:dyDescent="0.2">
      <c r="A5338" t="s">
        <v>5529</v>
      </c>
      <c r="B5338" t="s">
        <v>5962</v>
      </c>
      <c r="C5338" t="s">
        <v>5976</v>
      </c>
      <c r="D5338" t="s">
        <v>22</v>
      </c>
      <c r="E5338">
        <v>42</v>
      </c>
      <c r="F5338" t="s">
        <v>49</v>
      </c>
      <c r="G5338" t="s">
        <v>38</v>
      </c>
      <c r="H5338" t="s">
        <v>273</v>
      </c>
      <c r="I5338" s="2">
        <v>62719</v>
      </c>
      <c r="J5338" s="2">
        <v>156</v>
      </c>
      <c r="K5338" s="2">
        <v>62875</v>
      </c>
      <c r="L5338" s="3">
        <v>4.0778114523753777</v>
      </c>
      <c r="M5338" s="3">
        <v>5.4159118845133776</v>
      </c>
      <c r="N5338" s="2">
        <v>1541881</v>
      </c>
      <c r="O5338">
        <f t="shared" si="83"/>
        <v>3</v>
      </c>
    </row>
    <row r="5339" spans="1:15" hidden="1" x14ac:dyDescent="0.2">
      <c r="A5339" t="s">
        <v>5529</v>
      </c>
      <c r="B5339" t="s">
        <v>5962</v>
      </c>
      <c r="C5339" t="s">
        <v>5977</v>
      </c>
      <c r="D5339" t="s">
        <v>22</v>
      </c>
      <c r="E5339">
        <v>46</v>
      </c>
      <c r="F5339" t="s">
        <v>49</v>
      </c>
      <c r="G5339" t="s">
        <v>38</v>
      </c>
      <c r="H5339" t="s">
        <v>336</v>
      </c>
      <c r="I5339" s="2">
        <v>1124</v>
      </c>
      <c r="J5339" s="2">
        <v>2</v>
      </c>
      <c r="K5339" s="2">
        <v>1126</v>
      </c>
      <c r="L5339" s="3">
        <v>7.3027685015899402E-2</v>
      </c>
      <c r="M5339" s="3">
        <v>9.6991121780708761E-2</v>
      </c>
      <c r="N5339" s="2">
        <v>1541881</v>
      </c>
      <c r="O5339">
        <f t="shared" si="83"/>
        <v>19</v>
      </c>
    </row>
    <row r="5340" spans="1:15" hidden="1" x14ac:dyDescent="0.2">
      <c r="A5340" t="s">
        <v>5529</v>
      </c>
      <c r="B5340" t="s">
        <v>5962</v>
      </c>
      <c r="C5340" t="s">
        <v>5978</v>
      </c>
      <c r="D5340" t="s">
        <v>22</v>
      </c>
      <c r="E5340">
        <v>44</v>
      </c>
      <c r="F5340" t="s">
        <v>49</v>
      </c>
      <c r="G5340" t="s">
        <v>38</v>
      </c>
      <c r="H5340" t="s">
        <v>1863</v>
      </c>
      <c r="I5340" s="2">
        <v>2759</v>
      </c>
      <c r="J5340" s="2">
        <v>5</v>
      </c>
      <c r="K5340" s="2">
        <v>2764</v>
      </c>
      <c r="L5340" s="3">
        <v>0.17926156428414386</v>
      </c>
      <c r="M5340" s="3">
        <v>0.23808477850966164</v>
      </c>
      <c r="N5340" s="2">
        <v>1541881</v>
      </c>
      <c r="O5340">
        <f t="shared" si="83"/>
        <v>12</v>
      </c>
    </row>
    <row r="5341" spans="1:15" hidden="1" x14ac:dyDescent="0.2">
      <c r="A5341" t="s">
        <v>5529</v>
      </c>
      <c r="B5341" t="s">
        <v>5962</v>
      </c>
      <c r="C5341" t="s">
        <v>5979</v>
      </c>
      <c r="D5341" t="s">
        <v>22</v>
      </c>
      <c r="E5341">
        <v>44</v>
      </c>
      <c r="F5341" t="s">
        <v>49</v>
      </c>
      <c r="G5341" t="s">
        <v>5874</v>
      </c>
      <c r="H5341" t="s">
        <v>1113</v>
      </c>
      <c r="I5341" s="2">
        <v>2198</v>
      </c>
      <c r="J5341" s="2">
        <v>10</v>
      </c>
      <c r="K5341" s="2">
        <v>2208</v>
      </c>
      <c r="L5341" s="3">
        <v>0.14320171271323792</v>
      </c>
      <c r="M5341" s="3">
        <v>0.19019218196430279</v>
      </c>
      <c r="N5341" s="2">
        <v>1541881</v>
      </c>
      <c r="O5341">
        <f t="shared" si="83"/>
        <v>13</v>
      </c>
    </row>
    <row r="5342" spans="1:15" hidden="1" x14ac:dyDescent="0.2">
      <c r="A5342" t="s">
        <v>5529</v>
      </c>
      <c r="B5342" t="s">
        <v>5962</v>
      </c>
      <c r="C5342" t="s">
        <v>5965</v>
      </c>
      <c r="D5342" t="s">
        <v>22</v>
      </c>
      <c r="E5342">
        <v>47</v>
      </c>
      <c r="F5342" t="s">
        <v>49</v>
      </c>
      <c r="G5342" t="s">
        <v>38</v>
      </c>
      <c r="H5342" t="s">
        <v>584</v>
      </c>
      <c r="I5342" s="2">
        <v>849</v>
      </c>
      <c r="J5342" s="2">
        <v>2</v>
      </c>
      <c r="K5342" s="2">
        <v>851</v>
      </c>
      <c r="L5342" s="3">
        <v>5.5192326774893774E-2</v>
      </c>
      <c r="M5342" s="3">
        <v>7.3303236798741706E-2</v>
      </c>
      <c r="N5342" s="2">
        <v>1541881</v>
      </c>
      <c r="O5342">
        <f t="shared" si="83"/>
        <v>22</v>
      </c>
    </row>
    <row r="5343" spans="1:15" hidden="1" x14ac:dyDescent="0.2">
      <c r="A5343" t="s">
        <v>5529</v>
      </c>
      <c r="B5343" t="s">
        <v>5962</v>
      </c>
      <c r="C5343" t="s">
        <v>5980</v>
      </c>
      <c r="D5343" t="s">
        <v>22</v>
      </c>
      <c r="E5343">
        <v>46</v>
      </c>
      <c r="F5343" t="s">
        <v>69</v>
      </c>
      <c r="G5343" t="s">
        <v>38</v>
      </c>
      <c r="H5343" t="s">
        <v>5981</v>
      </c>
      <c r="I5343" s="2">
        <v>1515</v>
      </c>
      <c r="J5343" s="2">
        <v>1</v>
      </c>
      <c r="K5343" s="2">
        <v>1516</v>
      </c>
      <c r="L5343" s="3">
        <v>9.8321465794052848E-2</v>
      </c>
      <c r="M5343" s="3">
        <v>0.13058484957331659</v>
      </c>
      <c r="N5343" s="2">
        <v>1541881</v>
      </c>
      <c r="O5343">
        <f t="shared" si="83"/>
        <v>15</v>
      </c>
    </row>
    <row r="5344" spans="1:15" hidden="1" x14ac:dyDescent="0.2">
      <c r="A5344" t="s">
        <v>5529</v>
      </c>
      <c r="B5344" t="s">
        <v>5962</v>
      </c>
      <c r="C5344" t="s">
        <v>5982</v>
      </c>
      <c r="D5344" t="s">
        <v>22</v>
      </c>
      <c r="E5344">
        <v>37</v>
      </c>
      <c r="F5344" t="s">
        <v>69</v>
      </c>
      <c r="G5344" t="s">
        <v>38</v>
      </c>
      <c r="H5344" t="s">
        <v>41</v>
      </c>
      <c r="I5344" s="2">
        <v>1175</v>
      </c>
      <c r="J5344" s="2">
        <v>6</v>
      </c>
      <c r="K5344" s="2">
        <v>1181</v>
      </c>
      <c r="L5344" s="3">
        <v>7.6594756664100538E-2</v>
      </c>
      <c r="M5344" s="3">
        <v>0.10172869877710217</v>
      </c>
      <c r="N5344" s="2">
        <v>1541881</v>
      </c>
      <c r="O5344">
        <f t="shared" si="83"/>
        <v>18</v>
      </c>
    </row>
    <row r="5345" spans="1:15" hidden="1" x14ac:dyDescent="0.2">
      <c r="A5345" t="s">
        <v>5529</v>
      </c>
      <c r="B5345" t="s">
        <v>5962</v>
      </c>
      <c r="C5345" t="s">
        <v>5983</v>
      </c>
      <c r="D5345" t="s">
        <v>22</v>
      </c>
      <c r="E5345">
        <v>30</v>
      </c>
      <c r="F5345" t="s">
        <v>49</v>
      </c>
      <c r="G5345" t="s">
        <v>38</v>
      </c>
      <c r="H5345" t="s">
        <v>439</v>
      </c>
      <c r="I5345" s="2">
        <v>1797</v>
      </c>
      <c r="J5345" s="2">
        <v>7</v>
      </c>
      <c r="K5345" s="2">
        <v>1804</v>
      </c>
      <c r="L5345" s="3">
        <v>0.11699995006099692</v>
      </c>
      <c r="M5345" s="3">
        <v>0.1553925254817039</v>
      </c>
      <c r="N5345" s="2">
        <v>1541881</v>
      </c>
      <c r="O5345">
        <f t="shared" si="83"/>
        <v>14</v>
      </c>
    </row>
    <row r="5346" spans="1:15" hidden="1" x14ac:dyDescent="0.2">
      <c r="A5346" t="s">
        <v>5529</v>
      </c>
      <c r="B5346" t="s">
        <v>5962</v>
      </c>
      <c r="C5346" t="s">
        <v>46</v>
      </c>
      <c r="G5346" t="s">
        <v>46</v>
      </c>
      <c r="I5346" s="2">
        <v>14051</v>
      </c>
      <c r="J5346" s="2">
        <v>126</v>
      </c>
      <c r="K5346" s="2">
        <v>14177</v>
      </c>
      <c r="L5346" s="3">
        <v>0.91946135920995198</v>
      </c>
      <c r="M5346" s="3">
        <v>1.2211750741430798</v>
      </c>
      <c r="N5346" s="2">
        <v>1541881</v>
      </c>
      <c r="O5346">
        <f t="shared" si="83"/>
        <v>6</v>
      </c>
    </row>
    <row r="5347" spans="1:15" hidden="1" x14ac:dyDescent="0.2">
      <c r="A5347" t="s">
        <v>5529</v>
      </c>
      <c r="B5347" t="s">
        <v>5984</v>
      </c>
      <c r="C5347" t="s">
        <v>5985</v>
      </c>
      <c r="D5347" t="s">
        <v>22</v>
      </c>
      <c r="E5347">
        <v>40</v>
      </c>
      <c r="F5347" t="s">
        <v>49</v>
      </c>
      <c r="G5347" t="s">
        <v>5986</v>
      </c>
      <c r="H5347" t="s">
        <v>4970</v>
      </c>
      <c r="I5347" s="2">
        <v>969</v>
      </c>
      <c r="J5347" s="2">
        <f>(0)</f>
        <v>0</v>
      </c>
      <c r="K5347" s="2">
        <v>969</v>
      </c>
      <c r="L5347" s="3">
        <v>6.984861088484999E-2</v>
      </c>
      <c r="M5347" s="3">
        <v>8.7799971911257699E-2</v>
      </c>
      <c r="N5347" s="2">
        <v>1387286</v>
      </c>
      <c r="O5347">
        <f t="shared" si="83"/>
        <v>20</v>
      </c>
    </row>
    <row r="5348" spans="1:15" hidden="1" x14ac:dyDescent="0.2">
      <c r="A5348" t="s">
        <v>5529</v>
      </c>
      <c r="B5348" t="s">
        <v>5984</v>
      </c>
      <c r="C5348" t="s">
        <v>5987</v>
      </c>
      <c r="D5348" t="s">
        <v>22</v>
      </c>
      <c r="E5348">
        <v>53</v>
      </c>
      <c r="F5348" t="s">
        <v>49</v>
      </c>
      <c r="G5348" t="s">
        <v>5532</v>
      </c>
      <c r="H5348" t="s">
        <v>104</v>
      </c>
      <c r="I5348" s="2">
        <v>38399</v>
      </c>
      <c r="J5348" s="2">
        <v>144</v>
      </c>
      <c r="K5348" s="2">
        <v>38543</v>
      </c>
      <c r="L5348" s="3">
        <v>2.7783023832144202</v>
      </c>
      <c r="M5348" s="3">
        <v>3.4923367568375698</v>
      </c>
      <c r="N5348" s="2">
        <v>1387286</v>
      </c>
      <c r="O5348">
        <f t="shared" si="83"/>
        <v>3</v>
      </c>
    </row>
    <row r="5349" spans="1:15" hidden="1" x14ac:dyDescent="0.2">
      <c r="A5349" t="s">
        <v>5529</v>
      </c>
      <c r="B5349" t="s">
        <v>5984</v>
      </c>
      <c r="C5349" t="s">
        <v>5988</v>
      </c>
      <c r="D5349" t="s">
        <v>22</v>
      </c>
      <c r="E5349">
        <v>73</v>
      </c>
      <c r="F5349" t="s">
        <v>49</v>
      </c>
      <c r="G5349" t="s">
        <v>5537</v>
      </c>
      <c r="H5349" t="s">
        <v>3095</v>
      </c>
      <c r="I5349" s="2">
        <v>274455</v>
      </c>
      <c r="J5349" s="2">
        <v>696</v>
      </c>
      <c r="K5349" s="2">
        <v>275151</v>
      </c>
      <c r="L5349" s="3">
        <v>19.833761747757851</v>
      </c>
      <c r="M5349" s="3">
        <v>24.931114624720813</v>
      </c>
      <c r="N5349" s="2">
        <v>1387286</v>
      </c>
      <c r="O5349">
        <f t="shared" si="83"/>
        <v>2</v>
      </c>
    </row>
    <row r="5350" spans="1:15" hidden="1" x14ac:dyDescent="0.2">
      <c r="A5350" t="s">
        <v>5529</v>
      </c>
      <c r="B5350" t="s">
        <v>5984</v>
      </c>
      <c r="C5350" t="s">
        <v>5989</v>
      </c>
      <c r="D5350" t="s">
        <v>17</v>
      </c>
      <c r="E5350">
        <v>43</v>
      </c>
      <c r="F5350" t="s">
        <v>49</v>
      </c>
      <c r="G5350" t="s">
        <v>19</v>
      </c>
      <c r="H5350" t="s">
        <v>20</v>
      </c>
      <c r="I5350" s="2">
        <v>691518</v>
      </c>
      <c r="J5350" s="2">
        <v>4179</v>
      </c>
      <c r="K5350" s="2">
        <v>695697</v>
      </c>
      <c r="L5350" s="3">
        <v>50.148058871782752</v>
      </c>
      <c r="M5350" s="3">
        <v>63.036302434206647</v>
      </c>
      <c r="N5350" s="2">
        <v>1387286</v>
      </c>
      <c r="O5350">
        <f t="shared" si="83"/>
        <v>1</v>
      </c>
    </row>
    <row r="5351" spans="1:15" hidden="1" x14ac:dyDescent="0.2">
      <c r="A5351" t="s">
        <v>5529</v>
      </c>
      <c r="B5351" t="s">
        <v>5984</v>
      </c>
      <c r="C5351" t="s">
        <v>5990</v>
      </c>
      <c r="D5351" t="s">
        <v>22</v>
      </c>
      <c r="E5351">
        <v>65</v>
      </c>
      <c r="F5351" t="s">
        <v>18</v>
      </c>
      <c r="G5351" t="s">
        <v>38</v>
      </c>
      <c r="H5351" t="s">
        <v>556</v>
      </c>
      <c r="I5351" s="2">
        <v>639</v>
      </c>
      <c r="J5351" s="2">
        <f>(0)</f>
        <v>0</v>
      </c>
      <c r="K5351" s="2">
        <v>639</v>
      </c>
      <c r="L5351" s="3">
        <v>4.6061158261526458E-2</v>
      </c>
      <c r="M5351" s="3">
        <v>5.7899052684513591E-2</v>
      </c>
      <c r="N5351" s="2">
        <v>1387286</v>
      </c>
      <c r="O5351">
        <f t="shared" si="83"/>
        <v>31</v>
      </c>
    </row>
    <row r="5352" spans="1:15" hidden="1" x14ac:dyDescent="0.2">
      <c r="A5352" t="s">
        <v>5529</v>
      </c>
      <c r="B5352" t="s">
        <v>5984</v>
      </c>
      <c r="C5352" t="s">
        <v>5991</v>
      </c>
      <c r="D5352" t="s">
        <v>22</v>
      </c>
      <c r="E5352">
        <v>66</v>
      </c>
      <c r="F5352" t="s">
        <v>69</v>
      </c>
      <c r="G5352" t="s">
        <v>38</v>
      </c>
      <c r="H5352" t="s">
        <v>230</v>
      </c>
      <c r="I5352" s="2">
        <v>823</v>
      </c>
      <c r="J5352" s="2">
        <v>1</v>
      </c>
      <c r="K5352" s="2">
        <v>824</v>
      </c>
      <c r="L5352" s="3">
        <v>5.9396548368541163E-2</v>
      </c>
      <c r="M5352" s="3">
        <v>7.4661689220718613E-2</v>
      </c>
      <c r="N5352" s="2">
        <v>1387286</v>
      </c>
      <c r="O5352">
        <f t="shared" si="83"/>
        <v>24</v>
      </c>
    </row>
    <row r="5353" spans="1:15" hidden="1" x14ac:dyDescent="0.2">
      <c r="A5353" t="s">
        <v>5529</v>
      </c>
      <c r="B5353" t="s">
        <v>5984</v>
      </c>
      <c r="C5353" t="s">
        <v>5992</v>
      </c>
      <c r="D5353" t="s">
        <v>22</v>
      </c>
      <c r="E5353">
        <v>36</v>
      </c>
      <c r="F5353" t="s">
        <v>49</v>
      </c>
      <c r="G5353" t="s">
        <v>38</v>
      </c>
      <c r="H5353" t="s">
        <v>198</v>
      </c>
      <c r="I5353" s="2">
        <v>2174</v>
      </c>
      <c r="J5353" s="2">
        <v>1</v>
      </c>
      <c r="K5353" s="2">
        <v>2175</v>
      </c>
      <c r="L5353" s="3">
        <v>0.15678093774463231</v>
      </c>
      <c r="M5353" s="3">
        <v>0.19707424035808616</v>
      </c>
      <c r="N5353" s="2">
        <v>1387286</v>
      </c>
      <c r="O5353">
        <f t="shared" si="83"/>
        <v>10</v>
      </c>
    </row>
    <row r="5354" spans="1:15" hidden="1" x14ac:dyDescent="0.2">
      <c r="A5354" t="s">
        <v>5529</v>
      </c>
      <c r="B5354" t="s">
        <v>5984</v>
      </c>
      <c r="C5354" t="s">
        <v>5993</v>
      </c>
      <c r="D5354" t="s">
        <v>22</v>
      </c>
      <c r="E5354">
        <v>37</v>
      </c>
      <c r="F5354" t="s">
        <v>69</v>
      </c>
      <c r="G5354" t="s">
        <v>38</v>
      </c>
      <c r="H5354" t="s">
        <v>61</v>
      </c>
      <c r="I5354" s="2">
        <v>416</v>
      </c>
      <c r="J5354" s="2">
        <f>(0)</f>
        <v>0</v>
      </c>
      <c r="K5354" s="2">
        <v>416</v>
      </c>
      <c r="L5354" s="3">
        <v>2.9986606943341168E-2</v>
      </c>
      <c r="M5354" s="3">
        <v>3.7693279994925902E-2</v>
      </c>
      <c r="N5354" s="2">
        <v>1387286</v>
      </c>
      <c r="O5354">
        <f t="shared" si="83"/>
        <v>35</v>
      </c>
    </row>
    <row r="5355" spans="1:15" hidden="1" x14ac:dyDescent="0.2">
      <c r="A5355" t="s">
        <v>5529</v>
      </c>
      <c r="B5355" t="s">
        <v>5984</v>
      </c>
      <c r="C5355" t="s">
        <v>5994</v>
      </c>
      <c r="D5355" t="s">
        <v>22</v>
      </c>
      <c r="E5355">
        <v>38</v>
      </c>
      <c r="F5355" t="s">
        <v>49</v>
      </c>
      <c r="G5355" t="s">
        <v>38</v>
      </c>
      <c r="H5355" t="s">
        <v>5995</v>
      </c>
      <c r="I5355" s="2">
        <v>378</v>
      </c>
      <c r="J5355" s="2">
        <f>(0)</f>
        <v>0</v>
      </c>
      <c r="K5355" s="2">
        <v>378</v>
      </c>
      <c r="L5355" s="3">
        <v>2.7247445732170583E-2</v>
      </c>
      <c r="M5355" s="3">
        <v>3.4250143841543249E-2</v>
      </c>
      <c r="N5355" s="2">
        <v>1387286</v>
      </c>
      <c r="O5355">
        <f t="shared" si="83"/>
        <v>40</v>
      </c>
    </row>
    <row r="5356" spans="1:15" hidden="1" x14ac:dyDescent="0.2">
      <c r="A5356" t="s">
        <v>5529</v>
      </c>
      <c r="B5356" t="s">
        <v>5984</v>
      </c>
      <c r="C5356" t="s">
        <v>5996</v>
      </c>
      <c r="D5356" t="s">
        <v>22</v>
      </c>
      <c r="E5356">
        <v>29</v>
      </c>
      <c r="F5356" t="s">
        <v>49</v>
      </c>
      <c r="G5356" t="s">
        <v>38</v>
      </c>
      <c r="H5356" t="s">
        <v>2699</v>
      </c>
      <c r="I5356" s="2">
        <v>665</v>
      </c>
      <c r="J5356" s="2">
        <v>1</v>
      </c>
      <c r="K5356" s="2">
        <v>666</v>
      </c>
      <c r="L5356" s="3">
        <v>4.8007404385252937E-2</v>
      </c>
      <c r="M5356" s="3">
        <v>6.0345491530338108E-2</v>
      </c>
      <c r="N5356" s="2">
        <v>1387286</v>
      </c>
      <c r="O5356">
        <f t="shared" si="83"/>
        <v>30</v>
      </c>
    </row>
    <row r="5357" spans="1:15" hidden="1" x14ac:dyDescent="0.2">
      <c r="A5357" t="s">
        <v>5529</v>
      </c>
      <c r="B5357" t="s">
        <v>5984</v>
      </c>
      <c r="C5357" t="s">
        <v>5997</v>
      </c>
      <c r="D5357" t="s">
        <v>17</v>
      </c>
      <c r="E5357">
        <v>57</v>
      </c>
      <c r="F5357" t="s">
        <v>69</v>
      </c>
      <c r="G5357" t="s">
        <v>2735</v>
      </c>
      <c r="H5357" t="s">
        <v>142</v>
      </c>
      <c r="I5357" s="2">
        <v>860</v>
      </c>
      <c r="J5357" s="2">
        <f>(0)</f>
        <v>0</v>
      </c>
      <c r="K5357" s="2">
        <v>860</v>
      </c>
      <c r="L5357" s="3">
        <v>6.1991543200176462E-2</v>
      </c>
      <c r="M5357" s="3">
        <v>7.7923607681817969E-2</v>
      </c>
      <c r="N5357" s="2">
        <v>1387286</v>
      </c>
      <c r="O5357">
        <f t="shared" si="83"/>
        <v>23</v>
      </c>
    </row>
    <row r="5358" spans="1:15" hidden="1" x14ac:dyDescent="0.2">
      <c r="A5358" t="s">
        <v>5529</v>
      </c>
      <c r="B5358" t="s">
        <v>5984</v>
      </c>
      <c r="C5358" t="s">
        <v>5998</v>
      </c>
      <c r="D5358" t="s">
        <v>22</v>
      </c>
      <c r="E5358">
        <v>36</v>
      </c>
      <c r="F5358" t="s">
        <v>49</v>
      </c>
      <c r="G5358" t="s">
        <v>38</v>
      </c>
      <c r="H5358" t="s">
        <v>5999</v>
      </c>
      <c r="I5358" s="2">
        <v>396</v>
      </c>
      <c r="J5358" s="2">
        <v>1</v>
      </c>
      <c r="K5358" s="2">
        <v>397</v>
      </c>
      <c r="L5358" s="3">
        <v>2.8617026337755879E-2</v>
      </c>
      <c r="M5358" s="3">
        <v>3.5971711918234575E-2</v>
      </c>
      <c r="N5358" s="2">
        <v>1387286</v>
      </c>
      <c r="O5358">
        <f t="shared" si="83"/>
        <v>38</v>
      </c>
    </row>
    <row r="5359" spans="1:15" hidden="1" x14ac:dyDescent="0.2">
      <c r="A5359" t="s">
        <v>5529</v>
      </c>
      <c r="B5359" t="s">
        <v>5984</v>
      </c>
      <c r="C5359" t="s">
        <v>6000</v>
      </c>
      <c r="D5359" t="s">
        <v>22</v>
      </c>
      <c r="E5359">
        <v>67</v>
      </c>
      <c r="F5359" t="s">
        <v>49</v>
      </c>
      <c r="G5359" t="s">
        <v>38</v>
      </c>
      <c r="H5359" t="s">
        <v>41</v>
      </c>
      <c r="I5359" s="2">
        <v>1949</v>
      </c>
      <c r="J5359" s="2">
        <v>1</v>
      </c>
      <c r="K5359" s="2">
        <v>1950</v>
      </c>
      <c r="L5359" s="3">
        <v>0.14056222004691174</v>
      </c>
      <c r="M5359" s="3">
        <v>0.17668724997621518</v>
      </c>
      <c r="N5359" s="2">
        <v>1387286</v>
      </c>
      <c r="O5359">
        <f t="shared" si="83"/>
        <v>11</v>
      </c>
    </row>
    <row r="5360" spans="1:15" hidden="1" x14ac:dyDescent="0.2">
      <c r="A5360" t="s">
        <v>5529</v>
      </c>
      <c r="B5360" t="s">
        <v>5984</v>
      </c>
      <c r="C5360" t="s">
        <v>6001</v>
      </c>
      <c r="D5360" t="s">
        <v>22</v>
      </c>
      <c r="E5360">
        <v>48</v>
      </c>
      <c r="F5360" t="s">
        <v>49</v>
      </c>
      <c r="G5360" t="s">
        <v>5579</v>
      </c>
      <c r="H5360" t="s">
        <v>165</v>
      </c>
      <c r="I5360" s="2">
        <v>1258</v>
      </c>
      <c r="J5360" s="2">
        <v>6</v>
      </c>
      <c r="K5360" s="2">
        <v>1264</v>
      </c>
      <c r="L5360" s="3">
        <v>9.1113151866305878E-2</v>
      </c>
      <c r="M5360" s="3">
        <v>0.1145295815230441</v>
      </c>
      <c r="N5360" s="2">
        <v>1387286</v>
      </c>
      <c r="O5360">
        <f t="shared" si="83"/>
        <v>16</v>
      </c>
    </row>
    <row r="5361" spans="1:15" hidden="1" x14ac:dyDescent="0.2">
      <c r="A5361" t="s">
        <v>5529</v>
      </c>
      <c r="B5361" t="s">
        <v>5984</v>
      </c>
      <c r="C5361" t="s">
        <v>6002</v>
      </c>
      <c r="D5361" t="s">
        <v>22</v>
      </c>
      <c r="E5361">
        <v>69</v>
      </c>
      <c r="F5361" t="s">
        <v>49</v>
      </c>
      <c r="G5361" t="s">
        <v>4292</v>
      </c>
      <c r="H5361" t="s">
        <v>54</v>
      </c>
      <c r="I5361" s="2">
        <v>398</v>
      </c>
      <c r="J5361" s="2">
        <f>(0)</f>
        <v>0</v>
      </c>
      <c r="K5361" s="2">
        <v>398</v>
      </c>
      <c r="L5361" s="3">
        <v>2.8689109527523522E-2</v>
      </c>
      <c r="M5361" s="3">
        <v>3.6062320764376231E-2</v>
      </c>
      <c r="N5361" s="2">
        <v>1387286</v>
      </c>
      <c r="O5361">
        <f t="shared" si="83"/>
        <v>37</v>
      </c>
    </row>
    <row r="5362" spans="1:15" hidden="1" x14ac:dyDescent="0.2">
      <c r="A5362" t="s">
        <v>5529</v>
      </c>
      <c r="B5362" t="s">
        <v>5984</v>
      </c>
      <c r="C5362" t="s">
        <v>6003</v>
      </c>
      <c r="D5362" t="s">
        <v>17</v>
      </c>
      <c r="E5362">
        <v>53</v>
      </c>
      <c r="F5362" t="s">
        <v>49</v>
      </c>
      <c r="G5362" t="s">
        <v>38</v>
      </c>
      <c r="H5362" t="s">
        <v>4202</v>
      </c>
      <c r="I5362" s="2">
        <v>393</v>
      </c>
      <c r="J5362" s="2">
        <v>4</v>
      </c>
      <c r="K5362" s="2">
        <v>397</v>
      </c>
      <c r="L5362" s="3">
        <v>2.8617026337755879E-2</v>
      </c>
      <c r="M5362" s="3">
        <v>3.5971711918234575E-2</v>
      </c>
      <c r="N5362" s="2">
        <v>1387286</v>
      </c>
      <c r="O5362">
        <f t="shared" si="83"/>
        <v>38</v>
      </c>
    </row>
    <row r="5363" spans="1:15" hidden="1" x14ac:dyDescent="0.2">
      <c r="A5363" t="s">
        <v>5529</v>
      </c>
      <c r="B5363" t="s">
        <v>5984</v>
      </c>
      <c r="C5363" t="s">
        <v>6004</v>
      </c>
      <c r="D5363" t="s">
        <v>22</v>
      </c>
      <c r="E5363">
        <v>41</v>
      </c>
      <c r="F5363" t="s">
        <v>49</v>
      </c>
      <c r="G5363" t="s">
        <v>38</v>
      </c>
      <c r="H5363" t="s">
        <v>5981</v>
      </c>
      <c r="I5363" s="2">
        <v>270</v>
      </c>
      <c r="J5363" s="2">
        <f>(0)</f>
        <v>0</v>
      </c>
      <c r="K5363" s="2">
        <v>270</v>
      </c>
      <c r="L5363" s="3">
        <v>1.9462461237264701E-2</v>
      </c>
      <c r="M5363" s="3">
        <v>2.4464388458245178E-2</v>
      </c>
      <c r="N5363" s="2">
        <v>1387286</v>
      </c>
      <c r="O5363">
        <f t="shared" si="83"/>
        <v>43</v>
      </c>
    </row>
    <row r="5364" spans="1:15" hidden="1" x14ac:dyDescent="0.2">
      <c r="A5364" t="s">
        <v>5529</v>
      </c>
      <c r="B5364" t="s">
        <v>5984</v>
      </c>
      <c r="C5364" t="s">
        <v>6005</v>
      </c>
      <c r="D5364" t="s">
        <v>17</v>
      </c>
      <c r="E5364">
        <v>33</v>
      </c>
      <c r="F5364" t="s">
        <v>49</v>
      </c>
      <c r="G5364" t="s">
        <v>38</v>
      </c>
      <c r="H5364" t="s">
        <v>106</v>
      </c>
      <c r="I5364" s="2">
        <v>1139</v>
      </c>
      <c r="J5364" s="2">
        <v>6</v>
      </c>
      <c r="K5364" s="2">
        <v>1145</v>
      </c>
      <c r="L5364" s="3">
        <v>8.2535252283955862E-2</v>
      </c>
      <c r="M5364" s="3">
        <v>0.10374712883218788</v>
      </c>
      <c r="N5364" s="2">
        <v>1387286</v>
      </c>
      <c r="O5364">
        <f t="shared" si="83"/>
        <v>17</v>
      </c>
    </row>
    <row r="5365" spans="1:15" hidden="1" x14ac:dyDescent="0.2">
      <c r="A5365" t="s">
        <v>5529</v>
      </c>
      <c r="B5365" t="s">
        <v>5984</v>
      </c>
      <c r="C5365" t="s">
        <v>6006</v>
      </c>
      <c r="D5365" t="s">
        <v>22</v>
      </c>
      <c r="E5365">
        <v>43</v>
      </c>
      <c r="F5365" t="s">
        <v>69</v>
      </c>
      <c r="G5365" t="s">
        <v>303</v>
      </c>
      <c r="H5365" t="s">
        <v>304</v>
      </c>
      <c r="I5365" s="2">
        <v>3047</v>
      </c>
      <c r="J5365" s="2">
        <v>12</v>
      </c>
      <c r="K5365" s="2">
        <v>3059</v>
      </c>
      <c r="L5365" s="3">
        <v>0.22050247749923232</v>
      </c>
      <c r="M5365" s="3">
        <v>0.2771724603473037</v>
      </c>
      <c r="N5365" s="2">
        <v>1387286</v>
      </c>
      <c r="O5365">
        <f t="shared" si="83"/>
        <v>7</v>
      </c>
    </row>
    <row r="5366" spans="1:15" hidden="1" x14ac:dyDescent="0.2">
      <c r="A5366" t="s">
        <v>5529</v>
      </c>
      <c r="B5366" t="s">
        <v>5984</v>
      </c>
      <c r="C5366" t="s">
        <v>6007</v>
      </c>
      <c r="D5366" t="s">
        <v>22</v>
      </c>
      <c r="E5366">
        <v>44</v>
      </c>
      <c r="F5366" t="s">
        <v>49</v>
      </c>
      <c r="G5366" t="s">
        <v>38</v>
      </c>
      <c r="H5366" t="s">
        <v>456</v>
      </c>
      <c r="I5366" s="2">
        <v>296</v>
      </c>
      <c r="J5366" s="2">
        <f>(0)</f>
        <v>0</v>
      </c>
      <c r="K5366" s="2">
        <v>296</v>
      </c>
      <c r="L5366" s="3">
        <v>2.1336624171223527E-2</v>
      </c>
      <c r="M5366" s="3">
        <v>2.6820218457928046E-2</v>
      </c>
      <c r="N5366" s="2">
        <v>1387286</v>
      </c>
      <c r="O5366">
        <f t="shared" si="83"/>
        <v>42</v>
      </c>
    </row>
    <row r="5367" spans="1:15" hidden="1" x14ac:dyDescent="0.2">
      <c r="A5367" t="s">
        <v>5529</v>
      </c>
      <c r="B5367" t="s">
        <v>5984</v>
      </c>
      <c r="C5367" t="s">
        <v>6008</v>
      </c>
      <c r="D5367" t="s">
        <v>22</v>
      </c>
      <c r="E5367">
        <v>27</v>
      </c>
      <c r="F5367" t="s">
        <v>49</v>
      </c>
      <c r="G5367" t="s">
        <v>38</v>
      </c>
      <c r="H5367" t="s">
        <v>1648</v>
      </c>
      <c r="I5367" s="2">
        <v>697</v>
      </c>
      <c r="J5367" s="2">
        <v>3</v>
      </c>
      <c r="K5367" s="2">
        <v>700</v>
      </c>
      <c r="L5367" s="3">
        <v>5.0458232837352929E-2</v>
      </c>
      <c r="M5367" s="3">
        <v>6.3426192299154166E-2</v>
      </c>
      <c r="N5367" s="2">
        <v>1387286</v>
      </c>
      <c r="O5367">
        <f t="shared" si="83"/>
        <v>28</v>
      </c>
    </row>
    <row r="5368" spans="1:15" hidden="1" x14ac:dyDescent="0.2">
      <c r="A5368" t="s">
        <v>5529</v>
      </c>
      <c r="B5368" t="s">
        <v>5984</v>
      </c>
      <c r="C5368" t="s">
        <v>6009</v>
      </c>
      <c r="D5368" t="s">
        <v>22</v>
      </c>
      <c r="E5368">
        <v>36</v>
      </c>
      <c r="F5368" t="s">
        <v>49</v>
      </c>
      <c r="G5368" t="s">
        <v>38</v>
      </c>
      <c r="H5368" t="s">
        <v>1349</v>
      </c>
      <c r="I5368" s="2">
        <v>813</v>
      </c>
      <c r="J5368" s="2">
        <f>(0)</f>
        <v>0</v>
      </c>
      <c r="K5368" s="2">
        <v>813</v>
      </c>
      <c r="L5368" s="3">
        <v>5.8603633281097051E-2</v>
      </c>
      <c r="M5368" s="3">
        <v>7.3664991913160477E-2</v>
      </c>
      <c r="N5368" s="2">
        <v>1387286</v>
      </c>
      <c r="O5368">
        <f t="shared" si="83"/>
        <v>25</v>
      </c>
    </row>
    <row r="5369" spans="1:15" hidden="1" x14ac:dyDescent="0.2">
      <c r="A5369" t="s">
        <v>5529</v>
      </c>
      <c r="B5369" t="s">
        <v>5984</v>
      </c>
      <c r="C5369" t="s">
        <v>6010</v>
      </c>
      <c r="D5369" t="s">
        <v>22</v>
      </c>
      <c r="E5369">
        <v>33</v>
      </c>
      <c r="F5369" t="s">
        <v>69</v>
      </c>
      <c r="G5369" t="s">
        <v>38</v>
      </c>
      <c r="H5369" t="s">
        <v>738</v>
      </c>
      <c r="I5369" s="2">
        <v>313</v>
      </c>
      <c r="J5369" s="2">
        <f>(0)</f>
        <v>0</v>
      </c>
      <c r="K5369" s="2">
        <v>313</v>
      </c>
      <c r="L5369" s="3">
        <v>2.2562038397273526E-2</v>
      </c>
      <c r="M5369" s="3">
        <v>2.8360568842336079E-2</v>
      </c>
      <c r="N5369" s="2">
        <v>1387286</v>
      </c>
      <c r="O5369">
        <f t="shared" si="83"/>
        <v>41</v>
      </c>
    </row>
    <row r="5370" spans="1:15" hidden="1" x14ac:dyDescent="0.2">
      <c r="A5370" t="s">
        <v>5529</v>
      </c>
      <c r="B5370" t="s">
        <v>5984</v>
      </c>
      <c r="C5370" t="s">
        <v>6011</v>
      </c>
      <c r="D5370" t="s">
        <v>22</v>
      </c>
      <c r="E5370">
        <v>42</v>
      </c>
      <c r="F5370" t="s">
        <v>49</v>
      </c>
      <c r="G5370" t="s">
        <v>5542</v>
      </c>
      <c r="H5370" t="s">
        <v>39</v>
      </c>
      <c r="I5370" s="2">
        <v>15915</v>
      </c>
      <c r="J5370" s="2">
        <v>52</v>
      </c>
      <c r="K5370" s="2">
        <v>15967</v>
      </c>
      <c r="L5370" s="3">
        <v>1.1509522910200205</v>
      </c>
      <c r="M5370" s="3">
        <v>1.4467514463437066</v>
      </c>
      <c r="N5370" s="2">
        <v>1387286</v>
      </c>
      <c r="O5370">
        <f t="shared" si="83"/>
        <v>5</v>
      </c>
    </row>
    <row r="5371" spans="1:15" hidden="1" x14ac:dyDescent="0.2">
      <c r="A5371" t="s">
        <v>5529</v>
      </c>
      <c r="B5371" t="s">
        <v>5984</v>
      </c>
      <c r="C5371" t="s">
        <v>6012</v>
      </c>
      <c r="D5371" t="s">
        <v>22</v>
      </c>
      <c r="E5371">
        <v>52</v>
      </c>
      <c r="F5371" t="s">
        <v>49</v>
      </c>
      <c r="G5371" t="s">
        <v>38</v>
      </c>
      <c r="H5371" t="s">
        <v>273</v>
      </c>
      <c r="I5371" s="2">
        <v>31099</v>
      </c>
      <c r="J5371" s="2">
        <v>40</v>
      </c>
      <c r="K5371" s="2">
        <v>31139</v>
      </c>
      <c r="L5371" s="3">
        <v>2.2445984461747615</v>
      </c>
      <c r="M5371" s="3">
        <v>2.8214688600048023</v>
      </c>
      <c r="N5371" s="2">
        <v>1387286</v>
      </c>
      <c r="O5371">
        <f t="shared" si="83"/>
        <v>4</v>
      </c>
    </row>
    <row r="5372" spans="1:15" hidden="1" x14ac:dyDescent="0.2">
      <c r="A5372" t="s">
        <v>5529</v>
      </c>
      <c r="B5372" t="s">
        <v>5984</v>
      </c>
      <c r="C5372" t="s">
        <v>6013</v>
      </c>
      <c r="D5372" t="s">
        <v>22</v>
      </c>
      <c r="E5372">
        <v>38</v>
      </c>
      <c r="F5372" t="s">
        <v>49</v>
      </c>
      <c r="G5372" t="s">
        <v>38</v>
      </c>
      <c r="H5372" t="s">
        <v>822</v>
      </c>
      <c r="I5372" s="2">
        <v>720</v>
      </c>
      <c r="J5372" s="2">
        <f>(0)</f>
        <v>0</v>
      </c>
      <c r="K5372" s="2">
        <v>720</v>
      </c>
      <c r="L5372" s="3">
        <v>5.1899896632705875E-2</v>
      </c>
      <c r="M5372" s="3">
        <v>6.5238369221987141E-2</v>
      </c>
      <c r="N5372" s="2">
        <v>1387286</v>
      </c>
      <c r="O5372">
        <f t="shared" si="83"/>
        <v>26</v>
      </c>
    </row>
    <row r="5373" spans="1:15" hidden="1" x14ac:dyDescent="0.2">
      <c r="A5373" t="s">
        <v>5529</v>
      </c>
      <c r="B5373" t="s">
        <v>5984</v>
      </c>
      <c r="C5373" t="s">
        <v>6014</v>
      </c>
      <c r="D5373" t="s">
        <v>22</v>
      </c>
      <c r="E5373">
        <v>59</v>
      </c>
      <c r="F5373" t="s">
        <v>49</v>
      </c>
      <c r="G5373" t="s">
        <v>5874</v>
      </c>
      <c r="H5373" t="s">
        <v>1113</v>
      </c>
      <c r="I5373" s="2">
        <v>715</v>
      </c>
      <c r="J5373" s="2">
        <v>2</v>
      </c>
      <c r="K5373" s="2">
        <v>717</v>
      </c>
      <c r="L5373" s="3">
        <v>5.1683647063402935E-2</v>
      </c>
      <c r="M5373" s="3">
        <v>6.4966542683562195E-2</v>
      </c>
      <c r="N5373" s="2">
        <v>1387286</v>
      </c>
      <c r="O5373">
        <f t="shared" si="83"/>
        <v>27</v>
      </c>
    </row>
    <row r="5374" spans="1:15" hidden="1" x14ac:dyDescent="0.2">
      <c r="A5374" t="s">
        <v>5529</v>
      </c>
      <c r="B5374" t="s">
        <v>5984</v>
      </c>
      <c r="C5374" t="s">
        <v>6015</v>
      </c>
      <c r="D5374" t="s">
        <v>22</v>
      </c>
      <c r="E5374">
        <v>35</v>
      </c>
      <c r="F5374" t="s">
        <v>49</v>
      </c>
      <c r="G5374" t="s">
        <v>38</v>
      </c>
      <c r="H5374" t="s">
        <v>1733</v>
      </c>
      <c r="I5374" s="2">
        <v>2296</v>
      </c>
      <c r="J5374" s="2">
        <f>(0)</f>
        <v>0</v>
      </c>
      <c r="K5374" s="2">
        <v>2296</v>
      </c>
      <c r="L5374" s="3">
        <v>0.16550300370651763</v>
      </c>
      <c r="M5374" s="3">
        <v>0.20803791074122568</v>
      </c>
      <c r="N5374" s="2">
        <v>1387286</v>
      </c>
      <c r="O5374">
        <f t="shared" si="83"/>
        <v>9</v>
      </c>
    </row>
    <row r="5375" spans="1:15" hidden="1" x14ac:dyDescent="0.2">
      <c r="A5375" t="s">
        <v>5529</v>
      </c>
      <c r="B5375" t="s">
        <v>5984</v>
      </c>
      <c r="C5375" t="s">
        <v>6016</v>
      </c>
      <c r="D5375" t="s">
        <v>22</v>
      </c>
      <c r="E5375">
        <v>34</v>
      </c>
      <c r="F5375" t="s">
        <v>49</v>
      </c>
      <c r="G5375" t="s">
        <v>38</v>
      </c>
      <c r="H5375" t="s">
        <v>1867</v>
      </c>
      <c r="I5375" s="2">
        <v>511</v>
      </c>
      <c r="J5375" s="2">
        <v>1</v>
      </c>
      <c r="K5375" s="2">
        <v>512</v>
      </c>
      <c r="L5375" s="3">
        <v>3.6906593161035291E-2</v>
      </c>
      <c r="M5375" s="3">
        <v>4.6391729224524191E-2</v>
      </c>
      <c r="N5375" s="2">
        <v>1387286</v>
      </c>
      <c r="O5375">
        <f t="shared" si="83"/>
        <v>33</v>
      </c>
    </row>
    <row r="5376" spans="1:15" hidden="1" x14ac:dyDescent="0.2">
      <c r="A5376" t="s">
        <v>5529</v>
      </c>
      <c r="B5376" t="s">
        <v>5984</v>
      </c>
      <c r="C5376" t="s">
        <v>6017</v>
      </c>
      <c r="D5376" t="s">
        <v>22</v>
      </c>
      <c r="E5376">
        <v>39</v>
      </c>
      <c r="F5376" t="s">
        <v>49</v>
      </c>
      <c r="G5376" t="s">
        <v>38</v>
      </c>
      <c r="H5376" t="s">
        <v>654</v>
      </c>
      <c r="I5376" s="2">
        <v>506</v>
      </c>
      <c r="J5376" s="2">
        <f>(0)</f>
        <v>0</v>
      </c>
      <c r="K5376" s="2">
        <v>506</v>
      </c>
      <c r="L5376" s="3">
        <v>3.6474094022429404E-2</v>
      </c>
      <c r="M5376" s="3">
        <v>4.5848076147674298E-2</v>
      </c>
      <c r="N5376" s="2">
        <v>1387286</v>
      </c>
      <c r="O5376">
        <f t="shared" si="83"/>
        <v>34</v>
      </c>
    </row>
    <row r="5377" spans="1:15" hidden="1" x14ac:dyDescent="0.2">
      <c r="A5377" t="s">
        <v>5529</v>
      </c>
      <c r="B5377" t="s">
        <v>5984</v>
      </c>
      <c r="C5377" t="s">
        <v>6018</v>
      </c>
      <c r="D5377" t="s">
        <v>22</v>
      </c>
      <c r="E5377">
        <v>60</v>
      </c>
      <c r="F5377" t="s">
        <v>49</v>
      </c>
      <c r="G5377" t="s">
        <v>6019</v>
      </c>
      <c r="H5377" t="s">
        <v>30</v>
      </c>
      <c r="I5377" s="2">
        <v>413</v>
      </c>
      <c r="J5377" s="2">
        <v>1</v>
      </c>
      <c r="K5377" s="2">
        <v>414</v>
      </c>
      <c r="L5377" s="3">
        <v>2.9842440563805878E-2</v>
      </c>
      <c r="M5377" s="3">
        <v>3.7512062302642604E-2</v>
      </c>
      <c r="N5377" s="2">
        <v>1387286</v>
      </c>
      <c r="O5377">
        <f t="shared" si="83"/>
        <v>36</v>
      </c>
    </row>
    <row r="5378" spans="1:15" hidden="1" x14ac:dyDescent="0.2">
      <c r="A5378" t="s">
        <v>5529</v>
      </c>
      <c r="B5378" t="s">
        <v>5984</v>
      </c>
      <c r="C5378" t="s">
        <v>6020</v>
      </c>
      <c r="D5378" t="s">
        <v>22</v>
      </c>
      <c r="E5378">
        <v>44</v>
      </c>
      <c r="F5378" t="s">
        <v>69</v>
      </c>
      <c r="G5378" t="s">
        <v>38</v>
      </c>
      <c r="H5378" t="s">
        <v>770</v>
      </c>
      <c r="I5378" s="2">
        <v>697</v>
      </c>
      <c r="J5378" s="2">
        <f>(0)</f>
        <v>0</v>
      </c>
      <c r="K5378" s="2">
        <v>697</v>
      </c>
      <c r="L5378" s="3">
        <v>5.0241983268049989E-2</v>
      </c>
      <c r="M5378" s="3">
        <v>6.315436576072922E-2</v>
      </c>
      <c r="N5378" s="2">
        <v>1387286</v>
      </c>
      <c r="O5378">
        <f t="shared" si="83"/>
        <v>29</v>
      </c>
    </row>
    <row r="5379" spans="1:15" hidden="1" x14ac:dyDescent="0.2">
      <c r="A5379" t="s">
        <v>5529</v>
      </c>
      <c r="B5379" t="s">
        <v>5984</v>
      </c>
      <c r="C5379" t="s">
        <v>6021</v>
      </c>
      <c r="D5379" t="s">
        <v>22</v>
      </c>
      <c r="E5379">
        <v>47</v>
      </c>
      <c r="F5379" t="s">
        <v>49</v>
      </c>
      <c r="G5379" t="s">
        <v>38</v>
      </c>
      <c r="H5379" t="s">
        <v>101</v>
      </c>
      <c r="I5379" s="2">
        <v>920</v>
      </c>
      <c r="J5379" s="2">
        <f>(0)</f>
        <v>0</v>
      </c>
      <c r="K5379" s="2">
        <v>920</v>
      </c>
      <c r="L5379" s="3">
        <v>6.6316534586235279E-2</v>
      </c>
      <c r="M5379" s="3">
        <v>8.3360138450316895E-2</v>
      </c>
      <c r="N5379" s="2">
        <v>1387286</v>
      </c>
      <c r="O5379">
        <f t="shared" ref="O5379:O5442" si="84">COUNTIFS($A$2:$A$8569,A5379,$B$2:$B$8569,B5379,$K$2:$K$8569,"&gt;"&amp;K5379)+1</f>
        <v>21</v>
      </c>
    </row>
    <row r="5380" spans="1:15" hidden="1" x14ac:dyDescent="0.2">
      <c r="A5380" t="s">
        <v>5529</v>
      </c>
      <c r="B5380" t="s">
        <v>5984</v>
      </c>
      <c r="C5380" t="s">
        <v>6022</v>
      </c>
      <c r="D5380" t="s">
        <v>22</v>
      </c>
      <c r="E5380">
        <v>45</v>
      </c>
      <c r="F5380" t="s">
        <v>49</v>
      </c>
      <c r="G5380" t="s">
        <v>38</v>
      </c>
      <c r="H5380" t="s">
        <v>346</v>
      </c>
      <c r="I5380" s="2">
        <v>884</v>
      </c>
      <c r="J5380" s="2">
        <v>3</v>
      </c>
      <c r="K5380" s="2">
        <v>887</v>
      </c>
      <c r="L5380" s="3">
        <v>6.3937789323902927E-2</v>
      </c>
      <c r="M5380" s="3">
        <v>8.0370046527642486E-2</v>
      </c>
      <c r="N5380" s="2">
        <v>1387286</v>
      </c>
      <c r="O5380">
        <f t="shared" si="84"/>
        <v>22</v>
      </c>
    </row>
    <row r="5381" spans="1:15" hidden="1" x14ac:dyDescent="0.2">
      <c r="A5381" t="s">
        <v>5529</v>
      </c>
      <c r="B5381" t="s">
        <v>5984</v>
      </c>
      <c r="C5381" t="s">
        <v>6023</v>
      </c>
      <c r="D5381" t="s">
        <v>22</v>
      </c>
      <c r="E5381">
        <v>46</v>
      </c>
      <c r="F5381" t="s">
        <v>49</v>
      </c>
      <c r="G5381" t="s">
        <v>38</v>
      </c>
      <c r="H5381" t="s">
        <v>1310</v>
      </c>
      <c r="I5381" s="2">
        <v>1045</v>
      </c>
      <c r="J5381" s="2">
        <f>(0)</f>
        <v>0</v>
      </c>
      <c r="K5381" s="2">
        <v>1045</v>
      </c>
      <c r="L5381" s="3">
        <v>7.532693330719116E-2</v>
      </c>
      <c r="M5381" s="3">
        <v>9.4686244218023005E-2</v>
      </c>
      <c r="N5381" s="2">
        <v>1387286</v>
      </c>
      <c r="O5381">
        <f t="shared" si="84"/>
        <v>19</v>
      </c>
    </row>
    <row r="5382" spans="1:15" hidden="1" x14ac:dyDescent="0.2">
      <c r="A5382" t="s">
        <v>5529</v>
      </c>
      <c r="B5382" t="s">
        <v>5984</v>
      </c>
      <c r="C5382" t="s">
        <v>6024</v>
      </c>
      <c r="D5382" t="s">
        <v>22</v>
      </c>
      <c r="E5382">
        <v>30</v>
      </c>
      <c r="F5382" t="s">
        <v>49</v>
      </c>
      <c r="G5382" t="s">
        <v>38</v>
      </c>
      <c r="H5382" t="s">
        <v>193</v>
      </c>
      <c r="I5382" s="2">
        <v>1127</v>
      </c>
      <c r="J5382" s="2">
        <v>2</v>
      </c>
      <c r="K5382" s="2">
        <v>1129</v>
      </c>
      <c r="L5382" s="3">
        <v>8.1381921247673517E-2</v>
      </c>
      <c r="M5382" s="3">
        <v>0.1022973872939215</v>
      </c>
      <c r="N5382" s="2">
        <v>1387286</v>
      </c>
      <c r="O5382">
        <f t="shared" si="84"/>
        <v>18</v>
      </c>
    </row>
    <row r="5383" spans="1:15" hidden="1" x14ac:dyDescent="0.2">
      <c r="A5383" t="s">
        <v>5529</v>
      </c>
      <c r="B5383" t="s">
        <v>5984</v>
      </c>
      <c r="C5383" t="s">
        <v>6025</v>
      </c>
      <c r="D5383" t="s">
        <v>22</v>
      </c>
      <c r="E5383">
        <v>28</v>
      </c>
      <c r="F5383" t="s">
        <v>49</v>
      </c>
      <c r="G5383" t="s">
        <v>38</v>
      </c>
      <c r="H5383" t="s">
        <v>6026</v>
      </c>
      <c r="I5383" s="2">
        <v>1525</v>
      </c>
      <c r="J5383" s="2">
        <v>1</v>
      </c>
      <c r="K5383" s="2">
        <v>1526</v>
      </c>
      <c r="L5383" s="3">
        <v>0.10999894758542939</v>
      </c>
      <c r="M5383" s="3">
        <v>0.13826909921215608</v>
      </c>
      <c r="N5383" s="2">
        <v>1387286</v>
      </c>
      <c r="O5383">
        <f t="shared" si="84"/>
        <v>13</v>
      </c>
    </row>
    <row r="5384" spans="1:15" hidden="1" x14ac:dyDescent="0.2">
      <c r="A5384" t="s">
        <v>5529</v>
      </c>
      <c r="B5384" t="s">
        <v>5984</v>
      </c>
      <c r="C5384" t="s">
        <v>6027</v>
      </c>
      <c r="D5384" t="s">
        <v>22</v>
      </c>
      <c r="E5384">
        <v>27</v>
      </c>
      <c r="F5384" t="s">
        <v>69</v>
      </c>
      <c r="G5384" t="s">
        <v>38</v>
      </c>
      <c r="H5384" t="s">
        <v>84</v>
      </c>
      <c r="I5384" s="2">
        <v>1466</v>
      </c>
      <c r="J5384" s="2">
        <f>(0)</f>
        <v>0</v>
      </c>
      <c r="K5384" s="2">
        <v>1466</v>
      </c>
      <c r="L5384" s="3">
        <v>0.10567395619937056</v>
      </c>
      <c r="M5384" s="3">
        <v>0.13283256844365715</v>
      </c>
      <c r="N5384" s="2">
        <v>1387286</v>
      </c>
      <c r="O5384">
        <f t="shared" si="84"/>
        <v>14</v>
      </c>
    </row>
    <row r="5385" spans="1:15" hidden="1" x14ac:dyDescent="0.2">
      <c r="A5385" t="s">
        <v>5529</v>
      </c>
      <c r="B5385" t="s">
        <v>5984</v>
      </c>
      <c r="C5385" t="s">
        <v>6028</v>
      </c>
      <c r="D5385" t="s">
        <v>22</v>
      </c>
      <c r="E5385">
        <v>35</v>
      </c>
      <c r="F5385" t="s">
        <v>69</v>
      </c>
      <c r="G5385" t="s">
        <v>38</v>
      </c>
      <c r="H5385" t="s">
        <v>2400</v>
      </c>
      <c r="I5385" s="2">
        <v>2867</v>
      </c>
      <c r="J5385" s="2">
        <f>(0)</f>
        <v>0</v>
      </c>
      <c r="K5385" s="2">
        <v>2867</v>
      </c>
      <c r="L5385" s="3">
        <v>0.20666250506384409</v>
      </c>
      <c r="M5385" s="3">
        <v>0.25977556188810713</v>
      </c>
      <c r="N5385" s="2">
        <v>1387286</v>
      </c>
      <c r="O5385">
        <f t="shared" si="84"/>
        <v>8</v>
      </c>
    </row>
    <row r="5386" spans="1:15" hidden="1" x14ac:dyDescent="0.2">
      <c r="A5386" t="s">
        <v>5529</v>
      </c>
      <c r="B5386" t="s">
        <v>5984</v>
      </c>
      <c r="C5386" t="s">
        <v>6029</v>
      </c>
      <c r="D5386" t="s">
        <v>22</v>
      </c>
      <c r="E5386">
        <v>39</v>
      </c>
      <c r="F5386" t="s">
        <v>69</v>
      </c>
      <c r="G5386" t="s">
        <v>38</v>
      </c>
      <c r="H5386" t="s">
        <v>6030</v>
      </c>
      <c r="I5386" s="2">
        <v>548</v>
      </c>
      <c r="J5386" s="2">
        <v>1</v>
      </c>
      <c r="K5386" s="2">
        <v>549</v>
      </c>
      <c r="L5386" s="3">
        <v>3.9573671182438229E-2</v>
      </c>
      <c r="M5386" s="3">
        <v>4.9744256531765188E-2</v>
      </c>
      <c r="N5386" s="2">
        <v>1387286</v>
      </c>
      <c r="O5386">
        <f t="shared" si="84"/>
        <v>32</v>
      </c>
    </row>
    <row r="5387" spans="1:15" hidden="1" x14ac:dyDescent="0.2">
      <c r="A5387" t="s">
        <v>5529</v>
      </c>
      <c r="B5387" t="s">
        <v>5984</v>
      </c>
      <c r="C5387" t="s">
        <v>6031</v>
      </c>
      <c r="D5387" t="s">
        <v>22</v>
      </c>
      <c r="E5387">
        <v>46</v>
      </c>
      <c r="F5387" t="s">
        <v>49</v>
      </c>
      <c r="G5387" t="s">
        <v>38</v>
      </c>
      <c r="H5387" t="s">
        <v>242</v>
      </c>
      <c r="I5387" s="2">
        <v>1583</v>
      </c>
      <c r="J5387" s="2">
        <v>2</v>
      </c>
      <c r="K5387" s="2">
        <v>1585</v>
      </c>
      <c r="L5387" s="3">
        <v>0.11425185578172058</v>
      </c>
      <c r="M5387" s="3">
        <v>0.14361502113451335</v>
      </c>
      <c r="N5387" s="2">
        <v>1387286</v>
      </c>
      <c r="O5387">
        <f t="shared" si="84"/>
        <v>12</v>
      </c>
    </row>
    <row r="5388" spans="1:15" hidden="1" x14ac:dyDescent="0.2">
      <c r="A5388" t="s">
        <v>5529</v>
      </c>
      <c r="B5388" t="s">
        <v>5984</v>
      </c>
      <c r="C5388" t="s">
        <v>6032</v>
      </c>
      <c r="D5388" t="s">
        <v>22</v>
      </c>
      <c r="E5388">
        <v>50</v>
      </c>
      <c r="F5388" t="s">
        <v>49</v>
      </c>
      <c r="G5388" t="s">
        <v>38</v>
      </c>
      <c r="H5388" t="s">
        <v>336</v>
      </c>
      <c r="I5388" s="2">
        <v>1299</v>
      </c>
      <c r="J5388" s="2">
        <v>1</v>
      </c>
      <c r="K5388" s="2">
        <v>1300</v>
      </c>
      <c r="L5388" s="3">
        <v>9.3708146697941155E-2</v>
      </c>
      <c r="M5388" s="3">
        <v>0.11779149998414344</v>
      </c>
      <c r="N5388" s="2">
        <v>1387286</v>
      </c>
      <c r="O5388">
        <f t="shared" si="84"/>
        <v>15</v>
      </c>
    </row>
    <row r="5389" spans="1:15" hidden="1" x14ac:dyDescent="0.2">
      <c r="A5389" t="s">
        <v>5529</v>
      </c>
      <c r="B5389" t="s">
        <v>5984</v>
      </c>
      <c r="C5389" t="s">
        <v>46</v>
      </c>
      <c r="G5389" t="s">
        <v>46</v>
      </c>
      <c r="I5389" s="2">
        <v>9546</v>
      </c>
      <c r="J5389" s="2">
        <v>57</v>
      </c>
      <c r="K5389" s="2">
        <v>9603</v>
      </c>
      <c r="L5389" s="3">
        <v>0.69221487133871462</v>
      </c>
      <c r="M5389" s="3">
        <v>0.87011674949825346</v>
      </c>
      <c r="N5389" s="2">
        <v>1387286</v>
      </c>
      <c r="O5389">
        <f t="shared" si="84"/>
        <v>6</v>
      </c>
    </row>
    <row r="5390" spans="1:15" hidden="1" x14ac:dyDescent="0.2">
      <c r="A5390" t="s">
        <v>5529</v>
      </c>
      <c r="B5390" t="s">
        <v>6033</v>
      </c>
      <c r="C5390" t="s">
        <v>6034</v>
      </c>
      <c r="D5390" t="s">
        <v>22</v>
      </c>
      <c r="E5390">
        <v>39</v>
      </c>
      <c r="F5390" t="s">
        <v>49</v>
      </c>
      <c r="G5390" t="s">
        <v>38</v>
      </c>
      <c r="H5390" t="s">
        <v>767</v>
      </c>
      <c r="I5390" s="2">
        <v>1212</v>
      </c>
      <c r="J5390" s="2">
        <v>6</v>
      </c>
      <c r="K5390" s="2">
        <v>1218</v>
      </c>
      <c r="L5390" s="3">
        <v>8.0717684926668171E-2</v>
      </c>
      <c r="M5390" s="3">
        <v>0.11613504847065015</v>
      </c>
      <c r="N5390" s="2">
        <v>1508963</v>
      </c>
      <c r="O5390">
        <f t="shared" si="84"/>
        <v>22</v>
      </c>
    </row>
    <row r="5391" spans="1:15" hidden="1" x14ac:dyDescent="0.2">
      <c r="A5391" t="s">
        <v>5529</v>
      </c>
      <c r="B5391" t="s">
        <v>6033</v>
      </c>
      <c r="C5391" t="s">
        <v>6035</v>
      </c>
      <c r="D5391" t="s">
        <v>22</v>
      </c>
      <c r="E5391">
        <v>48</v>
      </c>
      <c r="F5391" t="s">
        <v>49</v>
      </c>
      <c r="G5391" t="s">
        <v>38</v>
      </c>
      <c r="H5391" t="s">
        <v>540</v>
      </c>
      <c r="I5391" s="2">
        <v>3374</v>
      </c>
      <c r="J5391" s="2">
        <v>2</v>
      </c>
      <c r="K5391" s="2">
        <v>3376</v>
      </c>
      <c r="L5391" s="3">
        <v>0.22372980649624941</v>
      </c>
      <c r="M5391" s="3">
        <v>0.32189813106479059</v>
      </c>
      <c r="N5391" s="2">
        <v>1508963</v>
      </c>
      <c r="O5391">
        <f t="shared" si="84"/>
        <v>11</v>
      </c>
    </row>
    <row r="5392" spans="1:15" hidden="1" x14ac:dyDescent="0.2">
      <c r="A5392" t="s">
        <v>5529</v>
      </c>
      <c r="B5392" t="s">
        <v>6033</v>
      </c>
      <c r="C5392" t="s">
        <v>6036</v>
      </c>
      <c r="D5392" t="s">
        <v>22</v>
      </c>
      <c r="E5392">
        <v>47</v>
      </c>
      <c r="F5392" t="s">
        <v>69</v>
      </c>
      <c r="G5392" t="s">
        <v>114</v>
      </c>
      <c r="H5392" t="s">
        <v>115</v>
      </c>
      <c r="I5392" s="2">
        <v>2667</v>
      </c>
      <c r="J5392" s="2">
        <v>18</v>
      </c>
      <c r="K5392" s="2">
        <v>2685</v>
      </c>
      <c r="L5392" s="3">
        <v>0.17793676849598036</v>
      </c>
      <c r="M5392" s="3">
        <v>0.25601199108677808</v>
      </c>
      <c r="N5392" s="2">
        <v>1508963</v>
      </c>
      <c r="O5392">
        <f t="shared" si="84"/>
        <v>12</v>
      </c>
    </row>
    <row r="5393" spans="1:15" hidden="1" x14ac:dyDescent="0.2">
      <c r="A5393" t="s">
        <v>5529</v>
      </c>
      <c r="B5393" t="s">
        <v>6033</v>
      </c>
      <c r="C5393" t="s">
        <v>6037</v>
      </c>
      <c r="D5393" t="s">
        <v>22</v>
      </c>
      <c r="E5393">
        <v>33</v>
      </c>
      <c r="F5393" t="s">
        <v>49</v>
      </c>
      <c r="G5393" t="s">
        <v>5532</v>
      </c>
      <c r="H5393" t="s">
        <v>104</v>
      </c>
      <c r="I5393" s="2">
        <v>64979</v>
      </c>
      <c r="J5393" s="2">
        <v>307</v>
      </c>
      <c r="K5393" s="2">
        <v>65286</v>
      </c>
      <c r="L5393" s="3">
        <v>4.3265474368821497</v>
      </c>
      <c r="M5393" s="3">
        <v>6.2249530167938145</v>
      </c>
      <c r="N5393" s="2">
        <v>1508963</v>
      </c>
      <c r="O5393">
        <f t="shared" si="84"/>
        <v>4</v>
      </c>
    </row>
    <row r="5394" spans="1:15" hidden="1" x14ac:dyDescent="0.2">
      <c r="A5394" t="s">
        <v>5529</v>
      </c>
      <c r="B5394" t="s">
        <v>6033</v>
      </c>
      <c r="C5394" t="s">
        <v>6038</v>
      </c>
      <c r="D5394" t="s">
        <v>22</v>
      </c>
      <c r="E5394">
        <v>40</v>
      </c>
      <c r="F5394" t="s">
        <v>49</v>
      </c>
      <c r="G5394" t="s">
        <v>303</v>
      </c>
      <c r="H5394" t="s">
        <v>304</v>
      </c>
      <c r="I5394" s="2">
        <v>3949</v>
      </c>
      <c r="J5394" s="2">
        <v>12</v>
      </c>
      <c r="K5394" s="2">
        <v>3961</v>
      </c>
      <c r="L5394" s="3">
        <v>0.26249815270487081</v>
      </c>
      <c r="M5394" s="3">
        <v>0.37767727996079248</v>
      </c>
      <c r="N5394" s="2">
        <v>1508963</v>
      </c>
      <c r="O5394">
        <f t="shared" si="84"/>
        <v>8</v>
      </c>
    </row>
    <row r="5395" spans="1:15" hidden="1" x14ac:dyDescent="0.2">
      <c r="A5395" t="s">
        <v>5529</v>
      </c>
      <c r="B5395" t="s">
        <v>6033</v>
      </c>
      <c r="C5395" t="s">
        <v>6039</v>
      </c>
      <c r="D5395" t="s">
        <v>22</v>
      </c>
      <c r="E5395">
        <v>52</v>
      </c>
      <c r="F5395" t="s">
        <v>49</v>
      </c>
      <c r="G5395" t="s">
        <v>2865</v>
      </c>
      <c r="H5395" t="s">
        <v>770</v>
      </c>
      <c r="I5395" s="2">
        <v>1299</v>
      </c>
      <c r="J5395" s="2">
        <v>4</v>
      </c>
      <c r="K5395" s="2">
        <v>1303</v>
      </c>
      <c r="L5395" s="3">
        <v>8.6350692495442236E-2</v>
      </c>
      <c r="M5395" s="3">
        <v>0.12423971113075299</v>
      </c>
      <c r="N5395" s="2">
        <v>1508963</v>
      </c>
      <c r="O5395">
        <f t="shared" si="84"/>
        <v>20</v>
      </c>
    </row>
    <row r="5396" spans="1:15" hidden="1" x14ac:dyDescent="0.2">
      <c r="A5396" t="s">
        <v>5529</v>
      </c>
      <c r="B5396" t="s">
        <v>6033</v>
      </c>
      <c r="C5396" t="s">
        <v>6040</v>
      </c>
      <c r="D5396" t="s">
        <v>22</v>
      </c>
      <c r="E5396">
        <v>70</v>
      </c>
      <c r="F5396" t="s">
        <v>49</v>
      </c>
      <c r="G5396" t="s">
        <v>5559</v>
      </c>
      <c r="H5396" t="s">
        <v>5560</v>
      </c>
      <c r="I5396" s="2">
        <v>161379</v>
      </c>
      <c r="J5396" s="2">
        <v>620</v>
      </c>
      <c r="K5396" s="2">
        <v>161999</v>
      </c>
      <c r="L5396" s="3">
        <v>10.735783448633267</v>
      </c>
      <c r="M5396" s="3">
        <v>15.44643819145883</v>
      </c>
      <c r="N5396" s="2">
        <v>1508963</v>
      </c>
      <c r="O5396">
        <f t="shared" si="84"/>
        <v>2</v>
      </c>
    </row>
    <row r="5397" spans="1:15" hidden="1" x14ac:dyDescent="0.2">
      <c r="A5397" t="s">
        <v>5529</v>
      </c>
      <c r="B5397" t="s">
        <v>6033</v>
      </c>
      <c r="C5397" t="s">
        <v>6041</v>
      </c>
      <c r="D5397" t="s">
        <v>22</v>
      </c>
      <c r="E5397">
        <v>69</v>
      </c>
      <c r="F5397" t="s">
        <v>49</v>
      </c>
      <c r="G5397" t="s">
        <v>19</v>
      </c>
      <c r="H5397" t="s">
        <v>20</v>
      </c>
      <c r="I5397" s="2">
        <v>615667</v>
      </c>
      <c r="J5397" s="2">
        <v>5618</v>
      </c>
      <c r="K5397" s="2">
        <v>621285</v>
      </c>
      <c r="L5397" s="3">
        <v>41.172977733715136</v>
      </c>
      <c r="M5397" s="3">
        <v>59.238886362141116</v>
      </c>
      <c r="N5397" s="2">
        <v>1508963</v>
      </c>
      <c r="O5397">
        <f t="shared" si="84"/>
        <v>1</v>
      </c>
    </row>
    <row r="5398" spans="1:15" hidden="1" x14ac:dyDescent="0.2">
      <c r="A5398" t="s">
        <v>5529</v>
      </c>
      <c r="B5398" t="s">
        <v>6033</v>
      </c>
      <c r="C5398" t="s">
        <v>6042</v>
      </c>
      <c r="D5398" t="s">
        <v>22</v>
      </c>
      <c r="E5398">
        <v>61</v>
      </c>
      <c r="F5398" t="s">
        <v>69</v>
      </c>
      <c r="G5398" t="s">
        <v>38</v>
      </c>
      <c r="H5398" t="s">
        <v>542</v>
      </c>
      <c r="I5398" s="2">
        <v>3450</v>
      </c>
      <c r="J5398" s="2">
        <v>1</v>
      </c>
      <c r="K5398" s="2">
        <v>3451</v>
      </c>
      <c r="L5398" s="3">
        <v>0.22870010729222653</v>
      </c>
      <c r="M5398" s="3">
        <v>0.32904930400017546</v>
      </c>
      <c r="N5398" s="2">
        <v>1508963</v>
      </c>
      <c r="O5398">
        <f t="shared" si="84"/>
        <v>10</v>
      </c>
    </row>
    <row r="5399" spans="1:15" hidden="1" x14ac:dyDescent="0.2">
      <c r="A5399" t="s">
        <v>5529</v>
      </c>
      <c r="B5399" t="s">
        <v>6033</v>
      </c>
      <c r="C5399" t="s">
        <v>6043</v>
      </c>
      <c r="D5399" t="s">
        <v>22</v>
      </c>
      <c r="E5399">
        <v>44</v>
      </c>
      <c r="F5399" t="s">
        <v>49</v>
      </c>
      <c r="G5399" t="s">
        <v>38</v>
      </c>
      <c r="H5399" t="s">
        <v>738</v>
      </c>
      <c r="I5399" s="2">
        <v>4884</v>
      </c>
      <c r="J5399" s="2">
        <v>8</v>
      </c>
      <c r="K5399" s="2">
        <v>4892</v>
      </c>
      <c r="L5399" s="3">
        <v>0.32419615325226664</v>
      </c>
      <c r="M5399" s="3">
        <v>0.46644717333203661</v>
      </c>
      <c r="N5399" s="2">
        <v>1508963</v>
      </c>
      <c r="O5399">
        <f t="shared" si="84"/>
        <v>7</v>
      </c>
    </row>
    <row r="5400" spans="1:15" hidden="1" x14ac:dyDescent="0.2">
      <c r="A5400" t="s">
        <v>5529</v>
      </c>
      <c r="B5400" t="s">
        <v>6033</v>
      </c>
      <c r="C5400" t="s">
        <v>6044</v>
      </c>
      <c r="D5400" t="s">
        <v>22</v>
      </c>
      <c r="E5400">
        <v>42</v>
      </c>
      <c r="F5400" t="s">
        <v>49</v>
      </c>
      <c r="G5400" t="s">
        <v>38</v>
      </c>
      <c r="H5400" t="s">
        <v>36</v>
      </c>
      <c r="I5400" s="2">
        <v>3667</v>
      </c>
      <c r="J5400" s="2">
        <v>2</v>
      </c>
      <c r="K5400" s="2">
        <v>3669</v>
      </c>
      <c r="L5400" s="3">
        <v>0.24314711493919999</v>
      </c>
      <c r="M5400" s="3">
        <v>0.34983537999902747</v>
      </c>
      <c r="N5400" s="2">
        <v>1508963</v>
      </c>
      <c r="O5400">
        <f t="shared" si="84"/>
        <v>9</v>
      </c>
    </row>
    <row r="5401" spans="1:15" hidden="1" x14ac:dyDescent="0.2">
      <c r="A5401" t="s">
        <v>5529</v>
      </c>
      <c r="B5401" t="s">
        <v>6033</v>
      </c>
      <c r="C5401" t="s">
        <v>6045</v>
      </c>
      <c r="D5401" t="s">
        <v>22</v>
      </c>
      <c r="E5401">
        <v>64</v>
      </c>
      <c r="F5401" t="s">
        <v>49</v>
      </c>
      <c r="G5401" t="s">
        <v>38</v>
      </c>
      <c r="H5401" t="s">
        <v>101</v>
      </c>
      <c r="I5401" s="2">
        <v>2241</v>
      </c>
      <c r="J5401" s="2">
        <f>(0)</f>
        <v>0</v>
      </c>
      <c r="K5401" s="2">
        <v>2241</v>
      </c>
      <c r="L5401" s="3">
        <v>0.14851258778379589</v>
      </c>
      <c r="M5401" s="3">
        <v>0.21367704730929968</v>
      </c>
      <c r="N5401" s="2">
        <v>1508963</v>
      </c>
      <c r="O5401">
        <f t="shared" si="84"/>
        <v>15</v>
      </c>
    </row>
    <row r="5402" spans="1:15" hidden="1" x14ac:dyDescent="0.2">
      <c r="A5402" t="s">
        <v>5529</v>
      </c>
      <c r="B5402" t="s">
        <v>6033</v>
      </c>
      <c r="C5402" t="s">
        <v>6046</v>
      </c>
      <c r="D5402" t="s">
        <v>22</v>
      </c>
      <c r="E5402">
        <v>28</v>
      </c>
      <c r="F5402" t="s">
        <v>49</v>
      </c>
      <c r="G5402" t="s">
        <v>38</v>
      </c>
      <c r="H5402" t="s">
        <v>209</v>
      </c>
      <c r="I5402" s="2">
        <v>1158</v>
      </c>
      <c r="J5402" s="2">
        <v>1</v>
      </c>
      <c r="K5402" s="2">
        <v>1159</v>
      </c>
      <c r="L5402" s="3">
        <v>7.6807714967166194E-2</v>
      </c>
      <c r="M5402" s="3">
        <v>0.11050945909481408</v>
      </c>
      <c r="N5402" s="2">
        <v>1508963</v>
      </c>
      <c r="O5402">
        <f t="shared" si="84"/>
        <v>23</v>
      </c>
    </row>
    <row r="5403" spans="1:15" hidden="1" x14ac:dyDescent="0.2">
      <c r="A5403" t="s">
        <v>5529</v>
      </c>
      <c r="B5403" t="s">
        <v>6033</v>
      </c>
      <c r="C5403" t="s">
        <v>6047</v>
      </c>
      <c r="D5403" t="s">
        <v>22</v>
      </c>
      <c r="E5403">
        <v>53</v>
      </c>
      <c r="F5403" t="s">
        <v>49</v>
      </c>
      <c r="G5403" t="s">
        <v>5542</v>
      </c>
      <c r="H5403" t="s">
        <v>39</v>
      </c>
      <c r="I5403" s="2">
        <v>41970</v>
      </c>
      <c r="J5403" s="2">
        <v>164</v>
      </c>
      <c r="K5403" s="2">
        <v>42134</v>
      </c>
      <c r="L5403" s="3">
        <v>2.7922487165026579</v>
      </c>
      <c r="M5403" s="3">
        <v>4.0174336061267431</v>
      </c>
      <c r="N5403" s="2">
        <v>1508963</v>
      </c>
      <c r="O5403">
        <f t="shared" si="84"/>
        <v>5</v>
      </c>
    </row>
    <row r="5404" spans="1:15" hidden="1" x14ac:dyDescent="0.2">
      <c r="A5404" t="s">
        <v>5529</v>
      </c>
      <c r="B5404" t="s">
        <v>6033</v>
      </c>
      <c r="C5404" t="s">
        <v>6048</v>
      </c>
      <c r="D5404" t="s">
        <v>22</v>
      </c>
      <c r="E5404">
        <v>40</v>
      </c>
      <c r="F5404" t="s">
        <v>49</v>
      </c>
      <c r="G5404" t="s">
        <v>38</v>
      </c>
      <c r="H5404" t="s">
        <v>556</v>
      </c>
      <c r="I5404" s="2">
        <v>1601</v>
      </c>
      <c r="J5404" s="2">
        <v>3</v>
      </c>
      <c r="K5404" s="2">
        <v>1604</v>
      </c>
      <c r="L5404" s="3">
        <v>0.10629816635663034</v>
      </c>
      <c r="M5404" s="3">
        <v>0.15293975184476424</v>
      </c>
      <c r="N5404" s="2">
        <v>1508963</v>
      </c>
      <c r="O5404">
        <f t="shared" si="84"/>
        <v>17</v>
      </c>
    </row>
    <row r="5405" spans="1:15" hidden="1" x14ac:dyDescent="0.2">
      <c r="A5405" t="s">
        <v>5529</v>
      </c>
      <c r="B5405" t="s">
        <v>6033</v>
      </c>
      <c r="C5405" t="s">
        <v>6049</v>
      </c>
      <c r="D5405" t="s">
        <v>22</v>
      </c>
      <c r="E5405">
        <v>51</v>
      </c>
      <c r="F5405" t="s">
        <v>49</v>
      </c>
      <c r="G5405" t="s">
        <v>38</v>
      </c>
      <c r="H5405" t="s">
        <v>654</v>
      </c>
      <c r="I5405" s="2">
        <v>1220</v>
      </c>
      <c r="J5405" s="2">
        <v>3</v>
      </c>
      <c r="K5405" s="2">
        <v>1223</v>
      </c>
      <c r="L5405" s="3">
        <v>8.104903831306666E-2</v>
      </c>
      <c r="M5405" s="3">
        <v>0.11661179333300915</v>
      </c>
      <c r="N5405" s="2">
        <v>1508963</v>
      </c>
      <c r="O5405">
        <f t="shared" si="84"/>
        <v>21</v>
      </c>
    </row>
    <row r="5406" spans="1:15" hidden="1" x14ac:dyDescent="0.2">
      <c r="A5406" t="s">
        <v>5529</v>
      </c>
      <c r="B5406" t="s">
        <v>6033</v>
      </c>
      <c r="C5406" t="s">
        <v>6050</v>
      </c>
      <c r="D5406" t="s">
        <v>17</v>
      </c>
      <c r="E5406">
        <v>33</v>
      </c>
      <c r="F5406" t="s">
        <v>49</v>
      </c>
      <c r="G5406" t="s">
        <v>5986</v>
      </c>
      <c r="H5406" t="s">
        <v>4970</v>
      </c>
      <c r="I5406" s="2">
        <v>2364</v>
      </c>
      <c r="J5406" s="2">
        <v>4</v>
      </c>
      <c r="K5406" s="2">
        <v>2368</v>
      </c>
      <c r="L5406" s="3">
        <v>0.15692896379831711</v>
      </c>
      <c r="M5406" s="3">
        <v>0.22578636681321804</v>
      </c>
      <c r="N5406" s="2">
        <v>1508963</v>
      </c>
      <c r="O5406">
        <f t="shared" si="84"/>
        <v>14</v>
      </c>
    </row>
    <row r="5407" spans="1:15" hidden="1" x14ac:dyDescent="0.2">
      <c r="A5407" t="s">
        <v>5529</v>
      </c>
      <c r="B5407" t="s">
        <v>6033</v>
      </c>
      <c r="C5407" t="s">
        <v>6051</v>
      </c>
      <c r="D5407" t="s">
        <v>22</v>
      </c>
      <c r="E5407">
        <v>30</v>
      </c>
      <c r="F5407" t="s">
        <v>49</v>
      </c>
      <c r="G5407" t="s">
        <v>38</v>
      </c>
      <c r="H5407" t="s">
        <v>1403</v>
      </c>
      <c r="I5407" s="2">
        <v>2529</v>
      </c>
      <c r="J5407" s="2">
        <v>3</v>
      </c>
      <c r="K5407" s="2">
        <v>2532</v>
      </c>
      <c r="L5407" s="3">
        <v>0.16779735487218705</v>
      </c>
      <c r="M5407" s="3">
        <v>0.24142359829859295</v>
      </c>
      <c r="N5407" s="2">
        <v>1508963</v>
      </c>
      <c r="O5407">
        <f t="shared" si="84"/>
        <v>13</v>
      </c>
    </row>
    <row r="5408" spans="1:15" hidden="1" x14ac:dyDescent="0.2">
      <c r="A5408" t="s">
        <v>5529</v>
      </c>
      <c r="B5408" t="s">
        <v>6033</v>
      </c>
      <c r="C5408" t="s">
        <v>6052</v>
      </c>
      <c r="D5408" t="s">
        <v>17</v>
      </c>
      <c r="E5408">
        <v>60</v>
      </c>
      <c r="F5408" t="s">
        <v>49</v>
      </c>
      <c r="G5408" t="s">
        <v>38</v>
      </c>
      <c r="H5408" t="s">
        <v>273</v>
      </c>
      <c r="I5408" s="2">
        <v>100399</v>
      </c>
      <c r="J5408" s="2">
        <v>419</v>
      </c>
      <c r="K5408" s="2">
        <v>100818</v>
      </c>
      <c r="L5408" s="3">
        <v>6.681277141984264</v>
      </c>
      <c r="M5408" s="3">
        <v>9.6128927066617464</v>
      </c>
      <c r="N5408" s="2">
        <v>1508963</v>
      </c>
      <c r="O5408">
        <f t="shared" si="84"/>
        <v>3</v>
      </c>
    </row>
    <row r="5409" spans="1:15" hidden="1" x14ac:dyDescent="0.2">
      <c r="A5409" t="s">
        <v>5529</v>
      </c>
      <c r="B5409" t="s">
        <v>6033</v>
      </c>
      <c r="C5409" t="s">
        <v>6053</v>
      </c>
      <c r="D5409" t="s">
        <v>22</v>
      </c>
      <c r="E5409">
        <v>36</v>
      </c>
      <c r="F5409" t="s">
        <v>49</v>
      </c>
      <c r="G5409" t="s">
        <v>38</v>
      </c>
      <c r="H5409" t="s">
        <v>142</v>
      </c>
      <c r="I5409" s="2">
        <v>2134</v>
      </c>
      <c r="J5409" s="2">
        <v>2</v>
      </c>
      <c r="K5409" s="2">
        <v>2136</v>
      </c>
      <c r="L5409" s="3">
        <v>0.14155416666942794</v>
      </c>
      <c r="M5409" s="3">
        <v>0.20366540519976087</v>
      </c>
      <c r="N5409" s="2">
        <v>1508963</v>
      </c>
      <c r="O5409">
        <f t="shared" si="84"/>
        <v>16</v>
      </c>
    </row>
    <row r="5410" spans="1:15" hidden="1" x14ac:dyDescent="0.2">
      <c r="A5410" t="s">
        <v>5529</v>
      </c>
      <c r="B5410" t="s">
        <v>6033</v>
      </c>
      <c r="C5410" t="s">
        <v>6054</v>
      </c>
      <c r="D5410" t="s">
        <v>22</v>
      </c>
      <c r="E5410">
        <v>41</v>
      </c>
      <c r="F5410" t="s">
        <v>49</v>
      </c>
      <c r="G5410" t="s">
        <v>38</v>
      </c>
      <c r="H5410" t="s">
        <v>349</v>
      </c>
      <c r="I5410" s="2">
        <v>1350</v>
      </c>
      <c r="J5410" s="2">
        <v>4</v>
      </c>
      <c r="K5410" s="2">
        <v>1354</v>
      </c>
      <c r="L5410" s="3">
        <v>8.9730497036706672E-2</v>
      </c>
      <c r="M5410" s="3">
        <v>0.1291025087268147</v>
      </c>
      <c r="N5410" s="2">
        <v>1508963</v>
      </c>
      <c r="O5410">
        <f t="shared" si="84"/>
        <v>18</v>
      </c>
    </row>
    <row r="5411" spans="1:15" hidden="1" x14ac:dyDescent="0.2">
      <c r="A5411" t="s">
        <v>5529</v>
      </c>
      <c r="B5411" t="s">
        <v>6033</v>
      </c>
      <c r="C5411" t="s">
        <v>6055</v>
      </c>
      <c r="D5411" t="s">
        <v>22</v>
      </c>
      <c r="E5411">
        <v>35</v>
      </c>
      <c r="F5411" t="s">
        <v>49</v>
      </c>
      <c r="G5411" t="s">
        <v>5579</v>
      </c>
      <c r="H5411" t="s">
        <v>165</v>
      </c>
      <c r="I5411" s="2">
        <v>1318</v>
      </c>
      <c r="J5411" s="2">
        <v>6</v>
      </c>
      <c r="K5411" s="2">
        <v>1324</v>
      </c>
      <c r="L5411" s="3">
        <v>8.774237671831582E-2</v>
      </c>
      <c r="M5411" s="3">
        <v>0.12624203955266075</v>
      </c>
      <c r="N5411" s="2">
        <v>1508963</v>
      </c>
      <c r="O5411">
        <f t="shared" si="84"/>
        <v>19</v>
      </c>
    </row>
    <row r="5412" spans="1:15" hidden="1" x14ac:dyDescent="0.2">
      <c r="A5412" t="s">
        <v>5529</v>
      </c>
      <c r="B5412" t="s">
        <v>6033</v>
      </c>
      <c r="C5412" t="s">
        <v>6056</v>
      </c>
      <c r="D5412" t="s">
        <v>22</v>
      </c>
      <c r="E5412">
        <v>52</v>
      </c>
      <c r="F5412" t="s">
        <v>69</v>
      </c>
      <c r="G5412" t="s">
        <v>38</v>
      </c>
      <c r="H5412" t="s">
        <v>93</v>
      </c>
      <c r="I5412" s="2">
        <v>731</v>
      </c>
      <c r="J5412" s="2">
        <f>(0)</f>
        <v>0</v>
      </c>
      <c r="K5412" s="2">
        <v>731</v>
      </c>
      <c r="L5412" s="3">
        <v>4.8443865091456845E-2</v>
      </c>
      <c r="M5412" s="3">
        <v>6.9700098876884456E-2</v>
      </c>
      <c r="N5412" s="2">
        <v>1508963</v>
      </c>
      <c r="O5412">
        <f t="shared" si="84"/>
        <v>25</v>
      </c>
    </row>
    <row r="5413" spans="1:15" hidden="1" x14ac:dyDescent="0.2">
      <c r="A5413" t="s">
        <v>5529</v>
      </c>
      <c r="B5413" t="s">
        <v>6033</v>
      </c>
      <c r="C5413" t="s">
        <v>6057</v>
      </c>
      <c r="D5413" t="s">
        <v>22</v>
      </c>
      <c r="E5413">
        <v>47</v>
      </c>
      <c r="F5413" t="s">
        <v>49</v>
      </c>
      <c r="G5413" t="s">
        <v>38</v>
      </c>
      <c r="H5413" t="s">
        <v>242</v>
      </c>
      <c r="I5413" s="2">
        <v>873</v>
      </c>
      <c r="J5413" s="2">
        <v>3</v>
      </c>
      <c r="K5413" s="2">
        <v>876</v>
      </c>
      <c r="L5413" s="3">
        <v>5.8053113297012585E-2</v>
      </c>
      <c r="M5413" s="3">
        <v>8.3525699885295193E-2</v>
      </c>
      <c r="N5413" s="2">
        <v>1508963</v>
      </c>
      <c r="O5413">
        <f t="shared" si="84"/>
        <v>24</v>
      </c>
    </row>
    <row r="5414" spans="1:15" hidden="1" x14ac:dyDescent="0.2">
      <c r="A5414" t="s">
        <v>5529</v>
      </c>
      <c r="B5414" t="s">
        <v>6033</v>
      </c>
      <c r="C5414" t="s">
        <v>46</v>
      </c>
      <c r="G5414" t="s">
        <v>46</v>
      </c>
      <c r="I5414" s="2">
        <v>14296</v>
      </c>
      <c r="J5414" s="2">
        <v>141</v>
      </c>
      <c r="K5414" s="2">
        <v>14437</v>
      </c>
      <c r="L5414" s="3">
        <v>0.95674976788695276</v>
      </c>
      <c r="M5414" s="3">
        <v>1.3765531155753499</v>
      </c>
      <c r="N5414" s="2">
        <v>1508963</v>
      </c>
      <c r="O5414">
        <f t="shared" si="84"/>
        <v>6</v>
      </c>
    </row>
    <row r="5415" spans="1:15" hidden="1" x14ac:dyDescent="0.2">
      <c r="A5415" t="s">
        <v>5529</v>
      </c>
      <c r="B5415" t="s">
        <v>6058</v>
      </c>
      <c r="C5415" t="s">
        <v>6059</v>
      </c>
      <c r="D5415" t="s">
        <v>22</v>
      </c>
      <c r="E5415">
        <v>34</v>
      </c>
      <c r="F5415" t="s">
        <v>49</v>
      </c>
      <c r="G5415" t="s">
        <v>6060</v>
      </c>
      <c r="H5415" t="s">
        <v>230</v>
      </c>
      <c r="I5415" s="2">
        <v>953</v>
      </c>
      <c r="J5415" s="2">
        <v>7</v>
      </c>
      <c r="K5415" s="2">
        <v>960</v>
      </c>
      <c r="L5415" s="3">
        <v>6.8972801007002899E-2</v>
      </c>
      <c r="M5415" s="3">
        <v>8.7022734689437622E-2</v>
      </c>
      <c r="N5415" s="2">
        <v>1391853</v>
      </c>
      <c r="O5415">
        <f t="shared" si="84"/>
        <v>16</v>
      </c>
    </row>
    <row r="5416" spans="1:15" hidden="1" x14ac:dyDescent="0.2">
      <c r="A5416" t="s">
        <v>5529</v>
      </c>
      <c r="B5416" t="s">
        <v>6058</v>
      </c>
      <c r="C5416" t="s">
        <v>6061</v>
      </c>
      <c r="D5416" t="s">
        <v>22</v>
      </c>
      <c r="E5416">
        <v>77</v>
      </c>
      <c r="F5416" t="s">
        <v>49</v>
      </c>
      <c r="G5416" t="s">
        <v>5562</v>
      </c>
      <c r="H5416" t="s">
        <v>5563</v>
      </c>
      <c r="I5416" s="2">
        <v>677005</v>
      </c>
      <c r="J5416" s="2">
        <v>6692</v>
      </c>
      <c r="K5416" s="2">
        <v>683697</v>
      </c>
      <c r="L5416" s="3">
        <v>49.121351177171732</v>
      </c>
      <c r="M5416" s="3">
        <v>61.976231915587945</v>
      </c>
      <c r="N5416" s="2">
        <v>1391853</v>
      </c>
      <c r="O5416">
        <f t="shared" si="84"/>
        <v>1</v>
      </c>
    </row>
    <row r="5417" spans="1:15" hidden="1" x14ac:dyDescent="0.2">
      <c r="A5417" t="s">
        <v>5529</v>
      </c>
      <c r="B5417" t="s">
        <v>6058</v>
      </c>
      <c r="C5417" t="s">
        <v>6062</v>
      </c>
      <c r="D5417" t="s">
        <v>22</v>
      </c>
      <c r="E5417">
        <v>55</v>
      </c>
      <c r="F5417" t="s">
        <v>49</v>
      </c>
      <c r="G5417" t="s">
        <v>5537</v>
      </c>
      <c r="H5417" t="s">
        <v>3095</v>
      </c>
      <c r="I5417" s="2">
        <v>279439</v>
      </c>
      <c r="J5417" s="2">
        <v>740</v>
      </c>
      <c r="K5417" s="2">
        <v>280179</v>
      </c>
      <c r="L5417" s="3">
        <v>20.129927513896941</v>
      </c>
      <c r="M5417" s="3">
        <v>25.397857065158274</v>
      </c>
      <c r="N5417" s="2">
        <v>1391853</v>
      </c>
      <c r="O5417">
        <f t="shared" si="84"/>
        <v>2</v>
      </c>
    </row>
    <row r="5418" spans="1:15" hidden="1" x14ac:dyDescent="0.2">
      <c r="A5418" t="s">
        <v>5529</v>
      </c>
      <c r="B5418" t="s">
        <v>6058</v>
      </c>
      <c r="C5418" t="s">
        <v>6063</v>
      </c>
      <c r="D5418" t="s">
        <v>22</v>
      </c>
      <c r="E5418">
        <v>28</v>
      </c>
      <c r="F5418" t="s">
        <v>49</v>
      </c>
      <c r="G5418" t="s">
        <v>38</v>
      </c>
      <c r="H5418" t="s">
        <v>540</v>
      </c>
      <c r="I5418" s="2">
        <v>913</v>
      </c>
      <c r="J5418" s="2">
        <f>(0)</f>
        <v>0</v>
      </c>
      <c r="K5418" s="2">
        <v>913</v>
      </c>
      <c r="L5418" s="3">
        <v>6.5596007624368374E-2</v>
      </c>
      <c r="M5418" s="3">
        <v>8.2762246636933892E-2</v>
      </c>
      <c r="N5418" s="2">
        <v>1391853</v>
      </c>
      <c r="O5418">
        <f t="shared" si="84"/>
        <v>17</v>
      </c>
    </row>
    <row r="5419" spans="1:15" hidden="1" x14ac:dyDescent="0.2">
      <c r="A5419" t="s">
        <v>5529</v>
      </c>
      <c r="B5419" t="s">
        <v>6058</v>
      </c>
      <c r="C5419" t="s">
        <v>6064</v>
      </c>
      <c r="D5419" t="s">
        <v>17</v>
      </c>
      <c r="E5419">
        <v>36</v>
      </c>
      <c r="F5419" t="s">
        <v>49</v>
      </c>
      <c r="G5419" t="s">
        <v>5532</v>
      </c>
      <c r="H5419" t="s">
        <v>104</v>
      </c>
      <c r="I5419" s="2">
        <v>53229</v>
      </c>
      <c r="J5419" s="2">
        <v>316</v>
      </c>
      <c r="K5419" s="2">
        <v>53545</v>
      </c>
      <c r="L5419" s="3">
        <v>3.847029822833302</v>
      </c>
      <c r="M5419" s="3">
        <v>4.8537836759853512</v>
      </c>
      <c r="N5419" s="2">
        <v>1391853</v>
      </c>
      <c r="O5419">
        <f t="shared" si="84"/>
        <v>3</v>
      </c>
    </row>
    <row r="5420" spans="1:15" hidden="1" x14ac:dyDescent="0.2">
      <c r="A5420" t="s">
        <v>5529</v>
      </c>
      <c r="B5420" t="s">
        <v>6058</v>
      </c>
      <c r="C5420" t="s">
        <v>6065</v>
      </c>
      <c r="D5420" t="s">
        <v>17</v>
      </c>
      <c r="E5420">
        <v>44</v>
      </c>
      <c r="F5420" t="s">
        <v>49</v>
      </c>
      <c r="G5420" t="s">
        <v>303</v>
      </c>
      <c r="H5420" t="s">
        <v>304</v>
      </c>
      <c r="I5420" s="2">
        <v>4560</v>
      </c>
      <c r="J5420" s="2">
        <v>26</v>
      </c>
      <c r="K5420" s="2">
        <v>4586</v>
      </c>
      <c r="L5420" s="3">
        <v>0.32948881814387004</v>
      </c>
      <c r="M5420" s="3">
        <v>0.41571485550600096</v>
      </c>
      <c r="N5420" s="2">
        <v>1391853</v>
      </c>
      <c r="O5420">
        <f t="shared" si="84"/>
        <v>6</v>
      </c>
    </row>
    <row r="5421" spans="1:15" hidden="1" x14ac:dyDescent="0.2">
      <c r="A5421" t="s">
        <v>5529</v>
      </c>
      <c r="B5421" t="s">
        <v>6058</v>
      </c>
      <c r="C5421" t="s">
        <v>6066</v>
      </c>
      <c r="D5421" t="s">
        <v>22</v>
      </c>
      <c r="E5421">
        <v>27</v>
      </c>
      <c r="F5421" t="s">
        <v>49</v>
      </c>
      <c r="G5421" t="s">
        <v>5579</v>
      </c>
      <c r="H5421" t="s">
        <v>165</v>
      </c>
      <c r="I5421" s="2">
        <v>1611</v>
      </c>
      <c r="J5421" s="2">
        <v>6</v>
      </c>
      <c r="K5421" s="2">
        <v>1617</v>
      </c>
      <c r="L5421" s="3">
        <v>0.11617606169617049</v>
      </c>
      <c r="M5421" s="3">
        <v>0.14657891874252149</v>
      </c>
      <c r="N5421" s="2">
        <v>1391853</v>
      </c>
      <c r="O5421">
        <f t="shared" si="84"/>
        <v>11</v>
      </c>
    </row>
    <row r="5422" spans="1:15" hidden="1" x14ac:dyDescent="0.2">
      <c r="A5422" t="s">
        <v>5529</v>
      </c>
      <c r="B5422" t="s">
        <v>6058</v>
      </c>
      <c r="C5422" t="s">
        <v>6067</v>
      </c>
      <c r="D5422" t="s">
        <v>22</v>
      </c>
      <c r="E5422">
        <v>37</v>
      </c>
      <c r="F5422" t="s">
        <v>69</v>
      </c>
      <c r="G5422" t="s">
        <v>38</v>
      </c>
      <c r="H5422" t="s">
        <v>654</v>
      </c>
      <c r="I5422" s="2">
        <v>959</v>
      </c>
      <c r="J5422" s="2">
        <v>3</v>
      </c>
      <c r="K5422" s="2">
        <v>962</v>
      </c>
      <c r="L5422" s="3">
        <v>6.9116494342434151E-2</v>
      </c>
      <c r="M5422" s="3">
        <v>8.7204032053373945E-2</v>
      </c>
      <c r="N5422" s="2">
        <v>1391853</v>
      </c>
      <c r="O5422">
        <f t="shared" si="84"/>
        <v>15</v>
      </c>
    </row>
    <row r="5423" spans="1:15" hidden="1" x14ac:dyDescent="0.2">
      <c r="A5423" t="s">
        <v>5529</v>
      </c>
      <c r="B5423" t="s">
        <v>6058</v>
      </c>
      <c r="C5423" t="s">
        <v>6068</v>
      </c>
      <c r="D5423" t="s">
        <v>22</v>
      </c>
      <c r="E5423">
        <v>27</v>
      </c>
      <c r="F5423" t="s">
        <v>49</v>
      </c>
      <c r="G5423" t="s">
        <v>38</v>
      </c>
      <c r="H5423" t="s">
        <v>45</v>
      </c>
      <c r="I5423" s="2">
        <v>875</v>
      </c>
      <c r="J5423" s="2">
        <v>3</v>
      </c>
      <c r="K5423" s="2">
        <v>878</v>
      </c>
      <c r="L5423" s="3">
        <v>6.3081374254321407E-2</v>
      </c>
      <c r="M5423" s="3">
        <v>7.9589542768048152E-2</v>
      </c>
      <c r="N5423" s="2">
        <v>1391853</v>
      </c>
      <c r="O5423">
        <f t="shared" si="84"/>
        <v>19</v>
      </c>
    </row>
    <row r="5424" spans="1:15" hidden="1" x14ac:dyDescent="0.2">
      <c r="A5424" t="s">
        <v>5529</v>
      </c>
      <c r="B5424" t="s">
        <v>6058</v>
      </c>
      <c r="C5424" t="s">
        <v>6069</v>
      </c>
      <c r="D5424" t="s">
        <v>22</v>
      </c>
      <c r="E5424">
        <v>26</v>
      </c>
      <c r="F5424" t="s">
        <v>49</v>
      </c>
      <c r="G5424" t="s">
        <v>38</v>
      </c>
      <c r="H5424" t="s">
        <v>439</v>
      </c>
      <c r="I5424" s="2">
        <v>885</v>
      </c>
      <c r="J5424" s="2">
        <f>(0)</f>
        <v>0</v>
      </c>
      <c r="K5424" s="2">
        <v>885</v>
      </c>
      <c r="L5424" s="3">
        <v>6.3584300928330797E-2</v>
      </c>
      <c r="M5424" s="3">
        <v>8.0224083541825295E-2</v>
      </c>
      <c r="N5424" s="2">
        <v>1391853</v>
      </c>
      <c r="O5424">
        <f t="shared" si="84"/>
        <v>18</v>
      </c>
    </row>
    <row r="5425" spans="1:15" hidden="1" x14ac:dyDescent="0.2">
      <c r="A5425" t="s">
        <v>5529</v>
      </c>
      <c r="B5425" t="s">
        <v>6058</v>
      </c>
      <c r="C5425" t="s">
        <v>6070</v>
      </c>
      <c r="D5425" t="s">
        <v>22</v>
      </c>
      <c r="E5425">
        <v>45</v>
      </c>
      <c r="F5425" t="s">
        <v>49</v>
      </c>
      <c r="G5425" t="s">
        <v>38</v>
      </c>
      <c r="H5425" t="s">
        <v>1310</v>
      </c>
      <c r="I5425" s="2">
        <v>2455</v>
      </c>
      <c r="J5425" s="2">
        <f>(0)</f>
        <v>0</v>
      </c>
      <c r="K5425" s="2">
        <v>2455</v>
      </c>
      <c r="L5425" s="3">
        <v>0.17638356924186679</v>
      </c>
      <c r="M5425" s="3">
        <v>0.22254251423184304</v>
      </c>
      <c r="N5425" s="2">
        <v>1391853</v>
      </c>
      <c r="O5425">
        <f t="shared" si="84"/>
        <v>10</v>
      </c>
    </row>
    <row r="5426" spans="1:15" hidden="1" x14ac:dyDescent="0.2">
      <c r="A5426" t="s">
        <v>5529</v>
      </c>
      <c r="B5426" t="s">
        <v>6058</v>
      </c>
      <c r="C5426" t="s">
        <v>6071</v>
      </c>
      <c r="D5426" t="s">
        <v>22</v>
      </c>
      <c r="E5426">
        <v>29</v>
      </c>
      <c r="F5426" t="s">
        <v>69</v>
      </c>
      <c r="G5426" t="s">
        <v>38</v>
      </c>
      <c r="H5426" t="s">
        <v>738</v>
      </c>
      <c r="I5426" s="2">
        <v>1381</v>
      </c>
      <c r="J5426" s="2">
        <v>4</v>
      </c>
      <c r="K5426" s="2">
        <v>1385</v>
      </c>
      <c r="L5426" s="3">
        <v>9.9507634786144813E-2</v>
      </c>
      <c r="M5426" s="3">
        <v>0.12554842452590739</v>
      </c>
      <c r="N5426" s="2">
        <v>1391853</v>
      </c>
      <c r="O5426">
        <f t="shared" si="84"/>
        <v>12</v>
      </c>
    </row>
    <row r="5427" spans="1:15" hidden="1" x14ac:dyDescent="0.2">
      <c r="A5427" t="s">
        <v>5529</v>
      </c>
      <c r="B5427" t="s">
        <v>6058</v>
      </c>
      <c r="C5427" t="s">
        <v>6072</v>
      </c>
      <c r="D5427" t="s">
        <v>22</v>
      </c>
      <c r="E5427">
        <v>34</v>
      </c>
      <c r="F5427" t="s">
        <v>49</v>
      </c>
      <c r="G5427" t="s">
        <v>38</v>
      </c>
      <c r="H5427" t="s">
        <v>99</v>
      </c>
      <c r="I5427" s="2">
        <v>839</v>
      </c>
      <c r="J5427" s="2">
        <f>(0)</f>
        <v>0</v>
      </c>
      <c r="K5427" s="2">
        <v>839</v>
      </c>
      <c r="L5427" s="3">
        <v>6.0279354213411906E-2</v>
      </c>
      <c r="M5427" s="3">
        <v>7.6054244171289753E-2</v>
      </c>
      <c r="N5427" s="2">
        <v>1391853</v>
      </c>
      <c r="O5427">
        <f t="shared" si="84"/>
        <v>20</v>
      </c>
    </row>
    <row r="5428" spans="1:15" hidden="1" x14ac:dyDescent="0.2">
      <c r="A5428" t="s">
        <v>5529</v>
      </c>
      <c r="B5428" t="s">
        <v>6058</v>
      </c>
      <c r="C5428" t="s">
        <v>6073</v>
      </c>
      <c r="D5428" t="s">
        <v>22</v>
      </c>
      <c r="E5428">
        <v>31</v>
      </c>
      <c r="F5428" t="s">
        <v>49</v>
      </c>
      <c r="G5428" t="s">
        <v>38</v>
      </c>
      <c r="H5428" t="s">
        <v>79</v>
      </c>
      <c r="I5428" s="2">
        <v>4311</v>
      </c>
      <c r="J5428" s="2">
        <v>2</v>
      </c>
      <c r="K5428" s="2">
        <v>4313</v>
      </c>
      <c r="L5428" s="3">
        <v>0.30987467785750361</v>
      </c>
      <c r="M5428" s="3">
        <v>0.39096776532869215</v>
      </c>
      <c r="N5428" s="2">
        <v>1391853</v>
      </c>
      <c r="O5428">
        <f t="shared" si="84"/>
        <v>7</v>
      </c>
    </row>
    <row r="5429" spans="1:15" hidden="1" x14ac:dyDescent="0.2">
      <c r="A5429" t="s">
        <v>5529</v>
      </c>
      <c r="B5429" t="s">
        <v>6058</v>
      </c>
      <c r="C5429" t="s">
        <v>6074</v>
      </c>
      <c r="D5429" t="s">
        <v>22</v>
      </c>
      <c r="E5429">
        <v>44</v>
      </c>
      <c r="F5429" t="s">
        <v>49</v>
      </c>
      <c r="G5429" t="s">
        <v>5874</v>
      </c>
      <c r="H5429" t="s">
        <v>1113</v>
      </c>
      <c r="I5429" s="2">
        <v>1142</v>
      </c>
      <c r="J5429" s="2">
        <v>5</v>
      </c>
      <c r="K5429" s="2">
        <v>1147</v>
      </c>
      <c r="L5429" s="3">
        <v>8.2408127869825334E-2</v>
      </c>
      <c r="M5429" s="3">
        <v>0.10397403821748431</v>
      </c>
      <c r="N5429" s="2">
        <v>1391853</v>
      </c>
      <c r="O5429">
        <f t="shared" si="84"/>
        <v>13</v>
      </c>
    </row>
    <row r="5430" spans="1:15" hidden="1" x14ac:dyDescent="0.2">
      <c r="A5430" t="s">
        <v>5529</v>
      </c>
      <c r="B5430" t="s">
        <v>6058</v>
      </c>
      <c r="C5430" t="s">
        <v>6075</v>
      </c>
      <c r="D5430" t="s">
        <v>22</v>
      </c>
      <c r="E5430">
        <v>36</v>
      </c>
      <c r="F5430" t="s">
        <v>49</v>
      </c>
      <c r="G5430" t="s">
        <v>38</v>
      </c>
      <c r="H5430" t="s">
        <v>168</v>
      </c>
      <c r="I5430" s="2">
        <v>3336</v>
      </c>
      <c r="J5430" s="2">
        <f>(0)</f>
        <v>0</v>
      </c>
      <c r="K5430" s="2">
        <v>3336</v>
      </c>
      <c r="L5430" s="3">
        <v>0.23968048349933507</v>
      </c>
      <c r="M5430" s="3">
        <v>0.30240400304579573</v>
      </c>
      <c r="N5430" s="2">
        <v>1391853</v>
      </c>
      <c r="O5430">
        <f t="shared" si="84"/>
        <v>8</v>
      </c>
    </row>
    <row r="5431" spans="1:15" hidden="1" x14ac:dyDescent="0.2">
      <c r="A5431" t="s">
        <v>5529</v>
      </c>
      <c r="B5431" t="s">
        <v>6058</v>
      </c>
      <c r="C5431" t="s">
        <v>6059</v>
      </c>
      <c r="D5431" t="s">
        <v>22</v>
      </c>
      <c r="E5431">
        <v>58</v>
      </c>
      <c r="F5431" t="s">
        <v>49</v>
      </c>
      <c r="G5431" t="s">
        <v>38</v>
      </c>
      <c r="H5431" t="s">
        <v>273</v>
      </c>
      <c r="I5431" s="2">
        <v>45489</v>
      </c>
      <c r="J5431" s="2">
        <v>102</v>
      </c>
      <c r="K5431" s="2">
        <v>45591</v>
      </c>
      <c r="L5431" s="3">
        <v>3.2755614278231966</v>
      </c>
      <c r="M5431" s="3">
        <v>4.1327640596105732</v>
      </c>
      <c r="N5431" s="2">
        <v>1391853</v>
      </c>
      <c r="O5431">
        <f t="shared" si="84"/>
        <v>4</v>
      </c>
    </row>
    <row r="5432" spans="1:15" hidden="1" x14ac:dyDescent="0.2">
      <c r="A5432" t="s">
        <v>5529</v>
      </c>
      <c r="B5432" t="s">
        <v>6058</v>
      </c>
      <c r="C5432" t="s">
        <v>6076</v>
      </c>
      <c r="D5432" t="s">
        <v>22</v>
      </c>
      <c r="E5432">
        <v>45</v>
      </c>
      <c r="F5432" t="s">
        <v>49</v>
      </c>
      <c r="G5432" t="s">
        <v>38</v>
      </c>
      <c r="H5432" t="s">
        <v>734</v>
      </c>
      <c r="I5432" s="2">
        <v>3170</v>
      </c>
      <c r="J5432" s="2">
        <v>1</v>
      </c>
      <c r="K5432" s="2">
        <v>3171</v>
      </c>
      <c r="L5432" s="3">
        <v>0.22782578332625644</v>
      </c>
      <c r="M5432" s="3">
        <v>0.28744697052104862</v>
      </c>
      <c r="N5432" s="2">
        <v>1391853</v>
      </c>
      <c r="O5432">
        <f t="shared" si="84"/>
        <v>9</v>
      </c>
    </row>
    <row r="5433" spans="1:15" hidden="1" x14ac:dyDescent="0.2">
      <c r="A5433" t="s">
        <v>5529</v>
      </c>
      <c r="B5433" t="s">
        <v>6058</v>
      </c>
      <c r="C5433" t="s">
        <v>6077</v>
      </c>
      <c r="D5433" t="s">
        <v>22</v>
      </c>
      <c r="E5433">
        <v>47</v>
      </c>
      <c r="F5433" t="s">
        <v>49</v>
      </c>
      <c r="G5433" t="s">
        <v>38</v>
      </c>
      <c r="H5433" t="s">
        <v>219</v>
      </c>
      <c r="I5433" s="2">
        <v>983</v>
      </c>
      <c r="J5433" s="2">
        <f>(0)</f>
        <v>0</v>
      </c>
      <c r="K5433" s="2">
        <v>983</v>
      </c>
      <c r="L5433" s="3">
        <v>7.0625274364462337E-2</v>
      </c>
      <c r="M5433" s="3">
        <v>8.9107654374705386E-2</v>
      </c>
      <c r="N5433" s="2">
        <v>1391853</v>
      </c>
      <c r="O5433">
        <f t="shared" si="84"/>
        <v>14</v>
      </c>
    </row>
    <row r="5434" spans="1:15" hidden="1" x14ac:dyDescent="0.2">
      <c r="A5434" t="s">
        <v>5529</v>
      </c>
      <c r="B5434" t="s">
        <v>6058</v>
      </c>
      <c r="C5434" t="s">
        <v>46</v>
      </c>
      <c r="G5434" t="s">
        <v>46</v>
      </c>
      <c r="I5434" s="2">
        <v>11219</v>
      </c>
      <c r="J5434" s="2">
        <v>106</v>
      </c>
      <c r="K5434" s="2">
        <v>11325</v>
      </c>
      <c r="L5434" s="3">
        <v>0.81366351187948727</v>
      </c>
      <c r="M5434" s="3">
        <v>1.0265963232894593</v>
      </c>
      <c r="N5434" s="2">
        <v>1391853</v>
      </c>
      <c r="O5434">
        <f t="shared" si="84"/>
        <v>5</v>
      </c>
    </row>
    <row r="5435" spans="1:15" hidden="1" x14ac:dyDescent="0.2">
      <c r="A5435" t="s">
        <v>5529</v>
      </c>
      <c r="B5435" t="s">
        <v>6078</v>
      </c>
      <c r="C5435" t="s">
        <v>6079</v>
      </c>
      <c r="D5435" t="s">
        <v>22</v>
      </c>
      <c r="E5435">
        <v>65</v>
      </c>
      <c r="F5435" t="s">
        <v>49</v>
      </c>
      <c r="G5435" t="s">
        <v>38</v>
      </c>
      <c r="H5435" t="s">
        <v>70</v>
      </c>
      <c r="I5435" s="2">
        <v>919</v>
      </c>
      <c r="J5435" s="2">
        <v>1</v>
      </c>
      <c r="K5435" s="2">
        <v>920</v>
      </c>
      <c r="L5435" s="3">
        <v>6.7446801335446657E-2</v>
      </c>
      <c r="M5435" s="3">
        <v>8.8174969809657069E-2</v>
      </c>
      <c r="N5435" s="2">
        <v>1364038</v>
      </c>
      <c r="O5435">
        <f t="shared" si="84"/>
        <v>17</v>
      </c>
    </row>
    <row r="5436" spans="1:15" hidden="1" x14ac:dyDescent="0.2">
      <c r="A5436" t="s">
        <v>5529</v>
      </c>
      <c r="B5436" t="s">
        <v>6078</v>
      </c>
      <c r="C5436" t="s">
        <v>6080</v>
      </c>
      <c r="D5436" t="s">
        <v>22</v>
      </c>
      <c r="E5436">
        <v>40</v>
      </c>
      <c r="F5436" t="s">
        <v>49</v>
      </c>
      <c r="G5436" t="s">
        <v>2988</v>
      </c>
      <c r="H5436" t="s">
        <v>270</v>
      </c>
      <c r="I5436" s="2">
        <v>458</v>
      </c>
      <c r="J5436" s="2">
        <v>1</v>
      </c>
      <c r="K5436" s="2">
        <v>459</v>
      </c>
      <c r="L5436" s="3">
        <v>3.3650088927141331E-2</v>
      </c>
      <c r="M5436" s="3">
        <v>4.3991642546339776E-2</v>
      </c>
      <c r="N5436" s="2">
        <v>1364038</v>
      </c>
      <c r="O5436">
        <f t="shared" si="84"/>
        <v>22</v>
      </c>
    </row>
    <row r="5437" spans="1:15" hidden="1" x14ac:dyDescent="0.2">
      <c r="A5437" t="s">
        <v>5529</v>
      </c>
      <c r="B5437" t="s">
        <v>6078</v>
      </c>
      <c r="C5437" t="s">
        <v>6081</v>
      </c>
      <c r="D5437" t="s">
        <v>17</v>
      </c>
      <c r="E5437">
        <v>40</v>
      </c>
      <c r="F5437" t="s">
        <v>49</v>
      </c>
      <c r="G5437" t="s">
        <v>5532</v>
      </c>
      <c r="H5437" t="s">
        <v>104</v>
      </c>
      <c r="I5437" s="2">
        <v>34565</v>
      </c>
      <c r="J5437" s="2">
        <v>127</v>
      </c>
      <c r="K5437" s="2">
        <v>34692</v>
      </c>
      <c r="L5437" s="3">
        <v>2.5433309042709955</v>
      </c>
      <c r="M5437" s="3">
        <v>3.3249631006919822</v>
      </c>
      <c r="N5437" s="2">
        <v>1364038</v>
      </c>
      <c r="O5437">
        <f t="shared" si="84"/>
        <v>4</v>
      </c>
    </row>
    <row r="5438" spans="1:15" hidden="1" x14ac:dyDescent="0.2">
      <c r="A5438" t="s">
        <v>5529</v>
      </c>
      <c r="B5438" t="s">
        <v>6078</v>
      </c>
      <c r="C5438" t="s">
        <v>6082</v>
      </c>
      <c r="D5438" t="s">
        <v>22</v>
      </c>
      <c r="E5438">
        <v>69</v>
      </c>
      <c r="F5438" t="s">
        <v>49</v>
      </c>
      <c r="G5438" t="s">
        <v>5628</v>
      </c>
      <c r="H5438" t="s">
        <v>5629</v>
      </c>
      <c r="I5438" s="2">
        <v>376628</v>
      </c>
      <c r="J5438" s="2">
        <v>1549</v>
      </c>
      <c r="K5438" s="2">
        <v>378177</v>
      </c>
      <c r="L5438" s="3">
        <v>27.724814118081753</v>
      </c>
      <c r="M5438" s="3">
        <v>36.24537560620292</v>
      </c>
      <c r="N5438" s="2">
        <v>1364038</v>
      </c>
      <c r="O5438">
        <f t="shared" si="84"/>
        <v>2</v>
      </c>
    </row>
    <row r="5439" spans="1:15" hidden="1" x14ac:dyDescent="0.2">
      <c r="A5439" t="s">
        <v>5529</v>
      </c>
      <c r="B5439" t="s">
        <v>6078</v>
      </c>
      <c r="C5439" t="s">
        <v>6083</v>
      </c>
      <c r="D5439" t="s">
        <v>22</v>
      </c>
      <c r="E5439">
        <v>27</v>
      </c>
      <c r="F5439" t="s">
        <v>49</v>
      </c>
      <c r="G5439" t="s">
        <v>38</v>
      </c>
      <c r="H5439" t="s">
        <v>556</v>
      </c>
      <c r="I5439" s="2">
        <v>2860</v>
      </c>
      <c r="J5439" s="2">
        <f>(0)</f>
        <v>0</v>
      </c>
      <c r="K5439" s="2">
        <v>2860</v>
      </c>
      <c r="L5439" s="3">
        <v>0.2096715780645407</v>
      </c>
      <c r="M5439" s="3">
        <v>0.27410914527784697</v>
      </c>
      <c r="N5439" s="2">
        <v>1364038</v>
      </c>
      <c r="O5439">
        <f t="shared" si="84"/>
        <v>9</v>
      </c>
    </row>
    <row r="5440" spans="1:15" hidden="1" x14ac:dyDescent="0.2">
      <c r="A5440" t="s">
        <v>5529</v>
      </c>
      <c r="B5440" t="s">
        <v>6078</v>
      </c>
      <c r="C5440" t="s">
        <v>6084</v>
      </c>
      <c r="D5440" t="s">
        <v>22</v>
      </c>
      <c r="E5440">
        <v>35</v>
      </c>
      <c r="F5440" t="s">
        <v>69</v>
      </c>
      <c r="G5440" t="s">
        <v>303</v>
      </c>
      <c r="H5440" t="s">
        <v>304</v>
      </c>
      <c r="I5440" s="2">
        <v>2813</v>
      </c>
      <c r="J5440" s="2">
        <v>14</v>
      </c>
      <c r="K5440" s="2">
        <v>2827</v>
      </c>
      <c r="L5440" s="3">
        <v>0.20725229062533448</v>
      </c>
      <c r="M5440" s="3">
        <v>0.27094634744771801</v>
      </c>
      <c r="N5440" s="2">
        <v>1364038</v>
      </c>
      <c r="O5440">
        <f t="shared" si="84"/>
        <v>10</v>
      </c>
    </row>
    <row r="5441" spans="1:15" hidden="1" x14ac:dyDescent="0.2">
      <c r="A5441" t="s">
        <v>5529</v>
      </c>
      <c r="B5441" t="s">
        <v>6078</v>
      </c>
      <c r="C5441" t="s">
        <v>6085</v>
      </c>
      <c r="D5441" t="s">
        <v>22</v>
      </c>
      <c r="E5441">
        <v>65</v>
      </c>
      <c r="F5441" t="s">
        <v>69</v>
      </c>
      <c r="G5441" t="s">
        <v>4286</v>
      </c>
      <c r="H5441" t="s">
        <v>2786</v>
      </c>
      <c r="I5441" s="2">
        <v>7540</v>
      </c>
      <c r="J5441" s="2">
        <f>(0)</f>
        <v>0</v>
      </c>
      <c r="K5441" s="2">
        <v>7540</v>
      </c>
      <c r="L5441" s="3">
        <v>0.55277052398833471</v>
      </c>
      <c r="M5441" s="3">
        <v>0.72265138300523302</v>
      </c>
      <c r="N5441" s="2">
        <v>1364038</v>
      </c>
      <c r="O5441">
        <f t="shared" si="84"/>
        <v>7</v>
      </c>
    </row>
    <row r="5442" spans="1:15" hidden="1" x14ac:dyDescent="0.2">
      <c r="A5442" t="s">
        <v>5529</v>
      </c>
      <c r="B5442" t="s">
        <v>6078</v>
      </c>
      <c r="C5442" t="s">
        <v>6086</v>
      </c>
      <c r="D5442" t="s">
        <v>22</v>
      </c>
      <c r="E5442">
        <v>48</v>
      </c>
      <c r="F5442" t="s">
        <v>49</v>
      </c>
      <c r="G5442" t="s">
        <v>5562</v>
      </c>
      <c r="H5442" t="s">
        <v>5563</v>
      </c>
      <c r="I5442" s="2">
        <v>519594</v>
      </c>
      <c r="J5442" s="2">
        <v>2566</v>
      </c>
      <c r="K5442" s="2">
        <v>522160</v>
      </c>
      <c r="L5442" s="3">
        <v>38.280458462300906</v>
      </c>
      <c r="M5442" s="3">
        <v>50.045045908489719</v>
      </c>
      <c r="N5442" s="2">
        <v>1364038</v>
      </c>
      <c r="O5442">
        <f t="shared" si="84"/>
        <v>1</v>
      </c>
    </row>
    <row r="5443" spans="1:15" hidden="1" x14ac:dyDescent="0.2">
      <c r="A5443" t="s">
        <v>5529</v>
      </c>
      <c r="B5443" t="s">
        <v>6078</v>
      </c>
      <c r="C5443" t="s">
        <v>6087</v>
      </c>
      <c r="D5443" t="s">
        <v>22</v>
      </c>
      <c r="E5443">
        <v>48</v>
      </c>
      <c r="F5443" t="s">
        <v>49</v>
      </c>
      <c r="G5443" t="s">
        <v>6088</v>
      </c>
      <c r="H5443" t="s">
        <v>54</v>
      </c>
      <c r="I5443" s="2">
        <v>747</v>
      </c>
      <c r="J5443" s="2">
        <v>1</v>
      </c>
      <c r="K5443" s="2">
        <v>748</v>
      </c>
      <c r="L5443" s="3">
        <v>5.4837181955341423E-2</v>
      </c>
      <c r="M5443" s="3">
        <v>7.1690084149590744E-2</v>
      </c>
      <c r="N5443" s="2">
        <v>1364038</v>
      </c>
      <c r="O5443">
        <f t="shared" ref="O5443:O5506" si="85">COUNTIFS($A$2:$A$8569,A5443,$B$2:$B$8569,B5443,$K$2:$K$8569,"&gt;"&amp;K5443)+1</f>
        <v>18</v>
      </c>
    </row>
    <row r="5444" spans="1:15" hidden="1" x14ac:dyDescent="0.2">
      <c r="A5444" t="s">
        <v>5529</v>
      </c>
      <c r="B5444" t="s">
        <v>6078</v>
      </c>
      <c r="C5444" t="s">
        <v>6089</v>
      </c>
      <c r="D5444" t="s">
        <v>22</v>
      </c>
      <c r="E5444">
        <v>38</v>
      </c>
      <c r="F5444" t="s">
        <v>69</v>
      </c>
      <c r="G5444" t="s">
        <v>38</v>
      </c>
      <c r="H5444" t="s">
        <v>336</v>
      </c>
      <c r="I5444" s="2">
        <v>1671</v>
      </c>
      <c r="J5444" s="2">
        <f>(0)</f>
        <v>0</v>
      </c>
      <c r="K5444" s="2">
        <v>1671</v>
      </c>
      <c r="L5444" s="3">
        <v>0.12250391851253412</v>
      </c>
      <c r="M5444" s="3">
        <v>0.16015258103471411</v>
      </c>
      <c r="N5444" s="2">
        <v>1364038</v>
      </c>
      <c r="O5444">
        <f t="shared" si="85"/>
        <v>13</v>
      </c>
    </row>
    <row r="5445" spans="1:15" hidden="1" x14ac:dyDescent="0.2">
      <c r="A5445" t="s">
        <v>5529</v>
      </c>
      <c r="B5445" t="s">
        <v>6078</v>
      </c>
      <c r="C5445" t="s">
        <v>6090</v>
      </c>
      <c r="D5445" t="s">
        <v>22</v>
      </c>
      <c r="E5445">
        <v>54</v>
      </c>
      <c r="F5445" t="s">
        <v>49</v>
      </c>
      <c r="G5445" t="s">
        <v>38</v>
      </c>
      <c r="H5445" t="s">
        <v>654</v>
      </c>
      <c r="I5445" s="2">
        <v>1275</v>
      </c>
      <c r="J5445" s="2">
        <v>2</v>
      </c>
      <c r="K5445" s="2">
        <v>1277</v>
      </c>
      <c r="L5445" s="3">
        <v>9.361909272322326E-2</v>
      </c>
      <c r="M5445" s="3">
        <v>0.12239069179014357</v>
      </c>
      <c r="N5445" s="2">
        <v>1364038</v>
      </c>
      <c r="O5445">
        <f t="shared" si="85"/>
        <v>16</v>
      </c>
    </row>
    <row r="5446" spans="1:15" hidden="1" x14ac:dyDescent="0.2">
      <c r="A5446" t="s">
        <v>5529</v>
      </c>
      <c r="B5446" t="s">
        <v>6078</v>
      </c>
      <c r="C5446" t="s">
        <v>6091</v>
      </c>
      <c r="D5446" t="s">
        <v>22</v>
      </c>
      <c r="E5446">
        <v>44</v>
      </c>
      <c r="F5446" t="s">
        <v>49</v>
      </c>
      <c r="G5446" t="s">
        <v>5542</v>
      </c>
      <c r="H5446" t="s">
        <v>39</v>
      </c>
      <c r="I5446" s="2">
        <v>23612</v>
      </c>
      <c r="J5446" s="2">
        <v>101</v>
      </c>
      <c r="K5446" s="2">
        <v>23713</v>
      </c>
      <c r="L5446" s="3">
        <v>1.738441304421138</v>
      </c>
      <c r="M5446" s="3">
        <v>2.2727098468439113</v>
      </c>
      <c r="N5446" s="2">
        <v>1364038</v>
      </c>
      <c r="O5446">
        <f t="shared" si="85"/>
        <v>5</v>
      </c>
    </row>
    <row r="5447" spans="1:15" hidden="1" x14ac:dyDescent="0.2">
      <c r="A5447" t="s">
        <v>5529</v>
      </c>
      <c r="B5447" t="s">
        <v>6078</v>
      </c>
      <c r="C5447" t="s">
        <v>6092</v>
      </c>
      <c r="D5447" t="s">
        <v>22</v>
      </c>
      <c r="E5447">
        <v>34</v>
      </c>
      <c r="F5447" t="s">
        <v>69</v>
      </c>
      <c r="G5447" t="s">
        <v>38</v>
      </c>
      <c r="H5447" t="s">
        <v>770</v>
      </c>
      <c r="I5447" s="2">
        <v>634</v>
      </c>
      <c r="J5447" s="2">
        <v>1</v>
      </c>
      <c r="K5447" s="2">
        <v>635</v>
      </c>
      <c r="L5447" s="3">
        <v>4.6552955269574599E-2</v>
      </c>
      <c r="M5447" s="3">
        <v>6.0859897640361128E-2</v>
      </c>
      <c r="N5447" s="2">
        <v>1364038</v>
      </c>
      <c r="O5447">
        <f t="shared" si="85"/>
        <v>20</v>
      </c>
    </row>
    <row r="5448" spans="1:15" hidden="1" x14ac:dyDescent="0.2">
      <c r="A5448" t="s">
        <v>5529</v>
      </c>
      <c r="B5448" t="s">
        <v>6078</v>
      </c>
      <c r="C5448" t="s">
        <v>6093</v>
      </c>
      <c r="D5448" t="s">
        <v>22</v>
      </c>
      <c r="E5448">
        <v>37</v>
      </c>
      <c r="F5448" t="s">
        <v>69</v>
      </c>
      <c r="G5448" t="s">
        <v>38</v>
      </c>
      <c r="H5448" t="s">
        <v>734</v>
      </c>
      <c r="I5448" s="2">
        <v>3296</v>
      </c>
      <c r="J5448" s="2">
        <f>(0)</f>
        <v>0</v>
      </c>
      <c r="K5448" s="2">
        <v>3296</v>
      </c>
      <c r="L5448" s="3">
        <v>0.24163549695829589</v>
      </c>
      <c r="M5448" s="3">
        <v>0.31589641357894538</v>
      </c>
      <c r="N5448" s="2">
        <v>1364038</v>
      </c>
      <c r="O5448">
        <f t="shared" si="85"/>
        <v>8</v>
      </c>
    </row>
    <row r="5449" spans="1:15" hidden="1" x14ac:dyDescent="0.2">
      <c r="A5449" t="s">
        <v>5529</v>
      </c>
      <c r="B5449" t="s">
        <v>6078</v>
      </c>
      <c r="C5449" t="s">
        <v>6094</v>
      </c>
      <c r="D5449" t="s">
        <v>22</v>
      </c>
      <c r="E5449">
        <v>35</v>
      </c>
      <c r="F5449" t="s">
        <v>49</v>
      </c>
      <c r="G5449" t="s">
        <v>38</v>
      </c>
      <c r="H5449" t="s">
        <v>449</v>
      </c>
      <c r="I5449" s="2">
        <v>574</v>
      </c>
      <c r="J5449" s="2">
        <f>(0)</f>
        <v>0</v>
      </c>
      <c r="K5449" s="2">
        <v>574</v>
      </c>
      <c r="L5449" s="3">
        <v>4.2080939094072158E-2</v>
      </c>
      <c r="M5449" s="3">
        <v>5.5013513772546915E-2</v>
      </c>
      <c r="N5449" s="2">
        <v>1364038</v>
      </c>
      <c r="O5449">
        <f t="shared" si="85"/>
        <v>21</v>
      </c>
    </row>
    <row r="5450" spans="1:15" hidden="1" x14ac:dyDescent="0.2">
      <c r="A5450" t="s">
        <v>5529</v>
      </c>
      <c r="B5450" t="s">
        <v>6078</v>
      </c>
      <c r="C5450" t="s">
        <v>6095</v>
      </c>
      <c r="D5450" t="s">
        <v>22</v>
      </c>
      <c r="E5450">
        <v>28</v>
      </c>
      <c r="F5450" t="s">
        <v>49</v>
      </c>
      <c r="G5450" t="s">
        <v>38</v>
      </c>
      <c r="H5450" t="s">
        <v>4202</v>
      </c>
      <c r="I5450" s="2">
        <v>1350</v>
      </c>
      <c r="J5450" s="2">
        <f>(0)</f>
        <v>0</v>
      </c>
      <c r="K5450" s="2">
        <v>1350</v>
      </c>
      <c r="L5450" s="3">
        <v>9.8970849785709775E-2</v>
      </c>
      <c r="M5450" s="3">
        <v>0.12938718395982288</v>
      </c>
      <c r="N5450" s="2">
        <v>1364038</v>
      </c>
      <c r="O5450">
        <f t="shared" si="85"/>
        <v>15</v>
      </c>
    </row>
    <row r="5451" spans="1:15" hidden="1" x14ac:dyDescent="0.2">
      <c r="A5451" t="s">
        <v>5529</v>
      </c>
      <c r="B5451" t="s">
        <v>6078</v>
      </c>
      <c r="C5451" t="s">
        <v>6096</v>
      </c>
      <c r="D5451" t="s">
        <v>22</v>
      </c>
      <c r="E5451">
        <v>43</v>
      </c>
      <c r="F5451" t="s">
        <v>49</v>
      </c>
      <c r="G5451" t="s">
        <v>38</v>
      </c>
      <c r="H5451" t="s">
        <v>351</v>
      </c>
      <c r="I5451" s="2">
        <v>1941</v>
      </c>
      <c r="J5451" s="2">
        <v>2</v>
      </c>
      <c r="K5451" s="2">
        <v>1943</v>
      </c>
      <c r="L5451" s="3">
        <v>0.14244471195084007</v>
      </c>
      <c r="M5451" s="3">
        <v>0.18622170254365619</v>
      </c>
      <c r="N5451" s="2">
        <v>1364038</v>
      </c>
      <c r="O5451">
        <f t="shared" si="85"/>
        <v>12</v>
      </c>
    </row>
    <row r="5452" spans="1:15" hidden="1" x14ac:dyDescent="0.2">
      <c r="A5452" t="s">
        <v>5529</v>
      </c>
      <c r="B5452" t="s">
        <v>6078</v>
      </c>
      <c r="C5452" t="s">
        <v>6097</v>
      </c>
      <c r="D5452" t="s">
        <v>22</v>
      </c>
      <c r="E5452">
        <v>42</v>
      </c>
      <c r="F5452" t="s">
        <v>49</v>
      </c>
      <c r="G5452" t="s">
        <v>38</v>
      </c>
      <c r="H5452" t="s">
        <v>1014</v>
      </c>
      <c r="I5452" s="2">
        <v>1518</v>
      </c>
      <c r="J5452" s="2">
        <f>(0)</f>
        <v>0</v>
      </c>
      <c r="K5452" s="2">
        <v>1518</v>
      </c>
      <c r="L5452" s="3">
        <v>0.11128722220348701</v>
      </c>
      <c r="M5452" s="3">
        <v>0.14548870018593416</v>
      </c>
      <c r="N5452" s="2">
        <v>1364038</v>
      </c>
      <c r="O5452">
        <f t="shared" si="85"/>
        <v>14</v>
      </c>
    </row>
    <row r="5453" spans="1:15" hidden="1" x14ac:dyDescent="0.2">
      <c r="A5453" t="s">
        <v>5529</v>
      </c>
      <c r="B5453" t="s">
        <v>6078</v>
      </c>
      <c r="C5453" t="s">
        <v>6098</v>
      </c>
      <c r="D5453" t="s">
        <v>22</v>
      </c>
      <c r="E5453">
        <v>49</v>
      </c>
      <c r="F5453" t="s">
        <v>49</v>
      </c>
      <c r="G5453" t="s">
        <v>38</v>
      </c>
      <c r="H5453" t="s">
        <v>273</v>
      </c>
      <c r="I5453" s="2">
        <v>44865</v>
      </c>
      <c r="J5453" s="2">
        <v>27</v>
      </c>
      <c r="K5453" s="2">
        <v>44892</v>
      </c>
      <c r="L5453" s="3">
        <v>3.2911106582074687</v>
      </c>
      <c r="M5453" s="3">
        <v>4.3025551572773102</v>
      </c>
      <c r="N5453" s="2">
        <v>1364038</v>
      </c>
      <c r="O5453">
        <f t="shared" si="85"/>
        <v>3</v>
      </c>
    </row>
    <row r="5454" spans="1:15" hidden="1" x14ac:dyDescent="0.2">
      <c r="A5454" t="s">
        <v>5529</v>
      </c>
      <c r="B5454" t="s">
        <v>6078</v>
      </c>
      <c r="C5454" t="s">
        <v>6099</v>
      </c>
      <c r="D5454" t="s">
        <v>22</v>
      </c>
      <c r="E5454">
        <v>35</v>
      </c>
      <c r="F5454" t="s">
        <v>69</v>
      </c>
      <c r="G5454" t="s">
        <v>5579</v>
      </c>
      <c r="H5454" t="s">
        <v>165</v>
      </c>
      <c r="I5454" s="2">
        <v>2585</v>
      </c>
      <c r="J5454" s="2">
        <v>2</v>
      </c>
      <c r="K5454" s="2">
        <v>2587</v>
      </c>
      <c r="L5454" s="3">
        <v>0.18965747288565274</v>
      </c>
      <c r="M5454" s="3">
        <v>0.24794418141041613</v>
      </c>
      <c r="N5454" s="2">
        <v>1364038</v>
      </c>
      <c r="O5454">
        <f t="shared" si="85"/>
        <v>11</v>
      </c>
    </row>
    <row r="5455" spans="1:15" hidden="1" x14ac:dyDescent="0.2">
      <c r="A5455" t="s">
        <v>5529</v>
      </c>
      <c r="B5455" t="s">
        <v>6078</v>
      </c>
      <c r="C5455" t="s">
        <v>6100</v>
      </c>
      <c r="D5455" t="s">
        <v>22</v>
      </c>
      <c r="E5455">
        <v>43</v>
      </c>
      <c r="F5455" t="s">
        <v>49</v>
      </c>
      <c r="G5455" t="s">
        <v>583</v>
      </c>
      <c r="H5455" t="s">
        <v>584</v>
      </c>
      <c r="I5455" s="2">
        <v>636</v>
      </c>
      <c r="J5455" s="2">
        <v>2</v>
      </c>
      <c r="K5455" s="2">
        <v>638</v>
      </c>
      <c r="L5455" s="3">
        <v>4.6772890491320621E-2</v>
      </c>
      <c r="M5455" s="3">
        <v>6.114742471582741E-2</v>
      </c>
      <c r="N5455" s="2">
        <v>1364038</v>
      </c>
      <c r="O5455">
        <f t="shared" si="85"/>
        <v>19</v>
      </c>
    </row>
    <row r="5456" spans="1:15" hidden="1" x14ac:dyDescent="0.2">
      <c r="A5456" t="s">
        <v>5529</v>
      </c>
      <c r="B5456" t="s">
        <v>6078</v>
      </c>
      <c r="C5456" t="s">
        <v>46</v>
      </c>
      <c r="G5456" t="s">
        <v>46</v>
      </c>
      <c r="I5456" s="2">
        <v>8660</v>
      </c>
      <c r="J5456" s="2">
        <v>65</v>
      </c>
      <c r="K5456" s="2">
        <v>8725</v>
      </c>
      <c r="L5456" s="3">
        <v>0.63964493657801325</v>
      </c>
      <c r="M5456" s="3">
        <v>0.83622457781441084</v>
      </c>
      <c r="N5456" s="2">
        <v>1364038</v>
      </c>
      <c r="O5456">
        <f t="shared" si="85"/>
        <v>6</v>
      </c>
    </row>
    <row r="5457" spans="1:15" hidden="1" x14ac:dyDescent="0.2">
      <c r="A5457" t="s">
        <v>5529</v>
      </c>
      <c r="B5457" t="s">
        <v>6101</v>
      </c>
      <c r="C5457" t="s">
        <v>6102</v>
      </c>
      <c r="D5457" t="s">
        <v>22</v>
      </c>
      <c r="E5457">
        <v>45</v>
      </c>
      <c r="F5457" t="s">
        <v>69</v>
      </c>
      <c r="G5457" t="s">
        <v>38</v>
      </c>
      <c r="H5457" t="s">
        <v>4567</v>
      </c>
      <c r="I5457" s="2">
        <v>2992</v>
      </c>
      <c r="J5457" s="2">
        <v>1</v>
      </c>
      <c r="K5457" s="2">
        <v>2993</v>
      </c>
      <c r="L5457" s="3">
        <v>0.20219939981975676</v>
      </c>
      <c r="M5457" s="3">
        <v>0.25930100488885927</v>
      </c>
      <c r="N5457" s="2">
        <v>1480222</v>
      </c>
      <c r="O5457">
        <f t="shared" si="85"/>
        <v>10</v>
      </c>
    </row>
    <row r="5458" spans="1:15" hidden="1" x14ac:dyDescent="0.2">
      <c r="A5458" t="s">
        <v>5529</v>
      </c>
      <c r="B5458" t="s">
        <v>6101</v>
      </c>
      <c r="C5458" t="s">
        <v>6103</v>
      </c>
      <c r="D5458" t="s">
        <v>22</v>
      </c>
      <c r="E5458">
        <v>35</v>
      </c>
      <c r="F5458" t="s">
        <v>69</v>
      </c>
      <c r="G5458" t="s">
        <v>5532</v>
      </c>
      <c r="H5458" t="s">
        <v>104</v>
      </c>
      <c r="I5458" s="2">
        <v>37329</v>
      </c>
      <c r="J5458" s="2">
        <v>142</v>
      </c>
      <c r="K5458" s="2">
        <v>37471</v>
      </c>
      <c r="L5458" s="3">
        <v>2.5314446076331794</v>
      </c>
      <c r="M5458" s="3">
        <v>3.2463307564953041</v>
      </c>
      <c r="N5458" s="2">
        <v>1480222</v>
      </c>
      <c r="O5458">
        <f t="shared" si="85"/>
        <v>4</v>
      </c>
    </row>
    <row r="5459" spans="1:15" hidden="1" x14ac:dyDescent="0.2">
      <c r="A5459" t="s">
        <v>5529</v>
      </c>
      <c r="B5459" t="s">
        <v>6101</v>
      </c>
      <c r="C5459" t="s">
        <v>6104</v>
      </c>
      <c r="D5459" t="s">
        <v>22</v>
      </c>
      <c r="E5459">
        <v>46</v>
      </c>
      <c r="F5459" t="s">
        <v>69</v>
      </c>
      <c r="G5459" t="s">
        <v>5537</v>
      </c>
      <c r="H5459" t="s">
        <v>3095</v>
      </c>
      <c r="I5459" s="2">
        <v>495432</v>
      </c>
      <c r="J5459" s="2">
        <v>1578</v>
      </c>
      <c r="K5459" s="2">
        <v>497010</v>
      </c>
      <c r="L5459" s="3">
        <v>33.576720248719447</v>
      </c>
      <c r="M5459" s="3">
        <v>43.058868172339437</v>
      </c>
      <c r="N5459" s="2">
        <v>1480222</v>
      </c>
      <c r="O5459">
        <f t="shared" si="85"/>
        <v>2</v>
      </c>
    </row>
    <row r="5460" spans="1:15" hidden="1" x14ac:dyDescent="0.2">
      <c r="A5460" t="s">
        <v>5529</v>
      </c>
      <c r="B5460" t="s">
        <v>6101</v>
      </c>
      <c r="C5460" t="s">
        <v>6105</v>
      </c>
      <c r="D5460" t="s">
        <v>17</v>
      </c>
      <c r="E5460">
        <v>44</v>
      </c>
      <c r="F5460" t="s">
        <v>69</v>
      </c>
      <c r="G5460" t="s">
        <v>4292</v>
      </c>
      <c r="H5460" t="s">
        <v>54</v>
      </c>
      <c r="I5460" s="2">
        <v>4093</v>
      </c>
      <c r="J5460" s="2">
        <v>7</v>
      </c>
      <c r="K5460" s="2">
        <v>4100</v>
      </c>
      <c r="L5460" s="3">
        <v>0.27698547920514627</v>
      </c>
      <c r="M5460" s="3">
        <v>0.35520685601213592</v>
      </c>
      <c r="N5460" s="2">
        <v>1480222</v>
      </c>
      <c r="O5460">
        <f t="shared" si="85"/>
        <v>9</v>
      </c>
    </row>
    <row r="5461" spans="1:15" hidden="1" x14ac:dyDescent="0.2">
      <c r="A5461" t="s">
        <v>5529</v>
      </c>
      <c r="B5461" t="s">
        <v>6101</v>
      </c>
      <c r="C5461" t="s">
        <v>6106</v>
      </c>
      <c r="D5461" t="s">
        <v>22</v>
      </c>
      <c r="E5461">
        <v>56</v>
      </c>
      <c r="F5461" t="s">
        <v>69</v>
      </c>
      <c r="G5461" t="s">
        <v>92</v>
      </c>
      <c r="H5461" t="s">
        <v>618</v>
      </c>
      <c r="I5461" s="2">
        <v>498401</v>
      </c>
      <c r="J5461" s="2">
        <v>1828</v>
      </c>
      <c r="K5461" s="2">
        <v>500229</v>
      </c>
      <c r="L5461" s="3">
        <v>33.794187628612463</v>
      </c>
      <c r="M5461" s="3">
        <v>43.337748872218235</v>
      </c>
      <c r="N5461" s="2">
        <v>1480222</v>
      </c>
      <c r="O5461">
        <f t="shared" si="85"/>
        <v>1</v>
      </c>
    </row>
    <row r="5462" spans="1:15" hidden="1" x14ac:dyDescent="0.2">
      <c r="A5462" t="s">
        <v>5529</v>
      </c>
      <c r="B5462" t="s">
        <v>6101</v>
      </c>
      <c r="C5462" t="s">
        <v>6107</v>
      </c>
      <c r="D5462" t="s">
        <v>22</v>
      </c>
      <c r="E5462">
        <v>49</v>
      </c>
      <c r="F5462" t="s">
        <v>69</v>
      </c>
      <c r="G5462" t="s">
        <v>5542</v>
      </c>
      <c r="H5462" t="s">
        <v>39</v>
      </c>
      <c r="I5462" s="2">
        <v>15260</v>
      </c>
      <c r="J5462" s="2">
        <v>74</v>
      </c>
      <c r="K5462" s="2">
        <v>15334</v>
      </c>
      <c r="L5462" s="3">
        <v>1.0359256922272468</v>
      </c>
      <c r="M5462" s="3">
        <v>1.3284736414853884</v>
      </c>
      <c r="N5462" s="2">
        <v>1480222</v>
      </c>
      <c r="O5462">
        <f t="shared" si="85"/>
        <v>6</v>
      </c>
    </row>
    <row r="5463" spans="1:15" hidden="1" x14ac:dyDescent="0.2">
      <c r="A5463" t="s">
        <v>5529</v>
      </c>
      <c r="B5463" t="s">
        <v>6101</v>
      </c>
      <c r="C5463" t="s">
        <v>6108</v>
      </c>
      <c r="D5463" t="s">
        <v>22</v>
      </c>
      <c r="E5463">
        <v>53</v>
      </c>
      <c r="F5463" t="s">
        <v>69</v>
      </c>
      <c r="G5463" t="s">
        <v>38</v>
      </c>
      <c r="H5463" t="s">
        <v>654</v>
      </c>
      <c r="I5463" s="2">
        <v>1197</v>
      </c>
      <c r="J5463" s="2">
        <v>3</v>
      </c>
      <c r="K5463" s="2">
        <v>1200</v>
      </c>
      <c r="L5463" s="3">
        <v>8.1068920742969633E-2</v>
      </c>
      <c r="M5463" s="3">
        <v>0.10396298224745443</v>
      </c>
      <c r="N5463" s="2">
        <v>1480222</v>
      </c>
      <c r="O5463">
        <f t="shared" si="85"/>
        <v>14</v>
      </c>
    </row>
    <row r="5464" spans="1:15" hidden="1" x14ac:dyDescent="0.2">
      <c r="A5464" t="s">
        <v>5529</v>
      </c>
      <c r="B5464" t="s">
        <v>6101</v>
      </c>
      <c r="C5464" t="s">
        <v>6109</v>
      </c>
      <c r="D5464" t="s">
        <v>17</v>
      </c>
      <c r="E5464">
        <v>45</v>
      </c>
      <c r="F5464" t="s">
        <v>69</v>
      </c>
      <c r="G5464" t="s">
        <v>38</v>
      </c>
      <c r="H5464" t="s">
        <v>168</v>
      </c>
      <c r="I5464" s="2">
        <v>1704</v>
      </c>
      <c r="J5464" s="2">
        <v>2</v>
      </c>
      <c r="K5464" s="2">
        <v>1706</v>
      </c>
      <c r="L5464" s="3">
        <v>0.11525298232292183</v>
      </c>
      <c r="M5464" s="3">
        <v>0.14780070642846438</v>
      </c>
      <c r="N5464" s="2">
        <v>1480222</v>
      </c>
      <c r="O5464">
        <f t="shared" si="85"/>
        <v>12</v>
      </c>
    </row>
    <row r="5465" spans="1:15" hidden="1" x14ac:dyDescent="0.2">
      <c r="A5465" t="s">
        <v>5529</v>
      </c>
      <c r="B5465" t="s">
        <v>6101</v>
      </c>
      <c r="C5465" t="s">
        <v>6110</v>
      </c>
      <c r="D5465" t="s">
        <v>22</v>
      </c>
      <c r="E5465">
        <v>51</v>
      </c>
      <c r="F5465" t="s">
        <v>69</v>
      </c>
      <c r="G5465" t="s">
        <v>38</v>
      </c>
      <c r="H5465" t="s">
        <v>456</v>
      </c>
      <c r="I5465" s="2">
        <v>7010</v>
      </c>
      <c r="J5465" s="2">
        <v>2</v>
      </c>
      <c r="K5465" s="2">
        <v>7012</v>
      </c>
      <c r="L5465" s="3">
        <v>0.47371272687475258</v>
      </c>
      <c r="M5465" s="3">
        <v>0.60749035959929198</v>
      </c>
      <c r="N5465" s="2">
        <v>1480222</v>
      </c>
      <c r="O5465">
        <f t="shared" si="85"/>
        <v>7</v>
      </c>
    </row>
    <row r="5466" spans="1:15" hidden="1" x14ac:dyDescent="0.2">
      <c r="A5466" t="s">
        <v>5529</v>
      </c>
      <c r="B5466" t="s">
        <v>6101</v>
      </c>
      <c r="C5466" t="s">
        <v>6111</v>
      </c>
      <c r="D5466" t="s">
        <v>22</v>
      </c>
      <c r="E5466">
        <v>29</v>
      </c>
      <c r="F5466" t="s">
        <v>69</v>
      </c>
      <c r="G5466" t="s">
        <v>6019</v>
      </c>
      <c r="H5466" t="s">
        <v>30</v>
      </c>
      <c r="I5466" s="2">
        <v>4665</v>
      </c>
      <c r="J5466" s="2">
        <v>10</v>
      </c>
      <c r="K5466" s="2">
        <v>4675</v>
      </c>
      <c r="L5466" s="3">
        <v>0.31583100372781919</v>
      </c>
      <c r="M5466" s="3">
        <v>0.40502245167237449</v>
      </c>
      <c r="N5466" s="2">
        <v>1480222</v>
      </c>
      <c r="O5466">
        <f t="shared" si="85"/>
        <v>8</v>
      </c>
    </row>
    <row r="5467" spans="1:15" hidden="1" x14ac:dyDescent="0.2">
      <c r="A5467" t="s">
        <v>5529</v>
      </c>
      <c r="B5467" t="s">
        <v>6101</v>
      </c>
      <c r="C5467" t="s">
        <v>6112</v>
      </c>
      <c r="D5467" t="s">
        <v>22</v>
      </c>
      <c r="E5467">
        <v>55</v>
      </c>
      <c r="F5467" t="s">
        <v>69</v>
      </c>
      <c r="G5467" t="s">
        <v>38</v>
      </c>
      <c r="H5467" t="s">
        <v>273</v>
      </c>
      <c r="I5467" s="2">
        <v>62219</v>
      </c>
      <c r="J5467" s="2">
        <v>89</v>
      </c>
      <c r="K5467" s="2">
        <v>62308</v>
      </c>
      <c r="L5467" s="3">
        <v>4.2093685947107931</v>
      </c>
      <c r="M5467" s="3">
        <v>5.3981045815619915</v>
      </c>
      <c r="N5467" s="2">
        <v>1480222</v>
      </c>
      <c r="O5467">
        <f t="shared" si="85"/>
        <v>3</v>
      </c>
    </row>
    <row r="5468" spans="1:15" hidden="1" x14ac:dyDescent="0.2">
      <c r="A5468" t="s">
        <v>5529</v>
      </c>
      <c r="B5468" t="s">
        <v>6101</v>
      </c>
      <c r="C5468" t="s">
        <v>6113</v>
      </c>
      <c r="D5468" t="s">
        <v>22</v>
      </c>
      <c r="E5468">
        <v>29</v>
      </c>
      <c r="F5468" t="s">
        <v>69</v>
      </c>
      <c r="G5468" t="s">
        <v>38</v>
      </c>
      <c r="H5468" t="s">
        <v>321</v>
      </c>
      <c r="I5468" s="2">
        <v>1464</v>
      </c>
      <c r="J5468" s="2">
        <f>(0)</f>
        <v>0</v>
      </c>
      <c r="K5468" s="2">
        <v>1464</v>
      </c>
      <c r="L5468" s="3">
        <v>9.890408330642296E-2</v>
      </c>
      <c r="M5468" s="3">
        <v>0.12683483834189441</v>
      </c>
      <c r="N5468" s="2">
        <v>1480222</v>
      </c>
      <c r="O5468">
        <f t="shared" si="85"/>
        <v>13</v>
      </c>
    </row>
    <row r="5469" spans="1:15" hidden="1" x14ac:dyDescent="0.2">
      <c r="A5469" t="s">
        <v>5529</v>
      </c>
      <c r="B5469" t="s">
        <v>6101</v>
      </c>
      <c r="C5469" t="s">
        <v>6114</v>
      </c>
      <c r="D5469" t="s">
        <v>22</v>
      </c>
      <c r="E5469">
        <v>31</v>
      </c>
      <c r="F5469" t="s">
        <v>69</v>
      </c>
      <c r="G5469" t="s">
        <v>38</v>
      </c>
      <c r="H5469" t="s">
        <v>6115</v>
      </c>
      <c r="I5469" s="2">
        <v>2140</v>
      </c>
      <c r="J5469" s="2">
        <v>15</v>
      </c>
      <c r="K5469" s="2">
        <v>2155</v>
      </c>
      <c r="L5469" s="3">
        <v>0.14558627016758297</v>
      </c>
      <c r="M5469" s="3">
        <v>0.18670018895272025</v>
      </c>
      <c r="N5469" s="2">
        <v>1480222</v>
      </c>
      <c r="O5469">
        <f t="shared" si="85"/>
        <v>11</v>
      </c>
    </row>
    <row r="5470" spans="1:15" hidden="1" x14ac:dyDescent="0.2">
      <c r="A5470" t="s">
        <v>5529</v>
      </c>
      <c r="B5470" t="s">
        <v>6101</v>
      </c>
      <c r="C5470" t="s">
        <v>46</v>
      </c>
      <c r="G5470" t="s">
        <v>46</v>
      </c>
      <c r="I5470" s="2">
        <v>15479</v>
      </c>
      <c r="J5470" s="2">
        <v>56</v>
      </c>
      <c r="K5470" s="2">
        <v>15535</v>
      </c>
      <c r="L5470" s="3">
        <v>1.0495047364516945</v>
      </c>
      <c r="M5470" s="3">
        <v>1.3458874410118371</v>
      </c>
      <c r="N5470" s="2">
        <v>1480222</v>
      </c>
      <c r="O5470">
        <f t="shared" si="85"/>
        <v>5</v>
      </c>
    </row>
    <row r="5471" spans="1:15" hidden="1" x14ac:dyDescent="0.2">
      <c r="A5471" t="s">
        <v>5529</v>
      </c>
      <c r="B5471" t="s">
        <v>6116</v>
      </c>
      <c r="C5471" t="s">
        <v>6117</v>
      </c>
      <c r="D5471" t="s">
        <v>22</v>
      </c>
      <c r="E5471">
        <v>30</v>
      </c>
      <c r="F5471" t="s">
        <v>49</v>
      </c>
      <c r="G5471" t="s">
        <v>38</v>
      </c>
      <c r="H5471" t="s">
        <v>30</v>
      </c>
      <c r="I5471" s="2">
        <v>368</v>
      </c>
      <c r="J5471" s="2">
        <v>3</v>
      </c>
      <c r="K5471" s="2">
        <v>371</v>
      </c>
      <c r="L5471" s="3">
        <v>2.498582340747366E-2</v>
      </c>
      <c r="M5471" s="3">
        <v>3.379547814680537E-2</v>
      </c>
      <c r="N5471" s="2">
        <v>1484842</v>
      </c>
      <c r="O5471">
        <f t="shared" si="85"/>
        <v>26</v>
      </c>
    </row>
    <row r="5472" spans="1:15" hidden="1" x14ac:dyDescent="0.2">
      <c r="A5472" t="s">
        <v>5529</v>
      </c>
      <c r="B5472" t="s">
        <v>6116</v>
      </c>
      <c r="C5472" t="s">
        <v>6118</v>
      </c>
      <c r="D5472" t="s">
        <v>22</v>
      </c>
      <c r="E5472">
        <v>37</v>
      </c>
      <c r="F5472" t="s">
        <v>69</v>
      </c>
      <c r="G5472" t="s">
        <v>38</v>
      </c>
      <c r="H5472" t="s">
        <v>230</v>
      </c>
      <c r="I5472" s="2">
        <v>415</v>
      </c>
      <c r="J5472" s="2">
        <f>(0)</f>
        <v>0</v>
      </c>
      <c r="K5472" s="2">
        <v>415</v>
      </c>
      <c r="L5472" s="3">
        <v>2.7949101655260291E-2</v>
      </c>
      <c r="M5472" s="3">
        <v>3.7803567199256684E-2</v>
      </c>
      <c r="N5472" s="2">
        <v>1484842</v>
      </c>
      <c r="O5472">
        <f t="shared" si="85"/>
        <v>25</v>
      </c>
    </row>
    <row r="5473" spans="1:15" hidden="1" x14ac:dyDescent="0.2">
      <c r="A5473" t="s">
        <v>5529</v>
      </c>
      <c r="B5473" t="s">
        <v>6116</v>
      </c>
      <c r="C5473" t="s">
        <v>6119</v>
      </c>
      <c r="D5473" t="s">
        <v>22</v>
      </c>
      <c r="E5473">
        <v>45</v>
      </c>
      <c r="F5473" t="s">
        <v>69</v>
      </c>
      <c r="G5473" t="s">
        <v>38</v>
      </c>
      <c r="H5473" t="s">
        <v>734</v>
      </c>
      <c r="I5473" s="2">
        <v>263</v>
      </c>
      <c r="J5473" s="2">
        <f>(0)</f>
        <v>0</v>
      </c>
      <c r="K5473" s="2">
        <v>263</v>
      </c>
      <c r="L5473" s="3">
        <v>1.7712322253815558E-2</v>
      </c>
      <c r="M5473" s="3">
        <v>2.3957441381697607E-2</v>
      </c>
      <c r="N5473" s="2">
        <v>1484842</v>
      </c>
      <c r="O5473">
        <f t="shared" si="85"/>
        <v>28</v>
      </c>
    </row>
    <row r="5474" spans="1:15" hidden="1" x14ac:dyDescent="0.2">
      <c r="A5474" t="s">
        <v>5529</v>
      </c>
      <c r="B5474" t="s">
        <v>6116</v>
      </c>
      <c r="C5474" t="s">
        <v>6120</v>
      </c>
      <c r="D5474" t="s">
        <v>22</v>
      </c>
      <c r="E5474">
        <v>63</v>
      </c>
      <c r="F5474" t="s">
        <v>69</v>
      </c>
      <c r="G5474" t="s">
        <v>38</v>
      </c>
      <c r="H5474" t="s">
        <v>270</v>
      </c>
      <c r="I5474" s="2">
        <v>601</v>
      </c>
      <c r="J5474" s="2">
        <v>2</v>
      </c>
      <c r="K5474" s="2">
        <v>603</v>
      </c>
      <c r="L5474" s="3">
        <v>4.0610381441257726E-2</v>
      </c>
      <c r="M5474" s="3">
        <v>5.4929038605185013E-2</v>
      </c>
      <c r="N5474" s="2">
        <v>1484842</v>
      </c>
      <c r="O5474">
        <f t="shared" si="85"/>
        <v>21</v>
      </c>
    </row>
    <row r="5475" spans="1:15" hidden="1" x14ac:dyDescent="0.2">
      <c r="A5475" t="s">
        <v>5529</v>
      </c>
      <c r="B5475" t="s">
        <v>6116</v>
      </c>
      <c r="C5475" t="s">
        <v>6121</v>
      </c>
      <c r="D5475" t="s">
        <v>22</v>
      </c>
      <c r="E5475">
        <v>66</v>
      </c>
      <c r="F5475" t="s">
        <v>69</v>
      </c>
      <c r="G5475" t="s">
        <v>303</v>
      </c>
      <c r="H5475" t="s">
        <v>304</v>
      </c>
      <c r="I5475" s="2">
        <v>3173</v>
      </c>
      <c r="J5475" s="2">
        <v>10</v>
      </c>
      <c r="K5475" s="2">
        <v>3183</v>
      </c>
      <c r="L5475" s="3">
        <v>0.21436624233420123</v>
      </c>
      <c r="M5475" s="3">
        <v>0.28994880577164822</v>
      </c>
      <c r="N5475" s="2">
        <v>1484842</v>
      </c>
      <c r="O5475">
        <f t="shared" si="85"/>
        <v>8</v>
      </c>
    </row>
    <row r="5476" spans="1:15" hidden="1" x14ac:dyDescent="0.2">
      <c r="A5476" t="s">
        <v>5529</v>
      </c>
      <c r="B5476" t="s">
        <v>6116</v>
      </c>
      <c r="C5476" t="s">
        <v>6122</v>
      </c>
      <c r="D5476" t="s">
        <v>22</v>
      </c>
      <c r="E5476">
        <v>74</v>
      </c>
      <c r="F5476" t="s">
        <v>49</v>
      </c>
      <c r="G5476" t="s">
        <v>5562</v>
      </c>
      <c r="H5476" t="s">
        <v>5563</v>
      </c>
      <c r="I5476" s="2">
        <v>595845</v>
      </c>
      <c r="J5476" s="2">
        <v>3447</v>
      </c>
      <c r="K5476" s="2">
        <v>599292</v>
      </c>
      <c r="L5476" s="3">
        <v>40.360657901648793</v>
      </c>
      <c r="M5476" s="3">
        <v>54.591266009582974</v>
      </c>
      <c r="N5476" s="2">
        <v>1484842</v>
      </c>
      <c r="O5476">
        <f t="shared" si="85"/>
        <v>1</v>
      </c>
    </row>
    <row r="5477" spans="1:15" hidden="1" x14ac:dyDescent="0.2">
      <c r="A5477" t="s">
        <v>5529</v>
      </c>
      <c r="B5477" t="s">
        <v>6116</v>
      </c>
      <c r="C5477" t="s">
        <v>6123</v>
      </c>
      <c r="D5477" t="s">
        <v>22</v>
      </c>
      <c r="E5477">
        <v>82</v>
      </c>
      <c r="F5477" t="s">
        <v>49</v>
      </c>
      <c r="G5477" t="s">
        <v>38</v>
      </c>
      <c r="H5477" t="s">
        <v>99</v>
      </c>
      <c r="I5477" s="2">
        <v>476</v>
      </c>
      <c r="J5477" s="2">
        <v>2</v>
      </c>
      <c r="K5477" s="2">
        <v>478</v>
      </c>
      <c r="L5477" s="3">
        <v>3.2191977328227518E-2</v>
      </c>
      <c r="M5477" s="3">
        <v>4.354242197890288E-2</v>
      </c>
      <c r="N5477" s="2">
        <v>1484842</v>
      </c>
      <c r="O5477">
        <f t="shared" si="85"/>
        <v>22</v>
      </c>
    </row>
    <row r="5478" spans="1:15" hidden="1" x14ac:dyDescent="0.2">
      <c r="A5478" t="s">
        <v>5529</v>
      </c>
      <c r="B5478" t="s">
        <v>6116</v>
      </c>
      <c r="C5478" t="s">
        <v>6124</v>
      </c>
      <c r="D5478" t="s">
        <v>22</v>
      </c>
      <c r="E5478">
        <v>64</v>
      </c>
      <c r="F5478" t="s">
        <v>49</v>
      </c>
      <c r="G5478" t="s">
        <v>5537</v>
      </c>
      <c r="H5478" t="s">
        <v>3095</v>
      </c>
      <c r="I5478" s="2">
        <v>337448</v>
      </c>
      <c r="J5478" s="2">
        <v>530</v>
      </c>
      <c r="K5478" s="2">
        <v>337978</v>
      </c>
      <c r="L5478" s="3">
        <v>22.76188308250979</v>
      </c>
      <c r="M5478" s="3">
        <v>30.787407312940662</v>
      </c>
      <c r="N5478" s="2">
        <v>1484842</v>
      </c>
      <c r="O5478">
        <f t="shared" si="85"/>
        <v>2</v>
      </c>
    </row>
    <row r="5479" spans="1:15" hidden="1" x14ac:dyDescent="0.2">
      <c r="A5479" t="s">
        <v>5529</v>
      </c>
      <c r="B5479" t="s">
        <v>6116</v>
      </c>
      <c r="C5479" t="s">
        <v>6125</v>
      </c>
      <c r="D5479" t="s">
        <v>22</v>
      </c>
      <c r="E5479">
        <v>44</v>
      </c>
      <c r="F5479" t="s">
        <v>49</v>
      </c>
      <c r="G5479" t="s">
        <v>38</v>
      </c>
      <c r="H5479" t="s">
        <v>165</v>
      </c>
      <c r="I5479" s="2">
        <v>431</v>
      </c>
      <c r="J5479" s="2">
        <v>2</v>
      </c>
      <c r="K5479" s="2">
        <v>433</v>
      </c>
      <c r="L5479" s="3">
        <v>2.916135184753664E-2</v>
      </c>
      <c r="M5479" s="3">
        <v>3.9443239993441306E-2</v>
      </c>
      <c r="N5479" s="2">
        <v>1484842</v>
      </c>
      <c r="O5479">
        <f t="shared" si="85"/>
        <v>24</v>
      </c>
    </row>
    <row r="5480" spans="1:15" hidden="1" x14ac:dyDescent="0.2">
      <c r="A5480" t="s">
        <v>5529</v>
      </c>
      <c r="B5480" t="s">
        <v>6116</v>
      </c>
      <c r="C5480" t="s">
        <v>6126</v>
      </c>
      <c r="D5480" t="s">
        <v>17</v>
      </c>
      <c r="E5480">
        <v>27</v>
      </c>
      <c r="F5480" t="s">
        <v>49</v>
      </c>
      <c r="G5480" t="s">
        <v>5532</v>
      </c>
      <c r="H5480" t="s">
        <v>104</v>
      </c>
      <c r="I5480" s="2">
        <v>40929</v>
      </c>
      <c r="J5480" s="2">
        <v>127</v>
      </c>
      <c r="K5480" s="2">
        <v>41056</v>
      </c>
      <c r="L5480" s="3">
        <v>2.7650079941165457</v>
      </c>
      <c r="M5480" s="3">
        <v>3.7399114576691144</v>
      </c>
      <c r="N5480" s="2">
        <v>1484842</v>
      </c>
      <c r="O5480">
        <f t="shared" si="85"/>
        <v>4</v>
      </c>
    </row>
    <row r="5481" spans="1:15" hidden="1" x14ac:dyDescent="0.2">
      <c r="A5481" t="s">
        <v>5529</v>
      </c>
      <c r="B5481" t="s">
        <v>6116</v>
      </c>
      <c r="C5481" t="s">
        <v>6127</v>
      </c>
      <c r="D5481" t="s">
        <v>22</v>
      </c>
      <c r="E5481">
        <v>32</v>
      </c>
      <c r="F5481" t="s">
        <v>69</v>
      </c>
      <c r="G5481" t="s">
        <v>38</v>
      </c>
      <c r="H5481" t="s">
        <v>106</v>
      </c>
      <c r="I5481" s="2">
        <v>1303</v>
      </c>
      <c r="J5481" s="2">
        <f>(0)</f>
        <v>0</v>
      </c>
      <c r="K5481" s="2">
        <v>1303</v>
      </c>
      <c r="L5481" s="3">
        <v>8.775344447422688E-2</v>
      </c>
      <c r="M5481" s="3">
        <v>0.11869409171236496</v>
      </c>
      <c r="N5481" s="2">
        <v>1484842</v>
      </c>
      <c r="O5481">
        <f t="shared" si="85"/>
        <v>13</v>
      </c>
    </row>
    <row r="5482" spans="1:15" hidden="1" x14ac:dyDescent="0.2">
      <c r="A5482" t="s">
        <v>5529</v>
      </c>
      <c r="B5482" t="s">
        <v>6116</v>
      </c>
      <c r="C5482" t="s">
        <v>6128</v>
      </c>
      <c r="D5482" t="s">
        <v>22</v>
      </c>
      <c r="E5482">
        <v>44</v>
      </c>
      <c r="F5482" t="s">
        <v>69</v>
      </c>
      <c r="G5482" t="s">
        <v>38</v>
      </c>
      <c r="H5482" t="s">
        <v>1310</v>
      </c>
      <c r="I5482" s="2">
        <v>2473</v>
      </c>
      <c r="J5482" s="2">
        <f>(0)</f>
        <v>0</v>
      </c>
      <c r="K5482" s="2">
        <v>2473</v>
      </c>
      <c r="L5482" s="3">
        <v>0.16654970697218963</v>
      </c>
      <c r="M5482" s="3">
        <v>0.22527282333436571</v>
      </c>
      <c r="N5482" s="2">
        <v>1484842</v>
      </c>
      <c r="O5482">
        <f t="shared" si="85"/>
        <v>9</v>
      </c>
    </row>
    <row r="5483" spans="1:15" hidden="1" x14ac:dyDescent="0.2">
      <c r="A5483" t="s">
        <v>5529</v>
      </c>
      <c r="B5483" t="s">
        <v>6116</v>
      </c>
      <c r="C5483" t="s">
        <v>6129</v>
      </c>
      <c r="D5483" t="s">
        <v>22</v>
      </c>
      <c r="E5483">
        <v>82</v>
      </c>
      <c r="F5483" t="s">
        <v>49</v>
      </c>
      <c r="G5483" t="s">
        <v>38</v>
      </c>
      <c r="H5483" t="s">
        <v>540</v>
      </c>
      <c r="I5483" s="2">
        <v>902</v>
      </c>
      <c r="J5483" s="2">
        <v>4</v>
      </c>
      <c r="K5483" s="2">
        <v>906</v>
      </c>
      <c r="L5483" s="3">
        <v>6.1016593011242945E-2</v>
      </c>
      <c r="M5483" s="3">
        <v>8.2530197307292899E-2</v>
      </c>
      <c r="N5483" s="2">
        <v>1484842</v>
      </c>
      <c r="O5483">
        <f t="shared" si="85"/>
        <v>16</v>
      </c>
    </row>
    <row r="5484" spans="1:15" hidden="1" x14ac:dyDescent="0.2">
      <c r="A5484" t="s">
        <v>5529</v>
      </c>
      <c r="B5484" t="s">
        <v>6116</v>
      </c>
      <c r="C5484" t="s">
        <v>6130</v>
      </c>
      <c r="D5484" t="s">
        <v>22</v>
      </c>
      <c r="E5484">
        <v>78</v>
      </c>
      <c r="F5484" t="s">
        <v>49</v>
      </c>
      <c r="G5484" t="s">
        <v>38</v>
      </c>
      <c r="H5484" t="s">
        <v>198</v>
      </c>
      <c r="I5484" s="2">
        <v>1100</v>
      </c>
      <c r="J5484" s="2">
        <v>1</v>
      </c>
      <c r="K5484" s="2">
        <v>1101</v>
      </c>
      <c r="L5484" s="3">
        <v>7.4149303427570076E-2</v>
      </c>
      <c r="M5484" s="3">
        <v>0.10029331924429302</v>
      </c>
      <c r="N5484" s="2">
        <v>1484842</v>
      </c>
      <c r="O5484">
        <f t="shared" si="85"/>
        <v>14</v>
      </c>
    </row>
    <row r="5485" spans="1:15" hidden="1" x14ac:dyDescent="0.2">
      <c r="A5485" t="s">
        <v>5529</v>
      </c>
      <c r="B5485" t="s">
        <v>6116</v>
      </c>
      <c r="C5485" t="s">
        <v>6131</v>
      </c>
      <c r="D5485" t="s">
        <v>22</v>
      </c>
      <c r="E5485">
        <v>51</v>
      </c>
      <c r="F5485" t="s">
        <v>49</v>
      </c>
      <c r="G5485" t="s">
        <v>38</v>
      </c>
      <c r="H5485" t="s">
        <v>70</v>
      </c>
      <c r="I5485" s="2">
        <v>324</v>
      </c>
      <c r="J5485" s="2">
        <v>1</v>
      </c>
      <c r="K5485" s="2">
        <v>325</v>
      </c>
      <c r="L5485" s="3">
        <v>2.1887850693878538E-2</v>
      </c>
      <c r="M5485" s="3">
        <v>2.9605203228333543E-2</v>
      </c>
      <c r="N5485" s="2">
        <v>1484842</v>
      </c>
      <c r="O5485">
        <f t="shared" si="85"/>
        <v>27</v>
      </c>
    </row>
    <row r="5486" spans="1:15" hidden="1" x14ac:dyDescent="0.2">
      <c r="A5486" t="s">
        <v>5529</v>
      </c>
      <c r="B5486" t="s">
        <v>6116</v>
      </c>
      <c r="C5486" t="s">
        <v>6132</v>
      </c>
      <c r="D5486" t="s">
        <v>22</v>
      </c>
      <c r="E5486">
        <v>50</v>
      </c>
      <c r="F5486" t="s">
        <v>49</v>
      </c>
      <c r="G5486" t="s">
        <v>38</v>
      </c>
      <c r="H5486" t="s">
        <v>1711</v>
      </c>
      <c r="I5486" s="2">
        <v>2158</v>
      </c>
      <c r="J5486" s="2">
        <f>(0)</f>
        <v>0</v>
      </c>
      <c r="K5486" s="2">
        <v>2158</v>
      </c>
      <c r="L5486" s="3">
        <v>0.14533532860735351</v>
      </c>
      <c r="M5486" s="3">
        <v>0.19657854943613473</v>
      </c>
      <c r="N5486" s="2">
        <v>1484842</v>
      </c>
      <c r="O5486">
        <f t="shared" si="85"/>
        <v>10</v>
      </c>
    </row>
    <row r="5487" spans="1:15" hidden="1" x14ac:dyDescent="0.2">
      <c r="A5487" t="s">
        <v>5529</v>
      </c>
      <c r="B5487" t="s">
        <v>6116</v>
      </c>
      <c r="C5487" t="s">
        <v>6133</v>
      </c>
      <c r="D5487" t="s">
        <v>22</v>
      </c>
      <c r="E5487">
        <v>46</v>
      </c>
      <c r="F5487" t="s">
        <v>49</v>
      </c>
      <c r="G5487" t="s">
        <v>5542</v>
      </c>
      <c r="H5487" t="s">
        <v>39</v>
      </c>
      <c r="I5487" s="2">
        <v>16954</v>
      </c>
      <c r="J5487" s="2">
        <v>51</v>
      </c>
      <c r="K5487" s="2">
        <v>17005</v>
      </c>
      <c r="L5487" s="3">
        <v>1.1452396955366295</v>
      </c>
      <c r="M5487" s="3">
        <v>1.5490353258394214</v>
      </c>
      <c r="N5487" s="2">
        <v>1484842</v>
      </c>
      <c r="O5487">
        <f t="shared" si="85"/>
        <v>5</v>
      </c>
    </row>
    <row r="5488" spans="1:15" hidden="1" x14ac:dyDescent="0.2">
      <c r="A5488" t="s">
        <v>5529</v>
      </c>
      <c r="B5488" t="s">
        <v>6116</v>
      </c>
      <c r="C5488" t="s">
        <v>6134</v>
      </c>
      <c r="D5488" t="s">
        <v>22</v>
      </c>
      <c r="E5488">
        <v>44</v>
      </c>
      <c r="F5488" t="s">
        <v>49</v>
      </c>
      <c r="G5488" t="s">
        <v>38</v>
      </c>
      <c r="H5488" t="s">
        <v>101</v>
      </c>
      <c r="I5488" s="2">
        <v>1335</v>
      </c>
      <c r="J5488" s="2">
        <v>2</v>
      </c>
      <c r="K5488" s="2">
        <v>1337</v>
      </c>
      <c r="L5488" s="3">
        <v>9.0043250392971105E-2</v>
      </c>
      <c r="M5488" s="3">
        <v>0.1217912514347137</v>
      </c>
      <c r="N5488" s="2">
        <v>1484842</v>
      </c>
      <c r="O5488">
        <f t="shared" si="85"/>
        <v>12</v>
      </c>
    </row>
    <row r="5489" spans="1:15" hidden="1" x14ac:dyDescent="0.2">
      <c r="A5489" t="s">
        <v>5529</v>
      </c>
      <c r="B5489" t="s">
        <v>6116</v>
      </c>
      <c r="C5489" t="s">
        <v>6135</v>
      </c>
      <c r="D5489" t="s">
        <v>22</v>
      </c>
      <c r="E5489">
        <v>41</v>
      </c>
      <c r="F5489" t="s">
        <v>49</v>
      </c>
      <c r="G5489" t="s">
        <v>38</v>
      </c>
      <c r="H5489" t="s">
        <v>1014</v>
      </c>
      <c r="I5489" s="2">
        <v>3192</v>
      </c>
      <c r="J5489" s="2">
        <f>(0)</f>
        <v>0</v>
      </c>
      <c r="K5489" s="2">
        <v>3192</v>
      </c>
      <c r="L5489" s="3">
        <v>0.2149723674303394</v>
      </c>
      <c r="M5489" s="3">
        <v>0.29076864216874054</v>
      </c>
      <c r="N5489" s="2">
        <v>1484842</v>
      </c>
      <c r="O5489">
        <f t="shared" si="85"/>
        <v>7</v>
      </c>
    </row>
    <row r="5490" spans="1:15" hidden="1" x14ac:dyDescent="0.2">
      <c r="A5490" t="s">
        <v>5529</v>
      </c>
      <c r="B5490" t="s">
        <v>6116</v>
      </c>
      <c r="C5490" t="s">
        <v>6136</v>
      </c>
      <c r="D5490" t="s">
        <v>22</v>
      </c>
      <c r="E5490">
        <v>37</v>
      </c>
      <c r="F5490" t="s">
        <v>69</v>
      </c>
      <c r="G5490" t="s">
        <v>38</v>
      </c>
      <c r="H5490" t="s">
        <v>209</v>
      </c>
      <c r="I5490" s="2">
        <v>465</v>
      </c>
      <c r="J5490" s="2">
        <f>(0)</f>
        <v>0</v>
      </c>
      <c r="K5490" s="2">
        <v>465</v>
      </c>
      <c r="L5490" s="3">
        <v>3.1316463300472372E-2</v>
      </c>
      <c r="M5490" s="3">
        <v>4.2358213849769531E-2</v>
      </c>
      <c r="N5490" s="2">
        <v>1484842</v>
      </c>
      <c r="O5490">
        <f t="shared" si="85"/>
        <v>23</v>
      </c>
    </row>
    <row r="5491" spans="1:15" hidden="1" x14ac:dyDescent="0.2">
      <c r="A5491" t="s">
        <v>5529</v>
      </c>
      <c r="B5491" t="s">
        <v>6116</v>
      </c>
      <c r="C5491" t="s">
        <v>6137</v>
      </c>
      <c r="D5491" t="s">
        <v>22</v>
      </c>
      <c r="E5491">
        <v>39</v>
      </c>
      <c r="F5491" t="s">
        <v>49</v>
      </c>
      <c r="G5491" t="s">
        <v>38</v>
      </c>
      <c r="H5491" t="s">
        <v>273</v>
      </c>
      <c r="I5491" s="2">
        <v>68928</v>
      </c>
      <c r="J5491" s="2">
        <v>102</v>
      </c>
      <c r="K5491" s="2">
        <v>69030</v>
      </c>
      <c r="L5491" s="3">
        <v>4.648979487379802</v>
      </c>
      <c r="M5491" s="3">
        <v>6.2881451656980447</v>
      </c>
      <c r="N5491" s="2">
        <v>1484842</v>
      </c>
      <c r="O5491">
        <f t="shared" si="85"/>
        <v>3</v>
      </c>
    </row>
    <row r="5492" spans="1:15" hidden="1" x14ac:dyDescent="0.2">
      <c r="A5492" t="s">
        <v>5529</v>
      </c>
      <c r="B5492" t="s">
        <v>6116</v>
      </c>
      <c r="C5492" t="s">
        <v>6138</v>
      </c>
      <c r="D5492" t="s">
        <v>22</v>
      </c>
      <c r="E5492">
        <v>47</v>
      </c>
      <c r="F5492" t="s">
        <v>69</v>
      </c>
      <c r="G5492" t="s">
        <v>38</v>
      </c>
      <c r="H5492" t="s">
        <v>1863</v>
      </c>
      <c r="I5492" s="2">
        <v>1029</v>
      </c>
      <c r="J5492" s="2">
        <f>(0)</f>
        <v>0</v>
      </c>
      <c r="K5492" s="2">
        <v>1029</v>
      </c>
      <c r="L5492" s="3">
        <v>6.9300302658464666E-2</v>
      </c>
      <c r="M5492" s="3">
        <v>9.3734628067554518E-2</v>
      </c>
      <c r="N5492" s="2">
        <v>1484842</v>
      </c>
      <c r="O5492">
        <f t="shared" si="85"/>
        <v>15</v>
      </c>
    </row>
    <row r="5493" spans="1:15" hidden="1" x14ac:dyDescent="0.2">
      <c r="A5493" t="s">
        <v>5529</v>
      </c>
      <c r="B5493" t="s">
        <v>6116</v>
      </c>
      <c r="C5493" t="s">
        <v>6139</v>
      </c>
      <c r="D5493" t="s">
        <v>22</v>
      </c>
      <c r="E5493">
        <v>65</v>
      </c>
      <c r="F5493" t="s">
        <v>49</v>
      </c>
      <c r="G5493" t="s">
        <v>6140</v>
      </c>
      <c r="H5493" t="s">
        <v>1113</v>
      </c>
      <c r="I5493" s="2">
        <v>892</v>
      </c>
      <c r="J5493" s="2">
        <f>(0)</f>
        <v>0</v>
      </c>
      <c r="K5493" s="2">
        <v>892</v>
      </c>
      <c r="L5493" s="3">
        <v>6.0073731750583559E-2</v>
      </c>
      <c r="M5493" s="3">
        <v>8.1254896245149297E-2</v>
      </c>
      <c r="N5493" s="2">
        <v>1484842</v>
      </c>
      <c r="O5493">
        <f t="shared" si="85"/>
        <v>17</v>
      </c>
    </row>
    <row r="5494" spans="1:15" hidden="1" x14ac:dyDescent="0.2">
      <c r="A5494" t="s">
        <v>5529</v>
      </c>
      <c r="B5494" t="s">
        <v>6116</v>
      </c>
      <c r="C5494" t="s">
        <v>6141</v>
      </c>
      <c r="D5494" t="s">
        <v>22</v>
      </c>
      <c r="E5494">
        <v>44</v>
      </c>
      <c r="F5494" t="s">
        <v>49</v>
      </c>
      <c r="G5494" t="s">
        <v>38</v>
      </c>
      <c r="H5494" t="s">
        <v>79</v>
      </c>
      <c r="I5494" s="2">
        <v>1608</v>
      </c>
      <c r="J5494" s="2">
        <f>(0)</f>
        <v>0</v>
      </c>
      <c r="K5494" s="2">
        <v>1608</v>
      </c>
      <c r="L5494" s="3">
        <v>0.10829435051002059</v>
      </c>
      <c r="M5494" s="3">
        <v>0.14647743628049334</v>
      </c>
      <c r="N5494" s="2">
        <v>1484842</v>
      </c>
      <c r="O5494">
        <f t="shared" si="85"/>
        <v>11</v>
      </c>
    </row>
    <row r="5495" spans="1:15" hidden="1" x14ac:dyDescent="0.2">
      <c r="A5495" t="s">
        <v>5529</v>
      </c>
      <c r="B5495" t="s">
        <v>6116</v>
      </c>
      <c r="C5495" t="s">
        <v>6142</v>
      </c>
      <c r="D5495" t="s">
        <v>22</v>
      </c>
      <c r="E5495">
        <v>65</v>
      </c>
      <c r="F5495" t="s">
        <v>49</v>
      </c>
      <c r="G5495" t="s">
        <v>38</v>
      </c>
      <c r="H5495" t="s">
        <v>1785</v>
      </c>
      <c r="I5495" s="2">
        <v>777</v>
      </c>
      <c r="J5495" s="2">
        <f>(0)</f>
        <v>0</v>
      </c>
      <c r="K5495" s="2">
        <v>777</v>
      </c>
      <c r="L5495" s="3">
        <v>5.2328799966595778E-2</v>
      </c>
      <c r="M5495" s="3">
        <v>7.0779208948969746E-2</v>
      </c>
      <c r="N5495" s="2">
        <v>1484842</v>
      </c>
      <c r="O5495">
        <f t="shared" si="85"/>
        <v>18</v>
      </c>
    </row>
    <row r="5496" spans="1:15" hidden="1" x14ac:dyDescent="0.2">
      <c r="A5496" t="s">
        <v>5529</v>
      </c>
      <c r="B5496" t="s">
        <v>6116</v>
      </c>
      <c r="C5496" t="s">
        <v>6143</v>
      </c>
      <c r="D5496" t="s">
        <v>22</v>
      </c>
      <c r="E5496">
        <v>50</v>
      </c>
      <c r="F5496" t="s">
        <v>49</v>
      </c>
      <c r="G5496" t="s">
        <v>38</v>
      </c>
      <c r="H5496" t="s">
        <v>654</v>
      </c>
      <c r="I5496" s="2">
        <v>728</v>
      </c>
      <c r="J5496" s="2">
        <f>(0)</f>
        <v>0</v>
      </c>
      <c r="K5496" s="2">
        <v>728</v>
      </c>
      <c r="L5496" s="3">
        <v>4.9028785554287933E-2</v>
      </c>
      <c r="M5496" s="3">
        <v>6.6315655231467152E-2</v>
      </c>
      <c r="N5496" s="2">
        <v>1484842</v>
      </c>
      <c r="O5496">
        <f t="shared" si="85"/>
        <v>19</v>
      </c>
    </row>
    <row r="5497" spans="1:15" hidden="1" x14ac:dyDescent="0.2">
      <c r="A5497" t="s">
        <v>5529</v>
      </c>
      <c r="B5497" t="s">
        <v>6116</v>
      </c>
      <c r="C5497" t="s">
        <v>6144</v>
      </c>
      <c r="D5497" t="s">
        <v>22</v>
      </c>
      <c r="E5497">
        <v>52</v>
      </c>
      <c r="F5497" t="s">
        <v>69</v>
      </c>
      <c r="G5497" t="s">
        <v>38</v>
      </c>
      <c r="H5497" t="s">
        <v>738</v>
      </c>
      <c r="I5497" s="2">
        <v>609</v>
      </c>
      <c r="J5497" s="2">
        <v>2</v>
      </c>
      <c r="K5497" s="2">
        <v>611</v>
      </c>
      <c r="L5497" s="3">
        <v>4.1149159304491659E-2</v>
      </c>
      <c r="M5497" s="3">
        <v>5.5657782069267067E-2</v>
      </c>
      <c r="N5497" s="2">
        <v>1484842</v>
      </c>
      <c r="O5497">
        <f t="shared" si="85"/>
        <v>20</v>
      </c>
    </row>
    <row r="5498" spans="1:15" hidden="1" x14ac:dyDescent="0.2">
      <c r="A5498" t="s">
        <v>5529</v>
      </c>
      <c r="B5498" t="s">
        <v>6116</v>
      </c>
      <c r="C5498" t="s">
        <v>46</v>
      </c>
      <c r="G5498" t="s">
        <v>46</v>
      </c>
      <c r="I5498" s="2">
        <v>8191</v>
      </c>
      <c r="J5498" s="2">
        <v>40</v>
      </c>
      <c r="K5498" s="2">
        <v>8231</v>
      </c>
      <c r="L5498" s="3">
        <v>0.55433507403481319</v>
      </c>
      <c r="M5498" s="3">
        <v>0.7497859316074259</v>
      </c>
      <c r="N5498" s="2">
        <v>1484842</v>
      </c>
      <c r="O5498">
        <f t="shared" si="85"/>
        <v>6</v>
      </c>
    </row>
    <row r="5499" spans="1:15" hidden="1" x14ac:dyDescent="0.2">
      <c r="A5499" t="s">
        <v>5529</v>
      </c>
      <c r="B5499" t="s">
        <v>6145</v>
      </c>
      <c r="C5499" t="s">
        <v>6146</v>
      </c>
      <c r="D5499" t="s">
        <v>22</v>
      </c>
      <c r="E5499">
        <v>38</v>
      </c>
      <c r="F5499" t="s">
        <v>69</v>
      </c>
      <c r="G5499" t="s">
        <v>38</v>
      </c>
      <c r="H5499" t="s">
        <v>354</v>
      </c>
      <c r="I5499" s="2">
        <v>3117</v>
      </c>
      <c r="J5499" s="2">
        <v>1</v>
      </c>
      <c r="K5499" s="2">
        <v>3118</v>
      </c>
      <c r="L5499" s="3">
        <v>0.23917480855659765</v>
      </c>
      <c r="M5499" s="3">
        <v>0.31089219479120966</v>
      </c>
      <c r="N5499" s="2">
        <v>1303649</v>
      </c>
      <c r="O5499">
        <f t="shared" si="85"/>
        <v>8</v>
      </c>
    </row>
    <row r="5500" spans="1:15" hidden="1" x14ac:dyDescent="0.2">
      <c r="A5500" t="s">
        <v>5529</v>
      </c>
      <c r="B5500" t="s">
        <v>6145</v>
      </c>
      <c r="C5500" t="s">
        <v>6147</v>
      </c>
      <c r="D5500" t="s">
        <v>22</v>
      </c>
      <c r="E5500">
        <v>63</v>
      </c>
      <c r="F5500" t="s">
        <v>69</v>
      </c>
      <c r="G5500" t="s">
        <v>401</v>
      </c>
      <c r="H5500" t="s">
        <v>402</v>
      </c>
      <c r="I5500" s="2">
        <v>519596</v>
      </c>
      <c r="J5500" s="2">
        <v>3296</v>
      </c>
      <c r="K5500" s="2">
        <v>522892</v>
      </c>
      <c r="L5500" s="3">
        <v>40.109876201339475</v>
      </c>
      <c r="M5500" s="3">
        <v>52.136960076576401</v>
      </c>
      <c r="N5500" s="2">
        <v>1303649</v>
      </c>
      <c r="O5500">
        <f t="shared" si="85"/>
        <v>1</v>
      </c>
    </row>
    <row r="5501" spans="1:15" hidden="1" x14ac:dyDescent="0.2">
      <c r="A5501" t="s">
        <v>5529</v>
      </c>
      <c r="B5501" t="s">
        <v>6145</v>
      </c>
      <c r="C5501" t="s">
        <v>6148</v>
      </c>
      <c r="D5501" t="s">
        <v>22</v>
      </c>
      <c r="E5501">
        <v>50</v>
      </c>
      <c r="F5501" t="s">
        <v>69</v>
      </c>
      <c r="G5501" t="s">
        <v>4286</v>
      </c>
      <c r="H5501" t="s">
        <v>2786</v>
      </c>
      <c r="I5501" s="2">
        <v>894</v>
      </c>
      <c r="J5501" s="2">
        <v>1</v>
      </c>
      <c r="K5501" s="2">
        <v>895</v>
      </c>
      <c r="L5501" s="3">
        <v>6.865344889613692E-2</v>
      </c>
      <c r="M5501" s="3">
        <v>8.9239420890998289E-2</v>
      </c>
      <c r="N5501" s="2">
        <v>1303649</v>
      </c>
      <c r="O5501">
        <f t="shared" si="85"/>
        <v>16</v>
      </c>
    </row>
    <row r="5502" spans="1:15" hidden="1" x14ac:dyDescent="0.2">
      <c r="A5502" t="s">
        <v>5529</v>
      </c>
      <c r="B5502" t="s">
        <v>6145</v>
      </c>
      <c r="C5502" t="s">
        <v>6149</v>
      </c>
      <c r="D5502" t="s">
        <v>22</v>
      </c>
      <c r="E5502">
        <v>41</v>
      </c>
      <c r="F5502" t="s">
        <v>69</v>
      </c>
      <c r="G5502" t="s">
        <v>5537</v>
      </c>
      <c r="H5502" t="s">
        <v>3095</v>
      </c>
      <c r="I5502" s="2">
        <v>311014</v>
      </c>
      <c r="J5502" s="2">
        <v>525</v>
      </c>
      <c r="K5502" s="2">
        <v>311539</v>
      </c>
      <c r="L5502" s="3">
        <v>23.897460129221901</v>
      </c>
      <c r="M5502" s="3">
        <v>31.06319546922985</v>
      </c>
      <c r="N5502" s="2">
        <v>1303649</v>
      </c>
      <c r="O5502">
        <f t="shared" si="85"/>
        <v>2</v>
      </c>
    </row>
    <row r="5503" spans="1:15" hidden="1" x14ac:dyDescent="0.2">
      <c r="A5503" t="s">
        <v>5529</v>
      </c>
      <c r="B5503" t="s">
        <v>6145</v>
      </c>
      <c r="C5503" t="s">
        <v>6150</v>
      </c>
      <c r="D5503" t="s">
        <v>17</v>
      </c>
      <c r="E5503">
        <v>25</v>
      </c>
      <c r="F5503" t="s">
        <v>69</v>
      </c>
      <c r="G5503" t="s">
        <v>5532</v>
      </c>
      <c r="H5503" t="s">
        <v>104</v>
      </c>
      <c r="I5503" s="2">
        <v>51207</v>
      </c>
      <c r="J5503" s="2">
        <v>241</v>
      </c>
      <c r="K5503" s="2">
        <v>51448</v>
      </c>
      <c r="L5503" s="3">
        <v>3.9464610489479912</v>
      </c>
      <c r="M5503" s="3">
        <v>5.1298209229051173</v>
      </c>
      <c r="N5503" s="2">
        <v>1303649</v>
      </c>
      <c r="O5503">
        <f t="shared" si="85"/>
        <v>4</v>
      </c>
    </row>
    <row r="5504" spans="1:15" hidden="1" x14ac:dyDescent="0.2">
      <c r="A5504" t="s">
        <v>5529</v>
      </c>
      <c r="B5504" t="s">
        <v>6145</v>
      </c>
      <c r="C5504" t="s">
        <v>6151</v>
      </c>
      <c r="D5504" t="s">
        <v>17</v>
      </c>
      <c r="E5504">
        <v>37</v>
      </c>
      <c r="F5504" t="s">
        <v>69</v>
      </c>
      <c r="G5504" t="s">
        <v>303</v>
      </c>
      <c r="H5504" t="s">
        <v>304</v>
      </c>
      <c r="I5504" s="2">
        <v>5399</v>
      </c>
      <c r="J5504" s="2">
        <v>13</v>
      </c>
      <c r="K5504" s="2">
        <v>5412</v>
      </c>
      <c r="L5504" s="3">
        <v>0.41514241947027147</v>
      </c>
      <c r="M5504" s="3">
        <v>0.53962429705260639</v>
      </c>
      <c r="N5504" s="2">
        <v>1303649</v>
      </c>
      <c r="O5504">
        <f t="shared" si="85"/>
        <v>7</v>
      </c>
    </row>
    <row r="5505" spans="1:15" hidden="1" x14ac:dyDescent="0.2">
      <c r="A5505" t="s">
        <v>5529</v>
      </c>
      <c r="B5505" t="s">
        <v>6145</v>
      </c>
      <c r="C5505" t="s">
        <v>6152</v>
      </c>
      <c r="D5505" t="s">
        <v>22</v>
      </c>
      <c r="E5505">
        <v>27</v>
      </c>
      <c r="F5505" t="s">
        <v>69</v>
      </c>
      <c r="G5505" t="s">
        <v>38</v>
      </c>
      <c r="H5505" t="s">
        <v>61</v>
      </c>
      <c r="I5505" s="2">
        <v>2396</v>
      </c>
      <c r="J5505" s="2">
        <v>6</v>
      </c>
      <c r="K5505" s="2">
        <v>2402</v>
      </c>
      <c r="L5505" s="3">
        <v>0.18425204943968815</v>
      </c>
      <c r="M5505" s="3">
        <v>0.23950065807841103</v>
      </c>
      <c r="N5505" s="2">
        <v>1303649</v>
      </c>
      <c r="O5505">
        <f t="shared" si="85"/>
        <v>10</v>
      </c>
    </row>
    <row r="5506" spans="1:15" hidden="1" x14ac:dyDescent="0.2">
      <c r="A5506" t="s">
        <v>5529</v>
      </c>
      <c r="B5506" t="s">
        <v>6145</v>
      </c>
      <c r="C5506" t="s">
        <v>6153</v>
      </c>
      <c r="D5506" t="s">
        <v>22</v>
      </c>
      <c r="E5506">
        <v>39</v>
      </c>
      <c r="F5506" t="s">
        <v>69</v>
      </c>
      <c r="G5506" t="s">
        <v>6154</v>
      </c>
      <c r="H5506" t="s">
        <v>734</v>
      </c>
      <c r="I5506" s="2">
        <v>2904</v>
      </c>
      <c r="J5506" s="2">
        <v>2</v>
      </c>
      <c r="K5506" s="2">
        <v>2906</v>
      </c>
      <c r="L5506" s="3">
        <v>0.22291276256108813</v>
      </c>
      <c r="M5506" s="3">
        <v>0.28975391855781119</v>
      </c>
      <c r="N5506" s="2">
        <v>1303649</v>
      </c>
      <c r="O5506">
        <f t="shared" si="85"/>
        <v>9</v>
      </c>
    </row>
    <row r="5507" spans="1:15" hidden="1" x14ac:dyDescent="0.2">
      <c r="A5507" t="s">
        <v>5529</v>
      </c>
      <c r="B5507" t="s">
        <v>6145</v>
      </c>
      <c r="C5507" t="s">
        <v>6155</v>
      </c>
      <c r="D5507" t="s">
        <v>17</v>
      </c>
      <c r="E5507">
        <v>36</v>
      </c>
      <c r="F5507" t="s">
        <v>69</v>
      </c>
      <c r="G5507" t="s">
        <v>38</v>
      </c>
      <c r="H5507" t="s">
        <v>273</v>
      </c>
      <c r="I5507" s="2">
        <v>70177</v>
      </c>
      <c r="J5507" s="2">
        <v>130</v>
      </c>
      <c r="K5507" s="2">
        <v>70307</v>
      </c>
      <c r="L5507" s="3">
        <v>5.3930927726711717</v>
      </c>
      <c r="M5507" s="3">
        <v>7.0102301280261639</v>
      </c>
      <c r="N5507" s="2">
        <v>1303649</v>
      </c>
      <c r="O5507">
        <f t="shared" ref="O5507:O5570" si="86">COUNTIFS($A$2:$A$8569,A5507,$B$2:$B$8569,B5507,$K$2:$K$8569,"&gt;"&amp;K5507)+1</f>
        <v>3</v>
      </c>
    </row>
    <row r="5508" spans="1:15" hidden="1" x14ac:dyDescent="0.2">
      <c r="A5508" t="s">
        <v>5529</v>
      </c>
      <c r="B5508" t="s">
        <v>6145</v>
      </c>
      <c r="C5508" t="s">
        <v>6156</v>
      </c>
      <c r="D5508" t="s">
        <v>22</v>
      </c>
      <c r="E5508">
        <v>61</v>
      </c>
      <c r="F5508" t="s">
        <v>69</v>
      </c>
      <c r="G5508" t="s">
        <v>5542</v>
      </c>
      <c r="H5508" t="s">
        <v>39</v>
      </c>
      <c r="I5508" s="2">
        <v>14410</v>
      </c>
      <c r="J5508" s="2">
        <v>93</v>
      </c>
      <c r="K5508" s="2">
        <v>14503</v>
      </c>
      <c r="L5508" s="3">
        <v>1.1124927031739371</v>
      </c>
      <c r="M5508" s="3">
        <v>1.4460774538348022</v>
      </c>
      <c r="N5508" s="2">
        <v>1303649</v>
      </c>
      <c r="O5508">
        <f t="shared" si="86"/>
        <v>5</v>
      </c>
    </row>
    <row r="5509" spans="1:15" hidden="1" x14ac:dyDescent="0.2">
      <c r="A5509" t="s">
        <v>5529</v>
      </c>
      <c r="B5509" t="s">
        <v>6145</v>
      </c>
      <c r="C5509" t="s">
        <v>6157</v>
      </c>
      <c r="D5509" t="s">
        <v>22</v>
      </c>
      <c r="E5509">
        <v>44</v>
      </c>
      <c r="F5509" t="s">
        <v>69</v>
      </c>
      <c r="G5509" t="s">
        <v>38</v>
      </c>
      <c r="H5509" t="s">
        <v>654</v>
      </c>
      <c r="I5509" s="2">
        <v>1268</v>
      </c>
      <c r="J5509" s="2">
        <f>(0)</f>
        <v>0</v>
      </c>
      <c r="K5509" s="2">
        <v>1268</v>
      </c>
      <c r="L5509" s="3">
        <v>9.7265444916538116E-2</v>
      </c>
      <c r="M5509" s="3">
        <v>0.12643082199976069</v>
      </c>
      <c r="N5509" s="2">
        <v>1303649</v>
      </c>
      <c r="O5509">
        <f t="shared" si="86"/>
        <v>13</v>
      </c>
    </row>
    <row r="5510" spans="1:15" hidden="1" x14ac:dyDescent="0.2">
      <c r="A5510" t="s">
        <v>5529</v>
      </c>
      <c r="B5510" t="s">
        <v>6145</v>
      </c>
      <c r="C5510" t="s">
        <v>6158</v>
      </c>
      <c r="D5510" t="s">
        <v>22</v>
      </c>
      <c r="E5510">
        <v>57</v>
      </c>
      <c r="F5510" t="s">
        <v>69</v>
      </c>
      <c r="G5510" t="s">
        <v>38</v>
      </c>
      <c r="H5510" t="s">
        <v>535</v>
      </c>
      <c r="I5510" s="2">
        <v>1684</v>
      </c>
      <c r="J5510" s="2">
        <v>2</v>
      </c>
      <c r="K5510" s="2">
        <v>1686</v>
      </c>
      <c r="L5510" s="3">
        <v>0.12932929032277862</v>
      </c>
      <c r="M5510" s="3">
        <v>0.1681091213656124</v>
      </c>
      <c r="N5510" s="2">
        <v>1303649</v>
      </c>
      <c r="O5510">
        <f t="shared" si="86"/>
        <v>12</v>
      </c>
    </row>
    <row r="5511" spans="1:15" hidden="1" x14ac:dyDescent="0.2">
      <c r="A5511" t="s">
        <v>5529</v>
      </c>
      <c r="B5511" t="s">
        <v>6145</v>
      </c>
      <c r="C5511" t="s">
        <v>6159</v>
      </c>
      <c r="D5511" t="s">
        <v>22</v>
      </c>
      <c r="E5511">
        <v>39</v>
      </c>
      <c r="F5511" t="s">
        <v>69</v>
      </c>
      <c r="G5511" t="s">
        <v>38</v>
      </c>
      <c r="H5511" t="s">
        <v>193</v>
      </c>
      <c r="I5511" s="2">
        <v>2099</v>
      </c>
      <c r="J5511" s="2">
        <v>2</v>
      </c>
      <c r="K5511" s="2">
        <v>2101</v>
      </c>
      <c r="L5511" s="3">
        <v>0.16116301243662981</v>
      </c>
      <c r="M5511" s="3">
        <v>0.20948829418099149</v>
      </c>
      <c r="N5511" s="2">
        <v>1303649</v>
      </c>
      <c r="O5511">
        <f t="shared" si="86"/>
        <v>11</v>
      </c>
    </row>
    <row r="5512" spans="1:15" hidden="1" x14ac:dyDescent="0.2">
      <c r="A5512" t="s">
        <v>5529</v>
      </c>
      <c r="B5512" t="s">
        <v>6145</v>
      </c>
      <c r="C5512" t="s">
        <v>6160</v>
      </c>
      <c r="D5512" t="s">
        <v>22</v>
      </c>
      <c r="E5512">
        <v>62</v>
      </c>
      <c r="F5512" t="s">
        <v>69</v>
      </c>
      <c r="G5512" t="s">
        <v>38</v>
      </c>
      <c r="H5512" t="s">
        <v>738</v>
      </c>
      <c r="I5512" s="2">
        <v>1090</v>
      </c>
      <c r="J5512" s="2">
        <f>(0)</f>
        <v>0</v>
      </c>
      <c r="K5512" s="2">
        <v>1090</v>
      </c>
      <c r="L5512" s="3">
        <v>8.3611462901440489E-2</v>
      </c>
      <c r="M5512" s="3">
        <v>0.10868264667171859</v>
      </c>
      <c r="N5512" s="2">
        <v>1303649</v>
      </c>
      <c r="O5512">
        <f t="shared" si="86"/>
        <v>15</v>
      </c>
    </row>
    <row r="5513" spans="1:15" hidden="1" x14ac:dyDescent="0.2">
      <c r="A5513" t="s">
        <v>5529</v>
      </c>
      <c r="B5513" t="s">
        <v>6145</v>
      </c>
      <c r="C5513" t="s">
        <v>6161</v>
      </c>
      <c r="D5513" t="s">
        <v>17</v>
      </c>
      <c r="E5513">
        <v>30</v>
      </c>
      <c r="F5513" t="s">
        <v>69</v>
      </c>
      <c r="G5513" t="s">
        <v>5579</v>
      </c>
      <c r="H5513" t="s">
        <v>165</v>
      </c>
      <c r="I5513" s="2">
        <v>1175</v>
      </c>
      <c r="J5513" s="2">
        <v>3</v>
      </c>
      <c r="K5513" s="2">
        <v>1178</v>
      </c>
      <c r="L5513" s="3">
        <v>9.0361746144859548E-2</v>
      </c>
      <c r="M5513" s="3">
        <v>0.11745702548558209</v>
      </c>
      <c r="N5513" s="2">
        <v>1303649</v>
      </c>
      <c r="O5513">
        <f t="shared" si="86"/>
        <v>14</v>
      </c>
    </row>
    <row r="5514" spans="1:15" hidden="1" x14ac:dyDescent="0.2">
      <c r="A5514" t="s">
        <v>5529</v>
      </c>
      <c r="B5514" t="s">
        <v>6145</v>
      </c>
      <c r="C5514" t="s">
        <v>46</v>
      </c>
      <c r="G5514" t="s">
        <v>46</v>
      </c>
      <c r="I5514" s="2">
        <v>9413</v>
      </c>
      <c r="J5514" s="2">
        <v>50</v>
      </c>
      <c r="K5514" s="2">
        <v>9463</v>
      </c>
      <c r="L5514" s="3">
        <v>0.72588557195993708</v>
      </c>
      <c r="M5514" s="3">
        <v>0.94354484904080083</v>
      </c>
      <c r="N5514" s="2">
        <v>1303649</v>
      </c>
      <c r="O5514">
        <f t="shared" si="86"/>
        <v>6</v>
      </c>
    </row>
    <row r="5515" spans="1:15" hidden="1" x14ac:dyDescent="0.2">
      <c r="A5515" t="s">
        <v>5529</v>
      </c>
      <c r="B5515" t="s">
        <v>6162</v>
      </c>
      <c r="C5515" t="s">
        <v>6163</v>
      </c>
      <c r="D5515" t="s">
        <v>22</v>
      </c>
      <c r="E5515">
        <v>56</v>
      </c>
      <c r="F5515" t="s">
        <v>49</v>
      </c>
      <c r="G5515" t="s">
        <v>4292</v>
      </c>
      <c r="H5515" t="s">
        <v>54</v>
      </c>
      <c r="I5515" s="2">
        <v>2038</v>
      </c>
      <c r="J5515" s="2">
        <v>3</v>
      </c>
      <c r="K5515" s="2">
        <v>2041</v>
      </c>
      <c r="L5515" s="3">
        <v>0.13969386442097886</v>
      </c>
      <c r="M5515" s="3">
        <v>0.19253772456445534</v>
      </c>
      <c r="N5515" s="2">
        <v>1461052</v>
      </c>
      <c r="O5515">
        <f t="shared" si="86"/>
        <v>12</v>
      </c>
    </row>
    <row r="5516" spans="1:15" hidden="1" x14ac:dyDescent="0.2">
      <c r="A5516" t="s">
        <v>5529</v>
      </c>
      <c r="B5516" t="s">
        <v>6162</v>
      </c>
      <c r="C5516" t="s">
        <v>6164</v>
      </c>
      <c r="D5516" t="s">
        <v>22</v>
      </c>
      <c r="E5516">
        <v>44</v>
      </c>
      <c r="F5516" t="s">
        <v>49</v>
      </c>
      <c r="G5516" t="s">
        <v>5532</v>
      </c>
      <c r="H5516" t="s">
        <v>104</v>
      </c>
      <c r="I5516" s="2">
        <v>57740</v>
      </c>
      <c r="J5516" s="2">
        <v>184</v>
      </c>
      <c r="K5516" s="2">
        <v>57924</v>
      </c>
      <c r="L5516" s="3">
        <v>3.9645406186775007</v>
      </c>
      <c r="M5516" s="3">
        <v>5.4642602438370949</v>
      </c>
      <c r="N5516" s="2">
        <v>1461052</v>
      </c>
      <c r="O5516">
        <f t="shared" si="86"/>
        <v>4</v>
      </c>
    </row>
    <row r="5517" spans="1:15" hidden="1" x14ac:dyDescent="0.2">
      <c r="A5517" t="s">
        <v>5529</v>
      </c>
      <c r="B5517" t="s">
        <v>6162</v>
      </c>
      <c r="C5517" t="s">
        <v>6165</v>
      </c>
      <c r="D5517" t="s">
        <v>22</v>
      </c>
      <c r="E5517">
        <v>38</v>
      </c>
      <c r="F5517" t="s">
        <v>49</v>
      </c>
      <c r="G5517" t="s">
        <v>38</v>
      </c>
      <c r="H5517" t="s">
        <v>101</v>
      </c>
      <c r="I5517" s="2">
        <v>5449</v>
      </c>
      <c r="J5517" s="2">
        <v>3</v>
      </c>
      <c r="K5517" s="2">
        <v>5452</v>
      </c>
      <c r="L5517" s="3">
        <v>0.37315578090307533</v>
      </c>
      <c r="M5517" s="3">
        <v>0.51431439212415997</v>
      </c>
      <c r="N5517" s="2">
        <v>1461052</v>
      </c>
      <c r="O5517">
        <f t="shared" si="86"/>
        <v>9</v>
      </c>
    </row>
    <row r="5518" spans="1:15" hidden="1" x14ac:dyDescent="0.2">
      <c r="A5518" t="s">
        <v>5529</v>
      </c>
      <c r="B5518" t="s">
        <v>6162</v>
      </c>
      <c r="C5518" t="s">
        <v>6166</v>
      </c>
      <c r="D5518" t="s">
        <v>17</v>
      </c>
      <c r="E5518">
        <v>36</v>
      </c>
      <c r="F5518" t="s">
        <v>49</v>
      </c>
      <c r="G5518" t="s">
        <v>38</v>
      </c>
      <c r="H5518" t="s">
        <v>3022</v>
      </c>
      <c r="I5518" s="2">
        <v>2638</v>
      </c>
      <c r="J5518" s="2">
        <v>5</v>
      </c>
      <c r="K5518" s="2">
        <v>2643</v>
      </c>
      <c r="L5518" s="3">
        <v>0.18089705226097358</v>
      </c>
      <c r="M5518" s="3">
        <v>0.24932739148645539</v>
      </c>
      <c r="N5518" s="2">
        <v>1461052</v>
      </c>
      <c r="O5518">
        <f t="shared" si="86"/>
        <v>11</v>
      </c>
    </row>
    <row r="5519" spans="1:15" hidden="1" x14ac:dyDescent="0.2">
      <c r="A5519" t="s">
        <v>5529</v>
      </c>
      <c r="B5519" t="s">
        <v>6162</v>
      </c>
      <c r="C5519" t="s">
        <v>6167</v>
      </c>
      <c r="D5519" t="s">
        <v>22</v>
      </c>
      <c r="E5519">
        <v>42</v>
      </c>
      <c r="F5519" t="s">
        <v>49</v>
      </c>
      <c r="G5519" t="s">
        <v>38</v>
      </c>
      <c r="H5519" t="s">
        <v>165</v>
      </c>
      <c r="I5519" s="2">
        <v>1242</v>
      </c>
      <c r="J5519" s="2">
        <v>2</v>
      </c>
      <c r="K5519" s="2">
        <v>1244</v>
      </c>
      <c r="L5519" s="3">
        <v>8.5144129024839643E-2</v>
      </c>
      <c r="M5519" s="3">
        <v>0.11735273363948184</v>
      </c>
      <c r="N5519" s="2">
        <v>1461052</v>
      </c>
      <c r="O5519">
        <f t="shared" si="86"/>
        <v>13</v>
      </c>
    </row>
    <row r="5520" spans="1:15" hidden="1" x14ac:dyDescent="0.2">
      <c r="A5520" t="s">
        <v>5529</v>
      </c>
      <c r="B5520" t="s">
        <v>6162</v>
      </c>
      <c r="C5520" t="s">
        <v>6168</v>
      </c>
      <c r="D5520" t="s">
        <v>22</v>
      </c>
      <c r="E5520">
        <v>49</v>
      </c>
      <c r="F5520" t="s">
        <v>69</v>
      </c>
      <c r="G5520" t="s">
        <v>38</v>
      </c>
      <c r="H5520" t="s">
        <v>556</v>
      </c>
      <c r="I5520" s="2">
        <v>4508</v>
      </c>
      <c r="J5520" s="2">
        <v>1</v>
      </c>
      <c r="K5520" s="2">
        <v>4509</v>
      </c>
      <c r="L5520" s="3">
        <v>0.30861324579823307</v>
      </c>
      <c r="M5520" s="3">
        <v>0.42535649194567809</v>
      </c>
      <c r="N5520" s="2">
        <v>1461052</v>
      </c>
      <c r="O5520">
        <f t="shared" si="86"/>
        <v>10</v>
      </c>
    </row>
    <row r="5521" spans="1:15" hidden="1" x14ac:dyDescent="0.2">
      <c r="A5521" t="s">
        <v>5529</v>
      </c>
      <c r="B5521" t="s">
        <v>6162</v>
      </c>
      <c r="C5521" t="s">
        <v>6169</v>
      </c>
      <c r="D5521" t="s">
        <v>22</v>
      </c>
      <c r="E5521">
        <v>68</v>
      </c>
      <c r="F5521" t="s">
        <v>49</v>
      </c>
      <c r="G5521" t="s">
        <v>5562</v>
      </c>
      <c r="H5521" t="s">
        <v>5563</v>
      </c>
      <c r="I5521" s="2">
        <v>583621</v>
      </c>
      <c r="J5521" s="2">
        <v>5357</v>
      </c>
      <c r="K5521" s="2">
        <v>588978</v>
      </c>
      <c r="L5521" s="3">
        <v>40.311912238578778</v>
      </c>
      <c r="M5521" s="3">
        <v>55.561236618580978</v>
      </c>
      <c r="N5521" s="2">
        <v>1461052</v>
      </c>
      <c r="O5521">
        <f t="shared" si="86"/>
        <v>1</v>
      </c>
    </row>
    <row r="5522" spans="1:15" hidden="1" x14ac:dyDescent="0.2">
      <c r="A5522" t="s">
        <v>5529</v>
      </c>
      <c r="B5522" t="s">
        <v>6162</v>
      </c>
      <c r="C5522" t="s">
        <v>6170</v>
      </c>
      <c r="D5522" t="s">
        <v>22</v>
      </c>
      <c r="E5522">
        <v>52</v>
      </c>
      <c r="F5522" t="s">
        <v>49</v>
      </c>
      <c r="G5522" t="s">
        <v>6171</v>
      </c>
      <c r="H5522" t="s">
        <v>540</v>
      </c>
      <c r="I5522" s="2">
        <v>220417</v>
      </c>
      <c r="J5522" s="2">
        <v>432</v>
      </c>
      <c r="K5522" s="2">
        <v>220849</v>
      </c>
      <c r="L5522" s="3">
        <v>15.115752211420263</v>
      </c>
      <c r="M5522" s="3">
        <v>20.833789285808621</v>
      </c>
      <c r="N5522" s="2">
        <v>1461052</v>
      </c>
      <c r="O5522">
        <f t="shared" si="86"/>
        <v>2</v>
      </c>
    </row>
    <row r="5523" spans="1:15" hidden="1" x14ac:dyDescent="0.2">
      <c r="A5523" t="s">
        <v>5529</v>
      </c>
      <c r="B5523" t="s">
        <v>6162</v>
      </c>
      <c r="C5523" t="s">
        <v>6172</v>
      </c>
      <c r="D5523" t="s">
        <v>22</v>
      </c>
      <c r="E5523">
        <v>63</v>
      </c>
      <c r="F5523" t="s">
        <v>49</v>
      </c>
      <c r="G5523" t="s">
        <v>38</v>
      </c>
      <c r="H5523" t="s">
        <v>2786</v>
      </c>
      <c r="I5523" s="2">
        <v>28234</v>
      </c>
      <c r="J5523" s="2">
        <v>40</v>
      </c>
      <c r="K5523" s="2">
        <v>28274</v>
      </c>
      <c r="L5523" s="3">
        <v>1.935180951807328</v>
      </c>
      <c r="M5523" s="3">
        <v>2.6672276454362613</v>
      </c>
      <c r="N5523" s="2">
        <v>1461052</v>
      </c>
      <c r="O5523">
        <f t="shared" si="86"/>
        <v>5</v>
      </c>
    </row>
    <row r="5524" spans="1:15" hidden="1" x14ac:dyDescent="0.2">
      <c r="A5524" t="s">
        <v>5529</v>
      </c>
      <c r="B5524" t="s">
        <v>6162</v>
      </c>
      <c r="C5524" t="s">
        <v>6173</v>
      </c>
      <c r="D5524" t="s">
        <v>22</v>
      </c>
      <c r="E5524">
        <v>53</v>
      </c>
      <c r="F5524" t="s">
        <v>49</v>
      </c>
      <c r="G5524" t="s">
        <v>5542</v>
      </c>
      <c r="H5524" t="s">
        <v>39</v>
      </c>
      <c r="I5524" s="2">
        <v>23375</v>
      </c>
      <c r="J5524" s="2">
        <v>102</v>
      </c>
      <c r="K5524" s="2">
        <v>23477</v>
      </c>
      <c r="L5524" s="3">
        <v>1.6068558819261738</v>
      </c>
      <c r="M5524" s="3">
        <v>2.2147026749631147</v>
      </c>
      <c r="N5524" s="2">
        <v>1461052</v>
      </c>
      <c r="O5524">
        <f t="shared" si="86"/>
        <v>6</v>
      </c>
    </row>
    <row r="5525" spans="1:15" hidden="1" x14ac:dyDescent="0.2">
      <c r="A5525" t="s">
        <v>5529</v>
      </c>
      <c r="B5525" t="s">
        <v>6162</v>
      </c>
      <c r="C5525" t="s">
        <v>6174</v>
      </c>
      <c r="D5525" t="s">
        <v>22</v>
      </c>
      <c r="E5525">
        <v>26</v>
      </c>
      <c r="F5525" t="s">
        <v>69</v>
      </c>
      <c r="G5525" t="s">
        <v>303</v>
      </c>
      <c r="H5525" t="s">
        <v>304</v>
      </c>
      <c r="I5525" s="2">
        <v>5840</v>
      </c>
      <c r="J5525" s="2">
        <v>16</v>
      </c>
      <c r="K5525" s="2">
        <v>5856</v>
      </c>
      <c r="L5525" s="3">
        <v>0.40080708968606188</v>
      </c>
      <c r="M5525" s="3">
        <v>0.55242573005852535</v>
      </c>
      <c r="N5525" s="2">
        <v>1461052</v>
      </c>
      <c r="O5525">
        <f t="shared" si="86"/>
        <v>8</v>
      </c>
    </row>
    <row r="5526" spans="1:15" hidden="1" x14ac:dyDescent="0.2">
      <c r="A5526" t="s">
        <v>5529</v>
      </c>
      <c r="B5526" t="s">
        <v>6162</v>
      </c>
      <c r="C5526" t="s">
        <v>6175</v>
      </c>
      <c r="D5526" t="s">
        <v>22</v>
      </c>
      <c r="E5526">
        <v>62</v>
      </c>
      <c r="F5526" t="s">
        <v>49</v>
      </c>
      <c r="G5526" t="s">
        <v>38</v>
      </c>
      <c r="H5526" t="s">
        <v>273</v>
      </c>
      <c r="I5526" s="2">
        <v>102418</v>
      </c>
      <c r="J5526" s="2">
        <v>453</v>
      </c>
      <c r="K5526" s="2">
        <v>102871</v>
      </c>
      <c r="L5526" s="3">
        <v>7.0408856084519922</v>
      </c>
      <c r="M5526" s="3">
        <v>9.7043352590250294</v>
      </c>
      <c r="N5526" s="2">
        <v>1461052</v>
      </c>
      <c r="O5526">
        <f t="shared" si="86"/>
        <v>3</v>
      </c>
    </row>
    <row r="5527" spans="1:15" hidden="1" x14ac:dyDescent="0.2">
      <c r="A5527" t="s">
        <v>5529</v>
      </c>
      <c r="B5527" t="s">
        <v>6162</v>
      </c>
      <c r="C5527" t="s">
        <v>46</v>
      </c>
      <c r="G5527" t="s">
        <v>46</v>
      </c>
      <c r="I5527" s="2">
        <v>15050</v>
      </c>
      <c r="J5527" s="2">
        <v>55</v>
      </c>
      <c r="K5527" s="2">
        <v>15105</v>
      </c>
      <c r="L5527" s="3">
        <v>1.0338441068490376</v>
      </c>
      <c r="M5527" s="3">
        <v>1.4249300977687887</v>
      </c>
      <c r="N5527" s="2">
        <v>1461052</v>
      </c>
      <c r="O5527">
        <f t="shared" si="86"/>
        <v>7</v>
      </c>
    </row>
    <row r="5528" spans="1:15" hidden="1" x14ac:dyDescent="0.2">
      <c r="A5528" t="s">
        <v>5529</v>
      </c>
      <c r="B5528" t="s">
        <v>6176</v>
      </c>
      <c r="C5528" t="s">
        <v>6177</v>
      </c>
      <c r="D5528" t="s">
        <v>22</v>
      </c>
      <c r="E5528">
        <v>51</v>
      </c>
      <c r="F5528" t="s">
        <v>49</v>
      </c>
      <c r="G5528" t="s">
        <v>6060</v>
      </c>
      <c r="H5528" t="s">
        <v>230</v>
      </c>
      <c r="I5528" s="2">
        <v>2552</v>
      </c>
      <c r="J5528" s="2">
        <v>1</v>
      </c>
      <c r="K5528" s="2">
        <v>2553</v>
      </c>
      <c r="L5528" s="3">
        <v>0.16449540888352526</v>
      </c>
      <c r="M5528" s="3">
        <v>0.23531992633463178</v>
      </c>
      <c r="N5528" s="2">
        <v>1552019</v>
      </c>
      <c r="O5528">
        <f t="shared" si="86"/>
        <v>14</v>
      </c>
    </row>
    <row r="5529" spans="1:15" hidden="1" x14ac:dyDescent="0.2">
      <c r="A5529" t="s">
        <v>5529</v>
      </c>
      <c r="B5529" t="s">
        <v>6176</v>
      </c>
      <c r="C5529" t="s">
        <v>6178</v>
      </c>
      <c r="D5529" t="s">
        <v>17</v>
      </c>
      <c r="E5529">
        <v>27</v>
      </c>
      <c r="F5529" t="s">
        <v>49</v>
      </c>
      <c r="G5529" t="s">
        <v>5532</v>
      </c>
      <c r="H5529" t="s">
        <v>104</v>
      </c>
      <c r="I5529" s="2">
        <v>71991</v>
      </c>
      <c r="J5529" s="2">
        <v>249</v>
      </c>
      <c r="K5529" s="2">
        <v>72240</v>
      </c>
      <c r="L5529" s="3">
        <v>4.6545821926149102</v>
      </c>
      <c r="M5529" s="3">
        <v>6.6586413938166071</v>
      </c>
      <c r="N5529" s="2">
        <v>1552019</v>
      </c>
      <c r="O5529">
        <f t="shared" si="86"/>
        <v>4</v>
      </c>
    </row>
    <row r="5530" spans="1:15" hidden="1" x14ac:dyDescent="0.2">
      <c r="A5530" t="s">
        <v>5529</v>
      </c>
      <c r="B5530" t="s">
        <v>6176</v>
      </c>
      <c r="C5530" t="s">
        <v>6179</v>
      </c>
      <c r="D5530" t="s">
        <v>22</v>
      </c>
      <c r="E5530">
        <v>63</v>
      </c>
      <c r="F5530" t="s">
        <v>49</v>
      </c>
      <c r="G5530" t="s">
        <v>38</v>
      </c>
      <c r="H5530" t="s">
        <v>788</v>
      </c>
      <c r="I5530" s="2">
        <v>1261</v>
      </c>
      <c r="J5530" s="2">
        <f>(0)</f>
        <v>0</v>
      </c>
      <c r="K5530" s="2">
        <v>1261</v>
      </c>
      <c r="L5530" s="3">
        <v>8.1249005327898693E-2</v>
      </c>
      <c r="M5530" s="3">
        <v>0.11623126796238567</v>
      </c>
      <c r="N5530" s="2">
        <v>1552019</v>
      </c>
      <c r="O5530">
        <f t="shared" si="86"/>
        <v>23</v>
      </c>
    </row>
    <row r="5531" spans="1:15" hidden="1" x14ac:dyDescent="0.2">
      <c r="A5531" t="s">
        <v>5529</v>
      </c>
      <c r="B5531" t="s">
        <v>6176</v>
      </c>
      <c r="C5531" t="s">
        <v>6180</v>
      </c>
      <c r="D5531" t="s">
        <v>22</v>
      </c>
      <c r="E5531">
        <v>34</v>
      </c>
      <c r="F5531" t="s">
        <v>49</v>
      </c>
      <c r="G5531" t="s">
        <v>5579</v>
      </c>
      <c r="H5531" t="s">
        <v>165</v>
      </c>
      <c r="I5531" s="2">
        <v>1226</v>
      </c>
      <c r="J5531" s="2">
        <v>5</v>
      </c>
      <c r="K5531" s="2">
        <v>1231</v>
      </c>
      <c r="L5531" s="3">
        <v>7.9316039301065261E-2</v>
      </c>
      <c r="M5531" s="3">
        <v>0.11346605143671433</v>
      </c>
      <c r="N5531" s="2">
        <v>1552019</v>
      </c>
      <c r="O5531">
        <f t="shared" si="86"/>
        <v>25</v>
      </c>
    </row>
    <row r="5532" spans="1:15" hidden="1" x14ac:dyDescent="0.2">
      <c r="A5532" t="s">
        <v>5529</v>
      </c>
      <c r="B5532" t="s">
        <v>6176</v>
      </c>
      <c r="C5532" t="s">
        <v>6181</v>
      </c>
      <c r="D5532" t="s">
        <v>22</v>
      </c>
      <c r="E5532">
        <v>28</v>
      </c>
      <c r="F5532" t="s">
        <v>49</v>
      </c>
      <c r="G5532" t="s">
        <v>38</v>
      </c>
      <c r="H5532" t="s">
        <v>349</v>
      </c>
      <c r="I5532" s="2">
        <v>3966</v>
      </c>
      <c r="J5532" s="2">
        <v>10</v>
      </c>
      <c r="K5532" s="2">
        <v>3976</v>
      </c>
      <c r="L5532" s="3">
        <v>0.25618243075632452</v>
      </c>
      <c r="M5532" s="3">
        <v>0.36648336353564276</v>
      </c>
      <c r="N5532" s="2">
        <v>1552019</v>
      </c>
      <c r="O5532">
        <f t="shared" si="86"/>
        <v>10</v>
      </c>
    </row>
    <row r="5533" spans="1:15" hidden="1" x14ac:dyDescent="0.2">
      <c r="A5533" t="s">
        <v>5529</v>
      </c>
      <c r="B5533" t="s">
        <v>6176</v>
      </c>
      <c r="C5533" t="s">
        <v>6182</v>
      </c>
      <c r="D5533" t="s">
        <v>22</v>
      </c>
      <c r="E5533">
        <v>61</v>
      </c>
      <c r="F5533" t="s">
        <v>49</v>
      </c>
      <c r="G5533" t="s">
        <v>32</v>
      </c>
      <c r="H5533" t="s">
        <v>33</v>
      </c>
      <c r="I5533" s="2">
        <v>233295</v>
      </c>
      <c r="J5533" s="2">
        <v>565</v>
      </c>
      <c r="K5533" s="2">
        <v>233860</v>
      </c>
      <c r="L5533" s="3">
        <v>15.068114501175566</v>
      </c>
      <c r="M5533" s="3">
        <v>21.555784556450053</v>
      </c>
      <c r="N5533" s="2">
        <v>1552019</v>
      </c>
      <c r="O5533">
        <f t="shared" si="86"/>
        <v>2</v>
      </c>
    </row>
    <row r="5534" spans="1:15" hidden="1" x14ac:dyDescent="0.2">
      <c r="A5534" t="s">
        <v>5529</v>
      </c>
      <c r="B5534" t="s">
        <v>6176</v>
      </c>
      <c r="C5534" t="s">
        <v>6183</v>
      </c>
      <c r="D5534" t="s">
        <v>22</v>
      </c>
      <c r="E5534">
        <v>37</v>
      </c>
      <c r="F5534" t="s">
        <v>69</v>
      </c>
      <c r="G5534" t="s">
        <v>303</v>
      </c>
      <c r="H5534" t="s">
        <v>304</v>
      </c>
      <c r="I5534" s="2">
        <v>5068</v>
      </c>
      <c r="J5534" s="2">
        <v>11</v>
      </c>
      <c r="K5534" s="2">
        <v>5079</v>
      </c>
      <c r="L5534" s="3">
        <v>0.32725114834290042</v>
      </c>
      <c r="M5534" s="3">
        <v>0.46815115779615929</v>
      </c>
      <c r="N5534" s="2">
        <v>1552019</v>
      </c>
      <c r="O5534">
        <f t="shared" si="86"/>
        <v>8</v>
      </c>
    </row>
    <row r="5535" spans="1:15" hidden="1" x14ac:dyDescent="0.2">
      <c r="A5535" t="s">
        <v>5529</v>
      </c>
      <c r="B5535" t="s">
        <v>6176</v>
      </c>
      <c r="C5535" t="s">
        <v>6184</v>
      </c>
      <c r="D5535" t="s">
        <v>22</v>
      </c>
      <c r="E5535">
        <v>59</v>
      </c>
      <c r="F5535" t="s">
        <v>49</v>
      </c>
      <c r="G5535" t="s">
        <v>38</v>
      </c>
      <c r="H5535" t="s">
        <v>469</v>
      </c>
      <c r="I5535" s="2">
        <v>11159</v>
      </c>
      <c r="J5535" s="2">
        <v>8</v>
      </c>
      <c r="K5535" s="2">
        <v>11167</v>
      </c>
      <c r="L5535" s="3">
        <v>0.71951438738829865</v>
      </c>
      <c r="M5535" s="3">
        <v>1.0293057647390649</v>
      </c>
      <c r="N5535" s="2">
        <v>1552019</v>
      </c>
      <c r="O5535">
        <f t="shared" si="86"/>
        <v>6</v>
      </c>
    </row>
    <row r="5536" spans="1:15" hidden="1" x14ac:dyDescent="0.2">
      <c r="A5536" t="s">
        <v>5529</v>
      </c>
      <c r="B5536" t="s">
        <v>6176</v>
      </c>
      <c r="C5536" t="s">
        <v>6185</v>
      </c>
      <c r="D5536" t="s">
        <v>22</v>
      </c>
      <c r="E5536">
        <v>47</v>
      </c>
      <c r="F5536" t="s">
        <v>49</v>
      </c>
      <c r="G5536" t="s">
        <v>19</v>
      </c>
      <c r="H5536" t="s">
        <v>20</v>
      </c>
      <c r="I5536" s="2">
        <v>564002</v>
      </c>
      <c r="J5536" s="2">
        <v>2102</v>
      </c>
      <c r="K5536" s="2">
        <v>566104</v>
      </c>
      <c r="L5536" s="3">
        <v>36.475326655150489</v>
      </c>
      <c r="M5536" s="3">
        <v>52.180004534955103</v>
      </c>
      <c r="N5536" s="2">
        <v>1552019</v>
      </c>
      <c r="O5536">
        <f t="shared" si="86"/>
        <v>1</v>
      </c>
    </row>
    <row r="5537" spans="1:15" hidden="1" x14ac:dyDescent="0.2">
      <c r="A5537" t="s">
        <v>5529</v>
      </c>
      <c r="B5537" t="s">
        <v>6176</v>
      </c>
      <c r="C5537" t="s">
        <v>6186</v>
      </c>
      <c r="D5537" t="s">
        <v>22</v>
      </c>
      <c r="E5537">
        <v>47</v>
      </c>
      <c r="F5537" t="s">
        <v>49</v>
      </c>
      <c r="G5537" t="s">
        <v>38</v>
      </c>
      <c r="H5537" t="s">
        <v>540</v>
      </c>
      <c r="I5537" s="2">
        <v>1441</v>
      </c>
      <c r="J5537" s="2">
        <f>(0)</f>
        <v>0</v>
      </c>
      <c r="K5537" s="2">
        <v>1441</v>
      </c>
      <c r="L5537" s="3">
        <v>9.2846801488899303E-2</v>
      </c>
      <c r="M5537" s="3">
        <v>0.13282256711641377</v>
      </c>
      <c r="N5537" s="2">
        <v>1552019</v>
      </c>
      <c r="O5537">
        <f t="shared" si="86"/>
        <v>19</v>
      </c>
    </row>
    <row r="5538" spans="1:15" hidden="1" x14ac:dyDescent="0.2">
      <c r="A5538" t="s">
        <v>5529</v>
      </c>
      <c r="B5538" t="s">
        <v>6176</v>
      </c>
      <c r="C5538" t="s">
        <v>6187</v>
      </c>
      <c r="D5538" t="s">
        <v>22</v>
      </c>
      <c r="E5538">
        <v>46</v>
      </c>
      <c r="F5538" t="s">
        <v>49</v>
      </c>
      <c r="G5538" t="s">
        <v>38</v>
      </c>
      <c r="H5538" t="s">
        <v>70</v>
      </c>
      <c r="I5538" s="2">
        <v>1284</v>
      </c>
      <c r="J5538" s="2">
        <f>(0)</f>
        <v>0</v>
      </c>
      <c r="K5538" s="2">
        <v>1284</v>
      </c>
      <c r="L5538" s="3">
        <v>8.2730945948470996E-2</v>
      </c>
      <c r="M5538" s="3">
        <v>0.11835126729873371</v>
      </c>
      <c r="N5538" s="2">
        <v>1552019</v>
      </c>
      <c r="O5538">
        <f t="shared" si="86"/>
        <v>21</v>
      </c>
    </row>
    <row r="5539" spans="1:15" hidden="1" x14ac:dyDescent="0.2">
      <c r="A5539" t="s">
        <v>5529</v>
      </c>
      <c r="B5539" t="s">
        <v>6176</v>
      </c>
      <c r="C5539" t="s">
        <v>6188</v>
      </c>
      <c r="D5539" t="s">
        <v>22</v>
      </c>
      <c r="E5539">
        <v>52</v>
      </c>
      <c r="F5539" t="s">
        <v>49</v>
      </c>
      <c r="G5539" t="s">
        <v>38</v>
      </c>
      <c r="H5539" t="s">
        <v>654</v>
      </c>
      <c r="I5539" s="2">
        <v>2483</v>
      </c>
      <c r="J5539" s="2">
        <v>2</v>
      </c>
      <c r="K5539" s="2">
        <v>2485</v>
      </c>
      <c r="L5539" s="3">
        <v>0.16011401922270282</v>
      </c>
      <c r="M5539" s="3">
        <v>0.2290521022097767</v>
      </c>
      <c r="N5539" s="2">
        <v>1552019</v>
      </c>
      <c r="O5539">
        <f t="shared" si="86"/>
        <v>15</v>
      </c>
    </row>
    <row r="5540" spans="1:15" hidden="1" x14ac:dyDescent="0.2">
      <c r="A5540" t="s">
        <v>5529</v>
      </c>
      <c r="B5540" t="s">
        <v>6176</v>
      </c>
      <c r="C5540" t="s">
        <v>6189</v>
      </c>
      <c r="D5540" t="s">
        <v>22</v>
      </c>
      <c r="E5540">
        <v>63</v>
      </c>
      <c r="F5540" t="s">
        <v>69</v>
      </c>
      <c r="G5540" t="s">
        <v>38</v>
      </c>
      <c r="H5540" t="s">
        <v>97</v>
      </c>
      <c r="I5540" s="2">
        <v>905</v>
      </c>
      <c r="J5540" s="2">
        <f>(0)</f>
        <v>0</v>
      </c>
      <c r="K5540" s="2">
        <v>905</v>
      </c>
      <c r="L5540" s="3">
        <v>5.8311141809475268E-2</v>
      </c>
      <c r="M5540" s="3">
        <v>8.3417365191085682E-2</v>
      </c>
      <c r="N5540" s="2">
        <v>1552019</v>
      </c>
      <c r="O5540">
        <f t="shared" si="86"/>
        <v>27</v>
      </c>
    </row>
    <row r="5541" spans="1:15" hidden="1" x14ac:dyDescent="0.2">
      <c r="A5541" t="s">
        <v>5529</v>
      </c>
      <c r="B5541" t="s">
        <v>6176</v>
      </c>
      <c r="C5541" t="s">
        <v>6190</v>
      </c>
      <c r="D5541" t="s">
        <v>22</v>
      </c>
      <c r="E5541">
        <v>63</v>
      </c>
      <c r="F5541" t="s">
        <v>49</v>
      </c>
      <c r="G5541" t="s">
        <v>38</v>
      </c>
      <c r="H5541" t="s">
        <v>618</v>
      </c>
      <c r="I5541" s="2">
        <v>1786</v>
      </c>
      <c r="J5541" s="2">
        <v>3</v>
      </c>
      <c r="K5541" s="2">
        <v>1789</v>
      </c>
      <c r="L5541" s="3">
        <v>0.11526920740016713</v>
      </c>
      <c r="M5541" s="3">
        <v>0.16489907881420143</v>
      </c>
      <c r="N5541" s="2">
        <v>1552019</v>
      </c>
      <c r="O5541">
        <f t="shared" si="86"/>
        <v>18</v>
      </c>
    </row>
    <row r="5542" spans="1:15" hidden="1" x14ac:dyDescent="0.2">
      <c r="A5542" t="s">
        <v>5529</v>
      </c>
      <c r="B5542" t="s">
        <v>6176</v>
      </c>
      <c r="C5542" t="s">
        <v>6191</v>
      </c>
      <c r="D5542" t="s">
        <v>22</v>
      </c>
      <c r="E5542">
        <v>68</v>
      </c>
      <c r="F5542" t="s">
        <v>69</v>
      </c>
      <c r="G5542" t="s">
        <v>38</v>
      </c>
      <c r="H5542" t="s">
        <v>106</v>
      </c>
      <c r="I5542" s="2">
        <v>3951</v>
      </c>
      <c r="J5542" s="2">
        <v>1</v>
      </c>
      <c r="K5542" s="2">
        <v>3952</v>
      </c>
      <c r="L5542" s="3">
        <v>0.25463605793485777</v>
      </c>
      <c r="M5542" s="3">
        <v>0.36427119031510563</v>
      </c>
      <c r="N5542" s="2">
        <v>1552019</v>
      </c>
      <c r="O5542">
        <f t="shared" si="86"/>
        <v>11</v>
      </c>
    </row>
    <row r="5543" spans="1:15" hidden="1" x14ac:dyDescent="0.2">
      <c r="A5543" t="s">
        <v>5529</v>
      </c>
      <c r="B5543" t="s">
        <v>6176</v>
      </c>
      <c r="C5543" t="s">
        <v>6192</v>
      </c>
      <c r="D5543" t="s">
        <v>22</v>
      </c>
      <c r="E5543">
        <v>33</v>
      </c>
      <c r="F5543" t="s">
        <v>49</v>
      </c>
      <c r="G5543" t="s">
        <v>38</v>
      </c>
      <c r="H5543" t="s">
        <v>556</v>
      </c>
      <c r="I5543" s="2">
        <v>2866</v>
      </c>
      <c r="J5543" s="2">
        <v>3</v>
      </c>
      <c r="K5543" s="2">
        <v>2869</v>
      </c>
      <c r="L5543" s="3">
        <v>0.18485598436617079</v>
      </c>
      <c r="M5543" s="3">
        <v>0.26444687373836995</v>
      </c>
      <c r="N5543" s="2">
        <v>1552019</v>
      </c>
      <c r="O5543">
        <f t="shared" si="86"/>
        <v>13</v>
      </c>
    </row>
    <row r="5544" spans="1:15" hidden="1" x14ac:dyDescent="0.2">
      <c r="A5544" t="s">
        <v>5529</v>
      </c>
      <c r="B5544" t="s">
        <v>6176</v>
      </c>
      <c r="C5544" t="s">
        <v>6193</v>
      </c>
      <c r="D5544" t="s">
        <v>22</v>
      </c>
      <c r="E5544">
        <v>33</v>
      </c>
      <c r="F5544" t="s">
        <v>49</v>
      </c>
      <c r="G5544" t="s">
        <v>38</v>
      </c>
      <c r="H5544" t="s">
        <v>1113</v>
      </c>
      <c r="I5544" s="2">
        <v>2094</v>
      </c>
      <c r="J5544" s="2">
        <v>3</v>
      </c>
      <c r="K5544" s="2">
        <v>2097</v>
      </c>
      <c r="L5544" s="3">
        <v>0.13511432527565706</v>
      </c>
      <c r="M5544" s="3">
        <v>0.19328863514442726</v>
      </c>
      <c r="N5544" s="2">
        <v>1552019</v>
      </c>
      <c r="O5544">
        <f t="shared" si="86"/>
        <v>17</v>
      </c>
    </row>
    <row r="5545" spans="1:15" hidden="1" x14ac:dyDescent="0.2">
      <c r="A5545" t="s">
        <v>5529</v>
      </c>
      <c r="B5545" t="s">
        <v>6176</v>
      </c>
      <c r="C5545" t="s">
        <v>6194</v>
      </c>
      <c r="D5545" t="s">
        <v>22</v>
      </c>
      <c r="E5545">
        <v>46</v>
      </c>
      <c r="F5545" t="s">
        <v>49</v>
      </c>
      <c r="G5545" t="s">
        <v>5542</v>
      </c>
      <c r="H5545" t="s">
        <v>39</v>
      </c>
      <c r="I5545" s="2">
        <v>22846</v>
      </c>
      <c r="J5545" s="2">
        <v>85</v>
      </c>
      <c r="K5545" s="2">
        <v>22931</v>
      </c>
      <c r="L5545" s="3">
        <v>1.4774947987105829</v>
      </c>
      <c r="M5545" s="3">
        <v>2.1136393383389898</v>
      </c>
      <c r="N5545" s="2">
        <v>1552019</v>
      </c>
      <c r="O5545">
        <f t="shared" si="86"/>
        <v>5</v>
      </c>
    </row>
    <row r="5546" spans="1:15" hidden="1" x14ac:dyDescent="0.2">
      <c r="A5546" t="s">
        <v>5529</v>
      </c>
      <c r="B5546" t="s">
        <v>6176</v>
      </c>
      <c r="C5546" t="s">
        <v>6195</v>
      </c>
      <c r="D5546" t="s">
        <v>22</v>
      </c>
      <c r="E5546">
        <v>37</v>
      </c>
      <c r="F5546" t="s">
        <v>49</v>
      </c>
      <c r="G5546" t="s">
        <v>38</v>
      </c>
      <c r="H5546" t="s">
        <v>1310</v>
      </c>
      <c r="I5546" s="2">
        <v>1187</v>
      </c>
      <c r="J5546" s="2">
        <v>4</v>
      </c>
      <c r="K5546" s="2">
        <v>1191</v>
      </c>
      <c r="L5546" s="3">
        <v>7.6738751265287342E-2</v>
      </c>
      <c r="M5546" s="3">
        <v>0.10977909606915254</v>
      </c>
      <c r="N5546" s="2">
        <v>1552019</v>
      </c>
      <c r="O5546">
        <f t="shared" si="86"/>
        <v>26</v>
      </c>
    </row>
    <row r="5547" spans="1:15" hidden="1" x14ac:dyDescent="0.2">
      <c r="A5547" t="s">
        <v>5529</v>
      </c>
      <c r="B5547" t="s">
        <v>6176</v>
      </c>
      <c r="C5547" t="s">
        <v>6196</v>
      </c>
      <c r="D5547" t="s">
        <v>17</v>
      </c>
      <c r="E5547">
        <v>59</v>
      </c>
      <c r="F5547" t="s">
        <v>49</v>
      </c>
      <c r="G5547" t="s">
        <v>38</v>
      </c>
      <c r="H5547" t="s">
        <v>99</v>
      </c>
      <c r="I5547" s="2">
        <v>3449</v>
      </c>
      <c r="J5547" s="2">
        <v>4</v>
      </c>
      <c r="K5547" s="2">
        <v>3453</v>
      </c>
      <c r="L5547" s="3">
        <v>0.22248438968852829</v>
      </c>
      <c r="M5547" s="3">
        <v>0.31827642210477219</v>
      </c>
      <c r="N5547" s="2">
        <v>1552019</v>
      </c>
      <c r="O5547">
        <f t="shared" si="86"/>
        <v>12</v>
      </c>
    </row>
    <row r="5548" spans="1:15" hidden="1" x14ac:dyDescent="0.2">
      <c r="A5548" t="s">
        <v>5529</v>
      </c>
      <c r="B5548" t="s">
        <v>6176</v>
      </c>
      <c r="C5548" t="s">
        <v>6197</v>
      </c>
      <c r="D5548" t="s">
        <v>22</v>
      </c>
      <c r="E5548">
        <v>43</v>
      </c>
      <c r="F5548" t="s">
        <v>49</v>
      </c>
      <c r="G5548" t="s">
        <v>38</v>
      </c>
      <c r="H5548" t="s">
        <v>273</v>
      </c>
      <c r="I5548" s="2">
        <v>122325</v>
      </c>
      <c r="J5548" s="2">
        <v>209</v>
      </c>
      <c r="K5548" s="2">
        <v>122534</v>
      </c>
      <c r="L5548" s="3">
        <v>7.8951353044002675</v>
      </c>
      <c r="M5548" s="3">
        <v>11.294434725220434</v>
      </c>
      <c r="N5548" s="2">
        <v>1552019</v>
      </c>
      <c r="O5548">
        <f t="shared" si="86"/>
        <v>3</v>
      </c>
    </row>
    <row r="5549" spans="1:15" hidden="1" x14ac:dyDescent="0.2">
      <c r="A5549" t="s">
        <v>5529</v>
      </c>
      <c r="B5549" t="s">
        <v>6176</v>
      </c>
      <c r="C5549" t="s">
        <v>6198</v>
      </c>
      <c r="D5549" t="s">
        <v>22</v>
      </c>
      <c r="E5549">
        <v>42</v>
      </c>
      <c r="F5549" t="s">
        <v>49</v>
      </c>
      <c r="G5549" t="s">
        <v>38</v>
      </c>
      <c r="H5549" t="s">
        <v>45</v>
      </c>
      <c r="I5549" s="2">
        <v>1248</v>
      </c>
      <c r="J5549" s="2">
        <f>(0)</f>
        <v>0</v>
      </c>
      <c r="K5549" s="2">
        <v>1248</v>
      </c>
      <c r="L5549" s="3">
        <v>8.0411386716270863E-2</v>
      </c>
      <c r="M5549" s="3">
        <v>0.11503300746792809</v>
      </c>
      <c r="N5549" s="2">
        <v>1552019</v>
      </c>
      <c r="O5549">
        <f t="shared" si="86"/>
        <v>24</v>
      </c>
    </row>
    <row r="5550" spans="1:15" hidden="1" x14ac:dyDescent="0.2">
      <c r="A5550" t="s">
        <v>5529</v>
      </c>
      <c r="B5550" t="s">
        <v>6176</v>
      </c>
      <c r="C5550" t="s">
        <v>6199</v>
      </c>
      <c r="D5550" t="s">
        <v>22</v>
      </c>
      <c r="E5550">
        <v>25</v>
      </c>
      <c r="F5550" t="s">
        <v>49</v>
      </c>
      <c r="G5550" t="s">
        <v>38</v>
      </c>
      <c r="H5550" t="s">
        <v>41</v>
      </c>
      <c r="I5550" s="2">
        <v>1422</v>
      </c>
      <c r="J5550" s="2">
        <f>(0)</f>
        <v>0</v>
      </c>
      <c r="K5550" s="2">
        <v>1422</v>
      </c>
      <c r="L5550" s="3">
        <v>9.1622589671904786E-2</v>
      </c>
      <c r="M5550" s="3">
        <v>0.13107126331682192</v>
      </c>
      <c r="N5550" s="2">
        <v>1552019</v>
      </c>
      <c r="O5550">
        <f t="shared" si="86"/>
        <v>20</v>
      </c>
    </row>
    <row r="5551" spans="1:15" hidden="1" x14ac:dyDescent="0.2">
      <c r="A5551" t="s">
        <v>5529</v>
      </c>
      <c r="B5551" t="s">
        <v>6176</v>
      </c>
      <c r="C5551" t="s">
        <v>6200</v>
      </c>
      <c r="D5551" t="s">
        <v>22</v>
      </c>
      <c r="E5551">
        <v>27</v>
      </c>
      <c r="F5551" t="s">
        <v>49</v>
      </c>
      <c r="G5551" t="s">
        <v>38</v>
      </c>
      <c r="H5551" t="s">
        <v>336</v>
      </c>
      <c r="I5551" s="2">
        <v>2140</v>
      </c>
      <c r="J5551" s="2">
        <f>(0)</f>
        <v>0</v>
      </c>
      <c r="K5551" s="2">
        <v>2140</v>
      </c>
      <c r="L5551" s="3">
        <v>0.13788490991411834</v>
      </c>
      <c r="M5551" s="3">
        <v>0.19725211216455618</v>
      </c>
      <c r="N5551" s="2">
        <v>1552019</v>
      </c>
      <c r="O5551">
        <f t="shared" si="86"/>
        <v>16</v>
      </c>
    </row>
    <row r="5552" spans="1:15" hidden="1" x14ac:dyDescent="0.2">
      <c r="A5552" t="s">
        <v>5529</v>
      </c>
      <c r="B5552" t="s">
        <v>6176</v>
      </c>
      <c r="C5552" t="s">
        <v>6201</v>
      </c>
      <c r="D5552" t="s">
        <v>22</v>
      </c>
      <c r="E5552">
        <v>42</v>
      </c>
      <c r="F5552" t="s">
        <v>49</v>
      </c>
      <c r="G5552" t="s">
        <v>38</v>
      </c>
      <c r="H5552" t="s">
        <v>1413</v>
      </c>
      <c r="I5552" s="2">
        <v>4690</v>
      </c>
      <c r="J5552" s="2">
        <f>(0)</f>
        <v>0</v>
      </c>
      <c r="K5552" s="2">
        <v>4690</v>
      </c>
      <c r="L5552" s="3">
        <v>0.30218702219496024</v>
      </c>
      <c r="M5552" s="3">
        <v>0.43229551684662076</v>
      </c>
      <c r="N5552" s="2">
        <v>1552019</v>
      </c>
      <c r="O5552">
        <f t="shared" si="86"/>
        <v>9</v>
      </c>
    </row>
    <row r="5553" spans="1:15" hidden="1" x14ac:dyDescent="0.2">
      <c r="A5553" t="s">
        <v>5529</v>
      </c>
      <c r="B5553" t="s">
        <v>6176</v>
      </c>
      <c r="C5553" t="s">
        <v>6202</v>
      </c>
      <c r="D5553" t="s">
        <v>22</v>
      </c>
      <c r="E5553">
        <v>80</v>
      </c>
      <c r="F5553" t="s">
        <v>49</v>
      </c>
      <c r="G5553" t="s">
        <v>2988</v>
      </c>
      <c r="H5553" t="s">
        <v>270</v>
      </c>
      <c r="I5553" s="2">
        <v>1275</v>
      </c>
      <c r="J5553" s="2">
        <v>8</v>
      </c>
      <c r="K5553" s="2">
        <v>1283</v>
      </c>
      <c r="L5553" s="3">
        <v>8.2666513747576539E-2</v>
      </c>
      <c r="M5553" s="3">
        <v>0.11825909341454466</v>
      </c>
      <c r="N5553" s="2">
        <v>1552019</v>
      </c>
      <c r="O5553">
        <f t="shared" si="86"/>
        <v>22</v>
      </c>
    </row>
    <row r="5554" spans="1:15" hidden="1" x14ac:dyDescent="0.2">
      <c r="A5554" t="s">
        <v>5529</v>
      </c>
      <c r="B5554" t="s">
        <v>6176</v>
      </c>
      <c r="C5554" t="s">
        <v>46</v>
      </c>
      <c r="G5554" t="s">
        <v>46</v>
      </c>
      <c r="I5554" s="2">
        <v>9255</v>
      </c>
      <c r="J5554" s="2">
        <v>28</v>
      </c>
      <c r="K5554" s="2">
        <v>9283</v>
      </c>
      <c r="L5554" s="3">
        <v>0.59812412090315903</v>
      </c>
      <c r="M5554" s="3">
        <v>0.85565016692690421</v>
      </c>
      <c r="N5554" s="2">
        <v>1552019</v>
      </c>
      <c r="O5554">
        <f t="shared" si="86"/>
        <v>7</v>
      </c>
    </row>
    <row r="5555" spans="1:15" hidden="1" x14ac:dyDescent="0.2">
      <c r="A5555" t="s">
        <v>5529</v>
      </c>
      <c r="B5555" t="s">
        <v>6203</v>
      </c>
      <c r="C5555" t="s">
        <v>6204</v>
      </c>
      <c r="D5555" t="s">
        <v>22</v>
      </c>
      <c r="E5555">
        <v>41</v>
      </c>
      <c r="F5555" t="s">
        <v>49</v>
      </c>
      <c r="G5555" t="s">
        <v>38</v>
      </c>
      <c r="H5555" t="s">
        <v>101</v>
      </c>
      <c r="I5555" s="2">
        <v>1914</v>
      </c>
      <c r="J5555" s="2">
        <v>2</v>
      </c>
      <c r="K5555" s="2">
        <v>1916</v>
      </c>
      <c r="L5555" s="3">
        <v>0.12449432303287923</v>
      </c>
      <c r="M5555" s="3">
        <v>0.18837464925544822</v>
      </c>
      <c r="N5555" s="2">
        <v>1539026</v>
      </c>
      <c r="O5555">
        <f t="shared" si="86"/>
        <v>12</v>
      </c>
    </row>
    <row r="5556" spans="1:15" hidden="1" x14ac:dyDescent="0.2">
      <c r="A5556" t="s">
        <v>5529</v>
      </c>
      <c r="B5556" t="s">
        <v>6203</v>
      </c>
      <c r="C5556" t="s">
        <v>6205</v>
      </c>
      <c r="D5556" t="s">
        <v>22</v>
      </c>
      <c r="E5556">
        <v>47</v>
      </c>
      <c r="F5556" t="s">
        <v>49</v>
      </c>
      <c r="G5556" t="s">
        <v>38</v>
      </c>
      <c r="H5556" t="s">
        <v>734</v>
      </c>
      <c r="I5556" s="2">
        <v>707</v>
      </c>
      <c r="J5556" s="2">
        <f>(0)</f>
        <v>0</v>
      </c>
      <c r="K5556" s="2">
        <v>707</v>
      </c>
      <c r="L5556" s="3">
        <v>4.5938145294491452E-2</v>
      </c>
      <c r="M5556" s="3">
        <v>6.9509852308769257E-2</v>
      </c>
      <c r="N5556" s="2">
        <v>1539026</v>
      </c>
      <c r="O5556">
        <f t="shared" si="86"/>
        <v>25</v>
      </c>
    </row>
    <row r="5557" spans="1:15" hidden="1" x14ac:dyDescent="0.2">
      <c r="A5557" t="s">
        <v>5529</v>
      </c>
      <c r="B5557" t="s">
        <v>6203</v>
      </c>
      <c r="C5557" t="s">
        <v>6206</v>
      </c>
      <c r="D5557" t="s">
        <v>17</v>
      </c>
      <c r="E5557">
        <v>38</v>
      </c>
      <c r="F5557" t="s">
        <v>49</v>
      </c>
      <c r="G5557" t="s">
        <v>5532</v>
      </c>
      <c r="H5557" t="s">
        <v>104</v>
      </c>
      <c r="I5557" s="2">
        <v>42721</v>
      </c>
      <c r="J5557" s="2">
        <v>180</v>
      </c>
      <c r="K5557" s="2">
        <v>42901</v>
      </c>
      <c r="L5557" s="3">
        <v>2.7875422507482006</v>
      </c>
      <c r="M5557" s="3">
        <v>4.2178814340855864</v>
      </c>
      <c r="N5557" s="2">
        <v>1539026</v>
      </c>
      <c r="O5557">
        <f t="shared" si="86"/>
        <v>5</v>
      </c>
    </row>
    <row r="5558" spans="1:15" hidden="1" x14ac:dyDescent="0.2">
      <c r="A5558" t="s">
        <v>5529</v>
      </c>
      <c r="B5558" t="s">
        <v>6203</v>
      </c>
      <c r="C5558" t="s">
        <v>6207</v>
      </c>
      <c r="D5558" t="s">
        <v>22</v>
      </c>
      <c r="E5558">
        <v>51</v>
      </c>
      <c r="F5558" t="s">
        <v>49</v>
      </c>
      <c r="G5558" t="s">
        <v>38</v>
      </c>
      <c r="H5558" t="s">
        <v>30</v>
      </c>
      <c r="I5558" s="2">
        <v>713</v>
      </c>
      <c r="J5558" s="2">
        <v>3</v>
      </c>
      <c r="K5558" s="2">
        <v>716</v>
      </c>
      <c r="L5558" s="3">
        <v>4.6522930736712695E-2</v>
      </c>
      <c r="M5558" s="3">
        <v>7.0394701913831376E-2</v>
      </c>
      <c r="N5558" s="2">
        <v>1539026</v>
      </c>
      <c r="O5558">
        <f t="shared" si="86"/>
        <v>24</v>
      </c>
    </row>
    <row r="5559" spans="1:15" hidden="1" x14ac:dyDescent="0.2">
      <c r="A5559" t="s">
        <v>5529</v>
      </c>
      <c r="B5559" t="s">
        <v>6203</v>
      </c>
      <c r="C5559" t="s">
        <v>6208</v>
      </c>
      <c r="D5559" t="s">
        <v>22</v>
      </c>
      <c r="E5559">
        <v>49</v>
      </c>
      <c r="F5559" t="s">
        <v>49</v>
      </c>
      <c r="G5559" t="s">
        <v>376</v>
      </c>
      <c r="H5559" t="s">
        <v>377</v>
      </c>
      <c r="I5559" s="2">
        <v>444152</v>
      </c>
      <c r="J5559" s="2">
        <v>2923</v>
      </c>
      <c r="K5559" s="2">
        <v>447075</v>
      </c>
      <c r="L5559" s="3">
        <v>29.049216842340549</v>
      </c>
      <c r="M5559" s="3">
        <v>43.95490413146112</v>
      </c>
      <c r="N5559" s="2">
        <v>1539026</v>
      </c>
      <c r="O5559">
        <f t="shared" si="86"/>
        <v>1</v>
      </c>
    </row>
    <row r="5560" spans="1:15" hidden="1" x14ac:dyDescent="0.2">
      <c r="A5560" t="s">
        <v>5529</v>
      </c>
      <c r="B5560" t="s">
        <v>6203</v>
      </c>
      <c r="C5560" t="s">
        <v>6209</v>
      </c>
      <c r="D5560" t="s">
        <v>17</v>
      </c>
      <c r="E5560">
        <v>37</v>
      </c>
      <c r="F5560" t="s">
        <v>49</v>
      </c>
      <c r="G5560" t="s">
        <v>38</v>
      </c>
      <c r="H5560" t="s">
        <v>738</v>
      </c>
      <c r="I5560" s="2">
        <v>3133</v>
      </c>
      <c r="J5560" s="2">
        <v>10</v>
      </c>
      <c r="K5560" s="2">
        <v>3143</v>
      </c>
      <c r="L5560" s="3">
        <v>0.20422007165570949</v>
      </c>
      <c r="M5560" s="3">
        <v>0.30900914541225144</v>
      </c>
      <c r="N5560" s="2">
        <v>1539026</v>
      </c>
      <c r="O5560">
        <f t="shared" si="86"/>
        <v>7</v>
      </c>
    </row>
    <row r="5561" spans="1:15" hidden="1" x14ac:dyDescent="0.2">
      <c r="A5561" t="s">
        <v>5529</v>
      </c>
      <c r="B5561" t="s">
        <v>6203</v>
      </c>
      <c r="C5561" t="s">
        <v>6210</v>
      </c>
      <c r="D5561" t="s">
        <v>22</v>
      </c>
      <c r="E5561">
        <v>50</v>
      </c>
      <c r="F5561" t="s">
        <v>49</v>
      </c>
      <c r="G5561" t="s">
        <v>38</v>
      </c>
      <c r="H5561" t="s">
        <v>106</v>
      </c>
      <c r="I5561" s="2">
        <v>1772</v>
      </c>
      <c r="J5561" s="2">
        <v>1</v>
      </c>
      <c r="K5561" s="2">
        <v>1773</v>
      </c>
      <c r="L5561" s="3">
        <v>0.11520273211758605</v>
      </c>
      <c r="M5561" s="3">
        <v>0.17431537219723886</v>
      </c>
      <c r="N5561" s="2">
        <v>1539026</v>
      </c>
      <c r="O5561">
        <f t="shared" si="86"/>
        <v>14</v>
      </c>
    </row>
    <row r="5562" spans="1:15" hidden="1" x14ac:dyDescent="0.2">
      <c r="A5562" t="s">
        <v>5529</v>
      </c>
      <c r="B5562" t="s">
        <v>6203</v>
      </c>
      <c r="C5562" t="s">
        <v>6211</v>
      </c>
      <c r="D5562" t="s">
        <v>22</v>
      </c>
      <c r="E5562">
        <v>58</v>
      </c>
      <c r="F5562" t="s">
        <v>49</v>
      </c>
      <c r="G5562" t="s">
        <v>38</v>
      </c>
      <c r="H5562" t="s">
        <v>540</v>
      </c>
      <c r="I5562" s="2">
        <v>937</v>
      </c>
      <c r="J5562" s="2">
        <f>(0)</f>
        <v>0</v>
      </c>
      <c r="K5562" s="2">
        <v>937</v>
      </c>
      <c r="L5562" s="3">
        <v>6.0882662151256706E-2</v>
      </c>
      <c r="M5562" s="3">
        <v>9.2122675549245817E-2</v>
      </c>
      <c r="N5562" s="2">
        <v>1539026</v>
      </c>
      <c r="O5562">
        <f t="shared" si="86"/>
        <v>19</v>
      </c>
    </row>
    <row r="5563" spans="1:15" hidden="1" x14ac:dyDescent="0.2">
      <c r="A5563" t="s">
        <v>5529</v>
      </c>
      <c r="B5563" t="s">
        <v>6203</v>
      </c>
      <c r="C5563" t="s">
        <v>6212</v>
      </c>
      <c r="D5563" t="s">
        <v>22</v>
      </c>
      <c r="E5563">
        <v>34</v>
      </c>
      <c r="F5563" t="s">
        <v>49</v>
      </c>
      <c r="G5563" t="s">
        <v>38</v>
      </c>
      <c r="H5563" t="s">
        <v>99</v>
      </c>
      <c r="I5563" s="2">
        <v>788</v>
      </c>
      <c r="J5563" s="2">
        <v>2</v>
      </c>
      <c r="K5563" s="2">
        <v>790</v>
      </c>
      <c r="L5563" s="3">
        <v>5.1331166594976302E-2</v>
      </c>
      <c r="M5563" s="3">
        <v>7.7670131999897751E-2</v>
      </c>
      <c r="N5563" s="2">
        <v>1539026</v>
      </c>
      <c r="O5563">
        <f t="shared" si="86"/>
        <v>23</v>
      </c>
    </row>
    <row r="5564" spans="1:15" hidden="1" x14ac:dyDescent="0.2">
      <c r="A5564" t="s">
        <v>5529</v>
      </c>
      <c r="B5564" t="s">
        <v>6203</v>
      </c>
      <c r="C5564" t="s">
        <v>6213</v>
      </c>
      <c r="D5564" t="s">
        <v>22</v>
      </c>
      <c r="E5564">
        <v>36</v>
      </c>
      <c r="F5564" t="s">
        <v>49</v>
      </c>
      <c r="G5564" t="s">
        <v>5537</v>
      </c>
      <c r="H5564" t="s">
        <v>3095</v>
      </c>
      <c r="I5564" s="2">
        <v>307033</v>
      </c>
      <c r="J5564" s="2">
        <v>647</v>
      </c>
      <c r="K5564" s="2">
        <v>307680</v>
      </c>
      <c r="L5564" s="3">
        <v>19.991864984737102</v>
      </c>
      <c r="M5564" s="3">
        <v>30.250058498390558</v>
      </c>
      <c r="N5564" s="2">
        <v>1539026</v>
      </c>
      <c r="O5564">
        <f t="shared" si="86"/>
        <v>2</v>
      </c>
    </row>
    <row r="5565" spans="1:15" hidden="1" x14ac:dyDescent="0.2">
      <c r="A5565" t="s">
        <v>5529</v>
      </c>
      <c r="B5565" t="s">
        <v>6203</v>
      </c>
      <c r="C5565" t="s">
        <v>6214</v>
      </c>
      <c r="D5565" t="s">
        <v>22</v>
      </c>
      <c r="E5565">
        <v>37</v>
      </c>
      <c r="F5565" t="s">
        <v>69</v>
      </c>
      <c r="G5565" t="s">
        <v>38</v>
      </c>
      <c r="H5565" t="s">
        <v>198</v>
      </c>
      <c r="I5565" s="2">
        <v>1356</v>
      </c>
      <c r="J5565" s="2">
        <v>3</v>
      </c>
      <c r="K5565" s="2">
        <v>1359</v>
      </c>
      <c r="L5565" s="3">
        <v>8.8302601775408607E-2</v>
      </c>
      <c r="M5565" s="3">
        <v>0.13361229036438108</v>
      </c>
      <c r="N5565" s="2">
        <v>1539026</v>
      </c>
      <c r="O5565">
        <f t="shared" si="86"/>
        <v>16</v>
      </c>
    </row>
    <row r="5566" spans="1:15" hidden="1" x14ac:dyDescent="0.2">
      <c r="A5566" t="s">
        <v>5529</v>
      </c>
      <c r="B5566" t="s">
        <v>6203</v>
      </c>
      <c r="C5566" t="s">
        <v>6215</v>
      </c>
      <c r="D5566" t="s">
        <v>22</v>
      </c>
      <c r="E5566">
        <v>53</v>
      </c>
      <c r="F5566" t="s">
        <v>69</v>
      </c>
      <c r="G5566" t="s">
        <v>303</v>
      </c>
      <c r="H5566" t="s">
        <v>304</v>
      </c>
      <c r="I5566" s="2">
        <v>2640</v>
      </c>
      <c r="J5566" s="2">
        <v>19</v>
      </c>
      <c r="K5566" s="2">
        <v>2659</v>
      </c>
      <c r="L5566" s="3">
        <v>0.17277161009625569</v>
      </c>
      <c r="M5566" s="3">
        <v>0.26142389998446597</v>
      </c>
      <c r="N5566" s="2">
        <v>1539026</v>
      </c>
      <c r="O5566">
        <f t="shared" si="86"/>
        <v>8</v>
      </c>
    </row>
    <row r="5567" spans="1:15" hidden="1" x14ac:dyDescent="0.2">
      <c r="A5567" t="s">
        <v>5529</v>
      </c>
      <c r="B5567" t="s">
        <v>6203</v>
      </c>
      <c r="C5567" t="s">
        <v>6216</v>
      </c>
      <c r="D5567" t="s">
        <v>17</v>
      </c>
      <c r="E5567">
        <v>33</v>
      </c>
      <c r="F5567" t="s">
        <v>49</v>
      </c>
      <c r="G5567" t="s">
        <v>38</v>
      </c>
      <c r="H5567" t="s">
        <v>148</v>
      </c>
      <c r="I5567" s="2">
        <v>1000</v>
      </c>
      <c r="J5567" s="2">
        <f>(0)</f>
        <v>0</v>
      </c>
      <c r="K5567" s="2">
        <v>1000</v>
      </c>
      <c r="L5567" s="3">
        <v>6.4976160246805456E-2</v>
      </c>
      <c r="M5567" s="3">
        <v>9.8316622784680688E-2</v>
      </c>
      <c r="N5567" s="2">
        <v>1539026</v>
      </c>
      <c r="O5567">
        <f t="shared" si="86"/>
        <v>17</v>
      </c>
    </row>
    <row r="5568" spans="1:15" hidden="1" x14ac:dyDescent="0.2">
      <c r="A5568" t="s">
        <v>5529</v>
      </c>
      <c r="B5568" t="s">
        <v>6203</v>
      </c>
      <c r="C5568" t="s">
        <v>6217</v>
      </c>
      <c r="D5568" t="s">
        <v>22</v>
      </c>
      <c r="E5568">
        <v>54</v>
      </c>
      <c r="F5568" t="s">
        <v>49</v>
      </c>
      <c r="G5568" t="s">
        <v>38</v>
      </c>
      <c r="H5568" t="s">
        <v>654</v>
      </c>
      <c r="I5568" s="2">
        <v>2271</v>
      </c>
      <c r="J5568" s="2">
        <v>1</v>
      </c>
      <c r="K5568" s="2">
        <v>2272</v>
      </c>
      <c r="L5568" s="3">
        <v>0.14762583608074198</v>
      </c>
      <c r="M5568" s="3">
        <v>0.22337536696679455</v>
      </c>
      <c r="N5568" s="2">
        <v>1539026</v>
      </c>
      <c r="O5568">
        <f t="shared" si="86"/>
        <v>11</v>
      </c>
    </row>
    <row r="5569" spans="1:15" hidden="1" x14ac:dyDescent="0.2">
      <c r="A5569" t="s">
        <v>5529</v>
      </c>
      <c r="B5569" t="s">
        <v>6203</v>
      </c>
      <c r="C5569" t="s">
        <v>6218</v>
      </c>
      <c r="D5569" t="s">
        <v>22</v>
      </c>
      <c r="E5569">
        <v>52</v>
      </c>
      <c r="F5569" t="s">
        <v>49</v>
      </c>
      <c r="G5569" t="s">
        <v>5542</v>
      </c>
      <c r="H5569" t="s">
        <v>39</v>
      </c>
      <c r="I5569" s="2">
        <v>84842</v>
      </c>
      <c r="J5569" s="2">
        <v>206</v>
      </c>
      <c r="K5569" s="2">
        <v>85048</v>
      </c>
      <c r="L5569" s="3">
        <v>5.5260924766703097</v>
      </c>
      <c r="M5569" s="3">
        <v>8.3616321345915239</v>
      </c>
      <c r="N5569" s="2">
        <v>1539026</v>
      </c>
      <c r="O5569">
        <f t="shared" si="86"/>
        <v>4</v>
      </c>
    </row>
    <row r="5570" spans="1:15" hidden="1" x14ac:dyDescent="0.2">
      <c r="A5570" t="s">
        <v>5529</v>
      </c>
      <c r="B5570" t="s">
        <v>6203</v>
      </c>
      <c r="C5570" t="s">
        <v>6219</v>
      </c>
      <c r="D5570" t="s">
        <v>22</v>
      </c>
      <c r="E5570">
        <v>49</v>
      </c>
      <c r="F5570" t="s">
        <v>69</v>
      </c>
      <c r="G5570" t="s">
        <v>38</v>
      </c>
      <c r="H5570" t="s">
        <v>1475</v>
      </c>
      <c r="I5570" s="2">
        <v>2621</v>
      </c>
      <c r="J5570" s="2">
        <f>(0)</f>
        <v>0</v>
      </c>
      <c r="K5570" s="2">
        <v>2621</v>
      </c>
      <c r="L5570" s="3">
        <v>0.17030251600687707</v>
      </c>
      <c r="M5570" s="3">
        <v>0.25768786831864815</v>
      </c>
      <c r="N5570" s="2">
        <v>1539026</v>
      </c>
      <c r="O5570">
        <f t="shared" si="86"/>
        <v>10</v>
      </c>
    </row>
    <row r="5571" spans="1:15" hidden="1" x14ac:dyDescent="0.2">
      <c r="A5571" t="s">
        <v>5529</v>
      </c>
      <c r="B5571" t="s">
        <v>6203</v>
      </c>
      <c r="C5571" t="s">
        <v>6220</v>
      </c>
      <c r="D5571" t="s">
        <v>22</v>
      </c>
      <c r="E5571">
        <v>30</v>
      </c>
      <c r="F5571" t="s">
        <v>49</v>
      </c>
      <c r="G5571" t="s">
        <v>38</v>
      </c>
      <c r="H5571" t="s">
        <v>4215</v>
      </c>
      <c r="I5571" s="2">
        <v>689</v>
      </c>
      <c r="J5571" s="2">
        <v>4</v>
      </c>
      <c r="K5571" s="2">
        <v>693</v>
      </c>
      <c r="L5571" s="3">
        <v>4.5028479051036178E-2</v>
      </c>
      <c r="M5571" s="3">
        <v>6.8133419589783722E-2</v>
      </c>
      <c r="N5571" s="2">
        <v>1539026</v>
      </c>
      <c r="O5571">
        <f t="shared" ref="O5571:O5634" si="87">COUNTIFS($A$2:$A$8569,A5571,$B$2:$B$8569,B5571,$K$2:$K$8569,"&gt;"&amp;K5571)+1</f>
        <v>26</v>
      </c>
    </row>
    <row r="5572" spans="1:15" hidden="1" x14ac:dyDescent="0.2">
      <c r="A5572" t="s">
        <v>5529</v>
      </c>
      <c r="B5572" t="s">
        <v>6203</v>
      </c>
      <c r="C5572" t="s">
        <v>6221</v>
      </c>
      <c r="D5572" t="s">
        <v>22</v>
      </c>
      <c r="E5572">
        <v>47</v>
      </c>
      <c r="F5572" t="s">
        <v>69</v>
      </c>
      <c r="G5572" t="s">
        <v>38</v>
      </c>
      <c r="H5572" t="s">
        <v>3020</v>
      </c>
      <c r="I5572" s="2">
        <v>918</v>
      </c>
      <c r="J5572" s="2">
        <v>2</v>
      </c>
      <c r="K5572" s="2">
        <v>920</v>
      </c>
      <c r="L5572" s="3">
        <v>5.9778067427061009E-2</v>
      </c>
      <c r="M5572" s="3">
        <v>9.0451292961906238E-2</v>
      </c>
      <c r="N5572" s="2">
        <v>1539026</v>
      </c>
      <c r="O5572">
        <f t="shared" si="87"/>
        <v>20</v>
      </c>
    </row>
    <row r="5573" spans="1:15" hidden="1" x14ac:dyDescent="0.2">
      <c r="A5573" t="s">
        <v>5529</v>
      </c>
      <c r="B5573" t="s">
        <v>6203</v>
      </c>
      <c r="C5573" t="s">
        <v>6222</v>
      </c>
      <c r="D5573" t="s">
        <v>22</v>
      </c>
      <c r="E5573">
        <v>74</v>
      </c>
      <c r="F5573" t="s">
        <v>49</v>
      </c>
      <c r="G5573" t="s">
        <v>38</v>
      </c>
      <c r="H5573" t="s">
        <v>420</v>
      </c>
      <c r="I5573" s="2">
        <v>855</v>
      </c>
      <c r="J5573" s="2">
        <f>(0)</f>
        <v>0</v>
      </c>
      <c r="K5573" s="2">
        <v>855</v>
      </c>
      <c r="L5573" s="3">
        <v>5.5554617011018652E-2</v>
      </c>
      <c r="M5573" s="3">
        <v>8.4060712480901995E-2</v>
      </c>
      <c r="N5573" s="2">
        <v>1539026</v>
      </c>
      <c r="O5573">
        <f t="shared" si="87"/>
        <v>22</v>
      </c>
    </row>
    <row r="5574" spans="1:15" hidden="1" x14ac:dyDescent="0.2">
      <c r="A5574" t="s">
        <v>5529</v>
      </c>
      <c r="B5574" t="s">
        <v>6203</v>
      </c>
      <c r="C5574" t="s">
        <v>6223</v>
      </c>
      <c r="D5574" t="s">
        <v>22</v>
      </c>
      <c r="E5574">
        <v>34</v>
      </c>
      <c r="F5574" t="s">
        <v>69</v>
      </c>
      <c r="G5574" t="s">
        <v>5579</v>
      </c>
      <c r="H5574" t="s">
        <v>165</v>
      </c>
      <c r="I5574" s="2">
        <v>952</v>
      </c>
      <c r="J5574" s="2">
        <v>3</v>
      </c>
      <c r="K5574" s="2">
        <v>955</v>
      </c>
      <c r="L5574" s="3">
        <v>6.2052233035699206E-2</v>
      </c>
      <c r="M5574" s="3">
        <v>9.3892374759370067E-2</v>
      </c>
      <c r="N5574" s="2">
        <v>1539026</v>
      </c>
      <c r="O5574">
        <f t="shared" si="87"/>
        <v>18</v>
      </c>
    </row>
    <row r="5575" spans="1:15" hidden="1" x14ac:dyDescent="0.2">
      <c r="A5575" t="s">
        <v>5529</v>
      </c>
      <c r="B5575" t="s">
        <v>6203</v>
      </c>
      <c r="C5575" t="s">
        <v>6224</v>
      </c>
      <c r="D5575" t="s">
        <v>22</v>
      </c>
      <c r="E5575">
        <v>35</v>
      </c>
      <c r="F5575" t="s">
        <v>69</v>
      </c>
      <c r="G5575" t="s">
        <v>38</v>
      </c>
      <c r="H5575" t="s">
        <v>219</v>
      </c>
      <c r="I5575" s="2">
        <v>1842</v>
      </c>
      <c r="J5575" s="2">
        <v>1</v>
      </c>
      <c r="K5575" s="2">
        <v>1843</v>
      </c>
      <c r="L5575" s="3">
        <v>0.11975106333486243</v>
      </c>
      <c r="M5575" s="3">
        <v>0.18119753579216655</v>
      </c>
      <c r="N5575" s="2">
        <v>1539026</v>
      </c>
      <c r="O5575">
        <f t="shared" si="87"/>
        <v>13</v>
      </c>
    </row>
    <row r="5576" spans="1:15" hidden="1" x14ac:dyDescent="0.2">
      <c r="A5576" t="s">
        <v>5529</v>
      </c>
      <c r="B5576" t="s">
        <v>6203</v>
      </c>
      <c r="C5576" t="s">
        <v>6225</v>
      </c>
      <c r="D5576" t="s">
        <v>22</v>
      </c>
      <c r="E5576">
        <v>90</v>
      </c>
      <c r="F5576" t="s">
        <v>69</v>
      </c>
      <c r="G5576" t="s">
        <v>4292</v>
      </c>
      <c r="H5576" t="s">
        <v>54</v>
      </c>
      <c r="I5576" s="2">
        <v>2637</v>
      </c>
      <c r="J5576" s="2">
        <v>7</v>
      </c>
      <c r="K5576" s="2">
        <v>2644</v>
      </c>
      <c r="L5576" s="3">
        <v>0.17179696769255359</v>
      </c>
      <c r="M5576" s="3">
        <v>0.25994915064269575</v>
      </c>
      <c r="N5576" s="2">
        <v>1539026</v>
      </c>
      <c r="O5576">
        <f t="shared" si="87"/>
        <v>9</v>
      </c>
    </row>
    <row r="5577" spans="1:15" hidden="1" x14ac:dyDescent="0.2">
      <c r="A5577" t="s">
        <v>5529</v>
      </c>
      <c r="B5577" t="s">
        <v>6203</v>
      </c>
      <c r="C5577" t="s">
        <v>6226</v>
      </c>
      <c r="D5577" t="s">
        <v>22</v>
      </c>
      <c r="E5577">
        <v>34</v>
      </c>
      <c r="F5577" t="s">
        <v>49</v>
      </c>
      <c r="G5577" t="s">
        <v>38</v>
      </c>
      <c r="H5577" t="s">
        <v>45</v>
      </c>
      <c r="I5577" s="2">
        <v>1503</v>
      </c>
      <c r="J5577" s="2">
        <v>1</v>
      </c>
      <c r="K5577" s="2">
        <v>1504</v>
      </c>
      <c r="L5577" s="3">
        <v>9.7724145011195404E-2</v>
      </c>
      <c r="M5577" s="3">
        <v>0.14786820066815975</v>
      </c>
      <c r="N5577" s="2">
        <v>1539026</v>
      </c>
      <c r="O5577">
        <f t="shared" si="87"/>
        <v>15</v>
      </c>
    </row>
    <row r="5578" spans="1:15" hidden="1" x14ac:dyDescent="0.2">
      <c r="A5578" t="s">
        <v>5529</v>
      </c>
      <c r="B5578" t="s">
        <v>6203</v>
      </c>
      <c r="C5578" t="s">
        <v>6227</v>
      </c>
      <c r="D5578" t="s">
        <v>22</v>
      </c>
      <c r="E5578">
        <v>63</v>
      </c>
      <c r="F5578" t="s">
        <v>49</v>
      </c>
      <c r="G5578" t="s">
        <v>38</v>
      </c>
      <c r="H5578" t="s">
        <v>209</v>
      </c>
      <c r="I5578" s="2">
        <v>915</v>
      </c>
      <c r="J5578" s="2">
        <v>3</v>
      </c>
      <c r="K5578" s="2">
        <v>918</v>
      </c>
      <c r="L5578" s="3">
        <v>5.9648115106567402E-2</v>
      </c>
      <c r="M5578" s="3">
        <v>9.025465971633688E-2</v>
      </c>
      <c r="N5578" s="2">
        <v>1539026</v>
      </c>
      <c r="O5578">
        <f t="shared" si="87"/>
        <v>21</v>
      </c>
    </row>
    <row r="5579" spans="1:15" hidden="1" x14ac:dyDescent="0.2">
      <c r="A5579" t="s">
        <v>5529</v>
      </c>
      <c r="B5579" t="s">
        <v>6203</v>
      </c>
      <c r="C5579" t="s">
        <v>6228</v>
      </c>
      <c r="D5579" t="s">
        <v>22</v>
      </c>
      <c r="E5579">
        <v>68</v>
      </c>
      <c r="F5579" t="s">
        <v>49</v>
      </c>
      <c r="G5579" t="s">
        <v>38</v>
      </c>
      <c r="H5579" t="s">
        <v>618</v>
      </c>
      <c r="I5579" s="2">
        <v>549</v>
      </c>
      <c r="J5579" s="2">
        <v>2</v>
      </c>
      <c r="K5579" s="2">
        <v>551</v>
      </c>
      <c r="L5579" s="3">
        <v>3.5801864295989805E-2</v>
      </c>
      <c r="M5579" s="3">
        <v>5.4172459154359066E-2</v>
      </c>
      <c r="N5579" s="2">
        <v>1539026</v>
      </c>
      <c r="O5579">
        <f t="shared" si="87"/>
        <v>28</v>
      </c>
    </row>
    <row r="5580" spans="1:15" hidden="1" x14ac:dyDescent="0.2">
      <c r="A5580" t="s">
        <v>5529</v>
      </c>
      <c r="B5580" t="s">
        <v>6203</v>
      </c>
      <c r="C5580" t="s">
        <v>6229</v>
      </c>
      <c r="D5580" t="s">
        <v>22</v>
      </c>
      <c r="E5580">
        <v>34</v>
      </c>
      <c r="F5580" t="s">
        <v>49</v>
      </c>
      <c r="G5580" t="s">
        <v>38</v>
      </c>
      <c r="H5580" t="s">
        <v>1113</v>
      </c>
      <c r="I5580" s="2">
        <v>611</v>
      </c>
      <c r="J5580" s="2">
        <v>1</v>
      </c>
      <c r="K5580" s="2">
        <v>612</v>
      </c>
      <c r="L5580" s="3">
        <v>3.9765410071044928E-2</v>
      </c>
      <c r="M5580" s="3">
        <v>6.0169773144224586E-2</v>
      </c>
      <c r="N5580" s="2">
        <v>1539026</v>
      </c>
      <c r="O5580">
        <f t="shared" si="87"/>
        <v>27</v>
      </c>
    </row>
    <row r="5581" spans="1:15" hidden="1" x14ac:dyDescent="0.2">
      <c r="A5581" t="s">
        <v>5529</v>
      </c>
      <c r="B5581" t="s">
        <v>6203</v>
      </c>
      <c r="C5581" t="s">
        <v>6230</v>
      </c>
      <c r="D5581" t="s">
        <v>22</v>
      </c>
      <c r="E5581">
        <v>42</v>
      </c>
      <c r="F5581" t="s">
        <v>49</v>
      </c>
      <c r="G5581" t="s">
        <v>38</v>
      </c>
      <c r="H5581" t="s">
        <v>273</v>
      </c>
      <c r="I5581" s="2">
        <v>85318</v>
      </c>
      <c r="J5581" s="2">
        <v>429</v>
      </c>
      <c r="K5581" s="2">
        <v>85747</v>
      </c>
      <c r="L5581" s="3">
        <v>5.5715108126828268</v>
      </c>
      <c r="M5581" s="3">
        <v>8.4303554539180166</v>
      </c>
      <c r="N5581" s="2">
        <v>1539026</v>
      </c>
      <c r="O5581">
        <f t="shared" si="87"/>
        <v>3</v>
      </c>
    </row>
    <row r="5582" spans="1:15" hidden="1" x14ac:dyDescent="0.2">
      <c r="A5582" t="s">
        <v>5529</v>
      </c>
      <c r="B5582" t="s">
        <v>6203</v>
      </c>
      <c r="C5582" t="s">
        <v>46</v>
      </c>
      <c r="G5582" t="s">
        <v>46</v>
      </c>
      <c r="I5582" s="2">
        <v>16111</v>
      </c>
      <c r="J5582" s="2">
        <v>76</v>
      </c>
      <c r="K5582" s="2">
        <v>16187</v>
      </c>
      <c r="L5582" s="3">
        <v>1.0517691059150398</v>
      </c>
      <c r="M5582" s="3">
        <v>1.5914511730156264</v>
      </c>
      <c r="N5582" s="2">
        <v>1539026</v>
      </c>
      <c r="O5582">
        <f t="shared" si="87"/>
        <v>6</v>
      </c>
    </row>
    <row r="5583" spans="1:15" hidden="1" x14ac:dyDescent="0.2">
      <c r="A5583" t="s">
        <v>5529</v>
      </c>
      <c r="B5583" t="s">
        <v>6231</v>
      </c>
      <c r="C5583" t="s">
        <v>6232</v>
      </c>
      <c r="D5583" t="s">
        <v>22</v>
      </c>
      <c r="E5583">
        <v>45</v>
      </c>
      <c r="F5583" t="s">
        <v>49</v>
      </c>
      <c r="G5583" t="s">
        <v>38</v>
      </c>
      <c r="H5583" t="s">
        <v>101</v>
      </c>
      <c r="I5583" s="2">
        <v>1596</v>
      </c>
      <c r="J5583" s="2">
        <v>6</v>
      </c>
      <c r="K5583" s="2">
        <v>1602</v>
      </c>
      <c r="L5583" s="3">
        <v>0.10262389176446472</v>
      </c>
      <c r="M5583" s="3">
        <v>0.13633949726299735</v>
      </c>
      <c r="N5583" s="2">
        <v>1561040</v>
      </c>
      <c r="O5583">
        <f t="shared" si="87"/>
        <v>17</v>
      </c>
    </row>
    <row r="5584" spans="1:15" hidden="1" x14ac:dyDescent="0.2">
      <c r="A5584" t="s">
        <v>5529</v>
      </c>
      <c r="B5584" t="s">
        <v>6231</v>
      </c>
      <c r="C5584" t="s">
        <v>6233</v>
      </c>
      <c r="D5584" t="s">
        <v>22</v>
      </c>
      <c r="E5584">
        <v>58</v>
      </c>
      <c r="F5584" t="s">
        <v>49</v>
      </c>
      <c r="G5584" t="s">
        <v>369</v>
      </c>
      <c r="H5584" t="s">
        <v>370</v>
      </c>
      <c r="I5584" s="2">
        <v>4024</v>
      </c>
      <c r="J5584" s="2">
        <v>20</v>
      </c>
      <c r="K5584" s="2">
        <v>4044</v>
      </c>
      <c r="L5584" s="3">
        <v>0.25905806385486602</v>
      </c>
      <c r="M5584" s="3">
        <v>0.3441678694953566</v>
      </c>
      <c r="N5584" s="2">
        <v>1561040</v>
      </c>
      <c r="O5584">
        <f t="shared" si="87"/>
        <v>9</v>
      </c>
    </row>
    <row r="5585" spans="1:15" hidden="1" x14ac:dyDescent="0.2">
      <c r="A5585" t="s">
        <v>5529</v>
      </c>
      <c r="B5585" t="s">
        <v>6231</v>
      </c>
      <c r="C5585" t="s">
        <v>6234</v>
      </c>
      <c r="D5585" t="s">
        <v>22</v>
      </c>
      <c r="E5585">
        <v>54</v>
      </c>
      <c r="F5585" t="s">
        <v>49</v>
      </c>
      <c r="G5585" t="s">
        <v>385</v>
      </c>
      <c r="H5585" t="s">
        <v>36</v>
      </c>
      <c r="I5585" s="2">
        <v>2590</v>
      </c>
      <c r="J5585" s="2">
        <v>7</v>
      </c>
      <c r="K5585" s="2">
        <v>2597</v>
      </c>
      <c r="L5585" s="3">
        <v>0.16636345000768718</v>
      </c>
      <c r="M5585" s="3">
        <v>0.22101977178027721</v>
      </c>
      <c r="N5585" s="2">
        <v>1561040</v>
      </c>
      <c r="O5585">
        <f t="shared" si="87"/>
        <v>12</v>
      </c>
    </row>
    <row r="5586" spans="1:15" hidden="1" x14ac:dyDescent="0.2">
      <c r="A5586" t="s">
        <v>5529</v>
      </c>
      <c r="B5586" t="s">
        <v>6231</v>
      </c>
      <c r="C5586" t="s">
        <v>6235</v>
      </c>
      <c r="D5586" t="s">
        <v>22</v>
      </c>
      <c r="E5586">
        <v>35</v>
      </c>
      <c r="F5586" t="s">
        <v>69</v>
      </c>
      <c r="G5586" t="s">
        <v>38</v>
      </c>
      <c r="H5586" t="s">
        <v>242</v>
      </c>
      <c r="I5586" s="2">
        <v>832</v>
      </c>
      <c r="J5586" s="2">
        <v>7</v>
      </c>
      <c r="K5586" s="2">
        <v>839</v>
      </c>
      <c r="L5586" s="3">
        <v>5.3746220468405673E-2</v>
      </c>
      <c r="M5586" s="3">
        <v>7.1403769165826955E-2</v>
      </c>
      <c r="N5586" s="2">
        <v>1561040</v>
      </c>
      <c r="O5586">
        <f t="shared" si="87"/>
        <v>21</v>
      </c>
    </row>
    <row r="5587" spans="1:15" hidden="1" x14ac:dyDescent="0.2">
      <c r="A5587" t="s">
        <v>5529</v>
      </c>
      <c r="B5587" t="s">
        <v>6231</v>
      </c>
      <c r="C5587" t="s">
        <v>6236</v>
      </c>
      <c r="D5587" t="s">
        <v>22</v>
      </c>
      <c r="E5587">
        <v>39</v>
      </c>
      <c r="F5587" t="s">
        <v>49</v>
      </c>
      <c r="G5587" t="s">
        <v>5537</v>
      </c>
      <c r="H5587" t="s">
        <v>3095</v>
      </c>
      <c r="I5587" s="2">
        <v>503459</v>
      </c>
      <c r="J5587" s="2">
        <v>1354</v>
      </c>
      <c r="K5587" s="2">
        <v>504813</v>
      </c>
      <c r="L5587" s="3">
        <v>32.338248859734534</v>
      </c>
      <c r="M5587" s="3">
        <v>42.962515999891068</v>
      </c>
      <c r="N5587" s="2">
        <v>1561040</v>
      </c>
      <c r="O5587">
        <f t="shared" si="87"/>
        <v>1</v>
      </c>
    </row>
    <row r="5588" spans="1:15" hidden="1" x14ac:dyDescent="0.2">
      <c r="A5588" t="s">
        <v>5529</v>
      </c>
      <c r="B5588" t="s">
        <v>6231</v>
      </c>
      <c r="C5588" t="s">
        <v>6237</v>
      </c>
      <c r="D5588" t="s">
        <v>22</v>
      </c>
      <c r="E5588">
        <v>70</v>
      </c>
      <c r="F5588" t="s">
        <v>49</v>
      </c>
      <c r="G5588" t="s">
        <v>19</v>
      </c>
      <c r="H5588" t="s">
        <v>20</v>
      </c>
      <c r="I5588" s="2">
        <v>425785</v>
      </c>
      <c r="J5588" s="2">
        <v>2335</v>
      </c>
      <c r="K5588" s="2">
        <v>428120</v>
      </c>
      <c r="L5588" s="3">
        <v>27.425306206119</v>
      </c>
      <c r="M5588" s="3">
        <v>36.435496609384785</v>
      </c>
      <c r="N5588" s="2">
        <v>1561040</v>
      </c>
      <c r="O5588">
        <f t="shared" si="87"/>
        <v>2</v>
      </c>
    </row>
    <row r="5589" spans="1:15" hidden="1" x14ac:dyDescent="0.2">
      <c r="A5589" t="s">
        <v>5529</v>
      </c>
      <c r="B5589" t="s">
        <v>6231</v>
      </c>
      <c r="C5589" t="s">
        <v>6238</v>
      </c>
      <c r="D5589" t="s">
        <v>22</v>
      </c>
      <c r="E5589">
        <v>42</v>
      </c>
      <c r="F5589" t="s">
        <v>49</v>
      </c>
      <c r="G5589" t="s">
        <v>38</v>
      </c>
      <c r="H5589" t="s">
        <v>2429</v>
      </c>
      <c r="I5589" s="2">
        <v>449</v>
      </c>
      <c r="J5589" s="2">
        <v>3</v>
      </c>
      <c r="K5589" s="2">
        <v>452</v>
      </c>
      <c r="L5589" s="3">
        <v>2.8955055603956337E-2</v>
      </c>
      <c r="M5589" s="3">
        <v>3.8467823197799504E-2</v>
      </c>
      <c r="N5589" s="2">
        <v>1561040</v>
      </c>
      <c r="O5589">
        <f t="shared" si="87"/>
        <v>26</v>
      </c>
    </row>
    <row r="5590" spans="1:15" hidden="1" x14ac:dyDescent="0.2">
      <c r="A5590" t="s">
        <v>5529</v>
      </c>
      <c r="B5590" t="s">
        <v>6231</v>
      </c>
      <c r="C5590" t="s">
        <v>6239</v>
      </c>
      <c r="D5590" t="s">
        <v>22</v>
      </c>
      <c r="E5590">
        <v>37</v>
      </c>
      <c r="F5590" t="s">
        <v>49</v>
      </c>
      <c r="G5590" t="s">
        <v>38</v>
      </c>
      <c r="H5590" t="s">
        <v>324</v>
      </c>
      <c r="I5590" s="2">
        <v>3189</v>
      </c>
      <c r="J5590" s="2">
        <v>28</v>
      </c>
      <c r="K5590" s="2">
        <v>3217</v>
      </c>
      <c r="L5590" s="3">
        <v>0.20608056167683084</v>
      </c>
      <c r="M5590" s="3">
        <v>0.27378536997194913</v>
      </c>
      <c r="N5590" s="2">
        <v>1561040</v>
      </c>
      <c r="O5590">
        <f t="shared" si="87"/>
        <v>11</v>
      </c>
    </row>
    <row r="5591" spans="1:15" hidden="1" x14ac:dyDescent="0.2">
      <c r="A5591" t="s">
        <v>5529</v>
      </c>
      <c r="B5591" t="s">
        <v>6231</v>
      </c>
      <c r="C5591" t="s">
        <v>6240</v>
      </c>
      <c r="D5591" t="s">
        <v>22</v>
      </c>
      <c r="E5591">
        <v>30</v>
      </c>
      <c r="F5591" t="s">
        <v>69</v>
      </c>
      <c r="G5591" t="s">
        <v>38</v>
      </c>
      <c r="H5591" t="s">
        <v>99</v>
      </c>
      <c r="I5591" s="2">
        <v>288</v>
      </c>
      <c r="J5591" s="2">
        <v>2</v>
      </c>
      <c r="K5591" s="2">
        <v>290</v>
      </c>
      <c r="L5591" s="3">
        <v>1.8577358683954284E-2</v>
      </c>
      <c r="M5591" s="3">
        <v>2.4680683025136849E-2</v>
      </c>
      <c r="N5591" s="2">
        <v>1561040</v>
      </c>
      <c r="O5591">
        <f t="shared" si="87"/>
        <v>29</v>
      </c>
    </row>
    <row r="5592" spans="1:15" hidden="1" x14ac:dyDescent="0.2">
      <c r="A5592" t="s">
        <v>5529</v>
      </c>
      <c r="B5592" t="s">
        <v>6231</v>
      </c>
      <c r="C5592" t="s">
        <v>6241</v>
      </c>
      <c r="D5592" t="s">
        <v>22</v>
      </c>
      <c r="E5592">
        <v>47</v>
      </c>
      <c r="F5592" t="s">
        <v>49</v>
      </c>
      <c r="G5592" t="s">
        <v>38</v>
      </c>
      <c r="H5592" t="s">
        <v>346</v>
      </c>
      <c r="I5592" s="2">
        <v>1037</v>
      </c>
      <c r="J5592" s="2">
        <v>6</v>
      </c>
      <c r="K5592" s="2">
        <v>1043</v>
      </c>
      <c r="L5592" s="3">
        <v>6.6814431404704555E-2</v>
      </c>
      <c r="M5592" s="3">
        <v>8.876535308695771E-2</v>
      </c>
      <c r="N5592" s="2">
        <v>1561040</v>
      </c>
      <c r="O5592">
        <f t="shared" si="87"/>
        <v>18</v>
      </c>
    </row>
    <row r="5593" spans="1:15" hidden="1" x14ac:dyDescent="0.2">
      <c r="A5593" t="s">
        <v>5529</v>
      </c>
      <c r="B5593" t="s">
        <v>6231</v>
      </c>
      <c r="C5593" t="s">
        <v>6242</v>
      </c>
      <c r="D5593" t="s">
        <v>22</v>
      </c>
      <c r="E5593">
        <v>47</v>
      </c>
      <c r="F5593" t="s">
        <v>49</v>
      </c>
      <c r="G5593" t="s">
        <v>38</v>
      </c>
      <c r="H5593" t="s">
        <v>209</v>
      </c>
      <c r="I5593" s="2">
        <v>719</v>
      </c>
      <c r="J5593" s="2">
        <v>5</v>
      </c>
      <c r="K5593" s="2">
        <v>724</v>
      </c>
      <c r="L5593" s="3">
        <v>4.637933685235484E-2</v>
      </c>
      <c r="M5593" s="3">
        <v>6.1616601759307166E-2</v>
      </c>
      <c r="N5593" s="2">
        <v>1561040</v>
      </c>
      <c r="O5593">
        <f t="shared" si="87"/>
        <v>24</v>
      </c>
    </row>
    <row r="5594" spans="1:15" hidden="1" x14ac:dyDescent="0.2">
      <c r="A5594" t="s">
        <v>5529</v>
      </c>
      <c r="B5594" t="s">
        <v>6231</v>
      </c>
      <c r="C5594" t="s">
        <v>6243</v>
      </c>
      <c r="D5594" t="s">
        <v>22</v>
      </c>
      <c r="E5594">
        <v>53</v>
      </c>
      <c r="F5594" t="s">
        <v>49</v>
      </c>
      <c r="G5594" t="s">
        <v>5874</v>
      </c>
      <c r="H5594" t="s">
        <v>654</v>
      </c>
      <c r="I5594" s="2">
        <v>754</v>
      </c>
      <c r="J5594" s="2">
        <v>25</v>
      </c>
      <c r="K5594" s="2">
        <v>779</v>
      </c>
      <c r="L5594" s="3">
        <v>4.9902629016553068E-2</v>
      </c>
      <c r="M5594" s="3">
        <v>6.6297420953729674E-2</v>
      </c>
      <c r="N5594" s="2">
        <v>1561040</v>
      </c>
      <c r="O5594">
        <f t="shared" si="87"/>
        <v>23</v>
      </c>
    </row>
    <row r="5595" spans="1:15" hidden="1" x14ac:dyDescent="0.2">
      <c r="A5595" t="s">
        <v>5529</v>
      </c>
      <c r="B5595" t="s">
        <v>6231</v>
      </c>
      <c r="C5595" t="s">
        <v>6244</v>
      </c>
      <c r="D5595" t="s">
        <v>22</v>
      </c>
      <c r="E5595">
        <v>35</v>
      </c>
      <c r="F5595" t="s">
        <v>69</v>
      </c>
      <c r="G5595" t="s">
        <v>38</v>
      </c>
      <c r="H5595" t="s">
        <v>354</v>
      </c>
      <c r="I5595" s="2">
        <v>1804</v>
      </c>
      <c r="J5595" s="2">
        <v>11</v>
      </c>
      <c r="K5595" s="2">
        <v>1815</v>
      </c>
      <c r="L5595" s="3">
        <v>0.1162686414185415</v>
      </c>
      <c r="M5595" s="3">
        <v>0.1544670334159427</v>
      </c>
      <c r="N5595" s="2">
        <v>1561040</v>
      </c>
      <c r="O5595">
        <f t="shared" si="87"/>
        <v>15</v>
      </c>
    </row>
    <row r="5596" spans="1:15" hidden="1" x14ac:dyDescent="0.2">
      <c r="A5596" t="s">
        <v>5529</v>
      </c>
      <c r="B5596" t="s">
        <v>6231</v>
      </c>
      <c r="C5596" t="s">
        <v>6245</v>
      </c>
      <c r="D5596" t="s">
        <v>22</v>
      </c>
      <c r="E5596">
        <v>51</v>
      </c>
      <c r="F5596" t="s">
        <v>49</v>
      </c>
      <c r="G5596" t="s">
        <v>5542</v>
      </c>
      <c r="H5596" t="s">
        <v>39</v>
      </c>
      <c r="I5596" s="2">
        <v>16708</v>
      </c>
      <c r="J5596" s="2">
        <v>171</v>
      </c>
      <c r="K5596" s="2">
        <v>16879</v>
      </c>
      <c r="L5596" s="3">
        <v>1.0812663352636702</v>
      </c>
      <c r="M5596" s="3">
        <v>1.4365008578664997</v>
      </c>
      <c r="N5596" s="2">
        <v>1561040</v>
      </c>
      <c r="O5596">
        <f t="shared" si="87"/>
        <v>5</v>
      </c>
    </row>
    <row r="5597" spans="1:15" hidden="1" x14ac:dyDescent="0.2">
      <c r="A5597" t="s">
        <v>5529</v>
      </c>
      <c r="B5597" t="s">
        <v>6231</v>
      </c>
      <c r="C5597" t="s">
        <v>6246</v>
      </c>
      <c r="D5597" t="s">
        <v>22</v>
      </c>
      <c r="E5597">
        <v>32</v>
      </c>
      <c r="F5597" t="s">
        <v>69</v>
      </c>
      <c r="G5597" t="s">
        <v>38</v>
      </c>
      <c r="H5597" t="s">
        <v>556</v>
      </c>
      <c r="I5597" s="2">
        <v>4191</v>
      </c>
      <c r="J5597" s="2">
        <v>7</v>
      </c>
      <c r="K5597" s="2">
        <v>4198</v>
      </c>
      <c r="L5597" s="3">
        <v>0.268923281914621</v>
      </c>
      <c r="M5597" s="3">
        <v>0.35727416323973965</v>
      </c>
      <c r="N5597" s="2">
        <v>1561040</v>
      </c>
      <c r="O5597">
        <f t="shared" si="87"/>
        <v>8</v>
      </c>
    </row>
    <row r="5598" spans="1:15" hidden="1" x14ac:dyDescent="0.2">
      <c r="A5598" t="s">
        <v>5529</v>
      </c>
      <c r="B5598" t="s">
        <v>6231</v>
      </c>
      <c r="C5598" t="s">
        <v>6247</v>
      </c>
      <c r="D5598" t="s">
        <v>22</v>
      </c>
      <c r="E5598">
        <v>55</v>
      </c>
      <c r="F5598" t="s">
        <v>49</v>
      </c>
      <c r="G5598" t="s">
        <v>38</v>
      </c>
      <c r="H5598" t="s">
        <v>168</v>
      </c>
      <c r="I5598" s="2">
        <v>926</v>
      </c>
      <c r="J5598" s="2">
        <f>(0)</f>
        <v>0</v>
      </c>
      <c r="K5598" s="2">
        <v>926</v>
      </c>
      <c r="L5598" s="3">
        <v>5.9319428073591966E-2</v>
      </c>
      <c r="M5598" s="3">
        <v>7.8807974073368009E-2</v>
      </c>
      <c r="N5598" s="2">
        <v>1561040</v>
      </c>
      <c r="O5598">
        <f t="shared" si="87"/>
        <v>20</v>
      </c>
    </row>
    <row r="5599" spans="1:15" hidden="1" x14ac:dyDescent="0.2">
      <c r="A5599" t="s">
        <v>5529</v>
      </c>
      <c r="B5599" t="s">
        <v>6231</v>
      </c>
      <c r="C5599" t="s">
        <v>6248</v>
      </c>
      <c r="D5599" t="s">
        <v>22</v>
      </c>
      <c r="E5599">
        <v>48</v>
      </c>
      <c r="F5599" t="s">
        <v>69</v>
      </c>
      <c r="G5599" t="s">
        <v>303</v>
      </c>
      <c r="H5599" t="s">
        <v>304</v>
      </c>
      <c r="I5599" s="2">
        <v>3676</v>
      </c>
      <c r="J5599" s="2">
        <v>94</v>
      </c>
      <c r="K5599" s="2">
        <v>3770</v>
      </c>
      <c r="L5599" s="3">
        <v>0.24150566289140571</v>
      </c>
      <c r="M5599" s="3">
        <v>0.32084887932677908</v>
      </c>
      <c r="N5599" s="2">
        <v>1561040</v>
      </c>
      <c r="O5599">
        <f t="shared" si="87"/>
        <v>10</v>
      </c>
    </row>
    <row r="5600" spans="1:15" hidden="1" x14ac:dyDescent="0.2">
      <c r="A5600" t="s">
        <v>5529</v>
      </c>
      <c r="B5600" t="s">
        <v>6231</v>
      </c>
      <c r="C5600" t="s">
        <v>6249</v>
      </c>
      <c r="D5600" t="s">
        <v>22</v>
      </c>
      <c r="E5600">
        <v>40</v>
      </c>
      <c r="F5600" t="s">
        <v>49</v>
      </c>
      <c r="G5600" t="s">
        <v>38</v>
      </c>
      <c r="H5600" t="s">
        <v>230</v>
      </c>
      <c r="I5600" s="2">
        <v>273</v>
      </c>
      <c r="J5600" s="2">
        <v>1</v>
      </c>
      <c r="K5600" s="2">
        <v>274</v>
      </c>
      <c r="L5600" s="3">
        <v>1.7552400963460255E-2</v>
      </c>
      <c r="M5600" s="3">
        <v>2.3318990168577577E-2</v>
      </c>
      <c r="N5600" s="2">
        <v>1561040</v>
      </c>
      <c r="O5600">
        <f t="shared" si="87"/>
        <v>30</v>
      </c>
    </row>
    <row r="5601" spans="1:15" hidden="1" x14ac:dyDescent="0.2">
      <c r="A5601" t="s">
        <v>5529</v>
      </c>
      <c r="B5601" t="s">
        <v>6231</v>
      </c>
      <c r="C5601" t="s">
        <v>6250</v>
      </c>
      <c r="D5601" t="s">
        <v>22</v>
      </c>
      <c r="E5601">
        <v>33</v>
      </c>
      <c r="F5601" t="s">
        <v>69</v>
      </c>
      <c r="G5601" t="s">
        <v>38</v>
      </c>
      <c r="H5601" t="s">
        <v>540</v>
      </c>
      <c r="I5601" s="2">
        <v>797</v>
      </c>
      <c r="J5601" s="2">
        <v>6</v>
      </c>
      <c r="K5601" s="2">
        <v>803</v>
      </c>
      <c r="L5601" s="3">
        <v>5.1440065597294117E-2</v>
      </c>
      <c r="M5601" s="3">
        <v>6.8339960238568587E-2</v>
      </c>
      <c r="N5601" s="2">
        <v>1561040</v>
      </c>
      <c r="O5601">
        <f t="shared" si="87"/>
        <v>22</v>
      </c>
    </row>
    <row r="5602" spans="1:15" hidden="1" x14ac:dyDescent="0.2">
      <c r="A5602" t="s">
        <v>5529</v>
      </c>
      <c r="B5602" t="s">
        <v>6231</v>
      </c>
      <c r="C5602" t="s">
        <v>6251</v>
      </c>
      <c r="D5602" t="s">
        <v>22</v>
      </c>
      <c r="E5602">
        <v>58</v>
      </c>
      <c r="F5602" t="s">
        <v>49</v>
      </c>
      <c r="G5602" t="s">
        <v>38</v>
      </c>
      <c r="H5602" t="s">
        <v>273</v>
      </c>
      <c r="I5602" s="2">
        <v>143173</v>
      </c>
      <c r="J5602" s="2">
        <v>877</v>
      </c>
      <c r="K5602" s="2">
        <v>144050</v>
      </c>
      <c r="L5602" s="3">
        <v>9.2278224773228104</v>
      </c>
      <c r="M5602" s="3">
        <v>12.259490999210218</v>
      </c>
      <c r="N5602" s="2">
        <v>1561040</v>
      </c>
      <c r="O5602">
        <f t="shared" si="87"/>
        <v>3</v>
      </c>
    </row>
    <row r="5603" spans="1:15" hidden="1" x14ac:dyDescent="0.2">
      <c r="A5603" t="s">
        <v>5529</v>
      </c>
      <c r="B5603" t="s">
        <v>6231</v>
      </c>
      <c r="C5603" t="s">
        <v>6252</v>
      </c>
      <c r="D5603" t="s">
        <v>22</v>
      </c>
      <c r="E5603">
        <v>59</v>
      </c>
      <c r="F5603" t="s">
        <v>49</v>
      </c>
      <c r="G5603" t="s">
        <v>5532</v>
      </c>
      <c r="H5603" t="s">
        <v>104</v>
      </c>
      <c r="I5603" s="2">
        <v>27438</v>
      </c>
      <c r="J5603" s="2">
        <v>426</v>
      </c>
      <c r="K5603" s="2">
        <v>27864</v>
      </c>
      <c r="L5603" s="3">
        <v>1.7849638702403525</v>
      </c>
      <c r="M5603" s="3">
        <v>2.3713881096979765</v>
      </c>
      <c r="N5603" s="2">
        <v>1561040</v>
      </c>
      <c r="O5603">
        <f t="shared" si="87"/>
        <v>4</v>
      </c>
    </row>
    <row r="5604" spans="1:15" hidden="1" x14ac:dyDescent="0.2">
      <c r="A5604" t="s">
        <v>5529</v>
      </c>
      <c r="B5604" t="s">
        <v>6231</v>
      </c>
      <c r="C5604" t="s">
        <v>6253</v>
      </c>
      <c r="D5604" t="s">
        <v>22</v>
      </c>
      <c r="E5604">
        <v>37</v>
      </c>
      <c r="F5604" t="s">
        <v>69</v>
      </c>
      <c r="G5604" t="s">
        <v>38</v>
      </c>
      <c r="H5604" t="s">
        <v>336</v>
      </c>
      <c r="I5604" s="2">
        <v>1902</v>
      </c>
      <c r="J5604" s="2">
        <v>6</v>
      </c>
      <c r="K5604" s="2">
        <v>1908</v>
      </c>
      <c r="L5604" s="3">
        <v>0.12222620816891303</v>
      </c>
      <c r="M5604" s="3">
        <v>0.16238187314469349</v>
      </c>
      <c r="N5604" s="2">
        <v>1561040</v>
      </c>
      <c r="O5604">
        <f t="shared" si="87"/>
        <v>14</v>
      </c>
    </row>
    <row r="5605" spans="1:15" hidden="1" x14ac:dyDescent="0.2">
      <c r="A5605" t="s">
        <v>5529</v>
      </c>
      <c r="B5605" t="s">
        <v>6231</v>
      </c>
      <c r="C5605" t="s">
        <v>6254</v>
      </c>
      <c r="D5605" t="s">
        <v>22</v>
      </c>
      <c r="E5605">
        <v>59</v>
      </c>
      <c r="F5605" t="s">
        <v>69</v>
      </c>
      <c r="G5605" t="s">
        <v>38</v>
      </c>
      <c r="H5605" t="s">
        <v>219</v>
      </c>
      <c r="I5605" s="2">
        <v>1022</v>
      </c>
      <c r="J5605" s="2">
        <f>(0)</f>
        <v>0</v>
      </c>
      <c r="K5605" s="2">
        <v>1022</v>
      </c>
      <c r="L5605" s="3">
        <v>6.546917439655614E-2</v>
      </c>
      <c r="M5605" s="3">
        <v>8.6978131212723658E-2</v>
      </c>
      <c r="N5605" s="2">
        <v>1561040</v>
      </c>
      <c r="O5605">
        <f t="shared" si="87"/>
        <v>19</v>
      </c>
    </row>
    <row r="5606" spans="1:15" hidden="1" x14ac:dyDescent="0.2">
      <c r="A5606" t="s">
        <v>5529</v>
      </c>
      <c r="B5606" t="s">
        <v>6231</v>
      </c>
      <c r="C5606" t="s">
        <v>6255</v>
      </c>
      <c r="D5606" t="s">
        <v>22</v>
      </c>
      <c r="E5606">
        <v>42</v>
      </c>
      <c r="F5606" t="s">
        <v>49</v>
      </c>
      <c r="G5606" t="s">
        <v>38</v>
      </c>
      <c r="H5606" t="s">
        <v>165</v>
      </c>
      <c r="I5606" s="2">
        <v>352</v>
      </c>
      <c r="J5606" s="2">
        <v>1</v>
      </c>
      <c r="K5606" s="2">
        <v>353</v>
      </c>
      <c r="L5606" s="3">
        <v>2.2613129708399529E-2</v>
      </c>
      <c r="M5606" s="3">
        <v>3.0042348647838994E-2</v>
      </c>
      <c r="N5606" s="2">
        <v>1561040</v>
      </c>
      <c r="O5606">
        <f t="shared" si="87"/>
        <v>27</v>
      </c>
    </row>
    <row r="5607" spans="1:15" hidden="1" x14ac:dyDescent="0.2">
      <c r="A5607" t="s">
        <v>5529</v>
      </c>
      <c r="B5607" t="s">
        <v>6231</v>
      </c>
      <c r="C5607" t="s">
        <v>6256</v>
      </c>
      <c r="D5607" t="s">
        <v>22</v>
      </c>
      <c r="E5607">
        <v>48</v>
      </c>
      <c r="F5607" t="s">
        <v>49</v>
      </c>
      <c r="G5607" t="s">
        <v>38</v>
      </c>
      <c r="H5607" t="s">
        <v>6257</v>
      </c>
      <c r="I5607" s="2">
        <v>2172</v>
      </c>
      <c r="J5607" s="2">
        <f>(0)</f>
        <v>0</v>
      </c>
      <c r="K5607" s="2">
        <v>2172</v>
      </c>
      <c r="L5607" s="3">
        <v>0.13913801055706451</v>
      </c>
      <c r="M5607" s="3">
        <v>0.1848498052779215</v>
      </c>
      <c r="N5607" s="2">
        <v>1561040</v>
      </c>
      <c r="O5607">
        <f t="shared" si="87"/>
        <v>13</v>
      </c>
    </row>
    <row r="5608" spans="1:15" hidden="1" x14ac:dyDescent="0.2">
      <c r="A5608" t="s">
        <v>5529</v>
      </c>
      <c r="B5608" t="s">
        <v>6231</v>
      </c>
      <c r="C5608" t="s">
        <v>6258</v>
      </c>
      <c r="D5608" t="s">
        <v>22</v>
      </c>
      <c r="E5608">
        <v>35</v>
      </c>
      <c r="F5608" t="s">
        <v>49</v>
      </c>
      <c r="G5608" t="s">
        <v>38</v>
      </c>
      <c r="H5608" t="s">
        <v>1113</v>
      </c>
      <c r="I5608" s="2">
        <v>289</v>
      </c>
      <c r="J5608" s="2">
        <v>2</v>
      </c>
      <c r="K5608" s="2">
        <v>291</v>
      </c>
      <c r="L5608" s="3">
        <v>1.8641418541485162E-2</v>
      </c>
      <c r="M5608" s="3">
        <v>2.4765788828671802E-2</v>
      </c>
      <c r="N5608" s="2">
        <v>1561040</v>
      </c>
      <c r="O5608">
        <f t="shared" si="87"/>
        <v>28</v>
      </c>
    </row>
    <row r="5609" spans="1:15" hidden="1" x14ac:dyDescent="0.2">
      <c r="A5609" t="s">
        <v>5529</v>
      </c>
      <c r="B5609" t="s">
        <v>6231</v>
      </c>
      <c r="C5609" t="s">
        <v>6259</v>
      </c>
      <c r="D5609" t="s">
        <v>22</v>
      </c>
      <c r="E5609">
        <v>54</v>
      </c>
      <c r="F5609" t="s">
        <v>49</v>
      </c>
      <c r="G5609" t="s">
        <v>38</v>
      </c>
      <c r="H5609" t="s">
        <v>79</v>
      </c>
      <c r="I5609" s="2">
        <v>1809</v>
      </c>
      <c r="J5609" s="2">
        <v>4</v>
      </c>
      <c r="K5609" s="2">
        <v>1813</v>
      </c>
      <c r="L5609" s="3">
        <v>0.11614052170347974</v>
      </c>
      <c r="M5609" s="3">
        <v>0.15429682180887277</v>
      </c>
      <c r="N5609" s="2">
        <v>1561040</v>
      </c>
      <c r="O5609">
        <f t="shared" si="87"/>
        <v>16</v>
      </c>
    </row>
    <row r="5610" spans="1:15" hidden="1" x14ac:dyDescent="0.2">
      <c r="A5610" t="s">
        <v>5529</v>
      </c>
      <c r="B5610" t="s">
        <v>6231</v>
      </c>
      <c r="C5610" t="s">
        <v>6260</v>
      </c>
      <c r="D5610" t="s">
        <v>22</v>
      </c>
      <c r="E5610">
        <v>46</v>
      </c>
      <c r="F5610" t="s">
        <v>69</v>
      </c>
      <c r="G5610" t="s">
        <v>38</v>
      </c>
      <c r="H5610" t="s">
        <v>1711</v>
      </c>
      <c r="I5610" s="2">
        <v>273</v>
      </c>
      <c r="J5610" s="2">
        <f>(0)</f>
        <v>0</v>
      </c>
      <c r="K5610" s="2">
        <v>273</v>
      </c>
      <c r="L5610" s="3">
        <v>1.7488341105929381E-2</v>
      </c>
      <c r="M5610" s="3">
        <v>2.3233884365042621E-2</v>
      </c>
      <c r="N5610" s="2">
        <v>1561040</v>
      </c>
      <c r="O5610">
        <f t="shared" si="87"/>
        <v>31</v>
      </c>
    </row>
    <row r="5611" spans="1:15" hidden="1" x14ac:dyDescent="0.2">
      <c r="A5611" t="s">
        <v>5529</v>
      </c>
      <c r="B5611" t="s">
        <v>6231</v>
      </c>
      <c r="C5611" t="s">
        <v>6261</v>
      </c>
      <c r="D5611" t="s">
        <v>17</v>
      </c>
      <c r="E5611">
        <v>40</v>
      </c>
      <c r="F5611" t="s">
        <v>69</v>
      </c>
      <c r="G5611" t="s">
        <v>38</v>
      </c>
      <c r="H5611" t="s">
        <v>2830</v>
      </c>
      <c r="I5611" s="2">
        <v>5226</v>
      </c>
      <c r="J5611" s="2">
        <v>32</v>
      </c>
      <c r="K5611" s="2">
        <v>5258</v>
      </c>
      <c r="L5611" s="3">
        <v>0.33682673089735049</v>
      </c>
      <c r="M5611" s="3">
        <v>0.44748631498679159</v>
      </c>
      <c r="N5611" s="2">
        <v>1561040</v>
      </c>
      <c r="O5611">
        <f t="shared" si="87"/>
        <v>7</v>
      </c>
    </row>
    <row r="5612" spans="1:15" hidden="1" x14ac:dyDescent="0.2">
      <c r="A5612" t="s">
        <v>5529</v>
      </c>
      <c r="B5612" t="s">
        <v>6231</v>
      </c>
      <c r="C5612" t="s">
        <v>6262</v>
      </c>
      <c r="D5612" t="s">
        <v>22</v>
      </c>
      <c r="E5612">
        <v>26</v>
      </c>
      <c r="F5612" t="s">
        <v>49</v>
      </c>
      <c r="G5612" t="s">
        <v>38</v>
      </c>
      <c r="H5612" t="s">
        <v>1224</v>
      </c>
      <c r="I5612" s="2">
        <v>613</v>
      </c>
      <c r="J5612" s="2">
        <v>1</v>
      </c>
      <c r="K5612" s="2">
        <v>614</v>
      </c>
      <c r="L5612" s="3">
        <v>3.9332752523958389E-2</v>
      </c>
      <c r="M5612" s="3">
        <v>5.2254963370462162E-2</v>
      </c>
      <c r="N5612" s="2">
        <v>1561040</v>
      </c>
      <c r="O5612">
        <f t="shared" si="87"/>
        <v>25</v>
      </c>
    </row>
    <row r="5613" spans="1:15" hidden="1" x14ac:dyDescent="0.2">
      <c r="A5613" t="s">
        <v>5529</v>
      </c>
      <c r="B5613" t="s">
        <v>6231</v>
      </c>
      <c r="C5613" t="s">
        <v>46</v>
      </c>
      <c r="G5613" t="s">
        <v>46</v>
      </c>
      <c r="I5613" s="2">
        <v>10553</v>
      </c>
      <c r="J5613" s="2">
        <v>133</v>
      </c>
      <c r="K5613" s="2">
        <v>10686</v>
      </c>
      <c r="L5613" s="3">
        <v>0.68454363757494996</v>
      </c>
      <c r="M5613" s="3">
        <v>0.90944061657452535</v>
      </c>
      <c r="N5613" s="2">
        <v>1561040</v>
      </c>
      <c r="O5613">
        <f t="shared" si="87"/>
        <v>6</v>
      </c>
    </row>
    <row r="5614" spans="1:15" hidden="1" x14ac:dyDescent="0.2">
      <c r="A5614" t="s">
        <v>5529</v>
      </c>
      <c r="B5614" t="s">
        <v>6263</v>
      </c>
      <c r="C5614" t="s">
        <v>6264</v>
      </c>
      <c r="D5614" t="s">
        <v>22</v>
      </c>
      <c r="E5614">
        <v>36</v>
      </c>
      <c r="F5614" t="s">
        <v>49</v>
      </c>
      <c r="G5614" t="s">
        <v>5532</v>
      </c>
      <c r="H5614" t="s">
        <v>104</v>
      </c>
      <c r="I5614" s="2">
        <v>52591</v>
      </c>
      <c r="J5614" s="2">
        <v>449</v>
      </c>
      <c r="K5614" s="2">
        <v>53040</v>
      </c>
      <c r="L5614" s="3">
        <v>3.5735075350882868</v>
      </c>
      <c r="M5614" s="3">
        <v>4.9297070616380685</v>
      </c>
      <c r="N5614" s="2">
        <v>1484256</v>
      </c>
      <c r="O5614">
        <f t="shared" si="87"/>
        <v>5</v>
      </c>
    </row>
    <row r="5615" spans="1:15" hidden="1" x14ac:dyDescent="0.2">
      <c r="A5615" t="s">
        <v>5529</v>
      </c>
      <c r="B5615" t="s">
        <v>6263</v>
      </c>
      <c r="C5615" t="s">
        <v>6265</v>
      </c>
      <c r="D5615" t="s">
        <v>22</v>
      </c>
      <c r="E5615">
        <v>72</v>
      </c>
      <c r="F5615" t="s">
        <v>49</v>
      </c>
      <c r="G5615" t="s">
        <v>38</v>
      </c>
      <c r="H5615" t="s">
        <v>70</v>
      </c>
      <c r="I5615" s="2">
        <v>850</v>
      </c>
      <c r="J5615" s="2">
        <v>3</v>
      </c>
      <c r="K5615" s="2">
        <v>853</v>
      </c>
      <c r="L5615" s="3">
        <v>5.7469870426664946E-2</v>
      </c>
      <c r="M5615" s="3">
        <v>7.928054531631358E-2</v>
      </c>
      <c r="N5615" s="2">
        <v>1484256</v>
      </c>
      <c r="O5615">
        <f t="shared" si="87"/>
        <v>26</v>
      </c>
    </row>
    <row r="5616" spans="1:15" hidden="1" x14ac:dyDescent="0.2">
      <c r="A5616" t="s">
        <v>5529</v>
      </c>
      <c r="B5616" t="s">
        <v>6263</v>
      </c>
      <c r="C5616" t="s">
        <v>6266</v>
      </c>
      <c r="D5616" t="s">
        <v>22</v>
      </c>
      <c r="E5616">
        <v>47</v>
      </c>
      <c r="F5616" t="s">
        <v>49</v>
      </c>
      <c r="G5616" t="s">
        <v>5559</v>
      </c>
      <c r="H5616" t="s">
        <v>5560</v>
      </c>
      <c r="I5616" s="2">
        <v>315055</v>
      </c>
      <c r="J5616" s="2">
        <v>1274</v>
      </c>
      <c r="K5616" s="2">
        <v>316329</v>
      </c>
      <c r="L5616" s="3">
        <v>21.312293836103745</v>
      </c>
      <c r="M5616" s="3">
        <v>29.400627924225269</v>
      </c>
      <c r="N5616" s="2">
        <v>1484256</v>
      </c>
      <c r="O5616">
        <f t="shared" si="87"/>
        <v>2</v>
      </c>
    </row>
    <row r="5617" spans="1:15" hidden="1" x14ac:dyDescent="0.2">
      <c r="A5617" t="s">
        <v>5529</v>
      </c>
      <c r="B5617" t="s">
        <v>6263</v>
      </c>
      <c r="C5617" t="s">
        <v>6267</v>
      </c>
      <c r="D5617" t="s">
        <v>22</v>
      </c>
      <c r="E5617">
        <v>59</v>
      </c>
      <c r="F5617" t="s">
        <v>49</v>
      </c>
      <c r="G5617" t="s">
        <v>6268</v>
      </c>
      <c r="H5617" t="s">
        <v>1349</v>
      </c>
      <c r="I5617" s="2">
        <v>2731</v>
      </c>
      <c r="J5617" s="2">
        <v>33</v>
      </c>
      <c r="K5617" s="2">
        <v>2764</v>
      </c>
      <c r="L5617" s="3">
        <v>0.18622124485263999</v>
      </c>
      <c r="M5617" s="3">
        <v>0.25689499091944984</v>
      </c>
      <c r="N5617" s="2">
        <v>1484256</v>
      </c>
      <c r="O5617">
        <f t="shared" si="87"/>
        <v>13</v>
      </c>
    </row>
    <row r="5618" spans="1:15" hidden="1" x14ac:dyDescent="0.2">
      <c r="A5618" t="s">
        <v>5529</v>
      </c>
      <c r="B5618" t="s">
        <v>6263</v>
      </c>
      <c r="C5618" t="s">
        <v>6269</v>
      </c>
      <c r="D5618" t="s">
        <v>22</v>
      </c>
      <c r="E5618">
        <v>39</v>
      </c>
      <c r="F5618" t="s">
        <v>69</v>
      </c>
      <c r="G5618" t="s">
        <v>38</v>
      </c>
      <c r="H5618" t="s">
        <v>910</v>
      </c>
      <c r="I5618" s="2">
        <v>2479</v>
      </c>
      <c r="J5618" s="2">
        <v>8</v>
      </c>
      <c r="K5618" s="2">
        <v>2487</v>
      </c>
      <c r="L5618" s="3">
        <v>0.16755869607399262</v>
      </c>
      <c r="M5618" s="3">
        <v>0.23114972591051799</v>
      </c>
      <c r="N5618" s="2">
        <v>1484256</v>
      </c>
      <c r="O5618">
        <f t="shared" si="87"/>
        <v>15</v>
      </c>
    </row>
    <row r="5619" spans="1:15" hidden="1" x14ac:dyDescent="0.2">
      <c r="A5619" t="s">
        <v>5529</v>
      </c>
      <c r="B5619" t="s">
        <v>6263</v>
      </c>
      <c r="C5619" t="s">
        <v>6270</v>
      </c>
      <c r="D5619" t="s">
        <v>22</v>
      </c>
      <c r="E5619">
        <v>37</v>
      </c>
      <c r="F5619" t="s">
        <v>49</v>
      </c>
      <c r="G5619" t="s">
        <v>38</v>
      </c>
      <c r="H5619" t="s">
        <v>556</v>
      </c>
      <c r="I5619" s="2">
        <v>2289</v>
      </c>
      <c r="J5619" s="2">
        <v>22</v>
      </c>
      <c r="K5619" s="2">
        <v>2311</v>
      </c>
      <c r="L5619" s="3">
        <v>0.15570090334820946</v>
      </c>
      <c r="M5619" s="3">
        <v>0.2147917235943736</v>
      </c>
      <c r="N5619" s="2">
        <v>1484256</v>
      </c>
      <c r="O5619">
        <f t="shared" si="87"/>
        <v>17</v>
      </c>
    </row>
    <row r="5620" spans="1:15" hidden="1" x14ac:dyDescent="0.2">
      <c r="A5620" t="s">
        <v>5529</v>
      </c>
      <c r="B5620" t="s">
        <v>6263</v>
      </c>
      <c r="C5620" t="s">
        <v>6271</v>
      </c>
      <c r="D5620" t="s">
        <v>22</v>
      </c>
      <c r="E5620">
        <v>40</v>
      </c>
      <c r="F5620" t="s">
        <v>69</v>
      </c>
      <c r="G5620" t="s">
        <v>303</v>
      </c>
      <c r="H5620" t="s">
        <v>304</v>
      </c>
      <c r="I5620" s="2">
        <v>3707</v>
      </c>
      <c r="J5620" s="2">
        <v>63</v>
      </c>
      <c r="K5620" s="2">
        <v>3770</v>
      </c>
      <c r="L5620" s="3">
        <v>0.25399931009205962</v>
      </c>
      <c r="M5620" s="3">
        <v>0.35039584506741173</v>
      </c>
      <c r="N5620" s="2">
        <v>1484256</v>
      </c>
      <c r="O5620">
        <f t="shared" si="87"/>
        <v>9</v>
      </c>
    </row>
    <row r="5621" spans="1:15" hidden="1" x14ac:dyDescent="0.2">
      <c r="A5621" t="s">
        <v>5529</v>
      </c>
      <c r="B5621" t="s">
        <v>6263</v>
      </c>
      <c r="C5621" t="s">
        <v>6272</v>
      </c>
      <c r="D5621" t="s">
        <v>22</v>
      </c>
      <c r="E5621">
        <v>45</v>
      </c>
      <c r="F5621" t="s">
        <v>49</v>
      </c>
      <c r="G5621" t="s">
        <v>38</v>
      </c>
      <c r="H5621" t="s">
        <v>273</v>
      </c>
      <c r="I5621" s="2">
        <v>107033</v>
      </c>
      <c r="J5621" s="2">
        <v>582</v>
      </c>
      <c r="K5621" s="2">
        <v>107615</v>
      </c>
      <c r="L5621" s="3">
        <v>7.2504338874156486</v>
      </c>
      <c r="M5621" s="3">
        <v>10.002081927567509</v>
      </c>
      <c r="N5621" s="2">
        <v>1484256</v>
      </c>
      <c r="O5621">
        <f t="shared" si="87"/>
        <v>3</v>
      </c>
    </row>
    <row r="5622" spans="1:15" hidden="1" x14ac:dyDescent="0.2">
      <c r="A5622" t="s">
        <v>5529</v>
      </c>
      <c r="B5622" t="s">
        <v>6263</v>
      </c>
      <c r="C5622" t="s">
        <v>6273</v>
      </c>
      <c r="D5622" t="s">
        <v>17</v>
      </c>
      <c r="E5622">
        <v>41</v>
      </c>
      <c r="F5622" t="s">
        <v>49</v>
      </c>
      <c r="G5622" t="s">
        <v>6274</v>
      </c>
      <c r="H5622" t="s">
        <v>734</v>
      </c>
      <c r="I5622" s="2">
        <v>1632</v>
      </c>
      <c r="J5622" s="2">
        <v>133</v>
      </c>
      <c r="K5622" s="2">
        <v>1765</v>
      </c>
      <c r="L5622" s="3">
        <v>0.11891479636935945</v>
      </c>
      <c r="M5622" s="3">
        <v>0.16404473913633466</v>
      </c>
      <c r="N5622" s="2">
        <v>1484256</v>
      </c>
      <c r="O5622">
        <f t="shared" si="87"/>
        <v>20</v>
      </c>
    </row>
    <row r="5623" spans="1:15" hidden="1" x14ac:dyDescent="0.2">
      <c r="A5623" t="s">
        <v>5529</v>
      </c>
      <c r="B5623" t="s">
        <v>6263</v>
      </c>
      <c r="C5623" t="s">
        <v>6275</v>
      </c>
      <c r="D5623" t="s">
        <v>22</v>
      </c>
      <c r="E5623">
        <v>44</v>
      </c>
      <c r="F5623" t="s">
        <v>49</v>
      </c>
      <c r="G5623" t="s">
        <v>19</v>
      </c>
      <c r="H5623" t="s">
        <v>20</v>
      </c>
      <c r="I5623" s="2">
        <v>464667</v>
      </c>
      <c r="J5623" s="2">
        <v>6216</v>
      </c>
      <c r="K5623" s="2">
        <v>470883</v>
      </c>
      <c r="L5623" s="3">
        <v>31.725187568721296</v>
      </c>
      <c r="M5623" s="3">
        <v>43.765370480869507</v>
      </c>
      <c r="N5623" s="2">
        <v>1484256</v>
      </c>
      <c r="O5623">
        <f t="shared" si="87"/>
        <v>1</v>
      </c>
    </row>
    <row r="5624" spans="1:15" hidden="1" x14ac:dyDescent="0.2">
      <c r="A5624" t="s">
        <v>5529</v>
      </c>
      <c r="B5624" t="s">
        <v>6263</v>
      </c>
      <c r="C5624" t="s">
        <v>6276</v>
      </c>
      <c r="D5624" t="s">
        <v>22</v>
      </c>
      <c r="E5624">
        <v>46</v>
      </c>
      <c r="F5624" t="s">
        <v>49</v>
      </c>
      <c r="G5624" t="s">
        <v>38</v>
      </c>
      <c r="H5624" t="s">
        <v>654</v>
      </c>
      <c r="I5624" s="2">
        <v>1622</v>
      </c>
      <c r="J5624" s="2">
        <v>2</v>
      </c>
      <c r="K5624" s="2">
        <v>1624</v>
      </c>
      <c r="L5624" s="3">
        <v>0.10941508742427182</v>
      </c>
      <c r="M5624" s="3">
        <v>0.1509397486444235</v>
      </c>
      <c r="N5624" s="2">
        <v>1484256</v>
      </c>
      <c r="O5624">
        <f t="shared" si="87"/>
        <v>21</v>
      </c>
    </row>
    <row r="5625" spans="1:15" hidden="1" x14ac:dyDescent="0.2">
      <c r="A5625" t="s">
        <v>5529</v>
      </c>
      <c r="B5625" t="s">
        <v>6263</v>
      </c>
      <c r="C5625" t="s">
        <v>6277</v>
      </c>
      <c r="D5625" t="s">
        <v>22</v>
      </c>
      <c r="E5625">
        <v>29</v>
      </c>
      <c r="F5625" t="s">
        <v>49</v>
      </c>
      <c r="G5625" t="s">
        <v>38</v>
      </c>
      <c r="H5625" t="s">
        <v>101</v>
      </c>
      <c r="I5625" s="2">
        <v>2435</v>
      </c>
      <c r="J5625" s="2">
        <v>1</v>
      </c>
      <c r="K5625" s="2">
        <v>2436</v>
      </c>
      <c r="L5625" s="3">
        <v>0.16412263113640774</v>
      </c>
      <c r="M5625" s="3">
        <v>0.22640962296663525</v>
      </c>
      <c r="N5625" s="2">
        <v>1484256</v>
      </c>
      <c r="O5625">
        <f t="shared" si="87"/>
        <v>16</v>
      </c>
    </row>
    <row r="5626" spans="1:15" hidden="1" x14ac:dyDescent="0.2">
      <c r="A5626" t="s">
        <v>5529</v>
      </c>
      <c r="B5626" t="s">
        <v>6263</v>
      </c>
      <c r="C5626" t="s">
        <v>6278</v>
      </c>
      <c r="D5626" t="s">
        <v>22</v>
      </c>
      <c r="E5626">
        <v>33</v>
      </c>
      <c r="F5626" t="s">
        <v>49</v>
      </c>
      <c r="G5626" t="s">
        <v>38</v>
      </c>
      <c r="H5626" t="s">
        <v>219</v>
      </c>
      <c r="I5626" s="2">
        <v>1812</v>
      </c>
      <c r="J5626" s="2">
        <v>2</v>
      </c>
      <c r="K5626" s="2">
        <v>1814</v>
      </c>
      <c r="L5626" s="3">
        <v>0.12221611366233318</v>
      </c>
      <c r="M5626" s="3">
        <v>0.16859895569026123</v>
      </c>
      <c r="N5626" s="2">
        <v>1484256</v>
      </c>
      <c r="O5626">
        <f t="shared" si="87"/>
        <v>19</v>
      </c>
    </row>
    <row r="5627" spans="1:15" hidden="1" x14ac:dyDescent="0.2">
      <c r="A5627" t="s">
        <v>5529</v>
      </c>
      <c r="B5627" t="s">
        <v>6263</v>
      </c>
      <c r="C5627" t="s">
        <v>6279</v>
      </c>
      <c r="D5627" t="s">
        <v>22</v>
      </c>
      <c r="E5627">
        <v>34</v>
      </c>
      <c r="F5627" t="s">
        <v>49</v>
      </c>
      <c r="G5627" t="s">
        <v>38</v>
      </c>
      <c r="H5627" t="s">
        <v>1113</v>
      </c>
      <c r="I5627" s="2">
        <v>935</v>
      </c>
      <c r="J5627" s="2">
        <v>2</v>
      </c>
      <c r="K5627" s="2">
        <v>937</v>
      </c>
      <c r="L5627" s="3">
        <v>6.3129271500334178E-2</v>
      </c>
      <c r="M5627" s="3">
        <v>8.7087773694473417E-2</v>
      </c>
      <c r="N5627" s="2">
        <v>1484256</v>
      </c>
      <c r="O5627">
        <f t="shared" si="87"/>
        <v>25</v>
      </c>
    </row>
    <row r="5628" spans="1:15" hidden="1" x14ac:dyDescent="0.2">
      <c r="A5628" t="s">
        <v>5529</v>
      </c>
      <c r="B5628" t="s">
        <v>6263</v>
      </c>
      <c r="C5628" t="s">
        <v>6280</v>
      </c>
      <c r="D5628" t="s">
        <v>22</v>
      </c>
      <c r="E5628">
        <v>49</v>
      </c>
      <c r="F5628" t="s">
        <v>49</v>
      </c>
      <c r="G5628" t="s">
        <v>38</v>
      </c>
      <c r="H5628" t="s">
        <v>61</v>
      </c>
      <c r="I5628" s="2">
        <v>822</v>
      </c>
      <c r="J5628" s="2">
        <v>3</v>
      </c>
      <c r="K5628" s="2">
        <v>825</v>
      </c>
      <c r="L5628" s="3">
        <v>5.558340340210853E-2</v>
      </c>
      <c r="M5628" s="3">
        <v>7.6678135856926968E-2</v>
      </c>
      <c r="N5628" s="2">
        <v>1484256</v>
      </c>
      <c r="O5628">
        <f t="shared" si="87"/>
        <v>28</v>
      </c>
    </row>
    <row r="5629" spans="1:15" hidden="1" x14ac:dyDescent="0.2">
      <c r="A5629" t="s">
        <v>5529</v>
      </c>
      <c r="B5629" t="s">
        <v>6263</v>
      </c>
      <c r="C5629" t="s">
        <v>6281</v>
      </c>
      <c r="D5629" t="s">
        <v>22</v>
      </c>
      <c r="E5629">
        <v>41</v>
      </c>
      <c r="F5629" t="s">
        <v>49</v>
      </c>
      <c r="G5629" t="s">
        <v>5542</v>
      </c>
      <c r="H5629" t="s">
        <v>39</v>
      </c>
      <c r="I5629" s="2">
        <v>56815</v>
      </c>
      <c r="J5629" s="2">
        <v>314</v>
      </c>
      <c r="K5629" s="2">
        <v>57129</v>
      </c>
      <c r="L5629" s="3">
        <v>3.8489990944958281</v>
      </c>
      <c r="M5629" s="3">
        <v>5.3097517859034919</v>
      </c>
      <c r="N5629" s="2">
        <v>1484256</v>
      </c>
      <c r="O5629">
        <f t="shared" si="87"/>
        <v>4</v>
      </c>
    </row>
    <row r="5630" spans="1:15" hidden="1" x14ac:dyDescent="0.2">
      <c r="A5630" t="s">
        <v>5529</v>
      </c>
      <c r="B5630" t="s">
        <v>6263</v>
      </c>
      <c r="C5630" t="s">
        <v>6282</v>
      </c>
      <c r="D5630" t="s">
        <v>22</v>
      </c>
      <c r="E5630">
        <v>53</v>
      </c>
      <c r="F5630" t="s">
        <v>49</v>
      </c>
      <c r="G5630" t="s">
        <v>38</v>
      </c>
      <c r="H5630" t="s">
        <v>214</v>
      </c>
      <c r="I5630" s="2">
        <v>3108</v>
      </c>
      <c r="J5630" s="2">
        <v>10</v>
      </c>
      <c r="K5630" s="2">
        <v>3118</v>
      </c>
      <c r="L5630" s="3">
        <v>0.21007157794881745</v>
      </c>
      <c r="M5630" s="3">
        <v>0.28979688194169489</v>
      </c>
      <c r="N5630" s="2">
        <v>1484256</v>
      </c>
      <c r="O5630">
        <f t="shared" si="87"/>
        <v>12</v>
      </c>
    </row>
    <row r="5631" spans="1:15" hidden="1" x14ac:dyDescent="0.2">
      <c r="A5631" t="s">
        <v>5529</v>
      </c>
      <c r="B5631" t="s">
        <v>6263</v>
      </c>
      <c r="C5631" t="s">
        <v>6283</v>
      </c>
      <c r="D5631" t="s">
        <v>22</v>
      </c>
      <c r="E5631">
        <v>67</v>
      </c>
      <c r="F5631" t="s">
        <v>49</v>
      </c>
      <c r="G5631" t="s">
        <v>38</v>
      </c>
      <c r="H5631" t="s">
        <v>420</v>
      </c>
      <c r="I5631" s="2">
        <v>788</v>
      </c>
      <c r="J5631" s="2">
        <v>1</v>
      </c>
      <c r="K5631" s="2">
        <v>789</v>
      </c>
      <c r="L5631" s="3">
        <v>5.3157945799107431E-2</v>
      </c>
      <c r="M5631" s="3">
        <v>7.3332180837715602E-2</v>
      </c>
      <c r="N5631" s="2">
        <v>1484256</v>
      </c>
      <c r="O5631">
        <f t="shared" si="87"/>
        <v>29</v>
      </c>
    </row>
    <row r="5632" spans="1:15" hidden="1" x14ac:dyDescent="0.2">
      <c r="A5632" t="s">
        <v>5529</v>
      </c>
      <c r="B5632" t="s">
        <v>6263</v>
      </c>
      <c r="C5632" t="s">
        <v>6284</v>
      </c>
      <c r="D5632" t="s">
        <v>22</v>
      </c>
      <c r="E5632">
        <v>35</v>
      </c>
      <c r="F5632" t="s">
        <v>49</v>
      </c>
      <c r="G5632" t="s">
        <v>6060</v>
      </c>
      <c r="H5632" t="s">
        <v>230</v>
      </c>
      <c r="I5632" s="2">
        <v>1964</v>
      </c>
      <c r="J5632" s="2">
        <v>5</v>
      </c>
      <c r="K5632" s="2">
        <v>1969</v>
      </c>
      <c r="L5632" s="3">
        <v>0.13265905611969903</v>
      </c>
      <c r="M5632" s="3">
        <v>0.18300515091186567</v>
      </c>
      <c r="N5632" s="2">
        <v>1484256</v>
      </c>
      <c r="O5632">
        <f t="shared" si="87"/>
        <v>18</v>
      </c>
    </row>
    <row r="5633" spans="1:15" hidden="1" x14ac:dyDescent="0.2">
      <c r="A5633" t="s">
        <v>5529</v>
      </c>
      <c r="B5633" t="s">
        <v>6263</v>
      </c>
      <c r="C5633" t="s">
        <v>6285</v>
      </c>
      <c r="D5633" t="s">
        <v>22</v>
      </c>
      <c r="E5633">
        <v>54</v>
      </c>
      <c r="F5633" t="s">
        <v>49</v>
      </c>
      <c r="G5633" t="s">
        <v>38</v>
      </c>
      <c r="H5633" t="s">
        <v>6030</v>
      </c>
      <c r="I5633" s="2">
        <v>4194</v>
      </c>
      <c r="J5633" s="2">
        <v>5</v>
      </c>
      <c r="K5633" s="2">
        <v>4199</v>
      </c>
      <c r="L5633" s="3">
        <v>0.28290267986115603</v>
      </c>
      <c r="M5633" s="3">
        <v>0.39026847571301371</v>
      </c>
      <c r="N5633" s="2">
        <v>1484256</v>
      </c>
      <c r="O5633">
        <f t="shared" si="87"/>
        <v>8</v>
      </c>
    </row>
    <row r="5634" spans="1:15" hidden="1" x14ac:dyDescent="0.2">
      <c r="A5634" t="s">
        <v>5529</v>
      </c>
      <c r="B5634" t="s">
        <v>6263</v>
      </c>
      <c r="C5634" t="s">
        <v>6286</v>
      </c>
      <c r="D5634" t="s">
        <v>22</v>
      </c>
      <c r="E5634">
        <v>31</v>
      </c>
      <c r="F5634" t="s">
        <v>69</v>
      </c>
      <c r="G5634" t="s">
        <v>38</v>
      </c>
      <c r="H5634" t="s">
        <v>819</v>
      </c>
      <c r="I5634" s="2">
        <v>1060</v>
      </c>
      <c r="J5634" s="2">
        <v>5</v>
      </c>
      <c r="K5634" s="2">
        <v>1065</v>
      </c>
      <c r="L5634" s="3">
        <v>7.1753120755449193E-2</v>
      </c>
      <c r="M5634" s="3">
        <v>9.8984502651669359E-2</v>
      </c>
      <c r="N5634" s="2">
        <v>1484256</v>
      </c>
      <c r="O5634">
        <f t="shared" si="87"/>
        <v>24</v>
      </c>
    </row>
    <row r="5635" spans="1:15" hidden="1" x14ac:dyDescent="0.2">
      <c r="A5635" t="s">
        <v>5529</v>
      </c>
      <c r="B5635" t="s">
        <v>6263</v>
      </c>
      <c r="C5635" t="s">
        <v>6287</v>
      </c>
      <c r="D5635" t="s">
        <v>22</v>
      </c>
      <c r="E5635">
        <v>35</v>
      </c>
      <c r="F5635" t="s">
        <v>49</v>
      </c>
      <c r="G5635" t="s">
        <v>5579</v>
      </c>
      <c r="H5635" t="s">
        <v>165</v>
      </c>
      <c r="I5635" s="2">
        <v>1529</v>
      </c>
      <c r="J5635" s="2">
        <v>16</v>
      </c>
      <c r="K5635" s="2">
        <v>1545</v>
      </c>
      <c r="L5635" s="3">
        <v>0.10409255546213053</v>
      </c>
      <c r="M5635" s="3">
        <v>0.14359723624115414</v>
      </c>
      <c r="N5635" s="2">
        <v>1484256</v>
      </c>
      <c r="O5635">
        <f t="shared" ref="O5635:O5698" si="88">COUNTIFS($A$2:$A$8569,A5635,$B$2:$B$8569,B5635,$K$2:$K$8569,"&gt;"&amp;K5635)+1</f>
        <v>22</v>
      </c>
    </row>
    <row r="5636" spans="1:15" hidden="1" x14ac:dyDescent="0.2">
      <c r="A5636" t="s">
        <v>5529</v>
      </c>
      <c r="B5636" t="s">
        <v>6263</v>
      </c>
      <c r="C5636" t="s">
        <v>6288</v>
      </c>
      <c r="D5636" t="s">
        <v>22</v>
      </c>
      <c r="E5636">
        <v>35</v>
      </c>
      <c r="F5636" t="s">
        <v>49</v>
      </c>
      <c r="G5636" t="s">
        <v>38</v>
      </c>
      <c r="H5636" t="s">
        <v>209</v>
      </c>
      <c r="I5636" s="2">
        <v>1495</v>
      </c>
      <c r="J5636" s="2">
        <v>7</v>
      </c>
      <c r="K5636" s="2">
        <v>1502</v>
      </c>
      <c r="L5636" s="3">
        <v>0.10119548110299031</v>
      </c>
      <c r="M5636" s="3">
        <v>0.13960067885709612</v>
      </c>
      <c r="N5636" s="2">
        <v>1484256</v>
      </c>
      <c r="O5636">
        <f t="shared" si="88"/>
        <v>23</v>
      </c>
    </row>
    <row r="5637" spans="1:15" hidden="1" x14ac:dyDescent="0.2">
      <c r="A5637" t="s">
        <v>5529</v>
      </c>
      <c r="B5637" t="s">
        <v>6263</v>
      </c>
      <c r="C5637" t="s">
        <v>6289</v>
      </c>
      <c r="D5637" t="s">
        <v>22</v>
      </c>
      <c r="E5637">
        <v>34</v>
      </c>
      <c r="F5637" t="s">
        <v>49</v>
      </c>
      <c r="G5637" t="s">
        <v>38</v>
      </c>
      <c r="H5637" t="s">
        <v>99</v>
      </c>
      <c r="I5637" s="2">
        <v>3701</v>
      </c>
      <c r="J5637" s="2">
        <v>4</v>
      </c>
      <c r="K5637" s="2">
        <v>3705</v>
      </c>
      <c r="L5637" s="3">
        <v>0.24962001164219649</v>
      </c>
      <c r="M5637" s="3">
        <v>0.34435453739383565</v>
      </c>
      <c r="N5637" s="2">
        <v>1484256</v>
      </c>
      <c r="O5637">
        <f t="shared" si="88"/>
        <v>11</v>
      </c>
    </row>
    <row r="5638" spans="1:15" hidden="1" x14ac:dyDescent="0.2">
      <c r="A5638" t="s">
        <v>5529</v>
      </c>
      <c r="B5638" t="s">
        <v>6263</v>
      </c>
      <c r="C5638" t="s">
        <v>6290</v>
      </c>
      <c r="D5638" t="s">
        <v>22</v>
      </c>
      <c r="E5638">
        <v>32</v>
      </c>
      <c r="F5638" t="s">
        <v>49</v>
      </c>
      <c r="G5638" t="s">
        <v>38</v>
      </c>
      <c r="H5638" t="s">
        <v>79</v>
      </c>
      <c r="I5638" s="2">
        <v>5662</v>
      </c>
      <c r="J5638" s="2">
        <v>4</v>
      </c>
      <c r="K5638" s="2">
        <v>5666</v>
      </c>
      <c r="L5638" s="3">
        <v>0.38174007718345088</v>
      </c>
      <c r="M5638" s="3">
        <v>0.52661614274587654</v>
      </c>
      <c r="N5638" s="2">
        <v>1484256</v>
      </c>
      <c r="O5638">
        <f t="shared" si="88"/>
        <v>7</v>
      </c>
    </row>
    <row r="5639" spans="1:15" hidden="1" x14ac:dyDescent="0.2">
      <c r="A5639" t="s">
        <v>5529</v>
      </c>
      <c r="B5639" t="s">
        <v>6263</v>
      </c>
      <c r="C5639" t="s">
        <v>6291</v>
      </c>
      <c r="D5639" t="s">
        <v>22</v>
      </c>
      <c r="E5639">
        <v>32</v>
      </c>
      <c r="F5639" t="s">
        <v>49</v>
      </c>
      <c r="G5639" t="s">
        <v>38</v>
      </c>
      <c r="H5639" t="s">
        <v>5833</v>
      </c>
      <c r="I5639" s="2">
        <v>3723</v>
      </c>
      <c r="J5639" s="2">
        <v>17</v>
      </c>
      <c r="K5639" s="2">
        <v>3740</v>
      </c>
      <c r="L5639" s="3">
        <v>0.25197809542289201</v>
      </c>
      <c r="M5639" s="3">
        <v>0.34760754921806891</v>
      </c>
      <c r="N5639" s="2">
        <v>1484256</v>
      </c>
      <c r="O5639">
        <f t="shared" si="88"/>
        <v>10</v>
      </c>
    </row>
    <row r="5640" spans="1:15" hidden="1" x14ac:dyDescent="0.2">
      <c r="A5640" t="s">
        <v>5529</v>
      </c>
      <c r="B5640" t="s">
        <v>6263</v>
      </c>
      <c r="C5640" t="s">
        <v>6292</v>
      </c>
      <c r="D5640" t="s">
        <v>22</v>
      </c>
      <c r="E5640">
        <v>30</v>
      </c>
      <c r="F5640" t="s">
        <v>49</v>
      </c>
      <c r="G5640" t="s">
        <v>38</v>
      </c>
      <c r="H5640" t="s">
        <v>788</v>
      </c>
      <c r="I5640" s="2">
        <v>842</v>
      </c>
      <c r="J5640" s="2">
        <v>4</v>
      </c>
      <c r="K5640" s="2">
        <v>846</v>
      </c>
      <c r="L5640" s="3">
        <v>5.6998253670525835E-2</v>
      </c>
      <c r="M5640" s="3">
        <v>7.8629942951466927E-2</v>
      </c>
      <c r="N5640" s="2">
        <v>1484256</v>
      </c>
      <c r="O5640">
        <f t="shared" si="88"/>
        <v>27</v>
      </c>
    </row>
    <row r="5641" spans="1:15" hidden="1" x14ac:dyDescent="0.2">
      <c r="A5641" t="s">
        <v>5529</v>
      </c>
      <c r="B5641" t="s">
        <v>6263</v>
      </c>
      <c r="C5641" t="s">
        <v>6293</v>
      </c>
      <c r="D5641" t="s">
        <v>22</v>
      </c>
      <c r="E5641">
        <v>33</v>
      </c>
      <c r="F5641" t="s">
        <v>49</v>
      </c>
      <c r="G5641" t="s">
        <v>38</v>
      </c>
      <c r="H5641" t="s">
        <v>168</v>
      </c>
      <c r="I5641" s="2">
        <v>2714</v>
      </c>
      <c r="J5641" s="2">
        <v>3</v>
      </c>
      <c r="K5641" s="2">
        <v>2717</v>
      </c>
      <c r="L5641" s="3">
        <v>0.18305467520427743</v>
      </c>
      <c r="M5641" s="3">
        <v>0.25252666075547947</v>
      </c>
      <c r="N5641" s="2">
        <v>1484256</v>
      </c>
      <c r="O5641">
        <f t="shared" si="88"/>
        <v>14</v>
      </c>
    </row>
    <row r="5642" spans="1:15" hidden="1" x14ac:dyDescent="0.2">
      <c r="A5642" t="s">
        <v>5529</v>
      </c>
      <c r="B5642" t="s">
        <v>6263</v>
      </c>
      <c r="C5642" t="s">
        <v>46</v>
      </c>
      <c r="G5642" t="s">
        <v>46</v>
      </c>
      <c r="I5642" s="2">
        <v>17087</v>
      </c>
      <c r="J5642" s="2">
        <v>205</v>
      </c>
      <c r="K5642" s="2">
        <v>17292</v>
      </c>
      <c r="L5642" s="3">
        <v>1.1650281353081948</v>
      </c>
      <c r="M5642" s="3">
        <v>1.607173727561189</v>
      </c>
      <c r="N5642" s="2">
        <v>1484256</v>
      </c>
      <c r="O5642">
        <f t="shared" si="88"/>
        <v>6</v>
      </c>
    </row>
    <row r="5643" spans="1:15" hidden="1" x14ac:dyDescent="0.2">
      <c r="A5643" t="s">
        <v>5529</v>
      </c>
      <c r="B5643" t="s">
        <v>6294</v>
      </c>
      <c r="C5643" t="s">
        <v>6295</v>
      </c>
      <c r="D5643" t="s">
        <v>22</v>
      </c>
      <c r="E5643">
        <v>47</v>
      </c>
      <c r="F5643" t="s">
        <v>49</v>
      </c>
      <c r="G5643" t="s">
        <v>38</v>
      </c>
      <c r="H5643" t="s">
        <v>182</v>
      </c>
      <c r="I5643" s="2">
        <v>1367</v>
      </c>
      <c r="J5643" s="2">
        <f>(0)</f>
        <v>0</v>
      </c>
      <c r="K5643" s="2">
        <v>1367</v>
      </c>
      <c r="L5643" s="3">
        <v>8.7642812263582393E-2</v>
      </c>
      <c r="M5643" s="3">
        <v>0.1281254598504297</v>
      </c>
      <c r="N5643" s="2">
        <v>1559740</v>
      </c>
      <c r="O5643">
        <f t="shared" si="88"/>
        <v>22</v>
      </c>
    </row>
    <row r="5644" spans="1:15" hidden="1" x14ac:dyDescent="0.2">
      <c r="A5644" t="s">
        <v>5529</v>
      </c>
      <c r="B5644" t="s">
        <v>6294</v>
      </c>
      <c r="C5644" t="s">
        <v>6296</v>
      </c>
      <c r="D5644" t="s">
        <v>17</v>
      </c>
      <c r="E5644">
        <v>37</v>
      </c>
      <c r="F5644" t="s">
        <v>49</v>
      </c>
      <c r="G5644" t="s">
        <v>5532</v>
      </c>
      <c r="H5644" t="s">
        <v>104</v>
      </c>
      <c r="I5644" s="2">
        <v>46125</v>
      </c>
      <c r="J5644" s="2">
        <v>260</v>
      </c>
      <c r="K5644" s="2">
        <v>46385</v>
      </c>
      <c r="L5644" s="3">
        <v>2.9738930847448932</v>
      </c>
      <c r="M5644" s="3">
        <v>4.3475489796358309</v>
      </c>
      <c r="N5644" s="2">
        <v>1559740</v>
      </c>
      <c r="O5644">
        <f t="shared" si="88"/>
        <v>4</v>
      </c>
    </row>
    <row r="5645" spans="1:15" hidden="1" x14ac:dyDescent="0.2">
      <c r="A5645" t="s">
        <v>5529</v>
      </c>
      <c r="B5645" t="s">
        <v>6294</v>
      </c>
      <c r="C5645" t="s">
        <v>6297</v>
      </c>
      <c r="D5645" t="s">
        <v>22</v>
      </c>
      <c r="E5645">
        <v>39</v>
      </c>
      <c r="F5645" t="s">
        <v>49</v>
      </c>
      <c r="G5645" t="s">
        <v>246</v>
      </c>
      <c r="H5645" t="s">
        <v>247</v>
      </c>
      <c r="I5645" s="2">
        <v>467585</v>
      </c>
      <c r="J5645" s="2">
        <v>2358</v>
      </c>
      <c r="K5645" s="2">
        <v>469943</v>
      </c>
      <c r="L5645" s="3">
        <v>30.129572877530869</v>
      </c>
      <c r="M5645" s="3">
        <v>44.046571308332467</v>
      </c>
      <c r="N5645" s="2">
        <v>1559740</v>
      </c>
      <c r="O5645">
        <f t="shared" si="88"/>
        <v>1</v>
      </c>
    </row>
    <row r="5646" spans="1:15" hidden="1" x14ac:dyDescent="0.2">
      <c r="A5646" t="s">
        <v>5529</v>
      </c>
      <c r="B5646" t="s">
        <v>6294</v>
      </c>
      <c r="C5646" t="s">
        <v>6298</v>
      </c>
      <c r="D5646" t="s">
        <v>22</v>
      </c>
      <c r="E5646">
        <v>26</v>
      </c>
      <c r="F5646" t="s">
        <v>49</v>
      </c>
      <c r="G5646" t="s">
        <v>38</v>
      </c>
      <c r="H5646" t="s">
        <v>198</v>
      </c>
      <c r="I5646" s="2">
        <v>1403</v>
      </c>
      <c r="J5646" s="2">
        <v>2</v>
      </c>
      <c r="K5646" s="2">
        <v>1405</v>
      </c>
      <c r="L5646" s="3">
        <v>9.0079115750060904E-2</v>
      </c>
      <c r="M5646" s="3">
        <v>0.13168710394283373</v>
      </c>
      <c r="N5646" s="2">
        <v>1559740</v>
      </c>
      <c r="O5646">
        <f t="shared" si="88"/>
        <v>21</v>
      </c>
    </row>
    <row r="5647" spans="1:15" hidden="1" x14ac:dyDescent="0.2">
      <c r="A5647" t="s">
        <v>5529</v>
      </c>
      <c r="B5647" t="s">
        <v>6294</v>
      </c>
      <c r="C5647" t="s">
        <v>6299</v>
      </c>
      <c r="D5647" t="s">
        <v>22</v>
      </c>
      <c r="E5647">
        <v>39</v>
      </c>
      <c r="F5647" t="s">
        <v>49</v>
      </c>
      <c r="G5647" t="s">
        <v>868</v>
      </c>
      <c r="H5647" t="s">
        <v>738</v>
      </c>
      <c r="I5647" s="2">
        <v>1872</v>
      </c>
      <c r="J5647" s="2">
        <v>5</v>
      </c>
      <c r="K5647" s="2">
        <v>1877</v>
      </c>
      <c r="L5647" s="3">
        <v>0.12034056958210985</v>
      </c>
      <c r="M5647" s="3">
        <v>0.17592647266953659</v>
      </c>
      <c r="N5647" s="2">
        <v>1559740</v>
      </c>
      <c r="O5647">
        <f t="shared" si="88"/>
        <v>15</v>
      </c>
    </row>
    <row r="5648" spans="1:15" hidden="1" x14ac:dyDescent="0.2">
      <c r="A5648" t="s">
        <v>5529</v>
      </c>
      <c r="B5648" t="s">
        <v>6294</v>
      </c>
      <c r="C5648" t="s">
        <v>6300</v>
      </c>
      <c r="D5648" t="s">
        <v>22</v>
      </c>
      <c r="E5648">
        <v>56</v>
      </c>
      <c r="F5648" t="s">
        <v>49</v>
      </c>
      <c r="G5648" t="s">
        <v>583</v>
      </c>
      <c r="H5648" t="s">
        <v>584</v>
      </c>
      <c r="I5648" s="2">
        <v>2875</v>
      </c>
      <c r="J5648" s="2">
        <v>8</v>
      </c>
      <c r="K5648" s="2">
        <v>2883</v>
      </c>
      <c r="L5648" s="3">
        <v>0.18483849872414632</v>
      </c>
      <c r="M5648" s="3">
        <v>0.27021631364212789</v>
      </c>
      <c r="N5648" s="2">
        <v>1559740</v>
      </c>
      <c r="O5648">
        <f t="shared" si="88"/>
        <v>12</v>
      </c>
    </row>
    <row r="5649" spans="1:15" hidden="1" x14ac:dyDescent="0.2">
      <c r="A5649" t="s">
        <v>5529</v>
      </c>
      <c r="B5649" t="s">
        <v>6294</v>
      </c>
      <c r="C5649" t="s">
        <v>6301</v>
      </c>
      <c r="D5649" t="s">
        <v>22</v>
      </c>
      <c r="E5649">
        <v>59</v>
      </c>
      <c r="F5649" t="s">
        <v>49</v>
      </c>
      <c r="G5649" t="s">
        <v>32</v>
      </c>
      <c r="H5649" t="s">
        <v>33</v>
      </c>
      <c r="I5649" s="2">
        <v>341304</v>
      </c>
      <c r="J5649" s="2">
        <v>1517</v>
      </c>
      <c r="K5649" s="2">
        <v>342821</v>
      </c>
      <c r="L5649" s="3">
        <v>21.979368356264505</v>
      </c>
      <c r="M5649" s="3">
        <v>32.131747089527543</v>
      </c>
      <c r="N5649" s="2">
        <v>1559740</v>
      </c>
      <c r="O5649">
        <f t="shared" si="88"/>
        <v>2</v>
      </c>
    </row>
    <row r="5650" spans="1:15" hidden="1" x14ac:dyDescent="0.2">
      <c r="A5650" t="s">
        <v>5529</v>
      </c>
      <c r="B5650" t="s">
        <v>6294</v>
      </c>
      <c r="C5650" t="s">
        <v>6302</v>
      </c>
      <c r="D5650" t="s">
        <v>22</v>
      </c>
      <c r="E5650">
        <v>43</v>
      </c>
      <c r="F5650" t="s">
        <v>49</v>
      </c>
      <c r="G5650" t="s">
        <v>303</v>
      </c>
      <c r="H5650" t="s">
        <v>304</v>
      </c>
      <c r="I5650" s="2">
        <v>3659</v>
      </c>
      <c r="J5650" s="2">
        <v>22</v>
      </c>
      <c r="K5650" s="2">
        <v>3681</v>
      </c>
      <c r="L5650" s="3">
        <v>0.23600087194019514</v>
      </c>
      <c r="M5650" s="3">
        <v>0.3450108395826128</v>
      </c>
      <c r="N5650" s="2">
        <v>1559740</v>
      </c>
      <c r="O5650">
        <f t="shared" si="88"/>
        <v>10</v>
      </c>
    </row>
    <row r="5651" spans="1:15" hidden="1" x14ac:dyDescent="0.2">
      <c r="A5651" t="s">
        <v>5529</v>
      </c>
      <c r="B5651" t="s">
        <v>6294</v>
      </c>
      <c r="C5651" t="s">
        <v>6303</v>
      </c>
      <c r="D5651" t="s">
        <v>22</v>
      </c>
      <c r="E5651">
        <v>32</v>
      </c>
      <c r="F5651" t="s">
        <v>49</v>
      </c>
      <c r="G5651" t="s">
        <v>38</v>
      </c>
      <c r="H5651" t="s">
        <v>41</v>
      </c>
      <c r="I5651" s="2">
        <v>1440</v>
      </c>
      <c r="J5651" s="2">
        <v>3</v>
      </c>
      <c r="K5651" s="2">
        <v>1443</v>
      </c>
      <c r="L5651" s="3">
        <v>9.2515419236539415E-2</v>
      </c>
      <c r="M5651" s="3">
        <v>0.13524874803523779</v>
      </c>
      <c r="N5651" s="2">
        <v>1559740</v>
      </c>
      <c r="O5651">
        <f t="shared" si="88"/>
        <v>20</v>
      </c>
    </row>
    <row r="5652" spans="1:15" hidden="1" x14ac:dyDescent="0.2">
      <c r="A5652" t="s">
        <v>5529</v>
      </c>
      <c r="B5652" t="s">
        <v>6294</v>
      </c>
      <c r="C5652" t="s">
        <v>6304</v>
      </c>
      <c r="D5652" t="s">
        <v>22</v>
      </c>
      <c r="E5652">
        <v>32</v>
      </c>
      <c r="F5652" t="s">
        <v>49</v>
      </c>
      <c r="G5652" t="s">
        <v>38</v>
      </c>
      <c r="H5652" t="s">
        <v>6305</v>
      </c>
      <c r="I5652" s="2">
        <v>2295</v>
      </c>
      <c r="J5652" s="2">
        <v>1</v>
      </c>
      <c r="K5652" s="2">
        <v>2296</v>
      </c>
      <c r="L5652" s="3">
        <v>0.14720402118301767</v>
      </c>
      <c r="M5652" s="3">
        <v>0.21519828516209696</v>
      </c>
      <c r="N5652" s="2">
        <v>1559740</v>
      </c>
      <c r="O5652">
        <f t="shared" si="88"/>
        <v>13</v>
      </c>
    </row>
    <row r="5653" spans="1:15" hidden="1" x14ac:dyDescent="0.2">
      <c r="A5653" t="s">
        <v>5529</v>
      </c>
      <c r="B5653" t="s">
        <v>6294</v>
      </c>
      <c r="C5653" t="s">
        <v>6306</v>
      </c>
      <c r="D5653" t="s">
        <v>22</v>
      </c>
      <c r="E5653">
        <v>27</v>
      </c>
      <c r="F5653" t="s">
        <v>49</v>
      </c>
      <c r="G5653" t="s">
        <v>38</v>
      </c>
      <c r="H5653" t="s">
        <v>349</v>
      </c>
      <c r="I5653" s="2">
        <v>2277</v>
      </c>
      <c r="J5653" s="2">
        <v>6</v>
      </c>
      <c r="K5653" s="2">
        <v>2283</v>
      </c>
      <c r="L5653" s="3">
        <v>0.14637054893764345</v>
      </c>
      <c r="M5653" s="3">
        <v>0.21397982797259035</v>
      </c>
      <c r="N5653" s="2">
        <v>1559740</v>
      </c>
      <c r="O5653">
        <f t="shared" si="88"/>
        <v>14</v>
      </c>
    </row>
    <row r="5654" spans="1:15" hidden="1" x14ac:dyDescent="0.2">
      <c r="A5654" t="s">
        <v>5529</v>
      </c>
      <c r="B5654" t="s">
        <v>6294</v>
      </c>
      <c r="C5654" t="s">
        <v>6307</v>
      </c>
      <c r="D5654" t="s">
        <v>22</v>
      </c>
      <c r="E5654">
        <v>32</v>
      </c>
      <c r="F5654" t="s">
        <v>49</v>
      </c>
      <c r="G5654" t="s">
        <v>38</v>
      </c>
      <c r="H5654" t="s">
        <v>99</v>
      </c>
      <c r="I5654" s="2">
        <v>4178</v>
      </c>
      <c r="J5654" s="2">
        <v>21</v>
      </c>
      <c r="K5654" s="2">
        <v>4199</v>
      </c>
      <c r="L5654" s="3">
        <v>0.26921153525587599</v>
      </c>
      <c r="M5654" s="3">
        <v>0.39356167221064686</v>
      </c>
      <c r="N5654" s="2">
        <v>1559740</v>
      </c>
      <c r="O5654">
        <f t="shared" si="88"/>
        <v>9</v>
      </c>
    </row>
    <row r="5655" spans="1:15" hidden="1" x14ac:dyDescent="0.2">
      <c r="A5655" t="s">
        <v>5529</v>
      </c>
      <c r="B5655" t="s">
        <v>6294</v>
      </c>
      <c r="C5655" t="s">
        <v>6308</v>
      </c>
      <c r="D5655" t="s">
        <v>22</v>
      </c>
      <c r="E5655">
        <v>37</v>
      </c>
      <c r="F5655" t="s">
        <v>49</v>
      </c>
      <c r="G5655" t="s">
        <v>38</v>
      </c>
      <c r="H5655" t="s">
        <v>910</v>
      </c>
      <c r="I5655" s="2">
        <v>1459</v>
      </c>
      <c r="J5655" s="2">
        <v>1</v>
      </c>
      <c r="K5655" s="2">
        <v>1460</v>
      </c>
      <c r="L5655" s="3">
        <v>9.3605344480490335E-2</v>
      </c>
      <c r="M5655" s="3">
        <v>0.13684211512920802</v>
      </c>
      <c r="N5655" s="2">
        <v>1559740</v>
      </c>
      <c r="O5655">
        <f t="shared" si="88"/>
        <v>18</v>
      </c>
    </row>
    <row r="5656" spans="1:15" hidden="1" x14ac:dyDescent="0.2">
      <c r="A5656" t="s">
        <v>5529</v>
      </c>
      <c r="B5656" t="s">
        <v>6294</v>
      </c>
      <c r="C5656" t="s">
        <v>6309</v>
      </c>
      <c r="D5656" t="s">
        <v>22</v>
      </c>
      <c r="E5656">
        <v>30</v>
      </c>
      <c r="F5656" t="s">
        <v>49</v>
      </c>
      <c r="G5656" t="s">
        <v>5542</v>
      </c>
      <c r="H5656" t="s">
        <v>39</v>
      </c>
      <c r="I5656" s="2">
        <v>14802</v>
      </c>
      <c r="J5656" s="2">
        <v>123</v>
      </c>
      <c r="K5656" s="2">
        <v>14925</v>
      </c>
      <c r="L5656" s="3">
        <v>0.95689025093925917</v>
      </c>
      <c r="M5656" s="3">
        <v>1.3988825810297463</v>
      </c>
      <c r="N5656" s="2">
        <v>1559740</v>
      </c>
      <c r="O5656">
        <f t="shared" si="88"/>
        <v>5</v>
      </c>
    </row>
    <row r="5657" spans="1:15" hidden="1" x14ac:dyDescent="0.2">
      <c r="A5657" t="s">
        <v>5529</v>
      </c>
      <c r="B5657" t="s">
        <v>6294</v>
      </c>
      <c r="C5657" t="s">
        <v>6310</v>
      </c>
      <c r="D5657" t="s">
        <v>22</v>
      </c>
      <c r="E5657">
        <v>46</v>
      </c>
      <c r="F5657" t="s">
        <v>49</v>
      </c>
      <c r="G5657" t="s">
        <v>38</v>
      </c>
      <c r="H5657" t="s">
        <v>61</v>
      </c>
      <c r="I5657" s="2">
        <v>3536</v>
      </c>
      <c r="J5657" s="2">
        <v>14</v>
      </c>
      <c r="K5657" s="2">
        <v>3550</v>
      </c>
      <c r="L5657" s="3">
        <v>0.22760203623680869</v>
      </c>
      <c r="M5657" s="3">
        <v>0.33273254021143045</v>
      </c>
      <c r="N5657" s="2">
        <v>1559740</v>
      </c>
      <c r="O5657">
        <f t="shared" si="88"/>
        <v>11</v>
      </c>
    </row>
    <row r="5658" spans="1:15" hidden="1" x14ac:dyDescent="0.2">
      <c r="A5658" t="s">
        <v>5529</v>
      </c>
      <c r="B5658" t="s">
        <v>6294</v>
      </c>
      <c r="C5658" t="s">
        <v>6311</v>
      </c>
      <c r="D5658" t="s">
        <v>22</v>
      </c>
      <c r="E5658">
        <v>38</v>
      </c>
      <c r="F5658" t="s">
        <v>49</v>
      </c>
      <c r="G5658" t="s">
        <v>38</v>
      </c>
      <c r="H5658" t="s">
        <v>273</v>
      </c>
      <c r="I5658" s="2">
        <v>141195</v>
      </c>
      <c r="J5658" s="2">
        <v>611</v>
      </c>
      <c r="K5658" s="2">
        <v>141806</v>
      </c>
      <c r="L5658" s="3">
        <v>9.0916434790413785</v>
      </c>
      <c r="M5658" s="3">
        <v>13.291118478090732</v>
      </c>
      <c r="N5658" s="2">
        <v>1559740</v>
      </c>
      <c r="O5658">
        <f t="shared" si="88"/>
        <v>3</v>
      </c>
    </row>
    <row r="5659" spans="1:15" hidden="1" x14ac:dyDescent="0.2">
      <c r="A5659" t="s">
        <v>5529</v>
      </c>
      <c r="B5659" t="s">
        <v>6294</v>
      </c>
      <c r="C5659" t="s">
        <v>6312</v>
      </c>
      <c r="D5659" t="s">
        <v>22</v>
      </c>
      <c r="E5659">
        <v>40</v>
      </c>
      <c r="F5659" t="s">
        <v>49</v>
      </c>
      <c r="G5659" t="s">
        <v>38</v>
      </c>
      <c r="H5659" t="s">
        <v>734</v>
      </c>
      <c r="I5659" s="2">
        <v>1458</v>
      </c>
      <c r="J5659" s="2">
        <v>2</v>
      </c>
      <c r="K5659" s="2">
        <v>1460</v>
      </c>
      <c r="L5659" s="3">
        <v>9.3605344480490335E-2</v>
      </c>
      <c r="M5659" s="3">
        <v>0.13684211512920802</v>
      </c>
      <c r="N5659" s="2">
        <v>1559740</v>
      </c>
      <c r="O5659">
        <f t="shared" si="88"/>
        <v>18</v>
      </c>
    </row>
    <row r="5660" spans="1:15" hidden="1" x14ac:dyDescent="0.2">
      <c r="A5660" t="s">
        <v>5529</v>
      </c>
      <c r="B5660" t="s">
        <v>6294</v>
      </c>
      <c r="C5660" t="s">
        <v>6313</v>
      </c>
      <c r="D5660" t="s">
        <v>22</v>
      </c>
      <c r="E5660">
        <v>42</v>
      </c>
      <c r="F5660" t="s">
        <v>49</v>
      </c>
      <c r="G5660" t="s">
        <v>38</v>
      </c>
      <c r="H5660" t="s">
        <v>654</v>
      </c>
      <c r="I5660" s="2">
        <v>4595</v>
      </c>
      <c r="J5660" s="2">
        <v>1</v>
      </c>
      <c r="K5660" s="2">
        <v>4596</v>
      </c>
      <c r="L5660" s="3">
        <v>0.29466449536461203</v>
      </c>
      <c r="M5660" s="3">
        <v>0.43077148022865758</v>
      </c>
      <c r="N5660" s="2">
        <v>1559740</v>
      </c>
      <c r="O5660">
        <f t="shared" si="88"/>
        <v>8</v>
      </c>
    </row>
    <row r="5661" spans="1:15" hidden="1" x14ac:dyDescent="0.2">
      <c r="A5661" t="s">
        <v>5529</v>
      </c>
      <c r="B5661" t="s">
        <v>6294</v>
      </c>
      <c r="C5661" t="s">
        <v>6314</v>
      </c>
      <c r="D5661" t="s">
        <v>22</v>
      </c>
      <c r="E5661">
        <v>75</v>
      </c>
      <c r="F5661" t="s">
        <v>49</v>
      </c>
      <c r="G5661" t="s">
        <v>38</v>
      </c>
      <c r="H5661" t="s">
        <v>70</v>
      </c>
      <c r="I5661" s="2">
        <v>883</v>
      </c>
      <c r="J5661" s="2">
        <f>(0)</f>
        <v>0</v>
      </c>
      <c r="K5661" s="2">
        <v>883</v>
      </c>
      <c r="L5661" s="3">
        <v>5.661199943580341E-2</v>
      </c>
      <c r="M5661" s="3">
        <v>8.2761361410336076E-2</v>
      </c>
      <c r="N5661" s="2">
        <v>1559740</v>
      </c>
      <c r="O5661">
        <f t="shared" si="88"/>
        <v>24</v>
      </c>
    </row>
    <row r="5662" spans="1:15" hidden="1" x14ac:dyDescent="0.2">
      <c r="A5662" t="s">
        <v>5529</v>
      </c>
      <c r="B5662" t="s">
        <v>6294</v>
      </c>
      <c r="C5662" t="s">
        <v>6315</v>
      </c>
      <c r="D5662" t="s">
        <v>22</v>
      </c>
      <c r="E5662">
        <v>44</v>
      </c>
      <c r="F5662" t="s">
        <v>49</v>
      </c>
      <c r="G5662" t="s">
        <v>38</v>
      </c>
      <c r="H5662" t="s">
        <v>822</v>
      </c>
      <c r="I5662" s="2">
        <v>979</v>
      </c>
      <c r="J5662" s="2">
        <v>1</v>
      </c>
      <c r="K5662" s="2">
        <v>980</v>
      </c>
      <c r="L5662" s="3">
        <v>6.2830984651288044E-2</v>
      </c>
      <c r="M5662" s="3">
        <v>9.185292659357798E-2</v>
      </c>
      <c r="N5662" s="2">
        <v>1559740</v>
      </c>
      <c r="O5662">
        <f t="shared" si="88"/>
        <v>23</v>
      </c>
    </row>
    <row r="5663" spans="1:15" hidden="1" x14ac:dyDescent="0.2">
      <c r="A5663" t="s">
        <v>5529</v>
      </c>
      <c r="B5663" t="s">
        <v>6294</v>
      </c>
      <c r="C5663" t="s">
        <v>6316</v>
      </c>
      <c r="D5663" t="s">
        <v>22</v>
      </c>
      <c r="E5663">
        <v>52</v>
      </c>
      <c r="F5663" t="s">
        <v>49</v>
      </c>
      <c r="G5663" t="s">
        <v>38</v>
      </c>
      <c r="H5663" t="s">
        <v>165</v>
      </c>
      <c r="I5663" s="2">
        <v>1789</v>
      </c>
      <c r="J5663" s="2">
        <f>(0)</f>
        <v>0</v>
      </c>
      <c r="K5663" s="2">
        <v>1789</v>
      </c>
      <c r="L5663" s="3">
        <v>0.11469860361342275</v>
      </c>
      <c r="M5663" s="3">
        <v>0.16767845477133778</v>
      </c>
      <c r="N5663" s="2">
        <v>1559740</v>
      </c>
      <c r="O5663">
        <f t="shared" si="88"/>
        <v>17</v>
      </c>
    </row>
    <row r="5664" spans="1:15" hidden="1" x14ac:dyDescent="0.2">
      <c r="A5664" t="s">
        <v>5529</v>
      </c>
      <c r="B5664" t="s">
        <v>6294</v>
      </c>
      <c r="C5664" t="s">
        <v>6317</v>
      </c>
      <c r="D5664" t="s">
        <v>22</v>
      </c>
      <c r="E5664">
        <v>37</v>
      </c>
      <c r="F5664" t="s">
        <v>49</v>
      </c>
      <c r="G5664" t="s">
        <v>38</v>
      </c>
      <c r="H5664" t="s">
        <v>1069</v>
      </c>
      <c r="I5664" s="2">
        <v>1798</v>
      </c>
      <c r="J5664" s="2">
        <f>(0)</f>
        <v>0</v>
      </c>
      <c r="K5664" s="2">
        <v>1798</v>
      </c>
      <c r="L5664" s="3">
        <v>0.11527562286022029</v>
      </c>
      <c r="M5664" s="3">
        <v>0.16852200205638082</v>
      </c>
      <c r="N5664" s="2">
        <v>1559740</v>
      </c>
      <c r="O5664">
        <f t="shared" si="88"/>
        <v>16</v>
      </c>
    </row>
    <row r="5665" spans="1:15" hidden="1" x14ac:dyDescent="0.2">
      <c r="A5665" t="s">
        <v>5529</v>
      </c>
      <c r="B5665" t="s">
        <v>6294</v>
      </c>
      <c r="C5665" t="s">
        <v>6318</v>
      </c>
      <c r="D5665" t="s">
        <v>22</v>
      </c>
      <c r="E5665">
        <v>28</v>
      </c>
      <c r="F5665" t="s">
        <v>49</v>
      </c>
      <c r="G5665" t="s">
        <v>38</v>
      </c>
      <c r="H5665" t="s">
        <v>219</v>
      </c>
      <c r="I5665" s="2">
        <v>4714</v>
      </c>
      <c r="J5665" s="2">
        <v>7</v>
      </c>
      <c r="K5665" s="2">
        <v>4721</v>
      </c>
      <c r="L5665" s="3">
        <v>0.30267865157013352</v>
      </c>
      <c r="M5665" s="3">
        <v>0.44248741474314451</v>
      </c>
      <c r="N5665" s="2">
        <v>1559740</v>
      </c>
      <c r="O5665">
        <f t="shared" si="88"/>
        <v>7</v>
      </c>
    </row>
    <row r="5666" spans="1:15" hidden="1" x14ac:dyDescent="0.2">
      <c r="A5666" t="s">
        <v>5529</v>
      </c>
      <c r="B5666" t="s">
        <v>6294</v>
      </c>
      <c r="C5666" t="s">
        <v>46</v>
      </c>
      <c r="G5666" t="s">
        <v>46</v>
      </c>
      <c r="I5666" s="2">
        <v>7536</v>
      </c>
      <c r="J5666" s="2">
        <v>59</v>
      </c>
      <c r="K5666" s="2">
        <v>7595</v>
      </c>
      <c r="L5666" s="3">
        <v>0.48694013104748229</v>
      </c>
      <c r="M5666" s="3">
        <v>0.71186018110022931</v>
      </c>
      <c r="N5666" s="2">
        <v>1559740</v>
      </c>
      <c r="O5666">
        <f t="shared" si="88"/>
        <v>6</v>
      </c>
    </row>
    <row r="5667" spans="1:15" hidden="1" x14ac:dyDescent="0.2">
      <c r="A5667" t="s">
        <v>5529</v>
      </c>
      <c r="B5667" t="s">
        <v>6319</v>
      </c>
      <c r="C5667" t="s">
        <v>6320</v>
      </c>
      <c r="D5667" t="s">
        <v>22</v>
      </c>
      <c r="E5667">
        <v>56</v>
      </c>
      <c r="F5667" t="s">
        <v>49</v>
      </c>
      <c r="G5667" t="s">
        <v>5071</v>
      </c>
      <c r="H5667" t="s">
        <v>1395</v>
      </c>
      <c r="I5667" s="2">
        <v>2546</v>
      </c>
      <c r="J5667" s="2">
        <v>3</v>
      </c>
      <c r="K5667" s="2">
        <v>2549</v>
      </c>
      <c r="L5667" s="3">
        <v>0.17852852989564941</v>
      </c>
      <c r="M5667" s="3">
        <v>0.25696419336530346</v>
      </c>
      <c r="N5667" s="2">
        <v>1427783</v>
      </c>
      <c r="O5667">
        <f t="shared" si="88"/>
        <v>12</v>
      </c>
    </row>
    <row r="5668" spans="1:15" hidden="1" x14ac:dyDescent="0.2">
      <c r="A5668" t="s">
        <v>5529</v>
      </c>
      <c r="B5668" t="s">
        <v>6319</v>
      </c>
      <c r="C5668" t="s">
        <v>6321</v>
      </c>
      <c r="D5668" t="s">
        <v>22</v>
      </c>
      <c r="E5668">
        <v>50</v>
      </c>
      <c r="F5668" t="s">
        <v>49</v>
      </c>
      <c r="G5668" t="s">
        <v>6322</v>
      </c>
      <c r="H5668" t="s">
        <v>198</v>
      </c>
      <c r="I5668" s="2">
        <v>2509</v>
      </c>
      <c r="J5668" s="2">
        <v>7</v>
      </c>
      <c r="K5668" s="2">
        <v>2516</v>
      </c>
      <c r="L5668" s="3">
        <v>0.17621725430264965</v>
      </c>
      <c r="M5668" s="3">
        <v>0.25363746979486212</v>
      </c>
      <c r="N5668" s="2">
        <v>1427783</v>
      </c>
      <c r="O5668">
        <f t="shared" si="88"/>
        <v>13</v>
      </c>
    </row>
    <row r="5669" spans="1:15" hidden="1" x14ac:dyDescent="0.2">
      <c r="A5669" t="s">
        <v>5529</v>
      </c>
      <c r="B5669" t="s">
        <v>6319</v>
      </c>
      <c r="C5669" t="s">
        <v>6323</v>
      </c>
      <c r="D5669" t="s">
        <v>22</v>
      </c>
      <c r="E5669">
        <v>43</v>
      </c>
      <c r="F5669" t="s">
        <v>49</v>
      </c>
      <c r="G5669" t="s">
        <v>38</v>
      </c>
      <c r="H5669" t="s">
        <v>209</v>
      </c>
      <c r="I5669" s="2">
        <v>921</v>
      </c>
      <c r="J5669" s="2">
        <v>3</v>
      </c>
      <c r="K5669" s="2">
        <v>924</v>
      </c>
      <c r="L5669" s="3">
        <v>6.4715716603993736E-2</v>
      </c>
      <c r="M5669" s="3">
        <v>9.3148259972357941E-2</v>
      </c>
      <c r="N5669" s="2">
        <v>1427783</v>
      </c>
      <c r="O5669">
        <f t="shared" si="88"/>
        <v>22</v>
      </c>
    </row>
    <row r="5670" spans="1:15" hidden="1" x14ac:dyDescent="0.2">
      <c r="A5670" t="s">
        <v>5529</v>
      </c>
      <c r="B5670" t="s">
        <v>6319</v>
      </c>
      <c r="C5670" t="s">
        <v>6324</v>
      </c>
      <c r="D5670" t="s">
        <v>17</v>
      </c>
      <c r="E5670">
        <v>57</v>
      </c>
      <c r="F5670" t="s">
        <v>49</v>
      </c>
      <c r="G5670" t="s">
        <v>32</v>
      </c>
      <c r="H5670" t="s">
        <v>33</v>
      </c>
      <c r="I5670" s="2">
        <v>214497</v>
      </c>
      <c r="J5670" s="2">
        <v>1437</v>
      </c>
      <c r="K5670" s="2">
        <v>215934</v>
      </c>
      <c r="L5670" s="3">
        <v>15.123726784812538</v>
      </c>
      <c r="M5670" s="3">
        <v>21.768264468475262</v>
      </c>
      <c r="N5670" s="2">
        <v>1427783</v>
      </c>
      <c r="O5670">
        <f t="shared" si="88"/>
        <v>2</v>
      </c>
    </row>
    <row r="5671" spans="1:15" hidden="1" x14ac:dyDescent="0.2">
      <c r="A5671" t="s">
        <v>5529</v>
      </c>
      <c r="B5671" t="s">
        <v>6319</v>
      </c>
      <c r="C5671" t="s">
        <v>6325</v>
      </c>
      <c r="D5671" t="s">
        <v>22</v>
      </c>
      <c r="E5671">
        <v>53</v>
      </c>
      <c r="F5671" t="s">
        <v>49</v>
      </c>
      <c r="G5671" t="s">
        <v>38</v>
      </c>
      <c r="H5671" t="s">
        <v>97</v>
      </c>
      <c r="I5671" s="2">
        <v>559</v>
      </c>
      <c r="J5671" s="2">
        <v>1</v>
      </c>
      <c r="K5671" s="2">
        <v>560</v>
      </c>
      <c r="L5671" s="3">
        <v>3.9221646426662878E-2</v>
      </c>
      <c r="M5671" s="3">
        <v>5.6453490892338157E-2</v>
      </c>
      <c r="N5671" s="2">
        <v>1427783</v>
      </c>
      <c r="O5671">
        <f t="shared" si="88"/>
        <v>28</v>
      </c>
    </row>
    <row r="5672" spans="1:15" hidden="1" x14ac:dyDescent="0.2">
      <c r="A5672" t="s">
        <v>5529</v>
      </c>
      <c r="B5672" t="s">
        <v>6319</v>
      </c>
      <c r="C5672" t="s">
        <v>6326</v>
      </c>
      <c r="D5672" t="s">
        <v>17</v>
      </c>
      <c r="E5672">
        <v>51</v>
      </c>
      <c r="F5672" t="s">
        <v>49</v>
      </c>
      <c r="G5672" t="s">
        <v>5562</v>
      </c>
      <c r="H5672" t="s">
        <v>5563</v>
      </c>
      <c r="I5672" s="2">
        <v>560345</v>
      </c>
      <c r="J5672" s="2">
        <v>2798</v>
      </c>
      <c r="K5672" s="2">
        <v>563143</v>
      </c>
      <c r="L5672" s="3">
        <v>39.441777917232521</v>
      </c>
      <c r="M5672" s="3">
        <v>56.770336109971396</v>
      </c>
      <c r="N5672" s="2">
        <v>1427783</v>
      </c>
      <c r="O5672">
        <f t="shared" si="88"/>
        <v>1</v>
      </c>
    </row>
    <row r="5673" spans="1:15" hidden="1" x14ac:dyDescent="0.2">
      <c r="A5673" t="s">
        <v>5529</v>
      </c>
      <c r="B5673" t="s">
        <v>6319</v>
      </c>
      <c r="C5673" t="s">
        <v>6327</v>
      </c>
      <c r="D5673" t="s">
        <v>22</v>
      </c>
      <c r="E5673">
        <v>74</v>
      </c>
      <c r="F5673" t="s">
        <v>49</v>
      </c>
      <c r="G5673" t="s">
        <v>6328</v>
      </c>
      <c r="H5673" t="s">
        <v>43</v>
      </c>
      <c r="I5673" s="2">
        <v>491</v>
      </c>
      <c r="J5673" s="2">
        <v>3</v>
      </c>
      <c r="K5673" s="2">
        <v>494</v>
      </c>
      <c r="L5673" s="3">
        <v>3.4599095240663326E-2</v>
      </c>
      <c r="M5673" s="3">
        <v>4.9800043751455442E-2</v>
      </c>
      <c r="N5673" s="2">
        <v>1427783</v>
      </c>
      <c r="O5673">
        <f t="shared" si="88"/>
        <v>29</v>
      </c>
    </row>
    <row r="5674" spans="1:15" hidden="1" x14ac:dyDescent="0.2">
      <c r="A5674" t="s">
        <v>5529</v>
      </c>
      <c r="B5674" t="s">
        <v>6319</v>
      </c>
      <c r="C5674" t="s">
        <v>6329</v>
      </c>
      <c r="D5674" t="s">
        <v>22</v>
      </c>
      <c r="E5674">
        <v>36</v>
      </c>
      <c r="F5674" t="s">
        <v>49</v>
      </c>
      <c r="G5674" t="s">
        <v>6330</v>
      </c>
      <c r="H5674" t="s">
        <v>540</v>
      </c>
      <c r="I5674" s="2">
        <v>903</v>
      </c>
      <c r="J5674" s="2">
        <v>5</v>
      </c>
      <c r="K5674" s="2">
        <v>908</v>
      </c>
      <c r="L5674" s="3">
        <v>6.3595098134660508E-2</v>
      </c>
      <c r="M5674" s="3">
        <v>9.1535303089719716E-2</v>
      </c>
      <c r="N5674" s="2">
        <v>1427783</v>
      </c>
      <c r="O5674">
        <f t="shared" si="88"/>
        <v>23</v>
      </c>
    </row>
    <row r="5675" spans="1:15" hidden="1" x14ac:dyDescent="0.2">
      <c r="A5675" t="s">
        <v>5529</v>
      </c>
      <c r="B5675" t="s">
        <v>6319</v>
      </c>
      <c r="C5675" t="s">
        <v>6331</v>
      </c>
      <c r="D5675" t="s">
        <v>22</v>
      </c>
      <c r="E5675">
        <v>51</v>
      </c>
      <c r="F5675" t="s">
        <v>69</v>
      </c>
      <c r="G5675" t="s">
        <v>38</v>
      </c>
      <c r="H5675" t="s">
        <v>351</v>
      </c>
      <c r="I5675" s="2">
        <v>435</v>
      </c>
      <c r="J5675" s="2">
        <v>1</v>
      </c>
      <c r="K5675" s="2">
        <v>436</v>
      </c>
      <c r="L5675" s="3">
        <v>3.0536853289330378E-2</v>
      </c>
      <c r="M5675" s="3">
        <v>4.3953075051891846E-2</v>
      </c>
      <c r="N5675" s="2">
        <v>1427783</v>
      </c>
      <c r="O5675">
        <f t="shared" si="88"/>
        <v>35</v>
      </c>
    </row>
    <row r="5676" spans="1:15" hidden="1" x14ac:dyDescent="0.2">
      <c r="A5676" t="s">
        <v>5529</v>
      </c>
      <c r="B5676" t="s">
        <v>6319</v>
      </c>
      <c r="C5676" t="s">
        <v>6332</v>
      </c>
      <c r="D5676" t="s">
        <v>22</v>
      </c>
      <c r="E5676">
        <v>36</v>
      </c>
      <c r="F5676" t="s">
        <v>49</v>
      </c>
      <c r="G5676" t="s">
        <v>38</v>
      </c>
      <c r="H5676" t="s">
        <v>101</v>
      </c>
      <c r="I5676" s="2">
        <v>1697</v>
      </c>
      <c r="J5676" s="2">
        <v>2</v>
      </c>
      <c r="K5676" s="2">
        <v>1699</v>
      </c>
      <c r="L5676" s="3">
        <v>0.11899567371232184</v>
      </c>
      <c r="M5676" s="3">
        <v>0.17127585897514735</v>
      </c>
      <c r="N5676" s="2">
        <v>1427783</v>
      </c>
      <c r="O5676">
        <f t="shared" si="88"/>
        <v>18</v>
      </c>
    </row>
    <row r="5677" spans="1:15" hidden="1" x14ac:dyDescent="0.2">
      <c r="A5677" t="s">
        <v>5529</v>
      </c>
      <c r="B5677" t="s">
        <v>6319</v>
      </c>
      <c r="C5677" t="s">
        <v>6333</v>
      </c>
      <c r="D5677" t="s">
        <v>22</v>
      </c>
      <c r="E5677">
        <v>39</v>
      </c>
      <c r="F5677" t="s">
        <v>49</v>
      </c>
      <c r="G5677" t="s">
        <v>38</v>
      </c>
      <c r="H5677" t="s">
        <v>165</v>
      </c>
      <c r="I5677" s="2">
        <v>887</v>
      </c>
      <c r="J5677" s="2">
        <f>(0)</f>
        <v>0</v>
      </c>
      <c r="K5677" s="2">
        <v>887</v>
      </c>
      <c r="L5677" s="3">
        <v>6.2124286393660667E-2</v>
      </c>
      <c r="M5677" s="3">
        <v>8.9418297181257045E-2</v>
      </c>
      <c r="N5677" s="2">
        <v>1427783</v>
      </c>
      <c r="O5677">
        <f t="shared" si="88"/>
        <v>24</v>
      </c>
    </row>
    <row r="5678" spans="1:15" hidden="1" x14ac:dyDescent="0.2">
      <c r="A5678" t="s">
        <v>5529</v>
      </c>
      <c r="B5678" t="s">
        <v>6319</v>
      </c>
      <c r="C5678" t="s">
        <v>6334</v>
      </c>
      <c r="D5678" t="s">
        <v>22</v>
      </c>
      <c r="E5678">
        <v>30</v>
      </c>
      <c r="F5678" t="s">
        <v>49</v>
      </c>
      <c r="G5678" t="s">
        <v>868</v>
      </c>
      <c r="H5678" t="s">
        <v>738</v>
      </c>
      <c r="I5678" s="2">
        <v>2911</v>
      </c>
      <c r="J5678" s="2">
        <v>11</v>
      </c>
      <c r="K5678" s="2">
        <v>2922</v>
      </c>
      <c r="L5678" s="3">
        <v>0.20465294796198022</v>
      </c>
      <c r="M5678" s="3">
        <v>0.29456625069180731</v>
      </c>
      <c r="N5678" s="2">
        <v>1427783</v>
      </c>
      <c r="O5678">
        <f t="shared" si="88"/>
        <v>11</v>
      </c>
    </row>
    <row r="5679" spans="1:15" hidden="1" x14ac:dyDescent="0.2">
      <c r="A5679" t="s">
        <v>5529</v>
      </c>
      <c r="B5679" t="s">
        <v>6319</v>
      </c>
      <c r="C5679" t="s">
        <v>6335</v>
      </c>
      <c r="D5679" t="s">
        <v>17</v>
      </c>
      <c r="E5679">
        <v>39</v>
      </c>
      <c r="F5679" t="s">
        <v>69</v>
      </c>
      <c r="G5679" t="s">
        <v>38</v>
      </c>
      <c r="H5679" t="s">
        <v>79</v>
      </c>
      <c r="I5679" s="2">
        <v>7953</v>
      </c>
      <c r="J5679" s="2">
        <v>156</v>
      </c>
      <c r="K5679" s="2">
        <v>8109</v>
      </c>
      <c r="L5679" s="3">
        <v>0.56794344798894503</v>
      </c>
      <c r="M5679" s="3">
        <v>0.81746671008208949</v>
      </c>
      <c r="N5679" s="2">
        <v>1427783</v>
      </c>
      <c r="O5679">
        <f t="shared" si="88"/>
        <v>7</v>
      </c>
    </row>
    <row r="5680" spans="1:15" hidden="1" x14ac:dyDescent="0.2">
      <c r="A5680" t="s">
        <v>5529</v>
      </c>
      <c r="B5680" t="s">
        <v>6319</v>
      </c>
      <c r="C5680" t="s">
        <v>6336</v>
      </c>
      <c r="D5680" t="s">
        <v>22</v>
      </c>
      <c r="E5680">
        <v>35</v>
      </c>
      <c r="F5680" t="s">
        <v>49</v>
      </c>
      <c r="G5680" t="s">
        <v>6337</v>
      </c>
      <c r="H5680" t="s">
        <v>59</v>
      </c>
      <c r="I5680" s="2">
        <v>688</v>
      </c>
      <c r="J5680" s="2">
        <v>1</v>
      </c>
      <c r="K5680" s="2">
        <v>689</v>
      </c>
      <c r="L5680" s="3">
        <v>4.8256632835662006E-2</v>
      </c>
      <c r="M5680" s="3">
        <v>6.94579557586089E-2</v>
      </c>
      <c r="N5680" s="2">
        <v>1427783</v>
      </c>
      <c r="O5680">
        <f t="shared" si="88"/>
        <v>25</v>
      </c>
    </row>
    <row r="5681" spans="1:15" hidden="1" x14ac:dyDescent="0.2">
      <c r="A5681" t="s">
        <v>5529</v>
      </c>
      <c r="B5681" t="s">
        <v>6319</v>
      </c>
      <c r="C5681" t="s">
        <v>6338</v>
      </c>
      <c r="D5681" t="s">
        <v>22</v>
      </c>
      <c r="E5681">
        <v>41</v>
      </c>
      <c r="F5681" t="s">
        <v>49</v>
      </c>
      <c r="G5681" t="s">
        <v>38</v>
      </c>
      <c r="H5681" t="s">
        <v>618</v>
      </c>
      <c r="I5681" s="2">
        <v>473</v>
      </c>
      <c r="J5681" s="2">
        <f>(0)</f>
        <v>0</v>
      </c>
      <c r="K5681" s="2">
        <v>473</v>
      </c>
      <c r="L5681" s="3">
        <v>3.3128283499663465E-2</v>
      </c>
      <c r="M5681" s="3">
        <v>4.7683037842992763E-2</v>
      </c>
      <c r="N5681" s="2">
        <v>1427783</v>
      </c>
      <c r="O5681">
        <f t="shared" si="88"/>
        <v>33</v>
      </c>
    </row>
    <row r="5682" spans="1:15" hidden="1" x14ac:dyDescent="0.2">
      <c r="A5682" t="s">
        <v>5529</v>
      </c>
      <c r="B5682" t="s">
        <v>6319</v>
      </c>
      <c r="C5682" t="s">
        <v>6339</v>
      </c>
      <c r="D5682" t="s">
        <v>22</v>
      </c>
      <c r="E5682">
        <v>55</v>
      </c>
      <c r="F5682" t="s">
        <v>49</v>
      </c>
      <c r="G5682" t="s">
        <v>5532</v>
      </c>
      <c r="H5682" t="s">
        <v>104</v>
      </c>
      <c r="I5682" s="2">
        <v>48814</v>
      </c>
      <c r="J5682" s="2">
        <v>408</v>
      </c>
      <c r="K5682" s="2">
        <v>49222</v>
      </c>
      <c r="L5682" s="3">
        <v>3.4474426435950001</v>
      </c>
      <c r="M5682" s="3">
        <v>4.9620602298261938</v>
      </c>
      <c r="N5682" s="2">
        <v>1427783</v>
      </c>
      <c r="O5682">
        <f t="shared" si="88"/>
        <v>4</v>
      </c>
    </row>
    <row r="5683" spans="1:15" hidden="1" x14ac:dyDescent="0.2">
      <c r="A5683" t="s">
        <v>5529</v>
      </c>
      <c r="B5683" t="s">
        <v>6319</v>
      </c>
      <c r="C5683" t="s">
        <v>6340</v>
      </c>
      <c r="D5683" t="s">
        <v>22</v>
      </c>
      <c r="E5683">
        <v>30</v>
      </c>
      <c r="F5683" t="s">
        <v>49</v>
      </c>
      <c r="G5683" t="s">
        <v>38</v>
      </c>
      <c r="H5683" t="s">
        <v>734</v>
      </c>
      <c r="I5683" s="2">
        <v>5201</v>
      </c>
      <c r="J5683" s="2">
        <v>51</v>
      </c>
      <c r="K5683" s="2">
        <v>5252</v>
      </c>
      <c r="L5683" s="3">
        <v>0.36784301255863111</v>
      </c>
      <c r="M5683" s="3">
        <v>0.52945309672600005</v>
      </c>
      <c r="N5683" s="2">
        <v>1427783</v>
      </c>
      <c r="O5683">
        <f t="shared" si="88"/>
        <v>8</v>
      </c>
    </row>
    <row r="5684" spans="1:15" hidden="1" x14ac:dyDescent="0.2">
      <c r="A5684" t="s">
        <v>5529</v>
      </c>
      <c r="B5684" t="s">
        <v>6319</v>
      </c>
      <c r="C5684" t="s">
        <v>6341</v>
      </c>
      <c r="D5684" t="s">
        <v>22</v>
      </c>
      <c r="E5684">
        <v>33</v>
      </c>
      <c r="F5684" t="s">
        <v>49</v>
      </c>
      <c r="G5684" t="s">
        <v>303</v>
      </c>
      <c r="H5684" t="s">
        <v>304</v>
      </c>
      <c r="I5684" s="2">
        <v>2909</v>
      </c>
      <c r="J5684" s="2">
        <v>18</v>
      </c>
      <c r="K5684" s="2">
        <v>2927</v>
      </c>
      <c r="L5684" s="3">
        <v>0.20500314123364688</v>
      </c>
      <c r="M5684" s="3">
        <v>0.29507029971763177</v>
      </c>
      <c r="N5684" s="2">
        <v>1427783</v>
      </c>
      <c r="O5684">
        <f t="shared" si="88"/>
        <v>10</v>
      </c>
    </row>
    <row r="5685" spans="1:15" hidden="1" x14ac:dyDescent="0.2">
      <c r="A5685" t="s">
        <v>5529</v>
      </c>
      <c r="B5685" t="s">
        <v>6319</v>
      </c>
      <c r="C5685" t="s">
        <v>6342</v>
      </c>
      <c r="D5685" t="s">
        <v>22</v>
      </c>
      <c r="E5685">
        <v>54</v>
      </c>
      <c r="F5685" t="s">
        <v>49</v>
      </c>
      <c r="G5685" t="s">
        <v>38</v>
      </c>
      <c r="H5685" t="s">
        <v>556</v>
      </c>
      <c r="I5685" s="2">
        <v>2273</v>
      </c>
      <c r="J5685" s="2">
        <v>3</v>
      </c>
      <c r="K5685" s="2">
        <v>2276</v>
      </c>
      <c r="L5685" s="3">
        <v>0.15940797726265127</v>
      </c>
      <c r="M5685" s="3">
        <v>0.22944311655528865</v>
      </c>
      <c r="N5685" s="2">
        <v>1427783</v>
      </c>
      <c r="O5685">
        <f t="shared" si="88"/>
        <v>14</v>
      </c>
    </row>
    <row r="5686" spans="1:15" hidden="1" x14ac:dyDescent="0.2">
      <c r="A5686" t="s">
        <v>5529</v>
      </c>
      <c r="B5686" t="s">
        <v>6319</v>
      </c>
      <c r="C5686" t="s">
        <v>6343</v>
      </c>
      <c r="D5686" t="s">
        <v>22</v>
      </c>
      <c r="E5686">
        <v>38</v>
      </c>
      <c r="F5686" t="s">
        <v>49</v>
      </c>
      <c r="G5686" t="s">
        <v>38</v>
      </c>
      <c r="H5686" t="s">
        <v>813</v>
      </c>
      <c r="I5686" s="2">
        <v>435</v>
      </c>
      <c r="J5686" s="2">
        <v>1</v>
      </c>
      <c r="K5686" s="2">
        <v>436</v>
      </c>
      <c r="L5686" s="3">
        <v>3.0536853289330378E-2</v>
      </c>
      <c r="M5686" s="3">
        <v>4.3953075051891846E-2</v>
      </c>
      <c r="N5686" s="2">
        <v>1427783</v>
      </c>
      <c r="O5686">
        <f t="shared" si="88"/>
        <v>35</v>
      </c>
    </row>
    <row r="5687" spans="1:15" hidden="1" x14ac:dyDescent="0.2">
      <c r="A5687" t="s">
        <v>5529</v>
      </c>
      <c r="B5687" t="s">
        <v>6319</v>
      </c>
      <c r="C5687" t="s">
        <v>6344</v>
      </c>
      <c r="D5687" t="s">
        <v>22</v>
      </c>
      <c r="E5687">
        <v>46</v>
      </c>
      <c r="F5687" t="s">
        <v>69</v>
      </c>
      <c r="G5687" t="s">
        <v>38</v>
      </c>
      <c r="H5687" t="s">
        <v>270</v>
      </c>
      <c r="I5687" s="2">
        <v>477</v>
      </c>
      <c r="J5687" s="2">
        <f>(0)</f>
        <v>0</v>
      </c>
      <c r="K5687" s="2">
        <v>477</v>
      </c>
      <c r="L5687" s="3">
        <v>3.3408438116996772E-2</v>
      </c>
      <c r="M5687" s="3">
        <v>4.8086277063652323E-2</v>
      </c>
      <c r="N5687" s="2">
        <v>1427783</v>
      </c>
      <c r="O5687">
        <f t="shared" si="88"/>
        <v>31</v>
      </c>
    </row>
    <row r="5688" spans="1:15" hidden="1" x14ac:dyDescent="0.2">
      <c r="A5688" t="s">
        <v>5529</v>
      </c>
      <c r="B5688" t="s">
        <v>6319</v>
      </c>
      <c r="C5688" t="s">
        <v>6345</v>
      </c>
      <c r="D5688" t="s">
        <v>22</v>
      </c>
      <c r="E5688">
        <v>40</v>
      </c>
      <c r="F5688" t="s">
        <v>49</v>
      </c>
      <c r="G5688" t="s">
        <v>38</v>
      </c>
      <c r="H5688" t="s">
        <v>746</v>
      </c>
      <c r="I5688" s="2">
        <v>406</v>
      </c>
      <c r="J5688" s="2">
        <v>1</v>
      </c>
      <c r="K5688" s="2">
        <v>407</v>
      </c>
      <c r="L5688" s="3">
        <v>2.850573231366391E-2</v>
      </c>
      <c r="M5688" s="3">
        <v>4.1029590702110048E-2</v>
      </c>
      <c r="N5688" s="2">
        <v>1427783</v>
      </c>
      <c r="O5688">
        <f t="shared" si="88"/>
        <v>38</v>
      </c>
    </row>
    <row r="5689" spans="1:15" hidden="1" x14ac:dyDescent="0.2">
      <c r="A5689" t="s">
        <v>5529</v>
      </c>
      <c r="B5689" t="s">
        <v>6319</v>
      </c>
      <c r="C5689" t="s">
        <v>6346</v>
      </c>
      <c r="D5689" t="s">
        <v>22</v>
      </c>
      <c r="E5689">
        <v>35</v>
      </c>
      <c r="F5689" t="s">
        <v>49</v>
      </c>
      <c r="G5689" t="s">
        <v>38</v>
      </c>
      <c r="H5689" t="s">
        <v>106</v>
      </c>
      <c r="I5689" s="2">
        <v>2003</v>
      </c>
      <c r="J5689" s="2">
        <v>2</v>
      </c>
      <c r="K5689" s="2">
        <v>2005</v>
      </c>
      <c r="L5689" s="3">
        <v>0.14042750193831974</v>
      </c>
      <c r="M5689" s="3">
        <v>0.20212365935560356</v>
      </c>
      <c r="N5689" s="2">
        <v>1427783</v>
      </c>
      <c r="O5689">
        <f t="shared" si="88"/>
        <v>16</v>
      </c>
    </row>
    <row r="5690" spans="1:15" hidden="1" x14ac:dyDescent="0.2">
      <c r="A5690" t="s">
        <v>5529</v>
      </c>
      <c r="B5690" t="s">
        <v>6319</v>
      </c>
      <c r="C5690" t="s">
        <v>6347</v>
      </c>
      <c r="D5690" t="s">
        <v>22</v>
      </c>
      <c r="E5690">
        <v>54</v>
      </c>
      <c r="F5690" t="s">
        <v>69</v>
      </c>
      <c r="G5690" t="s">
        <v>38</v>
      </c>
      <c r="H5690" t="s">
        <v>346</v>
      </c>
      <c r="I5690" s="2">
        <v>1668</v>
      </c>
      <c r="J5690" s="2">
        <v>3</v>
      </c>
      <c r="K5690" s="2">
        <v>1671</v>
      </c>
      <c r="L5690" s="3">
        <v>0.11703459139098869</v>
      </c>
      <c r="M5690" s="3">
        <v>0.16845318443053045</v>
      </c>
      <c r="N5690" s="2">
        <v>1427783</v>
      </c>
      <c r="O5690">
        <f t="shared" si="88"/>
        <v>19</v>
      </c>
    </row>
    <row r="5691" spans="1:15" hidden="1" x14ac:dyDescent="0.2">
      <c r="A5691" t="s">
        <v>5529</v>
      </c>
      <c r="B5691" t="s">
        <v>6319</v>
      </c>
      <c r="C5691" t="s">
        <v>6348</v>
      </c>
      <c r="D5691" t="s">
        <v>22</v>
      </c>
      <c r="E5691">
        <v>28</v>
      </c>
      <c r="F5691" t="s">
        <v>69</v>
      </c>
      <c r="G5691" t="s">
        <v>38</v>
      </c>
      <c r="H5691" t="s">
        <v>99</v>
      </c>
      <c r="I5691" s="2">
        <v>613</v>
      </c>
      <c r="J5691" s="2">
        <v>2</v>
      </c>
      <c r="K5691" s="2">
        <v>615</v>
      </c>
      <c r="L5691" s="3">
        <v>4.307377241499584E-2</v>
      </c>
      <c r="M5691" s="3">
        <v>6.1998030176407079E-2</v>
      </c>
      <c r="N5691" s="2">
        <v>1427783</v>
      </c>
      <c r="O5691">
        <f t="shared" si="88"/>
        <v>27</v>
      </c>
    </row>
    <row r="5692" spans="1:15" hidden="1" x14ac:dyDescent="0.2">
      <c r="A5692" t="s">
        <v>5529</v>
      </c>
      <c r="B5692" t="s">
        <v>6319</v>
      </c>
      <c r="C5692" t="s">
        <v>6349</v>
      </c>
      <c r="D5692" t="s">
        <v>22</v>
      </c>
      <c r="E5692">
        <v>63</v>
      </c>
      <c r="F5692" t="s">
        <v>49</v>
      </c>
      <c r="G5692" t="s">
        <v>38</v>
      </c>
      <c r="H5692" t="s">
        <v>276</v>
      </c>
      <c r="I5692" s="2">
        <v>428</v>
      </c>
      <c r="J5692" s="2">
        <f>(0)</f>
        <v>0</v>
      </c>
      <c r="K5692" s="2">
        <v>428</v>
      </c>
      <c r="L5692" s="3">
        <v>2.9976544054663771E-2</v>
      </c>
      <c r="M5692" s="3">
        <v>4.3146596610572727E-2</v>
      </c>
      <c r="N5692" s="2">
        <v>1427783</v>
      </c>
      <c r="O5692">
        <f t="shared" si="88"/>
        <v>37</v>
      </c>
    </row>
    <row r="5693" spans="1:15" hidden="1" x14ac:dyDescent="0.2">
      <c r="A5693" t="s">
        <v>5529</v>
      </c>
      <c r="B5693" t="s">
        <v>6319</v>
      </c>
      <c r="C5693" t="s">
        <v>6350</v>
      </c>
      <c r="D5693" t="s">
        <v>22</v>
      </c>
      <c r="E5693">
        <v>46</v>
      </c>
      <c r="F5693" t="s">
        <v>49</v>
      </c>
      <c r="G5693" t="s">
        <v>38</v>
      </c>
      <c r="H5693" t="s">
        <v>70</v>
      </c>
      <c r="I5693" s="2">
        <v>473</v>
      </c>
      <c r="J5693" s="2">
        <v>1</v>
      </c>
      <c r="K5693" s="2">
        <v>474</v>
      </c>
      <c r="L5693" s="3">
        <v>3.319832215399679E-2</v>
      </c>
      <c r="M5693" s="3">
        <v>4.778384764815765E-2</v>
      </c>
      <c r="N5693" s="2">
        <v>1427783</v>
      </c>
      <c r="O5693">
        <f t="shared" si="88"/>
        <v>32</v>
      </c>
    </row>
    <row r="5694" spans="1:15" hidden="1" x14ac:dyDescent="0.2">
      <c r="A5694" t="s">
        <v>5529</v>
      </c>
      <c r="B5694" t="s">
        <v>6319</v>
      </c>
      <c r="C5694" t="s">
        <v>6351</v>
      </c>
      <c r="D5694" t="s">
        <v>22</v>
      </c>
      <c r="E5694">
        <v>46</v>
      </c>
      <c r="F5694" t="s">
        <v>49</v>
      </c>
      <c r="G5694" t="s">
        <v>38</v>
      </c>
      <c r="H5694" t="s">
        <v>41</v>
      </c>
      <c r="I5694" s="2">
        <v>487</v>
      </c>
      <c r="J5694" s="2">
        <f>(0)</f>
        <v>0</v>
      </c>
      <c r="K5694" s="2">
        <v>487</v>
      </c>
      <c r="L5694" s="3">
        <v>3.4108824660330037E-2</v>
      </c>
      <c r="M5694" s="3">
        <v>4.9094375115301216E-2</v>
      </c>
      <c r="N5694" s="2">
        <v>1427783</v>
      </c>
      <c r="O5694">
        <f t="shared" si="88"/>
        <v>30</v>
      </c>
    </row>
    <row r="5695" spans="1:15" hidden="1" x14ac:dyDescent="0.2">
      <c r="A5695" t="s">
        <v>5529</v>
      </c>
      <c r="B5695" t="s">
        <v>6319</v>
      </c>
      <c r="C5695" t="s">
        <v>6352</v>
      </c>
      <c r="D5695" t="s">
        <v>22</v>
      </c>
      <c r="E5695">
        <v>59</v>
      </c>
      <c r="F5695" t="s">
        <v>49</v>
      </c>
      <c r="G5695" t="s">
        <v>5542</v>
      </c>
      <c r="H5695" t="s">
        <v>39</v>
      </c>
      <c r="I5695" s="2">
        <v>25596</v>
      </c>
      <c r="J5695" s="2">
        <v>106</v>
      </c>
      <c r="K5695" s="2">
        <v>25702</v>
      </c>
      <c r="L5695" s="3">
        <v>1.8001334936751594</v>
      </c>
      <c r="M5695" s="3">
        <v>2.5910136123479912</v>
      </c>
      <c r="N5695" s="2">
        <v>1427783</v>
      </c>
      <c r="O5695">
        <f t="shared" si="88"/>
        <v>5</v>
      </c>
    </row>
    <row r="5696" spans="1:15" hidden="1" x14ac:dyDescent="0.2">
      <c r="A5696" t="s">
        <v>5529</v>
      </c>
      <c r="B5696" t="s">
        <v>6319</v>
      </c>
      <c r="C5696" t="s">
        <v>6353</v>
      </c>
      <c r="D5696" t="s">
        <v>22</v>
      </c>
      <c r="E5696">
        <v>43</v>
      </c>
      <c r="F5696" t="s">
        <v>69</v>
      </c>
      <c r="G5696" t="s">
        <v>38</v>
      </c>
      <c r="H5696" t="s">
        <v>788</v>
      </c>
      <c r="I5696" s="2">
        <v>2135</v>
      </c>
      <c r="J5696" s="2">
        <f>(0)</f>
        <v>0</v>
      </c>
      <c r="K5696" s="2">
        <v>2135</v>
      </c>
      <c r="L5696" s="3">
        <v>0.14953252700165223</v>
      </c>
      <c r="M5696" s="3">
        <v>0.21522893402703921</v>
      </c>
      <c r="N5696" s="2">
        <v>1427783</v>
      </c>
      <c r="O5696">
        <f t="shared" si="88"/>
        <v>15</v>
      </c>
    </row>
    <row r="5697" spans="1:15" hidden="1" x14ac:dyDescent="0.2">
      <c r="A5697" t="s">
        <v>5529</v>
      </c>
      <c r="B5697" t="s">
        <v>6319</v>
      </c>
      <c r="C5697" t="s">
        <v>6354</v>
      </c>
      <c r="D5697" t="s">
        <v>22</v>
      </c>
      <c r="E5697">
        <v>41</v>
      </c>
      <c r="F5697" t="s">
        <v>49</v>
      </c>
      <c r="G5697" t="s">
        <v>38</v>
      </c>
      <c r="H5697" t="s">
        <v>654</v>
      </c>
      <c r="I5697" s="2">
        <v>927</v>
      </c>
      <c r="J5697" s="2">
        <v>2</v>
      </c>
      <c r="K5697" s="2">
        <v>929</v>
      </c>
      <c r="L5697" s="3">
        <v>6.5065909875660369E-2</v>
      </c>
      <c r="M5697" s="3">
        <v>9.3652308998182388E-2</v>
      </c>
      <c r="N5697" s="2">
        <v>1427783</v>
      </c>
      <c r="O5697">
        <f t="shared" si="88"/>
        <v>21</v>
      </c>
    </row>
    <row r="5698" spans="1:15" hidden="1" x14ac:dyDescent="0.2">
      <c r="A5698" t="s">
        <v>5529</v>
      </c>
      <c r="B5698" t="s">
        <v>6319</v>
      </c>
      <c r="C5698" t="s">
        <v>6355</v>
      </c>
      <c r="D5698" t="s">
        <v>22</v>
      </c>
      <c r="E5698">
        <v>43</v>
      </c>
      <c r="F5698" t="s">
        <v>49</v>
      </c>
      <c r="G5698" t="s">
        <v>38</v>
      </c>
      <c r="H5698" t="s">
        <v>1597</v>
      </c>
      <c r="I5698" s="2">
        <v>459</v>
      </c>
      <c r="J5698" s="2">
        <v>1</v>
      </c>
      <c r="K5698" s="2">
        <v>460</v>
      </c>
      <c r="L5698" s="3">
        <v>3.2217780993330218E-2</v>
      </c>
      <c r="M5698" s="3">
        <v>4.6372510375849198E-2</v>
      </c>
      <c r="N5698" s="2">
        <v>1427783</v>
      </c>
      <c r="O5698">
        <f t="shared" si="88"/>
        <v>34</v>
      </c>
    </row>
    <row r="5699" spans="1:15" hidden="1" x14ac:dyDescent="0.2">
      <c r="A5699" t="s">
        <v>5529</v>
      </c>
      <c r="B5699" t="s">
        <v>6319</v>
      </c>
      <c r="C5699" t="s">
        <v>6356</v>
      </c>
      <c r="D5699" t="s">
        <v>22</v>
      </c>
      <c r="E5699">
        <v>36</v>
      </c>
      <c r="F5699" t="s">
        <v>49</v>
      </c>
      <c r="G5699" t="s">
        <v>38</v>
      </c>
      <c r="H5699" t="s">
        <v>1113</v>
      </c>
      <c r="I5699" s="2">
        <v>668</v>
      </c>
      <c r="J5699" s="2">
        <v>1</v>
      </c>
      <c r="K5699" s="2">
        <v>669</v>
      </c>
      <c r="L5699" s="3">
        <v>4.685585974899547E-2</v>
      </c>
      <c r="M5699" s="3">
        <v>6.7441759655311115E-2</v>
      </c>
      <c r="N5699" s="2">
        <v>1427783</v>
      </c>
      <c r="O5699">
        <f t="shared" ref="O5699:O5762" si="89">COUNTIFS($A$2:$A$8569,A5699,$B$2:$B$8569,B5699,$K$2:$K$8569,"&gt;"&amp;K5699)+1</f>
        <v>26</v>
      </c>
    </row>
    <row r="5700" spans="1:15" hidden="1" x14ac:dyDescent="0.2">
      <c r="A5700" t="s">
        <v>5529</v>
      </c>
      <c r="B5700" t="s">
        <v>6319</v>
      </c>
      <c r="C5700" t="s">
        <v>6357</v>
      </c>
      <c r="D5700" t="s">
        <v>22</v>
      </c>
      <c r="E5700">
        <v>52</v>
      </c>
      <c r="F5700" t="s">
        <v>49</v>
      </c>
      <c r="G5700" t="s">
        <v>38</v>
      </c>
      <c r="H5700" t="s">
        <v>273</v>
      </c>
      <c r="I5700" s="2">
        <v>76569</v>
      </c>
      <c r="J5700" s="2">
        <v>297</v>
      </c>
      <c r="K5700" s="2">
        <v>76866</v>
      </c>
      <c r="L5700" s="3">
        <v>5.3835912039854792</v>
      </c>
      <c r="M5700" s="3">
        <v>7.7488464838044004</v>
      </c>
      <c r="N5700" s="2">
        <v>1427783</v>
      </c>
      <c r="O5700">
        <f t="shared" si="89"/>
        <v>3</v>
      </c>
    </row>
    <row r="5701" spans="1:15" hidden="1" x14ac:dyDescent="0.2">
      <c r="A5701" t="s">
        <v>5529</v>
      </c>
      <c r="B5701" t="s">
        <v>6319</v>
      </c>
      <c r="C5701" t="s">
        <v>6358</v>
      </c>
      <c r="D5701" t="s">
        <v>22</v>
      </c>
      <c r="E5701">
        <v>39</v>
      </c>
      <c r="F5701" t="s">
        <v>49</v>
      </c>
      <c r="G5701" t="s">
        <v>38</v>
      </c>
      <c r="H5701" t="s">
        <v>456</v>
      </c>
      <c r="I5701" s="2">
        <v>3029</v>
      </c>
      <c r="J5701" s="2">
        <f>(0)</f>
        <v>0</v>
      </c>
      <c r="K5701" s="2">
        <v>3029</v>
      </c>
      <c r="L5701" s="3">
        <v>0.21214708397564616</v>
      </c>
      <c r="M5701" s="3">
        <v>0.30535289984445046</v>
      </c>
      <c r="N5701" s="2">
        <v>1427783</v>
      </c>
      <c r="O5701">
        <f t="shared" si="89"/>
        <v>9</v>
      </c>
    </row>
    <row r="5702" spans="1:15" hidden="1" x14ac:dyDescent="0.2">
      <c r="A5702" t="s">
        <v>5529</v>
      </c>
      <c r="B5702" t="s">
        <v>6319</v>
      </c>
      <c r="C5702" t="s">
        <v>6359</v>
      </c>
      <c r="D5702" t="s">
        <v>22</v>
      </c>
      <c r="E5702">
        <v>43</v>
      </c>
      <c r="F5702" t="s">
        <v>49</v>
      </c>
      <c r="G5702" t="s">
        <v>38</v>
      </c>
      <c r="H5702" t="s">
        <v>142</v>
      </c>
      <c r="I5702" s="2">
        <v>1865</v>
      </c>
      <c r="J5702" s="2">
        <v>1</v>
      </c>
      <c r="K5702" s="2">
        <v>1866</v>
      </c>
      <c r="L5702" s="3">
        <v>0.13069212898598737</v>
      </c>
      <c r="M5702" s="3">
        <v>0.18811109643768392</v>
      </c>
      <c r="N5702" s="2">
        <v>1427783</v>
      </c>
      <c r="O5702">
        <f t="shared" si="89"/>
        <v>17</v>
      </c>
    </row>
    <row r="5703" spans="1:15" hidden="1" x14ac:dyDescent="0.2">
      <c r="A5703" t="s">
        <v>5529</v>
      </c>
      <c r="B5703" t="s">
        <v>6319</v>
      </c>
      <c r="C5703" t="s">
        <v>6360</v>
      </c>
      <c r="D5703" t="s">
        <v>22</v>
      </c>
      <c r="E5703">
        <v>28</v>
      </c>
      <c r="F5703" t="s">
        <v>49</v>
      </c>
      <c r="G5703" t="s">
        <v>38</v>
      </c>
      <c r="H5703" t="s">
        <v>54</v>
      </c>
      <c r="I5703" s="2">
        <v>1446</v>
      </c>
      <c r="J5703" s="2">
        <v>7</v>
      </c>
      <c r="K5703" s="2">
        <v>1453</v>
      </c>
      <c r="L5703" s="3">
        <v>0.1017661647463235</v>
      </c>
      <c r="M5703" s="3">
        <v>0.14647664690458453</v>
      </c>
      <c r="N5703" s="2">
        <v>1427783</v>
      </c>
      <c r="O5703">
        <f t="shared" si="89"/>
        <v>20</v>
      </c>
    </row>
    <row r="5704" spans="1:15" hidden="1" x14ac:dyDescent="0.2">
      <c r="A5704" t="s">
        <v>5529</v>
      </c>
      <c r="B5704" t="s">
        <v>6319</v>
      </c>
      <c r="C5704" t="s">
        <v>46</v>
      </c>
      <c r="G5704" t="s">
        <v>46</v>
      </c>
      <c r="I5704" s="2">
        <v>9113</v>
      </c>
      <c r="J5704" s="2">
        <v>121</v>
      </c>
      <c r="K5704" s="2">
        <v>9234</v>
      </c>
      <c r="L5704" s="3">
        <v>0.64673693411393751</v>
      </c>
      <c r="M5704" s="3">
        <v>0.93087774089259023</v>
      </c>
      <c r="N5704" s="2">
        <v>1427783</v>
      </c>
      <c r="O5704">
        <f t="shared" si="89"/>
        <v>6</v>
      </c>
    </row>
    <row r="5705" spans="1:15" hidden="1" x14ac:dyDescent="0.2">
      <c r="A5705" t="s">
        <v>5529</v>
      </c>
      <c r="B5705" t="s">
        <v>6361</v>
      </c>
      <c r="C5705" t="s">
        <v>6362</v>
      </c>
      <c r="D5705" t="s">
        <v>22</v>
      </c>
      <c r="E5705">
        <v>32</v>
      </c>
      <c r="F5705" t="s">
        <v>69</v>
      </c>
      <c r="G5705" t="s">
        <v>5532</v>
      </c>
      <c r="H5705" t="s">
        <v>104</v>
      </c>
      <c r="I5705" s="2">
        <v>58855</v>
      </c>
      <c r="J5705" s="2">
        <v>590</v>
      </c>
      <c r="K5705" s="2">
        <v>59445</v>
      </c>
      <c r="L5705" s="3">
        <v>3.9834029901153709</v>
      </c>
      <c r="M5705" s="3">
        <v>5.5764121845239432</v>
      </c>
      <c r="N5705" s="2">
        <v>1492317</v>
      </c>
      <c r="O5705">
        <f t="shared" si="89"/>
        <v>4</v>
      </c>
    </row>
    <row r="5706" spans="1:15" hidden="1" x14ac:dyDescent="0.2">
      <c r="A5706" t="s">
        <v>5529</v>
      </c>
      <c r="B5706" t="s">
        <v>6361</v>
      </c>
      <c r="C5706" t="s">
        <v>6363</v>
      </c>
      <c r="D5706" t="s">
        <v>22</v>
      </c>
      <c r="E5706">
        <v>58</v>
      </c>
      <c r="F5706" t="s">
        <v>69</v>
      </c>
      <c r="G5706" t="s">
        <v>38</v>
      </c>
      <c r="H5706" t="s">
        <v>1113</v>
      </c>
      <c r="I5706" s="2">
        <v>3302</v>
      </c>
      <c r="J5706" s="2">
        <v>4</v>
      </c>
      <c r="K5706" s="2">
        <v>3306</v>
      </c>
      <c r="L5706" s="3">
        <v>0.22153470073717579</v>
      </c>
      <c r="M5706" s="3">
        <v>0.31012900466037779</v>
      </c>
      <c r="N5706" s="2">
        <v>1492317</v>
      </c>
      <c r="O5706">
        <f t="shared" si="89"/>
        <v>10</v>
      </c>
    </row>
    <row r="5707" spans="1:15" hidden="1" x14ac:dyDescent="0.2">
      <c r="A5707" t="s">
        <v>5529</v>
      </c>
      <c r="B5707" t="s">
        <v>6361</v>
      </c>
      <c r="C5707" t="s">
        <v>6364</v>
      </c>
      <c r="D5707" t="s">
        <v>22</v>
      </c>
      <c r="E5707">
        <v>66</v>
      </c>
      <c r="F5707" t="s">
        <v>69</v>
      </c>
      <c r="G5707" t="s">
        <v>5537</v>
      </c>
      <c r="H5707" t="s">
        <v>3095</v>
      </c>
      <c r="I5707" s="2">
        <v>353735</v>
      </c>
      <c r="J5707" s="2">
        <v>1654</v>
      </c>
      <c r="K5707" s="2">
        <v>355389</v>
      </c>
      <c r="L5707" s="3">
        <v>23.814578269898419</v>
      </c>
      <c r="M5707" s="3">
        <v>33.338305153432245</v>
      </c>
      <c r="N5707" s="2">
        <v>1492317</v>
      </c>
      <c r="O5707">
        <f t="shared" si="89"/>
        <v>2</v>
      </c>
    </row>
    <row r="5708" spans="1:15" hidden="1" x14ac:dyDescent="0.2">
      <c r="A5708" t="s">
        <v>5529</v>
      </c>
      <c r="B5708" t="s">
        <v>6361</v>
      </c>
      <c r="C5708" t="s">
        <v>6365</v>
      </c>
      <c r="D5708" t="s">
        <v>22</v>
      </c>
      <c r="E5708">
        <v>44</v>
      </c>
      <c r="F5708" t="s">
        <v>69</v>
      </c>
      <c r="G5708" t="s">
        <v>5562</v>
      </c>
      <c r="H5708" t="s">
        <v>5563</v>
      </c>
      <c r="I5708" s="2">
        <v>470346</v>
      </c>
      <c r="J5708" s="2">
        <v>5810</v>
      </c>
      <c r="K5708" s="2">
        <v>476156</v>
      </c>
      <c r="L5708" s="3">
        <v>31.907161816155682</v>
      </c>
      <c r="M5708" s="3">
        <v>44.667207000322698</v>
      </c>
      <c r="N5708" s="2">
        <v>1492317</v>
      </c>
      <c r="O5708">
        <f t="shared" si="89"/>
        <v>1</v>
      </c>
    </row>
    <row r="5709" spans="1:15" hidden="1" x14ac:dyDescent="0.2">
      <c r="A5709" t="s">
        <v>5529</v>
      </c>
      <c r="B5709" t="s">
        <v>6361</v>
      </c>
      <c r="C5709" t="s">
        <v>6366</v>
      </c>
      <c r="D5709" t="s">
        <v>22</v>
      </c>
      <c r="E5709">
        <v>69</v>
      </c>
      <c r="F5709" t="s">
        <v>69</v>
      </c>
      <c r="G5709" t="s">
        <v>38</v>
      </c>
      <c r="H5709" t="s">
        <v>106</v>
      </c>
      <c r="I5709" s="2">
        <v>1939</v>
      </c>
      <c r="J5709" s="2">
        <v>8</v>
      </c>
      <c r="K5709" s="2">
        <v>1947</v>
      </c>
      <c r="L5709" s="3">
        <v>0.13046825841962531</v>
      </c>
      <c r="M5709" s="3">
        <v>0.1826440326901862</v>
      </c>
      <c r="N5709" s="2">
        <v>1492317</v>
      </c>
      <c r="O5709">
        <f t="shared" si="89"/>
        <v>17</v>
      </c>
    </row>
    <row r="5710" spans="1:15" hidden="1" x14ac:dyDescent="0.2">
      <c r="A5710" t="s">
        <v>5529</v>
      </c>
      <c r="B5710" t="s">
        <v>6361</v>
      </c>
      <c r="C5710" t="s">
        <v>6367</v>
      </c>
      <c r="D5710" t="s">
        <v>22</v>
      </c>
      <c r="E5710">
        <v>48</v>
      </c>
      <c r="F5710" t="s">
        <v>69</v>
      </c>
      <c r="G5710" t="s">
        <v>38</v>
      </c>
      <c r="H5710" t="s">
        <v>230</v>
      </c>
      <c r="I5710" s="2">
        <v>2946</v>
      </c>
      <c r="J5710" s="2">
        <v>4</v>
      </c>
      <c r="K5710" s="2">
        <v>2950</v>
      </c>
      <c r="L5710" s="3">
        <v>0.19767917942367474</v>
      </c>
      <c r="M5710" s="3">
        <v>0.27673338286391846</v>
      </c>
      <c r="N5710" s="2">
        <v>1492317</v>
      </c>
      <c r="O5710">
        <f t="shared" si="89"/>
        <v>12</v>
      </c>
    </row>
    <row r="5711" spans="1:15" hidden="1" x14ac:dyDescent="0.2">
      <c r="A5711" t="s">
        <v>5529</v>
      </c>
      <c r="B5711" t="s">
        <v>6361</v>
      </c>
      <c r="C5711" t="s">
        <v>6368</v>
      </c>
      <c r="D5711" t="s">
        <v>22</v>
      </c>
      <c r="E5711">
        <v>32</v>
      </c>
      <c r="F5711" t="s">
        <v>69</v>
      </c>
      <c r="G5711" t="s">
        <v>38</v>
      </c>
      <c r="H5711" t="s">
        <v>354</v>
      </c>
      <c r="I5711" s="2">
        <v>1471</v>
      </c>
      <c r="J5711" s="2">
        <v>2</v>
      </c>
      <c r="K5711" s="2">
        <v>1473</v>
      </c>
      <c r="L5711" s="3">
        <v>9.8705569929177242E-2</v>
      </c>
      <c r="M5711" s="3">
        <v>0.13817907557917014</v>
      </c>
      <c r="N5711" s="2">
        <v>1492317</v>
      </c>
      <c r="O5711">
        <f t="shared" si="89"/>
        <v>20</v>
      </c>
    </row>
    <row r="5712" spans="1:15" hidden="1" x14ac:dyDescent="0.2">
      <c r="A5712" t="s">
        <v>5529</v>
      </c>
      <c r="B5712" t="s">
        <v>6361</v>
      </c>
      <c r="C5712" t="s">
        <v>6369</v>
      </c>
      <c r="D5712" t="s">
        <v>22</v>
      </c>
      <c r="E5712">
        <v>33</v>
      </c>
      <c r="F5712" t="s">
        <v>69</v>
      </c>
      <c r="G5712" t="s">
        <v>4286</v>
      </c>
      <c r="H5712" t="s">
        <v>2786</v>
      </c>
      <c r="I5712" s="2">
        <v>1165</v>
      </c>
      <c r="J5712" s="2">
        <v>29</v>
      </c>
      <c r="K5712" s="2">
        <v>1194</v>
      </c>
      <c r="L5712" s="3">
        <v>8.0009810248090715E-2</v>
      </c>
      <c r="M5712" s="3">
        <v>0.11200666411509107</v>
      </c>
      <c r="N5712" s="2">
        <v>1492317</v>
      </c>
      <c r="O5712">
        <f t="shared" si="89"/>
        <v>22</v>
      </c>
    </row>
    <row r="5713" spans="1:15" hidden="1" x14ac:dyDescent="0.2">
      <c r="A5713" t="s">
        <v>5529</v>
      </c>
      <c r="B5713" t="s">
        <v>6361</v>
      </c>
      <c r="C5713" t="s">
        <v>6370</v>
      </c>
      <c r="D5713" t="s">
        <v>22</v>
      </c>
      <c r="E5713">
        <v>52</v>
      </c>
      <c r="F5713" t="s">
        <v>69</v>
      </c>
      <c r="G5713" t="s">
        <v>38</v>
      </c>
      <c r="H5713" t="s">
        <v>734</v>
      </c>
      <c r="I5713" s="2">
        <v>4226</v>
      </c>
      <c r="J5713" s="2">
        <f>(0)</f>
        <v>0</v>
      </c>
      <c r="K5713" s="2">
        <v>4226</v>
      </c>
      <c r="L5713" s="3">
        <v>0.28318380076083033</v>
      </c>
      <c r="M5713" s="3">
        <v>0.39643229694336257</v>
      </c>
      <c r="N5713" s="2">
        <v>1492317</v>
      </c>
      <c r="O5713">
        <f t="shared" si="89"/>
        <v>9</v>
      </c>
    </row>
    <row r="5714" spans="1:15" hidden="1" x14ac:dyDescent="0.2">
      <c r="A5714" t="s">
        <v>5529</v>
      </c>
      <c r="B5714" t="s">
        <v>6361</v>
      </c>
      <c r="C5714" t="s">
        <v>6371</v>
      </c>
      <c r="D5714" t="s">
        <v>22</v>
      </c>
      <c r="E5714">
        <v>49</v>
      </c>
      <c r="F5714" t="s">
        <v>69</v>
      </c>
      <c r="G5714" t="s">
        <v>38</v>
      </c>
      <c r="H5714" t="s">
        <v>618</v>
      </c>
      <c r="I5714" s="2">
        <v>1980</v>
      </c>
      <c r="J5714" s="2">
        <v>5</v>
      </c>
      <c r="K5714" s="2">
        <v>1985</v>
      </c>
      <c r="L5714" s="3">
        <v>0.13301463429016758</v>
      </c>
      <c r="M5714" s="3">
        <v>0.18620873389317902</v>
      </c>
      <c r="N5714" s="2">
        <v>1492317</v>
      </c>
      <c r="O5714">
        <f t="shared" si="89"/>
        <v>15</v>
      </c>
    </row>
    <row r="5715" spans="1:15" hidden="1" x14ac:dyDescent="0.2">
      <c r="A5715" t="s">
        <v>5529</v>
      </c>
      <c r="B5715" t="s">
        <v>6361</v>
      </c>
      <c r="C5715" t="s">
        <v>6372</v>
      </c>
      <c r="D5715" t="s">
        <v>22</v>
      </c>
      <c r="E5715">
        <v>34</v>
      </c>
      <c r="F5715" t="s">
        <v>69</v>
      </c>
      <c r="G5715" t="s">
        <v>38</v>
      </c>
      <c r="H5715" t="s">
        <v>99</v>
      </c>
      <c r="I5715" s="2">
        <v>723</v>
      </c>
      <c r="J5715" s="2">
        <v>4</v>
      </c>
      <c r="K5715" s="2">
        <v>727</v>
      </c>
      <c r="L5715" s="3">
        <v>4.8716190996953061E-2</v>
      </c>
      <c r="M5715" s="3">
        <v>6.8198362488836858E-2</v>
      </c>
      <c r="N5715" s="2">
        <v>1492317</v>
      </c>
      <c r="O5715">
        <f t="shared" si="89"/>
        <v>26</v>
      </c>
    </row>
    <row r="5716" spans="1:15" hidden="1" x14ac:dyDescent="0.2">
      <c r="A5716" t="s">
        <v>5529</v>
      </c>
      <c r="B5716" t="s">
        <v>6361</v>
      </c>
      <c r="C5716" t="s">
        <v>6373</v>
      </c>
      <c r="D5716" t="s">
        <v>22</v>
      </c>
      <c r="E5716">
        <v>28</v>
      </c>
      <c r="F5716" t="s">
        <v>69</v>
      </c>
      <c r="G5716" t="s">
        <v>38</v>
      </c>
      <c r="H5716" t="s">
        <v>6374</v>
      </c>
      <c r="I5716" s="2">
        <v>1728</v>
      </c>
      <c r="J5716" s="2">
        <v>6</v>
      </c>
      <c r="K5716" s="2">
        <v>1734</v>
      </c>
      <c r="L5716" s="3">
        <v>0.11619515156632271</v>
      </c>
      <c r="M5716" s="3">
        <v>0.16266294436814735</v>
      </c>
      <c r="N5716" s="2">
        <v>1492317</v>
      </c>
      <c r="O5716">
        <f t="shared" si="89"/>
        <v>18</v>
      </c>
    </row>
    <row r="5717" spans="1:15" hidden="1" x14ac:dyDescent="0.2">
      <c r="A5717" t="s">
        <v>5529</v>
      </c>
      <c r="B5717" t="s">
        <v>6361</v>
      </c>
      <c r="C5717" t="s">
        <v>6375</v>
      </c>
      <c r="D5717" t="s">
        <v>22</v>
      </c>
      <c r="E5717">
        <v>55</v>
      </c>
      <c r="F5717" t="s">
        <v>69</v>
      </c>
      <c r="G5717" t="s">
        <v>38</v>
      </c>
      <c r="H5717" t="s">
        <v>2449</v>
      </c>
      <c r="I5717" s="2">
        <v>804</v>
      </c>
      <c r="J5717" s="2">
        <v>4</v>
      </c>
      <c r="K5717" s="2">
        <v>808</v>
      </c>
      <c r="L5717" s="3">
        <v>5.4143992194687851E-2</v>
      </c>
      <c r="M5717" s="3">
        <v>7.5796804526795297E-2</v>
      </c>
      <c r="N5717" s="2">
        <v>1492317</v>
      </c>
      <c r="O5717">
        <f t="shared" si="89"/>
        <v>25</v>
      </c>
    </row>
    <row r="5718" spans="1:15" hidden="1" x14ac:dyDescent="0.2">
      <c r="A5718" t="s">
        <v>5529</v>
      </c>
      <c r="B5718" t="s">
        <v>6361</v>
      </c>
      <c r="C5718" t="s">
        <v>6376</v>
      </c>
      <c r="D5718" t="s">
        <v>22</v>
      </c>
      <c r="E5718">
        <v>44</v>
      </c>
      <c r="F5718" t="s">
        <v>69</v>
      </c>
      <c r="G5718" t="s">
        <v>5542</v>
      </c>
      <c r="H5718" t="s">
        <v>39</v>
      </c>
      <c r="I5718" s="2">
        <v>23844</v>
      </c>
      <c r="J5718" s="2">
        <v>179</v>
      </c>
      <c r="K5718" s="2">
        <v>24023</v>
      </c>
      <c r="L5718" s="3">
        <v>1.6097786194220129</v>
      </c>
      <c r="M5718" s="3">
        <v>2.2535478157762419</v>
      </c>
      <c r="N5718" s="2">
        <v>1492317</v>
      </c>
      <c r="O5718">
        <f t="shared" si="89"/>
        <v>5</v>
      </c>
    </row>
    <row r="5719" spans="1:15" hidden="1" x14ac:dyDescent="0.2">
      <c r="A5719" t="s">
        <v>5529</v>
      </c>
      <c r="B5719" t="s">
        <v>6361</v>
      </c>
      <c r="C5719" t="s">
        <v>6377</v>
      </c>
      <c r="D5719" t="s">
        <v>22</v>
      </c>
      <c r="E5719">
        <v>50</v>
      </c>
      <c r="F5719" t="s">
        <v>69</v>
      </c>
      <c r="G5719" t="s">
        <v>38</v>
      </c>
      <c r="H5719" t="s">
        <v>556</v>
      </c>
      <c r="I5719" s="2">
        <v>2222</v>
      </c>
      <c r="J5719" s="2">
        <v>8</v>
      </c>
      <c r="K5719" s="2">
        <v>2230</v>
      </c>
      <c r="L5719" s="3">
        <v>0.14943205766603207</v>
      </c>
      <c r="M5719" s="3">
        <v>0.20919167585984347</v>
      </c>
      <c r="N5719" s="2">
        <v>1492317</v>
      </c>
      <c r="O5719">
        <f t="shared" si="89"/>
        <v>14</v>
      </c>
    </row>
    <row r="5720" spans="1:15" hidden="1" x14ac:dyDescent="0.2">
      <c r="A5720" t="s">
        <v>5529</v>
      </c>
      <c r="B5720" t="s">
        <v>6361</v>
      </c>
      <c r="C5720" t="s">
        <v>6378</v>
      </c>
      <c r="D5720" t="s">
        <v>17</v>
      </c>
      <c r="E5720">
        <v>32</v>
      </c>
      <c r="F5720" t="s">
        <v>69</v>
      </c>
      <c r="G5720" t="s">
        <v>38</v>
      </c>
      <c r="H5720" t="s">
        <v>273</v>
      </c>
      <c r="I5720" s="2">
        <v>91130</v>
      </c>
      <c r="J5720" s="2">
        <v>986</v>
      </c>
      <c r="K5720" s="2">
        <v>92116</v>
      </c>
      <c r="L5720" s="3">
        <v>6.1726831497597363</v>
      </c>
      <c r="M5720" s="3">
        <v>8.641210947760241</v>
      </c>
      <c r="N5720" s="2">
        <v>1492317</v>
      </c>
      <c r="O5720">
        <f t="shared" si="89"/>
        <v>3</v>
      </c>
    </row>
    <row r="5721" spans="1:15" hidden="1" x14ac:dyDescent="0.2">
      <c r="A5721" t="s">
        <v>5529</v>
      </c>
      <c r="B5721" t="s">
        <v>6361</v>
      </c>
      <c r="C5721" t="s">
        <v>6379</v>
      </c>
      <c r="D5721" t="s">
        <v>22</v>
      </c>
      <c r="E5721">
        <v>52</v>
      </c>
      <c r="F5721" t="s">
        <v>69</v>
      </c>
      <c r="G5721" t="s">
        <v>38</v>
      </c>
      <c r="H5721" t="s">
        <v>270</v>
      </c>
      <c r="I5721" s="2">
        <v>996</v>
      </c>
      <c r="J5721" s="2">
        <v>2</v>
      </c>
      <c r="K5721" s="2">
        <v>998</v>
      </c>
      <c r="L5721" s="3">
        <v>6.6875871547399116E-2</v>
      </c>
      <c r="M5721" s="3">
        <v>9.3620310541759538E-2</v>
      </c>
      <c r="N5721" s="2">
        <v>1492317</v>
      </c>
      <c r="O5721">
        <f t="shared" si="89"/>
        <v>24</v>
      </c>
    </row>
    <row r="5722" spans="1:15" hidden="1" x14ac:dyDescent="0.2">
      <c r="A5722" t="s">
        <v>5529</v>
      </c>
      <c r="B5722" t="s">
        <v>6361</v>
      </c>
      <c r="C5722" t="s">
        <v>6380</v>
      </c>
      <c r="D5722" t="s">
        <v>22</v>
      </c>
      <c r="E5722">
        <v>31</v>
      </c>
      <c r="F5722" t="s">
        <v>69</v>
      </c>
      <c r="G5722" t="s">
        <v>38</v>
      </c>
      <c r="H5722" t="s">
        <v>193</v>
      </c>
      <c r="I5722" s="2">
        <v>3000</v>
      </c>
      <c r="J5722" s="2">
        <v>2</v>
      </c>
      <c r="K5722" s="2">
        <v>3002</v>
      </c>
      <c r="L5722" s="3">
        <v>0.20116369377283783</v>
      </c>
      <c r="M5722" s="3">
        <v>0.28161139503643501</v>
      </c>
      <c r="N5722" s="2">
        <v>1492317</v>
      </c>
      <c r="O5722">
        <f t="shared" si="89"/>
        <v>11</v>
      </c>
    </row>
    <row r="5723" spans="1:15" hidden="1" x14ac:dyDescent="0.2">
      <c r="A5723" t="s">
        <v>5529</v>
      </c>
      <c r="B5723" t="s">
        <v>6361</v>
      </c>
      <c r="C5723" t="s">
        <v>6381</v>
      </c>
      <c r="D5723" t="s">
        <v>22</v>
      </c>
      <c r="E5723">
        <v>35</v>
      </c>
      <c r="F5723" t="s">
        <v>69</v>
      </c>
      <c r="G5723" t="s">
        <v>38</v>
      </c>
      <c r="H5723" t="s">
        <v>346</v>
      </c>
      <c r="I5723" s="2">
        <v>4327</v>
      </c>
      <c r="J5723" s="2">
        <v>7</v>
      </c>
      <c r="K5723" s="2">
        <v>4334</v>
      </c>
      <c r="L5723" s="3">
        <v>0.29042086902447667</v>
      </c>
      <c r="M5723" s="3">
        <v>0.40656355299397379</v>
      </c>
      <c r="N5723" s="2">
        <v>1492317</v>
      </c>
      <c r="O5723">
        <f t="shared" si="89"/>
        <v>8</v>
      </c>
    </row>
    <row r="5724" spans="1:15" hidden="1" x14ac:dyDescent="0.2">
      <c r="A5724" t="s">
        <v>5529</v>
      </c>
      <c r="B5724" t="s">
        <v>6361</v>
      </c>
      <c r="C5724" t="s">
        <v>6382</v>
      </c>
      <c r="D5724" t="s">
        <v>17</v>
      </c>
      <c r="E5724">
        <v>34</v>
      </c>
      <c r="F5724" t="s">
        <v>69</v>
      </c>
      <c r="G5724" t="s">
        <v>38</v>
      </c>
      <c r="H5724" t="s">
        <v>6383</v>
      </c>
      <c r="I5724" s="2">
        <v>1118</v>
      </c>
      <c r="J5724" s="2">
        <v>11</v>
      </c>
      <c r="K5724" s="2">
        <v>1129</v>
      </c>
      <c r="L5724" s="3">
        <v>7.5654167311636877E-2</v>
      </c>
      <c r="M5724" s="3">
        <v>0.10590914889944542</v>
      </c>
      <c r="N5724" s="2">
        <v>1492317</v>
      </c>
      <c r="O5724">
        <f t="shared" si="89"/>
        <v>23</v>
      </c>
    </row>
    <row r="5725" spans="1:15" hidden="1" x14ac:dyDescent="0.2">
      <c r="A5725" t="s">
        <v>5529</v>
      </c>
      <c r="B5725" t="s">
        <v>6361</v>
      </c>
      <c r="C5725" t="s">
        <v>6384</v>
      </c>
      <c r="D5725" t="s">
        <v>22</v>
      </c>
      <c r="E5725">
        <v>36</v>
      </c>
      <c r="F5725" t="s">
        <v>69</v>
      </c>
      <c r="G5725" t="s">
        <v>38</v>
      </c>
      <c r="H5725" t="s">
        <v>165</v>
      </c>
      <c r="I5725" s="2">
        <v>1964</v>
      </c>
      <c r="J5725" s="2">
        <v>1</v>
      </c>
      <c r="K5725" s="2">
        <v>1965</v>
      </c>
      <c r="L5725" s="3">
        <v>0.13167443646356639</v>
      </c>
      <c r="M5725" s="3">
        <v>0.18433257536528805</v>
      </c>
      <c r="N5725" s="2">
        <v>1492317</v>
      </c>
      <c r="O5725">
        <f t="shared" si="89"/>
        <v>16</v>
      </c>
    </row>
    <row r="5726" spans="1:15" hidden="1" x14ac:dyDescent="0.2">
      <c r="A5726" t="s">
        <v>5529</v>
      </c>
      <c r="B5726" t="s">
        <v>6361</v>
      </c>
      <c r="C5726" t="s">
        <v>6385</v>
      </c>
      <c r="D5726" t="s">
        <v>17</v>
      </c>
      <c r="E5726">
        <v>24</v>
      </c>
      <c r="F5726" t="s">
        <v>69</v>
      </c>
      <c r="G5726" t="s">
        <v>38</v>
      </c>
      <c r="H5726" t="s">
        <v>349</v>
      </c>
      <c r="I5726" s="2">
        <v>2424</v>
      </c>
      <c r="J5726" s="2">
        <v>3</v>
      </c>
      <c r="K5726" s="2">
        <v>2427</v>
      </c>
      <c r="L5726" s="3">
        <v>0.16263300625805377</v>
      </c>
      <c r="M5726" s="3">
        <v>0.22767183735956953</v>
      </c>
      <c r="N5726" s="2">
        <v>1492317</v>
      </c>
      <c r="O5726">
        <f t="shared" si="89"/>
        <v>13</v>
      </c>
    </row>
    <row r="5727" spans="1:15" hidden="1" x14ac:dyDescent="0.2">
      <c r="A5727" t="s">
        <v>5529</v>
      </c>
      <c r="B5727" t="s">
        <v>6361</v>
      </c>
      <c r="C5727" t="s">
        <v>6386</v>
      </c>
      <c r="D5727" t="s">
        <v>17</v>
      </c>
      <c r="E5727">
        <v>48</v>
      </c>
      <c r="F5727" t="s">
        <v>69</v>
      </c>
      <c r="G5727" t="s">
        <v>38</v>
      </c>
      <c r="H5727" t="s">
        <v>324</v>
      </c>
      <c r="I5727" s="2">
        <v>4723</v>
      </c>
      <c r="J5727" s="2">
        <v>10</v>
      </c>
      <c r="K5727" s="2">
        <v>4733</v>
      </c>
      <c r="L5727" s="3">
        <v>0.31715781566517032</v>
      </c>
      <c r="M5727" s="3">
        <v>0.44399291562539867</v>
      </c>
      <c r="N5727" s="2">
        <v>1492317</v>
      </c>
      <c r="O5727">
        <f t="shared" si="89"/>
        <v>7</v>
      </c>
    </row>
    <row r="5728" spans="1:15" hidden="1" x14ac:dyDescent="0.2">
      <c r="A5728" t="s">
        <v>5529</v>
      </c>
      <c r="B5728" t="s">
        <v>6361</v>
      </c>
      <c r="C5728" t="s">
        <v>6387</v>
      </c>
      <c r="D5728" t="s">
        <v>22</v>
      </c>
      <c r="E5728">
        <v>34</v>
      </c>
      <c r="F5728" t="s">
        <v>69</v>
      </c>
      <c r="G5728" t="s">
        <v>38</v>
      </c>
      <c r="H5728" t="s">
        <v>1403</v>
      </c>
      <c r="I5728" s="2">
        <v>1486</v>
      </c>
      <c r="J5728" s="2">
        <v>4</v>
      </c>
      <c r="K5728" s="2">
        <v>1490</v>
      </c>
      <c r="L5728" s="3">
        <v>9.9844738081788259E-2</v>
      </c>
      <c r="M5728" s="3">
        <v>0.13977381032787745</v>
      </c>
      <c r="N5728" s="2">
        <v>1492317</v>
      </c>
      <c r="O5728">
        <f t="shared" si="89"/>
        <v>19</v>
      </c>
    </row>
    <row r="5729" spans="1:15" hidden="1" x14ac:dyDescent="0.2">
      <c r="A5729" t="s">
        <v>5529</v>
      </c>
      <c r="B5729" t="s">
        <v>6361</v>
      </c>
      <c r="C5729" t="s">
        <v>6388</v>
      </c>
      <c r="D5729" t="s">
        <v>22</v>
      </c>
      <c r="E5729">
        <v>37</v>
      </c>
      <c r="F5729" t="s">
        <v>69</v>
      </c>
      <c r="G5729" t="s">
        <v>38</v>
      </c>
      <c r="H5729" t="s">
        <v>654</v>
      </c>
      <c r="I5729" s="2">
        <v>1241</v>
      </c>
      <c r="J5729" s="2">
        <v>4</v>
      </c>
      <c r="K5729" s="2">
        <v>1245</v>
      </c>
      <c r="L5729" s="3">
        <v>8.3427314705923752E-2</v>
      </c>
      <c r="M5729" s="3">
        <v>0.11679086836121305</v>
      </c>
      <c r="N5729" s="2">
        <v>1492317</v>
      </c>
      <c r="O5729">
        <f t="shared" si="89"/>
        <v>21</v>
      </c>
    </row>
    <row r="5730" spans="1:15" hidden="1" x14ac:dyDescent="0.2">
      <c r="A5730" t="s">
        <v>5529</v>
      </c>
      <c r="B5730" t="s">
        <v>6361</v>
      </c>
      <c r="C5730" t="s">
        <v>46</v>
      </c>
      <c r="G5730" t="s">
        <v>46</v>
      </c>
      <c r="I5730" s="2">
        <v>13900</v>
      </c>
      <c r="J5730" s="2">
        <v>156</v>
      </c>
      <c r="K5730" s="2">
        <v>14056</v>
      </c>
      <c r="L5730" s="3">
        <v>0.94189103253531259</v>
      </c>
      <c r="M5730" s="3">
        <v>1.3185642134017757</v>
      </c>
      <c r="N5730" s="2">
        <v>1492317</v>
      </c>
      <c r="O5730">
        <f t="shared" si="89"/>
        <v>6</v>
      </c>
    </row>
    <row r="5731" spans="1:15" hidden="1" x14ac:dyDescent="0.2">
      <c r="A5731" t="s">
        <v>5529</v>
      </c>
      <c r="B5731" t="s">
        <v>6389</v>
      </c>
      <c r="C5731" t="s">
        <v>6390</v>
      </c>
      <c r="D5731" t="s">
        <v>22</v>
      </c>
      <c r="E5731">
        <v>50</v>
      </c>
      <c r="F5731" t="s">
        <v>49</v>
      </c>
      <c r="G5731" t="s">
        <v>38</v>
      </c>
      <c r="H5731" t="s">
        <v>209</v>
      </c>
      <c r="I5731" s="2">
        <v>778</v>
      </c>
      <c r="J5731" s="2">
        <v>1</v>
      </c>
      <c r="K5731" s="2">
        <v>779</v>
      </c>
      <c r="L5731" s="3">
        <v>5.0329499935392173E-2</v>
      </c>
      <c r="M5731" s="3">
        <v>7.4875767740943303E-2</v>
      </c>
      <c r="N5731" s="2">
        <v>1547800</v>
      </c>
      <c r="O5731">
        <f t="shared" si="89"/>
        <v>21</v>
      </c>
    </row>
    <row r="5732" spans="1:15" hidden="1" x14ac:dyDescent="0.2">
      <c r="A5732" t="s">
        <v>5529</v>
      </c>
      <c r="B5732" t="s">
        <v>6389</v>
      </c>
      <c r="C5732" t="s">
        <v>6391</v>
      </c>
      <c r="D5732" t="s">
        <v>22</v>
      </c>
      <c r="E5732">
        <v>37</v>
      </c>
      <c r="F5732" t="s">
        <v>69</v>
      </c>
      <c r="G5732" t="s">
        <v>919</v>
      </c>
      <c r="H5732" t="s">
        <v>24</v>
      </c>
      <c r="I5732" s="2">
        <v>1248</v>
      </c>
      <c r="J5732" s="2">
        <v>3</v>
      </c>
      <c r="K5732" s="2">
        <v>1251</v>
      </c>
      <c r="L5732" s="3">
        <v>8.0824395916785113E-2</v>
      </c>
      <c r="M5732" s="3">
        <v>0.12024337027460856</v>
      </c>
      <c r="N5732" s="2">
        <v>1547800</v>
      </c>
      <c r="O5732">
        <f t="shared" si="89"/>
        <v>15</v>
      </c>
    </row>
    <row r="5733" spans="1:15" hidden="1" x14ac:dyDescent="0.2">
      <c r="A5733" t="s">
        <v>5529</v>
      </c>
      <c r="B5733" t="s">
        <v>6389</v>
      </c>
      <c r="C5733" t="s">
        <v>6392</v>
      </c>
      <c r="D5733" t="s">
        <v>22</v>
      </c>
      <c r="E5733">
        <v>33</v>
      </c>
      <c r="F5733" t="s">
        <v>49</v>
      </c>
      <c r="G5733" t="s">
        <v>38</v>
      </c>
      <c r="H5733" t="s">
        <v>59</v>
      </c>
      <c r="I5733" s="2">
        <v>1079</v>
      </c>
      <c r="J5733" s="2">
        <v>5</v>
      </c>
      <c r="K5733" s="2">
        <v>1084</v>
      </c>
      <c r="L5733" s="3">
        <v>7.0034888228453288E-2</v>
      </c>
      <c r="M5733" s="3">
        <v>0.10419169734426513</v>
      </c>
      <c r="N5733" s="2">
        <v>1547800</v>
      </c>
      <c r="O5733">
        <f t="shared" si="89"/>
        <v>17</v>
      </c>
    </row>
    <row r="5734" spans="1:15" hidden="1" x14ac:dyDescent="0.2">
      <c r="A5734" t="s">
        <v>5529</v>
      </c>
      <c r="B5734" t="s">
        <v>6389</v>
      </c>
      <c r="C5734" t="s">
        <v>6393</v>
      </c>
      <c r="D5734" t="s">
        <v>17</v>
      </c>
      <c r="E5734">
        <v>41</v>
      </c>
      <c r="F5734" t="s">
        <v>49</v>
      </c>
      <c r="G5734" t="s">
        <v>5532</v>
      </c>
      <c r="H5734" t="s">
        <v>104</v>
      </c>
      <c r="I5734" s="2">
        <v>49528</v>
      </c>
      <c r="J5734" s="2">
        <v>407</v>
      </c>
      <c r="K5734" s="2">
        <v>49935</v>
      </c>
      <c r="L5734" s="3">
        <v>3.2261920144721539</v>
      </c>
      <c r="M5734" s="3">
        <v>4.7996424417766415</v>
      </c>
      <c r="N5734" s="2">
        <v>1547800</v>
      </c>
      <c r="O5734">
        <f t="shared" si="89"/>
        <v>4</v>
      </c>
    </row>
    <row r="5735" spans="1:15" hidden="1" x14ac:dyDescent="0.2">
      <c r="A5735" t="s">
        <v>5529</v>
      </c>
      <c r="B5735" t="s">
        <v>6389</v>
      </c>
      <c r="C5735" t="s">
        <v>6394</v>
      </c>
      <c r="D5735" t="s">
        <v>22</v>
      </c>
      <c r="E5735">
        <v>50</v>
      </c>
      <c r="F5735" t="s">
        <v>49</v>
      </c>
      <c r="G5735" t="s">
        <v>38</v>
      </c>
      <c r="H5735" t="s">
        <v>542</v>
      </c>
      <c r="I5735" s="2">
        <v>1958</v>
      </c>
      <c r="J5735" s="2">
        <v>1</v>
      </c>
      <c r="K5735" s="2">
        <v>1959</v>
      </c>
      <c r="L5735" s="3">
        <v>0.12656673988887451</v>
      </c>
      <c r="M5735" s="3">
        <v>0.18829477407510645</v>
      </c>
      <c r="N5735" s="2">
        <v>1547800</v>
      </c>
      <c r="O5735">
        <f t="shared" si="89"/>
        <v>12</v>
      </c>
    </row>
    <row r="5736" spans="1:15" hidden="1" x14ac:dyDescent="0.2">
      <c r="A5736" t="s">
        <v>5529</v>
      </c>
      <c r="B5736" t="s">
        <v>6389</v>
      </c>
      <c r="C5736" t="s">
        <v>6395</v>
      </c>
      <c r="D5736" t="s">
        <v>22</v>
      </c>
      <c r="E5736">
        <v>47</v>
      </c>
      <c r="F5736" t="s">
        <v>49</v>
      </c>
      <c r="G5736" t="s">
        <v>5537</v>
      </c>
      <c r="H5736" t="s">
        <v>3095</v>
      </c>
      <c r="I5736" s="2">
        <v>336070</v>
      </c>
      <c r="J5736" s="2">
        <v>1203</v>
      </c>
      <c r="K5736" s="2">
        <v>337273</v>
      </c>
      <c r="L5736" s="3">
        <v>21.79047680578886</v>
      </c>
      <c r="M5736" s="3">
        <v>32.41793942656119</v>
      </c>
      <c r="N5736" s="2">
        <v>1547800</v>
      </c>
      <c r="O5736">
        <f t="shared" si="89"/>
        <v>2</v>
      </c>
    </row>
    <row r="5737" spans="1:15" hidden="1" x14ac:dyDescent="0.2">
      <c r="A5737" t="s">
        <v>5529</v>
      </c>
      <c r="B5737" t="s">
        <v>6389</v>
      </c>
      <c r="C5737" t="s">
        <v>6396</v>
      </c>
      <c r="D5737" t="s">
        <v>22</v>
      </c>
      <c r="E5737">
        <v>44</v>
      </c>
      <c r="F5737" t="s">
        <v>49</v>
      </c>
      <c r="G5737" t="s">
        <v>6397</v>
      </c>
      <c r="H5737" t="s">
        <v>910</v>
      </c>
      <c r="I5737" s="2">
        <v>1237</v>
      </c>
      <c r="J5737" s="2">
        <v>7</v>
      </c>
      <c r="K5737" s="2">
        <v>1244</v>
      </c>
      <c r="L5737" s="3">
        <v>8.0372141103501743E-2</v>
      </c>
      <c r="M5737" s="3">
        <v>0.11957054566076183</v>
      </c>
      <c r="N5737" s="2">
        <v>1547800</v>
      </c>
      <c r="O5737">
        <f t="shared" si="89"/>
        <v>16</v>
      </c>
    </row>
    <row r="5738" spans="1:15" hidden="1" x14ac:dyDescent="0.2">
      <c r="A5738" t="s">
        <v>5529</v>
      </c>
      <c r="B5738" t="s">
        <v>6389</v>
      </c>
      <c r="C5738" t="s">
        <v>6398</v>
      </c>
      <c r="D5738" t="s">
        <v>22</v>
      </c>
      <c r="E5738">
        <v>54</v>
      </c>
      <c r="F5738" t="s">
        <v>49</v>
      </c>
      <c r="G5738" t="s">
        <v>5562</v>
      </c>
      <c r="H5738" t="s">
        <v>5563</v>
      </c>
      <c r="I5738" s="2">
        <v>517589</v>
      </c>
      <c r="J5738" s="2">
        <v>5404</v>
      </c>
      <c r="K5738" s="2">
        <v>522993</v>
      </c>
      <c r="L5738" s="3">
        <v>33.789443080501357</v>
      </c>
      <c r="M5738" s="3">
        <v>50.268937609934738</v>
      </c>
      <c r="N5738" s="2">
        <v>1547800</v>
      </c>
      <c r="O5738">
        <f t="shared" si="89"/>
        <v>1</v>
      </c>
    </row>
    <row r="5739" spans="1:15" hidden="1" x14ac:dyDescent="0.2">
      <c r="A5739" t="s">
        <v>5529</v>
      </c>
      <c r="B5739" t="s">
        <v>6389</v>
      </c>
      <c r="C5739" t="s">
        <v>6399</v>
      </c>
      <c r="D5739" t="s">
        <v>22</v>
      </c>
      <c r="E5739">
        <v>44</v>
      </c>
      <c r="F5739" t="s">
        <v>49</v>
      </c>
      <c r="G5739" t="s">
        <v>38</v>
      </c>
      <c r="H5739" t="s">
        <v>456</v>
      </c>
      <c r="I5739" s="2">
        <v>880</v>
      </c>
      <c r="J5739" s="2">
        <f>(0)</f>
        <v>0</v>
      </c>
      <c r="K5739" s="2">
        <v>880</v>
      </c>
      <c r="L5739" s="3">
        <v>5.6854890812766505E-2</v>
      </c>
      <c r="M5739" s="3">
        <v>8.4583665740731839E-2</v>
      </c>
      <c r="N5739" s="2">
        <v>1547800</v>
      </c>
      <c r="O5739">
        <f t="shared" si="89"/>
        <v>20</v>
      </c>
    </row>
    <row r="5740" spans="1:15" hidden="1" x14ac:dyDescent="0.2">
      <c r="A5740" t="s">
        <v>5529</v>
      </c>
      <c r="B5740" t="s">
        <v>6389</v>
      </c>
      <c r="C5740" t="s">
        <v>6400</v>
      </c>
      <c r="D5740" t="s">
        <v>17</v>
      </c>
      <c r="E5740">
        <v>33</v>
      </c>
      <c r="F5740" t="s">
        <v>69</v>
      </c>
      <c r="G5740" t="s">
        <v>38</v>
      </c>
      <c r="H5740" t="s">
        <v>738</v>
      </c>
      <c r="I5740" s="2">
        <v>885</v>
      </c>
      <c r="J5740" s="2">
        <v>11</v>
      </c>
      <c r="K5740" s="2">
        <v>896</v>
      </c>
      <c r="L5740" s="3">
        <v>5.7888616100271358E-2</v>
      </c>
      <c r="M5740" s="3">
        <v>8.6121550572381508E-2</v>
      </c>
      <c r="N5740" s="2">
        <v>1547800</v>
      </c>
      <c r="O5740">
        <f t="shared" si="89"/>
        <v>19</v>
      </c>
    </row>
    <row r="5741" spans="1:15" hidden="1" x14ac:dyDescent="0.2">
      <c r="A5741" t="s">
        <v>5529</v>
      </c>
      <c r="B5741" t="s">
        <v>6389</v>
      </c>
      <c r="C5741" t="s">
        <v>6401</v>
      </c>
      <c r="D5741" t="s">
        <v>22</v>
      </c>
      <c r="E5741">
        <v>52</v>
      </c>
      <c r="F5741" t="s">
        <v>69</v>
      </c>
      <c r="G5741" t="s">
        <v>38</v>
      </c>
      <c r="H5741" t="s">
        <v>148</v>
      </c>
      <c r="I5741" s="2">
        <v>630</v>
      </c>
      <c r="J5741" s="2">
        <f>(0)</f>
        <v>0</v>
      </c>
      <c r="K5741" s="2">
        <v>630</v>
      </c>
      <c r="L5741" s="3">
        <v>4.0702933195503298E-2</v>
      </c>
      <c r="M5741" s="3">
        <v>6.0554215246205745E-2</v>
      </c>
      <c r="N5741" s="2">
        <v>1547800</v>
      </c>
      <c r="O5741">
        <f t="shared" si="89"/>
        <v>23</v>
      </c>
    </row>
    <row r="5742" spans="1:15" hidden="1" x14ac:dyDescent="0.2">
      <c r="A5742" t="s">
        <v>5529</v>
      </c>
      <c r="B5742" t="s">
        <v>6389</v>
      </c>
      <c r="C5742" t="s">
        <v>6402</v>
      </c>
      <c r="D5742" t="s">
        <v>22</v>
      </c>
      <c r="E5742">
        <v>53</v>
      </c>
      <c r="F5742" t="s">
        <v>49</v>
      </c>
      <c r="G5742" t="s">
        <v>5542</v>
      </c>
      <c r="H5742" t="s">
        <v>39</v>
      </c>
      <c r="I5742" s="2">
        <v>22959</v>
      </c>
      <c r="J5742" s="2">
        <v>161</v>
      </c>
      <c r="K5742" s="2">
        <v>23120</v>
      </c>
      <c r="L5742" s="3">
        <v>1.4937330404445019</v>
      </c>
      <c r="M5742" s="3">
        <v>2.2222435817337729</v>
      </c>
      <c r="N5742" s="2">
        <v>1547800</v>
      </c>
      <c r="O5742">
        <f t="shared" si="89"/>
        <v>5</v>
      </c>
    </row>
    <row r="5743" spans="1:15" hidden="1" x14ac:dyDescent="0.2">
      <c r="A5743" t="s">
        <v>5529</v>
      </c>
      <c r="B5743" t="s">
        <v>6389</v>
      </c>
      <c r="C5743" t="s">
        <v>6403</v>
      </c>
      <c r="D5743" t="s">
        <v>22</v>
      </c>
      <c r="E5743">
        <v>51</v>
      </c>
      <c r="F5743" t="s">
        <v>49</v>
      </c>
      <c r="G5743" t="s">
        <v>38</v>
      </c>
      <c r="H5743" t="s">
        <v>4971</v>
      </c>
      <c r="I5743" s="2">
        <v>477</v>
      </c>
      <c r="J5743" s="2">
        <v>2</v>
      </c>
      <c r="K5743" s="2">
        <v>479</v>
      </c>
      <c r="L5743" s="3">
        <v>3.0947150794676317E-2</v>
      </c>
      <c r="M5743" s="3">
        <v>4.6040427147511991E-2</v>
      </c>
      <c r="N5743" s="2">
        <v>1547800</v>
      </c>
      <c r="O5743">
        <f t="shared" si="89"/>
        <v>27</v>
      </c>
    </row>
    <row r="5744" spans="1:15" hidden="1" x14ac:dyDescent="0.2">
      <c r="A5744" t="s">
        <v>5529</v>
      </c>
      <c r="B5744" t="s">
        <v>6389</v>
      </c>
      <c r="C5744" t="s">
        <v>6404</v>
      </c>
      <c r="D5744" t="s">
        <v>22</v>
      </c>
      <c r="E5744">
        <v>29</v>
      </c>
      <c r="F5744" t="s">
        <v>69</v>
      </c>
      <c r="G5744" t="s">
        <v>38</v>
      </c>
      <c r="H5744" t="s">
        <v>556</v>
      </c>
      <c r="I5744" s="2">
        <v>3939</v>
      </c>
      <c r="J5744" s="2">
        <v>2</v>
      </c>
      <c r="K5744" s="2">
        <v>3941</v>
      </c>
      <c r="L5744" s="3">
        <v>0.25461945987853729</v>
      </c>
      <c r="M5744" s="3">
        <v>0.37880025759570934</v>
      </c>
      <c r="N5744" s="2">
        <v>1547800</v>
      </c>
      <c r="O5744">
        <f t="shared" si="89"/>
        <v>8</v>
      </c>
    </row>
    <row r="5745" spans="1:15" hidden="1" x14ac:dyDescent="0.2">
      <c r="A5745" t="s">
        <v>5529</v>
      </c>
      <c r="B5745" t="s">
        <v>6389</v>
      </c>
      <c r="C5745" t="s">
        <v>6405</v>
      </c>
      <c r="D5745" t="s">
        <v>22</v>
      </c>
      <c r="E5745">
        <v>28</v>
      </c>
      <c r="F5745" t="s">
        <v>49</v>
      </c>
      <c r="G5745" t="s">
        <v>6330</v>
      </c>
      <c r="H5745" t="s">
        <v>198</v>
      </c>
      <c r="I5745" s="2">
        <v>1688</v>
      </c>
      <c r="J5745" s="2">
        <v>1</v>
      </c>
      <c r="K5745" s="2">
        <v>1689</v>
      </c>
      <c r="L5745" s="3">
        <v>0.10912262566223027</v>
      </c>
      <c r="M5745" s="3">
        <v>0.16234296754101826</v>
      </c>
      <c r="N5745" s="2">
        <v>1547800</v>
      </c>
      <c r="O5745">
        <f t="shared" si="89"/>
        <v>13</v>
      </c>
    </row>
    <row r="5746" spans="1:15" hidden="1" x14ac:dyDescent="0.2">
      <c r="A5746" t="s">
        <v>5529</v>
      </c>
      <c r="B5746" t="s">
        <v>6389</v>
      </c>
      <c r="C5746" t="s">
        <v>6406</v>
      </c>
      <c r="D5746" t="s">
        <v>22</v>
      </c>
      <c r="E5746">
        <v>78</v>
      </c>
      <c r="F5746" t="s">
        <v>49</v>
      </c>
      <c r="G5746" t="s">
        <v>38</v>
      </c>
      <c r="H5746" t="s">
        <v>349</v>
      </c>
      <c r="I5746" s="2">
        <v>1406</v>
      </c>
      <c r="J5746" s="2">
        <v>1</v>
      </c>
      <c r="K5746" s="2">
        <v>1407</v>
      </c>
      <c r="L5746" s="3">
        <v>9.0903217469957359E-2</v>
      </c>
      <c r="M5746" s="3">
        <v>0.13523774738319283</v>
      </c>
      <c r="N5746" s="2">
        <v>1547800</v>
      </c>
      <c r="O5746">
        <f t="shared" si="89"/>
        <v>14</v>
      </c>
    </row>
    <row r="5747" spans="1:15" hidden="1" x14ac:dyDescent="0.2">
      <c r="A5747" t="s">
        <v>5529</v>
      </c>
      <c r="B5747" t="s">
        <v>6389</v>
      </c>
      <c r="C5747" t="s">
        <v>6407</v>
      </c>
      <c r="D5747" t="s">
        <v>17</v>
      </c>
      <c r="E5747">
        <v>38</v>
      </c>
      <c r="F5747" t="s">
        <v>69</v>
      </c>
      <c r="G5747" t="s">
        <v>303</v>
      </c>
      <c r="H5747" t="s">
        <v>304</v>
      </c>
      <c r="I5747" s="2">
        <v>3440</v>
      </c>
      <c r="J5747" s="2">
        <v>30</v>
      </c>
      <c r="K5747" s="2">
        <v>3470</v>
      </c>
      <c r="L5747" s="3">
        <v>0.22418917172761341</v>
      </c>
      <c r="M5747" s="3">
        <v>0.33352877286402216</v>
      </c>
      <c r="N5747" s="2">
        <v>1547800</v>
      </c>
      <c r="O5747">
        <f t="shared" si="89"/>
        <v>9</v>
      </c>
    </row>
    <row r="5748" spans="1:15" hidden="1" x14ac:dyDescent="0.2">
      <c r="A5748" t="s">
        <v>5529</v>
      </c>
      <c r="B5748" t="s">
        <v>6389</v>
      </c>
      <c r="C5748" t="s">
        <v>6408</v>
      </c>
      <c r="D5748" t="s">
        <v>22</v>
      </c>
      <c r="E5748">
        <v>41</v>
      </c>
      <c r="F5748" t="s">
        <v>49</v>
      </c>
      <c r="G5748" t="s">
        <v>38</v>
      </c>
      <c r="H5748" t="s">
        <v>654</v>
      </c>
      <c r="I5748" s="2">
        <v>5117</v>
      </c>
      <c r="J5748" s="2">
        <v>22</v>
      </c>
      <c r="K5748" s="2">
        <v>5139</v>
      </c>
      <c r="L5748" s="3">
        <v>0.33201964078046259</v>
      </c>
      <c r="M5748" s="3">
        <v>0.49394938436547836</v>
      </c>
      <c r="N5748" s="2">
        <v>1547800</v>
      </c>
      <c r="O5748">
        <f t="shared" si="89"/>
        <v>7</v>
      </c>
    </row>
    <row r="5749" spans="1:15" hidden="1" x14ac:dyDescent="0.2">
      <c r="A5749" t="s">
        <v>5529</v>
      </c>
      <c r="B5749" t="s">
        <v>6389</v>
      </c>
      <c r="C5749" t="s">
        <v>6409</v>
      </c>
      <c r="D5749" t="s">
        <v>22</v>
      </c>
      <c r="E5749">
        <v>49</v>
      </c>
      <c r="F5749" t="s">
        <v>49</v>
      </c>
      <c r="G5749" t="s">
        <v>38</v>
      </c>
      <c r="H5749" t="s">
        <v>61</v>
      </c>
      <c r="I5749" s="2">
        <v>585</v>
      </c>
      <c r="J5749" s="2">
        <v>1</v>
      </c>
      <c r="K5749" s="2">
        <v>586</v>
      </c>
      <c r="L5749" s="3">
        <v>3.7860188654864971E-2</v>
      </c>
      <c r="M5749" s="3">
        <v>5.6325031959169158E-2</v>
      </c>
      <c r="N5749" s="2">
        <v>1547800</v>
      </c>
      <c r="O5749">
        <f t="shared" si="89"/>
        <v>25</v>
      </c>
    </row>
    <row r="5750" spans="1:15" hidden="1" x14ac:dyDescent="0.2">
      <c r="A5750" t="s">
        <v>5529</v>
      </c>
      <c r="B5750" t="s">
        <v>6389</v>
      </c>
      <c r="C5750" t="s">
        <v>6410</v>
      </c>
      <c r="D5750" t="s">
        <v>22</v>
      </c>
      <c r="E5750">
        <v>54</v>
      </c>
      <c r="F5750" t="s">
        <v>49</v>
      </c>
      <c r="G5750" t="s">
        <v>38</v>
      </c>
      <c r="H5750" t="s">
        <v>723</v>
      </c>
      <c r="I5750" s="2">
        <v>2093</v>
      </c>
      <c r="J5750" s="2">
        <v>2</v>
      </c>
      <c r="K5750" s="2">
        <v>2095</v>
      </c>
      <c r="L5750" s="3">
        <v>0.13535340483266572</v>
      </c>
      <c r="M5750" s="3">
        <v>0.20136679514412861</v>
      </c>
      <c r="N5750" s="2">
        <v>1547800</v>
      </c>
      <c r="O5750">
        <f t="shared" si="89"/>
        <v>11</v>
      </c>
    </row>
    <row r="5751" spans="1:15" hidden="1" x14ac:dyDescent="0.2">
      <c r="A5751" t="s">
        <v>5529</v>
      </c>
      <c r="B5751" t="s">
        <v>6389</v>
      </c>
      <c r="C5751" t="s">
        <v>6411</v>
      </c>
      <c r="D5751" t="s">
        <v>22</v>
      </c>
      <c r="E5751">
        <v>45</v>
      </c>
      <c r="F5751" t="s">
        <v>69</v>
      </c>
      <c r="G5751" t="s">
        <v>38</v>
      </c>
      <c r="H5751" t="s">
        <v>99</v>
      </c>
      <c r="I5751" s="2">
        <v>530</v>
      </c>
      <c r="J5751" s="2">
        <v>1</v>
      </c>
      <c r="K5751" s="2">
        <v>531</v>
      </c>
      <c r="L5751" s="3">
        <v>3.4306757979067064E-2</v>
      </c>
      <c r="M5751" s="3">
        <v>5.1038552850373418E-2</v>
      </c>
      <c r="N5751" s="2">
        <v>1547800</v>
      </c>
      <c r="O5751">
        <f t="shared" si="89"/>
        <v>26</v>
      </c>
    </row>
    <row r="5752" spans="1:15" hidden="1" x14ac:dyDescent="0.2">
      <c r="A5752" t="s">
        <v>5529</v>
      </c>
      <c r="B5752" t="s">
        <v>6389</v>
      </c>
      <c r="C5752" t="s">
        <v>6412</v>
      </c>
      <c r="D5752" t="s">
        <v>22</v>
      </c>
      <c r="E5752">
        <v>45</v>
      </c>
      <c r="F5752" t="s">
        <v>49</v>
      </c>
      <c r="G5752" t="s">
        <v>38</v>
      </c>
      <c r="H5752" t="s">
        <v>618</v>
      </c>
      <c r="I5752" s="2">
        <v>772</v>
      </c>
      <c r="J5752" s="2">
        <f>(0)</f>
        <v>0</v>
      </c>
      <c r="K5752" s="2">
        <v>772</v>
      </c>
      <c r="L5752" s="3">
        <v>4.9877245122108803E-2</v>
      </c>
      <c r="M5752" s="3">
        <v>7.4202943127096577E-2</v>
      </c>
      <c r="N5752" s="2">
        <v>1547800</v>
      </c>
      <c r="O5752">
        <f t="shared" si="89"/>
        <v>22</v>
      </c>
    </row>
    <row r="5753" spans="1:15" hidden="1" x14ac:dyDescent="0.2">
      <c r="A5753" t="s">
        <v>5529</v>
      </c>
      <c r="B5753" t="s">
        <v>6389</v>
      </c>
      <c r="C5753" t="s">
        <v>6413</v>
      </c>
      <c r="D5753" t="s">
        <v>22</v>
      </c>
      <c r="E5753">
        <v>63</v>
      </c>
      <c r="F5753" t="s">
        <v>49</v>
      </c>
      <c r="G5753" t="s">
        <v>38</v>
      </c>
      <c r="H5753" t="s">
        <v>540</v>
      </c>
      <c r="I5753" s="2">
        <v>935</v>
      </c>
      <c r="J5753" s="2">
        <f>(0)</f>
        <v>0</v>
      </c>
      <c r="K5753" s="2">
        <v>935</v>
      </c>
      <c r="L5753" s="3">
        <v>6.0408321488564419E-2</v>
      </c>
      <c r="M5753" s="3">
        <v>8.9870144849527572E-2</v>
      </c>
      <c r="N5753" s="2">
        <v>1547800</v>
      </c>
      <c r="O5753">
        <f t="shared" si="89"/>
        <v>18</v>
      </c>
    </row>
    <row r="5754" spans="1:15" hidden="1" x14ac:dyDescent="0.2">
      <c r="A5754" t="s">
        <v>5529</v>
      </c>
      <c r="B5754" t="s">
        <v>6389</v>
      </c>
      <c r="C5754" t="s">
        <v>6414</v>
      </c>
      <c r="D5754" t="s">
        <v>22</v>
      </c>
      <c r="E5754">
        <v>55</v>
      </c>
      <c r="F5754" t="s">
        <v>49</v>
      </c>
      <c r="G5754" t="s">
        <v>38</v>
      </c>
      <c r="H5754" t="s">
        <v>273</v>
      </c>
      <c r="I5754" s="2">
        <v>61786</v>
      </c>
      <c r="J5754" s="2">
        <v>449</v>
      </c>
      <c r="K5754" s="2">
        <v>62235</v>
      </c>
      <c r="L5754" s="3">
        <v>4.0208683292415035</v>
      </c>
      <c r="M5754" s="3">
        <v>5.9818914061073247</v>
      </c>
      <c r="N5754" s="2">
        <v>1547800</v>
      </c>
      <c r="O5754">
        <f t="shared" si="89"/>
        <v>3</v>
      </c>
    </row>
    <row r="5755" spans="1:15" hidden="1" x14ac:dyDescent="0.2">
      <c r="A5755" t="s">
        <v>5529</v>
      </c>
      <c r="B5755" t="s">
        <v>6389</v>
      </c>
      <c r="C5755" t="s">
        <v>6415</v>
      </c>
      <c r="D5755" t="s">
        <v>22</v>
      </c>
      <c r="E5755">
        <v>35</v>
      </c>
      <c r="F5755" t="s">
        <v>49</v>
      </c>
      <c r="G5755" t="s">
        <v>38</v>
      </c>
      <c r="H5755" t="s">
        <v>165</v>
      </c>
      <c r="I5755" s="2">
        <v>627</v>
      </c>
      <c r="J5755" s="2">
        <v>1</v>
      </c>
      <c r="K5755" s="2">
        <v>628</v>
      </c>
      <c r="L5755" s="3">
        <v>4.0573717534565186E-2</v>
      </c>
      <c r="M5755" s="3">
        <v>6.0361979642249548E-2</v>
      </c>
      <c r="N5755" s="2">
        <v>1547800</v>
      </c>
      <c r="O5755">
        <f t="shared" si="89"/>
        <v>24</v>
      </c>
    </row>
    <row r="5756" spans="1:15" hidden="1" x14ac:dyDescent="0.2">
      <c r="A5756" t="s">
        <v>5529</v>
      </c>
      <c r="B5756" t="s">
        <v>6389</v>
      </c>
      <c r="C5756" t="s">
        <v>6416</v>
      </c>
      <c r="D5756" t="s">
        <v>22</v>
      </c>
      <c r="E5756">
        <v>60</v>
      </c>
      <c r="F5756" t="s">
        <v>69</v>
      </c>
      <c r="G5756" t="s">
        <v>38</v>
      </c>
      <c r="H5756" t="s">
        <v>106</v>
      </c>
      <c r="I5756" s="2">
        <v>3429</v>
      </c>
      <c r="J5756" s="2">
        <v>2</v>
      </c>
      <c r="K5756" s="2">
        <v>3431</v>
      </c>
      <c r="L5756" s="3">
        <v>0.22166946633932033</v>
      </c>
      <c r="M5756" s="3">
        <v>0.32978017858687608</v>
      </c>
      <c r="N5756" s="2">
        <v>1547800</v>
      </c>
      <c r="O5756">
        <f t="shared" si="89"/>
        <v>10</v>
      </c>
    </row>
    <row r="5757" spans="1:15" hidden="1" x14ac:dyDescent="0.2">
      <c r="A5757" t="s">
        <v>5529</v>
      </c>
      <c r="B5757" t="s">
        <v>6389</v>
      </c>
      <c r="C5757" t="s">
        <v>46</v>
      </c>
      <c r="G5757" t="s">
        <v>46</v>
      </c>
      <c r="I5757" s="2">
        <v>10865</v>
      </c>
      <c r="J5757" s="2">
        <v>103</v>
      </c>
      <c r="K5757" s="2">
        <v>10968</v>
      </c>
      <c r="L5757" s="3">
        <v>0.70861868458457167</v>
      </c>
      <c r="M5757" s="3">
        <v>1.0542200520958487</v>
      </c>
      <c r="N5757" s="2">
        <v>1547800</v>
      </c>
      <c r="O5757">
        <f t="shared" si="89"/>
        <v>6</v>
      </c>
    </row>
    <row r="5758" spans="1:15" hidden="1" x14ac:dyDescent="0.2">
      <c r="A5758" t="s">
        <v>5529</v>
      </c>
      <c r="B5758" t="s">
        <v>6417</v>
      </c>
      <c r="C5758" t="s">
        <v>5944</v>
      </c>
      <c r="D5758" t="s">
        <v>22</v>
      </c>
      <c r="E5758">
        <v>67</v>
      </c>
      <c r="F5758" t="s">
        <v>49</v>
      </c>
      <c r="G5758" t="s">
        <v>32</v>
      </c>
      <c r="H5758" t="s">
        <v>33</v>
      </c>
      <c r="I5758" s="2">
        <v>364598</v>
      </c>
      <c r="J5758" s="2">
        <v>2704</v>
      </c>
      <c r="K5758" s="2">
        <v>367302</v>
      </c>
      <c r="L5758" s="3">
        <v>24.466411323896754</v>
      </c>
      <c r="M5758" s="3">
        <v>35.000242989745836</v>
      </c>
      <c r="N5758" s="2">
        <v>1501250</v>
      </c>
      <c r="O5758">
        <f t="shared" si="89"/>
        <v>2</v>
      </c>
    </row>
    <row r="5759" spans="1:15" hidden="1" x14ac:dyDescent="0.2">
      <c r="A5759" t="s">
        <v>5529</v>
      </c>
      <c r="B5759" t="s">
        <v>6417</v>
      </c>
      <c r="C5759" t="s">
        <v>6418</v>
      </c>
      <c r="D5759" t="s">
        <v>22</v>
      </c>
      <c r="E5759">
        <v>32</v>
      </c>
      <c r="F5759" t="s">
        <v>49</v>
      </c>
      <c r="G5759" t="s">
        <v>5542</v>
      </c>
      <c r="H5759" t="s">
        <v>39</v>
      </c>
      <c r="I5759" s="2">
        <v>8530</v>
      </c>
      <c r="J5759" s="2">
        <v>60</v>
      </c>
      <c r="K5759" s="2">
        <v>8590</v>
      </c>
      <c r="L5759" s="3">
        <v>0.5721898417985013</v>
      </c>
      <c r="M5759" s="3">
        <v>0.81854192811886861</v>
      </c>
      <c r="N5759" s="2">
        <v>1501250</v>
      </c>
      <c r="O5759">
        <f t="shared" si="89"/>
        <v>5</v>
      </c>
    </row>
    <row r="5760" spans="1:15" hidden="1" x14ac:dyDescent="0.2">
      <c r="A5760" t="s">
        <v>5529</v>
      </c>
      <c r="B5760" t="s">
        <v>6417</v>
      </c>
      <c r="C5760" t="s">
        <v>6419</v>
      </c>
      <c r="D5760" t="s">
        <v>22</v>
      </c>
      <c r="E5760">
        <v>41</v>
      </c>
      <c r="F5760" t="s">
        <v>49</v>
      </c>
      <c r="G5760" t="s">
        <v>5532</v>
      </c>
      <c r="H5760" t="s">
        <v>104</v>
      </c>
      <c r="I5760" s="2">
        <v>16810</v>
      </c>
      <c r="J5760" s="2">
        <v>259</v>
      </c>
      <c r="K5760" s="2">
        <v>17069</v>
      </c>
      <c r="L5760" s="3">
        <v>1.1369858451290591</v>
      </c>
      <c r="M5760" s="3">
        <v>1.6265066555367833</v>
      </c>
      <c r="N5760" s="2">
        <v>1501250</v>
      </c>
      <c r="O5760">
        <f t="shared" si="89"/>
        <v>3</v>
      </c>
    </row>
    <row r="5761" spans="1:15" hidden="1" x14ac:dyDescent="0.2">
      <c r="A5761" t="s">
        <v>5529</v>
      </c>
      <c r="B5761" t="s">
        <v>6417</v>
      </c>
      <c r="C5761" t="s">
        <v>6420</v>
      </c>
      <c r="D5761" t="s">
        <v>22</v>
      </c>
      <c r="E5761">
        <v>40</v>
      </c>
      <c r="F5761" t="s">
        <v>49</v>
      </c>
      <c r="G5761" t="s">
        <v>38</v>
      </c>
      <c r="H5761" t="s">
        <v>198</v>
      </c>
      <c r="I5761" s="2">
        <v>859</v>
      </c>
      <c r="J5761" s="2">
        <v>5</v>
      </c>
      <c r="K5761" s="2">
        <v>864</v>
      </c>
      <c r="L5761" s="3">
        <v>5.7552039966694425E-2</v>
      </c>
      <c r="M5761" s="3">
        <v>8.233064329391182E-2</v>
      </c>
      <c r="N5761" s="2">
        <v>1501250</v>
      </c>
      <c r="O5761">
        <f t="shared" si="89"/>
        <v>9</v>
      </c>
    </row>
    <row r="5762" spans="1:15" hidden="1" x14ac:dyDescent="0.2">
      <c r="A5762" t="s">
        <v>5529</v>
      </c>
      <c r="B5762" t="s">
        <v>6417</v>
      </c>
      <c r="C5762" t="s">
        <v>6421</v>
      </c>
      <c r="D5762" t="s">
        <v>22</v>
      </c>
      <c r="E5762">
        <v>44</v>
      </c>
      <c r="F5762" t="s">
        <v>49</v>
      </c>
      <c r="G5762" t="s">
        <v>6422</v>
      </c>
      <c r="H5762" t="s">
        <v>230</v>
      </c>
      <c r="I5762" s="2">
        <v>593</v>
      </c>
      <c r="J5762" s="2">
        <v>3</v>
      </c>
      <c r="K5762" s="2">
        <v>596</v>
      </c>
      <c r="L5762" s="3">
        <v>3.9700249791840128E-2</v>
      </c>
      <c r="M5762" s="3">
        <v>5.6792897457374356E-2</v>
      </c>
      <c r="N5762" s="2">
        <v>1501250</v>
      </c>
      <c r="O5762">
        <f t="shared" si="89"/>
        <v>13</v>
      </c>
    </row>
    <row r="5763" spans="1:15" hidden="1" x14ac:dyDescent="0.2">
      <c r="A5763" t="s">
        <v>5529</v>
      </c>
      <c r="B5763" t="s">
        <v>6417</v>
      </c>
      <c r="C5763" t="s">
        <v>6423</v>
      </c>
      <c r="D5763" t="s">
        <v>22</v>
      </c>
      <c r="E5763">
        <v>68</v>
      </c>
      <c r="F5763" t="s">
        <v>49</v>
      </c>
      <c r="G5763" t="s">
        <v>19</v>
      </c>
      <c r="H5763" t="s">
        <v>20</v>
      </c>
      <c r="I5763" s="2">
        <v>624627</v>
      </c>
      <c r="J5763" s="2">
        <v>2608</v>
      </c>
      <c r="K5763" s="2">
        <v>627235</v>
      </c>
      <c r="L5763" s="3">
        <v>41.780849292256455</v>
      </c>
      <c r="M5763" s="3">
        <v>59.769283618584232</v>
      </c>
      <c r="N5763" s="2">
        <v>1501250</v>
      </c>
      <c r="O5763">
        <f t="shared" ref="O5763:O5826" si="90">COUNTIFS($A$2:$A$8569,A5763,$B$2:$B$8569,B5763,$K$2:$K$8569,"&gt;"&amp;K5763)+1</f>
        <v>1</v>
      </c>
    </row>
    <row r="5764" spans="1:15" hidden="1" x14ac:dyDescent="0.2">
      <c r="A5764" t="s">
        <v>5529</v>
      </c>
      <c r="B5764" t="s">
        <v>6417</v>
      </c>
      <c r="C5764" t="s">
        <v>6424</v>
      </c>
      <c r="D5764" t="s">
        <v>22</v>
      </c>
      <c r="E5764">
        <v>59</v>
      </c>
      <c r="F5764" t="s">
        <v>49</v>
      </c>
      <c r="G5764" t="s">
        <v>38</v>
      </c>
      <c r="H5764" t="s">
        <v>336</v>
      </c>
      <c r="I5764" s="2">
        <v>491</v>
      </c>
      <c r="J5764" s="2">
        <v>2</v>
      </c>
      <c r="K5764" s="2">
        <v>493</v>
      </c>
      <c r="L5764" s="3">
        <v>3.2839300582847626E-2</v>
      </c>
      <c r="M5764" s="3">
        <v>4.6978017527660336E-2</v>
      </c>
      <c r="N5764" s="2">
        <v>1501250</v>
      </c>
      <c r="O5764">
        <f t="shared" si="90"/>
        <v>15</v>
      </c>
    </row>
    <row r="5765" spans="1:15" hidden="1" x14ac:dyDescent="0.2">
      <c r="A5765" t="s">
        <v>5529</v>
      </c>
      <c r="B5765" t="s">
        <v>6417</v>
      </c>
      <c r="C5765" t="s">
        <v>6425</v>
      </c>
      <c r="D5765" t="s">
        <v>22</v>
      </c>
      <c r="E5765">
        <v>64</v>
      </c>
      <c r="F5765" t="s">
        <v>49</v>
      </c>
      <c r="G5765" t="s">
        <v>38</v>
      </c>
      <c r="H5765" t="s">
        <v>99</v>
      </c>
      <c r="I5765" s="2">
        <v>407</v>
      </c>
      <c r="J5765" s="2">
        <v>3</v>
      </c>
      <c r="K5765" s="2">
        <v>410</v>
      </c>
      <c r="L5765" s="3">
        <v>2.7310574521232305E-2</v>
      </c>
      <c r="M5765" s="3">
        <v>3.906893952604612E-2</v>
      </c>
      <c r="N5765" s="2">
        <v>1501250</v>
      </c>
      <c r="O5765">
        <f t="shared" si="90"/>
        <v>16</v>
      </c>
    </row>
    <row r="5766" spans="1:15" hidden="1" x14ac:dyDescent="0.2">
      <c r="A5766" t="s">
        <v>5529</v>
      </c>
      <c r="B5766" t="s">
        <v>6417</v>
      </c>
      <c r="C5766" t="s">
        <v>6426</v>
      </c>
      <c r="D5766" t="s">
        <v>22</v>
      </c>
      <c r="E5766">
        <v>54</v>
      </c>
      <c r="F5766" t="s">
        <v>49</v>
      </c>
      <c r="G5766" t="s">
        <v>258</v>
      </c>
      <c r="H5766" t="s">
        <v>540</v>
      </c>
      <c r="I5766" s="2">
        <v>761</v>
      </c>
      <c r="J5766" s="2">
        <v>17</v>
      </c>
      <c r="K5766" s="2">
        <v>778</v>
      </c>
      <c r="L5766" s="3">
        <v>5.1823480432972524E-2</v>
      </c>
      <c r="M5766" s="3">
        <v>7.4135695003082633E-2</v>
      </c>
      <c r="N5766" s="2">
        <v>1501250</v>
      </c>
      <c r="O5766">
        <f t="shared" si="90"/>
        <v>12</v>
      </c>
    </row>
    <row r="5767" spans="1:15" hidden="1" x14ac:dyDescent="0.2">
      <c r="A5767" t="s">
        <v>5529</v>
      </c>
      <c r="B5767" t="s">
        <v>6417</v>
      </c>
      <c r="C5767" t="s">
        <v>6427</v>
      </c>
      <c r="D5767" t="s">
        <v>22</v>
      </c>
      <c r="E5767">
        <v>42</v>
      </c>
      <c r="F5767" t="s">
        <v>69</v>
      </c>
      <c r="G5767" t="s">
        <v>303</v>
      </c>
      <c r="H5767" t="s">
        <v>304</v>
      </c>
      <c r="I5767" s="2">
        <v>1970</v>
      </c>
      <c r="J5767" s="2">
        <v>19</v>
      </c>
      <c r="K5767" s="2">
        <v>1989</v>
      </c>
      <c r="L5767" s="3">
        <v>0.13248959200666113</v>
      </c>
      <c r="M5767" s="3">
        <v>0.18953200174952617</v>
      </c>
      <c r="N5767" s="2">
        <v>1501250</v>
      </c>
      <c r="O5767">
        <f t="shared" si="90"/>
        <v>8</v>
      </c>
    </row>
    <row r="5768" spans="1:15" hidden="1" x14ac:dyDescent="0.2">
      <c r="A5768" t="s">
        <v>5529</v>
      </c>
      <c r="B5768" t="s">
        <v>6417</v>
      </c>
      <c r="C5768" t="s">
        <v>6428</v>
      </c>
      <c r="D5768" t="s">
        <v>22</v>
      </c>
      <c r="E5768">
        <v>42</v>
      </c>
      <c r="F5768" t="s">
        <v>49</v>
      </c>
      <c r="G5768" t="s">
        <v>38</v>
      </c>
      <c r="H5768" t="s">
        <v>456</v>
      </c>
      <c r="I5768" s="2">
        <v>814</v>
      </c>
      <c r="J5768" s="2">
        <f>(0)</f>
        <v>0</v>
      </c>
      <c r="K5768" s="2">
        <v>814</v>
      </c>
      <c r="L5768" s="3">
        <v>5.4221482098251457E-2</v>
      </c>
      <c r="M5768" s="3">
        <v>7.7566138473662297E-2</v>
      </c>
      <c r="N5768" s="2">
        <v>1501250</v>
      </c>
      <c r="O5768">
        <f t="shared" si="90"/>
        <v>11</v>
      </c>
    </row>
    <row r="5769" spans="1:15" hidden="1" x14ac:dyDescent="0.2">
      <c r="A5769" t="s">
        <v>5529</v>
      </c>
      <c r="B5769" t="s">
        <v>6417</v>
      </c>
      <c r="C5769" t="s">
        <v>6429</v>
      </c>
      <c r="D5769" t="s">
        <v>22</v>
      </c>
      <c r="E5769">
        <v>55</v>
      </c>
      <c r="F5769" t="s">
        <v>49</v>
      </c>
      <c r="G5769" t="s">
        <v>38</v>
      </c>
      <c r="H5769" t="s">
        <v>273</v>
      </c>
      <c r="I5769" s="2">
        <v>12326</v>
      </c>
      <c r="J5769" s="2">
        <v>19</v>
      </c>
      <c r="K5769" s="2">
        <v>12345</v>
      </c>
      <c r="L5769" s="3">
        <v>0.82231473771856789</v>
      </c>
      <c r="M5769" s="3">
        <v>1.1763562401196082</v>
      </c>
      <c r="N5769" s="2">
        <v>1501250</v>
      </c>
      <c r="O5769">
        <f t="shared" si="90"/>
        <v>4</v>
      </c>
    </row>
    <row r="5770" spans="1:15" hidden="1" x14ac:dyDescent="0.2">
      <c r="A5770" t="s">
        <v>5529</v>
      </c>
      <c r="B5770" t="s">
        <v>6417</v>
      </c>
      <c r="C5770" t="s">
        <v>6430</v>
      </c>
      <c r="D5770" t="s">
        <v>22</v>
      </c>
      <c r="E5770">
        <v>37</v>
      </c>
      <c r="F5770" t="s">
        <v>69</v>
      </c>
      <c r="G5770" t="s">
        <v>38</v>
      </c>
      <c r="H5770" t="s">
        <v>349</v>
      </c>
      <c r="I5770" s="2">
        <v>517</v>
      </c>
      <c r="J5770" s="2">
        <v>3</v>
      </c>
      <c r="K5770" s="2">
        <v>520</v>
      </c>
      <c r="L5770" s="3">
        <v>3.4637801831806828E-2</v>
      </c>
      <c r="M5770" s="3">
        <v>4.9550850130595084E-2</v>
      </c>
      <c r="N5770" s="2">
        <v>1501250</v>
      </c>
      <c r="O5770">
        <f t="shared" si="90"/>
        <v>14</v>
      </c>
    </row>
    <row r="5771" spans="1:15" hidden="1" x14ac:dyDescent="0.2">
      <c r="A5771" t="s">
        <v>5529</v>
      </c>
      <c r="B5771" t="s">
        <v>6417</v>
      </c>
      <c r="C5771" t="s">
        <v>6431</v>
      </c>
      <c r="D5771" t="s">
        <v>22</v>
      </c>
      <c r="E5771">
        <v>42</v>
      </c>
      <c r="F5771" t="s">
        <v>49</v>
      </c>
      <c r="G5771" t="s">
        <v>38</v>
      </c>
      <c r="H5771" t="s">
        <v>1148</v>
      </c>
      <c r="I5771" s="2">
        <v>2419</v>
      </c>
      <c r="J5771" s="2">
        <v>2</v>
      </c>
      <c r="K5771" s="2">
        <v>2421</v>
      </c>
      <c r="L5771" s="3">
        <v>0.16126561199000833</v>
      </c>
      <c r="M5771" s="3">
        <v>0.23069732339648211</v>
      </c>
      <c r="N5771" s="2">
        <v>1501250</v>
      </c>
      <c r="O5771">
        <f t="shared" si="90"/>
        <v>7</v>
      </c>
    </row>
    <row r="5772" spans="1:15" hidden="1" x14ac:dyDescent="0.2">
      <c r="A5772" t="s">
        <v>5529</v>
      </c>
      <c r="B5772" t="s">
        <v>6417</v>
      </c>
      <c r="C5772" t="s">
        <v>6432</v>
      </c>
      <c r="D5772" t="s">
        <v>22</v>
      </c>
      <c r="E5772">
        <v>27</v>
      </c>
      <c r="F5772" t="s">
        <v>49</v>
      </c>
      <c r="G5772" t="s">
        <v>6433</v>
      </c>
      <c r="H5772" t="s">
        <v>209</v>
      </c>
      <c r="I5772" s="2">
        <v>815</v>
      </c>
      <c r="J5772" s="2">
        <v>5</v>
      </c>
      <c r="K5772" s="2">
        <v>820</v>
      </c>
      <c r="L5772" s="3">
        <v>5.4621149042464609E-2</v>
      </c>
      <c r="M5772" s="3">
        <v>7.8137879052092241E-2</v>
      </c>
      <c r="N5772" s="2">
        <v>1501250</v>
      </c>
      <c r="O5772">
        <f t="shared" si="90"/>
        <v>10</v>
      </c>
    </row>
    <row r="5773" spans="1:15" hidden="1" x14ac:dyDescent="0.2">
      <c r="A5773" t="s">
        <v>5529</v>
      </c>
      <c r="B5773" t="s">
        <v>6417</v>
      </c>
      <c r="C5773" t="s">
        <v>46</v>
      </c>
      <c r="G5773" t="s">
        <v>46</v>
      </c>
      <c r="I5773" s="2">
        <v>6088</v>
      </c>
      <c r="J5773" s="2">
        <v>43</v>
      </c>
      <c r="K5773" s="2">
        <v>6131</v>
      </c>
      <c r="L5773" s="3">
        <v>0.40839300582847626</v>
      </c>
      <c r="M5773" s="3">
        <v>0.58422358105899697</v>
      </c>
      <c r="N5773" s="2">
        <v>1501250</v>
      </c>
      <c r="O5773">
        <f t="shared" si="90"/>
        <v>6</v>
      </c>
    </row>
    <row r="5774" spans="1:15" hidden="1" x14ac:dyDescent="0.2">
      <c r="A5774" t="s">
        <v>6434</v>
      </c>
      <c r="B5774" t="s">
        <v>6435</v>
      </c>
      <c r="C5774" t="s">
        <v>6436</v>
      </c>
      <c r="D5774" t="s">
        <v>22</v>
      </c>
      <c r="E5774">
        <v>62</v>
      </c>
      <c r="F5774" t="s">
        <v>49</v>
      </c>
      <c r="G5774" t="s">
        <v>376</v>
      </c>
      <c r="H5774" t="s">
        <v>377</v>
      </c>
      <c r="I5774" s="2">
        <v>171175</v>
      </c>
      <c r="J5774" s="2">
        <v>651</v>
      </c>
      <c r="K5774" s="2">
        <v>171826</v>
      </c>
      <c r="L5774" s="3">
        <v>12.700972830092169</v>
      </c>
      <c r="M5774" s="3">
        <v>15.501787668470723</v>
      </c>
      <c r="N5774" s="2">
        <v>1352857</v>
      </c>
      <c r="O5774">
        <f t="shared" si="90"/>
        <v>3</v>
      </c>
    </row>
    <row r="5775" spans="1:15" hidden="1" x14ac:dyDescent="0.2">
      <c r="A5775" t="s">
        <v>6434</v>
      </c>
      <c r="B5775" t="s">
        <v>6435</v>
      </c>
      <c r="C5775" t="s">
        <v>6437</v>
      </c>
      <c r="D5775" t="s">
        <v>22</v>
      </c>
      <c r="E5775">
        <v>36</v>
      </c>
      <c r="F5775" t="s">
        <v>49</v>
      </c>
      <c r="G5775" t="s">
        <v>6438</v>
      </c>
      <c r="H5775" t="s">
        <v>336</v>
      </c>
      <c r="I5775" s="2">
        <v>2749</v>
      </c>
      <c r="J5775" s="2">
        <v>15</v>
      </c>
      <c r="K5775" s="2">
        <v>2764</v>
      </c>
      <c r="L5775" s="3">
        <v>0.20430836370732458</v>
      </c>
      <c r="M5775" s="3">
        <v>0.2493623847127506</v>
      </c>
      <c r="N5775" s="2">
        <v>1352857</v>
      </c>
      <c r="O5775">
        <f t="shared" si="90"/>
        <v>12</v>
      </c>
    </row>
    <row r="5776" spans="1:15" hidden="1" x14ac:dyDescent="0.2">
      <c r="A5776" t="s">
        <v>6434</v>
      </c>
      <c r="B5776" t="s">
        <v>6435</v>
      </c>
      <c r="C5776" t="s">
        <v>6439</v>
      </c>
      <c r="D5776" t="s">
        <v>22</v>
      </c>
      <c r="E5776">
        <v>49</v>
      </c>
      <c r="F5776" t="s">
        <v>49</v>
      </c>
      <c r="G5776" t="s">
        <v>38</v>
      </c>
      <c r="H5776" t="s">
        <v>540</v>
      </c>
      <c r="I5776" s="2">
        <v>3526</v>
      </c>
      <c r="J5776" s="2">
        <v>10</v>
      </c>
      <c r="K5776" s="2">
        <v>3536</v>
      </c>
      <c r="L5776" s="3">
        <v>0.26137278367188843</v>
      </c>
      <c r="M5776" s="3">
        <v>0.31901063398852608</v>
      </c>
      <c r="N5776" s="2">
        <v>1352857</v>
      </c>
      <c r="O5776">
        <f t="shared" si="90"/>
        <v>10</v>
      </c>
    </row>
    <row r="5777" spans="1:15" hidden="1" x14ac:dyDescent="0.2">
      <c r="A5777" t="s">
        <v>6434</v>
      </c>
      <c r="B5777" t="s">
        <v>6435</v>
      </c>
      <c r="C5777" t="s">
        <v>6440</v>
      </c>
      <c r="D5777" t="s">
        <v>17</v>
      </c>
      <c r="E5777">
        <v>50</v>
      </c>
      <c r="F5777" t="s">
        <v>49</v>
      </c>
      <c r="G5777" t="s">
        <v>32</v>
      </c>
      <c r="H5777" t="s">
        <v>33</v>
      </c>
      <c r="I5777" s="2">
        <v>570021</v>
      </c>
      <c r="J5777" s="2">
        <v>3511</v>
      </c>
      <c r="K5777" s="2">
        <v>573532</v>
      </c>
      <c r="L5777" s="3">
        <v>42.394133304554735</v>
      </c>
      <c r="M5777" s="3">
        <v>51.7428752637747</v>
      </c>
      <c r="N5777" s="2">
        <v>1352857</v>
      </c>
      <c r="O5777">
        <f t="shared" si="90"/>
        <v>1</v>
      </c>
    </row>
    <row r="5778" spans="1:15" hidden="1" x14ac:dyDescent="0.2">
      <c r="A5778" t="s">
        <v>6434</v>
      </c>
      <c r="B5778" t="s">
        <v>6435</v>
      </c>
      <c r="C5778" t="s">
        <v>6441</v>
      </c>
      <c r="D5778" t="s">
        <v>22</v>
      </c>
      <c r="E5778">
        <v>43</v>
      </c>
      <c r="F5778" t="s">
        <v>49</v>
      </c>
      <c r="G5778" t="s">
        <v>6442</v>
      </c>
      <c r="H5778" t="s">
        <v>1042</v>
      </c>
      <c r="I5778" s="2">
        <v>2060</v>
      </c>
      <c r="J5778" s="2">
        <v>16</v>
      </c>
      <c r="K5778" s="2">
        <v>2076</v>
      </c>
      <c r="L5778" s="3">
        <v>0.15345302570781688</v>
      </c>
      <c r="M5778" s="3">
        <v>0.18729244235299211</v>
      </c>
      <c r="N5778" s="2">
        <v>1352857</v>
      </c>
      <c r="O5778">
        <f t="shared" si="90"/>
        <v>13</v>
      </c>
    </row>
    <row r="5779" spans="1:15" hidden="1" x14ac:dyDescent="0.2">
      <c r="A5779" t="s">
        <v>6434</v>
      </c>
      <c r="B5779" t="s">
        <v>6435</v>
      </c>
      <c r="C5779" t="s">
        <v>6443</v>
      </c>
      <c r="D5779" t="s">
        <v>22</v>
      </c>
      <c r="E5779">
        <v>64</v>
      </c>
      <c r="F5779" t="s">
        <v>49</v>
      </c>
      <c r="G5779" t="s">
        <v>385</v>
      </c>
      <c r="H5779" t="s">
        <v>99</v>
      </c>
      <c r="I5779" s="2">
        <v>4517</v>
      </c>
      <c r="J5779" s="2">
        <v>8</v>
      </c>
      <c r="K5779" s="2">
        <v>4525</v>
      </c>
      <c r="L5779" s="3">
        <v>0.3344773320461808</v>
      </c>
      <c r="M5779" s="3">
        <v>0.40823617613067892</v>
      </c>
      <c r="N5779" s="2">
        <v>1352857</v>
      </c>
      <c r="O5779">
        <f t="shared" si="90"/>
        <v>8</v>
      </c>
    </row>
    <row r="5780" spans="1:15" hidden="1" x14ac:dyDescent="0.2">
      <c r="A5780" t="s">
        <v>6434</v>
      </c>
      <c r="B5780" t="s">
        <v>6435</v>
      </c>
      <c r="C5780" t="s">
        <v>6444</v>
      </c>
      <c r="D5780" t="s">
        <v>22</v>
      </c>
      <c r="E5780">
        <v>49</v>
      </c>
      <c r="F5780" t="s">
        <v>49</v>
      </c>
      <c r="G5780" t="s">
        <v>38</v>
      </c>
      <c r="H5780" t="s">
        <v>156</v>
      </c>
      <c r="I5780" s="2">
        <v>2019</v>
      </c>
      <c r="J5780" s="2">
        <v>10</v>
      </c>
      <c r="K5780" s="2">
        <v>2029</v>
      </c>
      <c r="L5780" s="3">
        <v>0.14997889651308305</v>
      </c>
      <c r="M5780" s="3">
        <v>0.18305219919760163</v>
      </c>
      <c r="N5780" s="2">
        <v>1352857</v>
      </c>
      <c r="O5780">
        <f t="shared" si="90"/>
        <v>14</v>
      </c>
    </row>
    <row r="5781" spans="1:15" hidden="1" x14ac:dyDescent="0.2">
      <c r="A5781" t="s">
        <v>6434</v>
      </c>
      <c r="B5781" t="s">
        <v>6435</v>
      </c>
      <c r="C5781" t="s">
        <v>6445</v>
      </c>
      <c r="D5781" t="s">
        <v>22</v>
      </c>
      <c r="E5781">
        <v>72</v>
      </c>
      <c r="F5781" t="s">
        <v>49</v>
      </c>
      <c r="G5781" t="s">
        <v>38</v>
      </c>
      <c r="H5781" t="s">
        <v>738</v>
      </c>
      <c r="I5781" s="2">
        <v>3315</v>
      </c>
      <c r="J5781" s="2">
        <v>7</v>
      </c>
      <c r="K5781" s="2">
        <v>3322</v>
      </c>
      <c r="L5781" s="3">
        <v>0.24555440818948343</v>
      </c>
      <c r="M5781" s="3">
        <v>0.29970399494057798</v>
      </c>
      <c r="N5781" s="2">
        <v>1352857</v>
      </c>
      <c r="O5781">
        <f t="shared" si="90"/>
        <v>11</v>
      </c>
    </row>
    <row r="5782" spans="1:15" hidden="1" x14ac:dyDescent="0.2">
      <c r="A5782" t="s">
        <v>6434</v>
      </c>
      <c r="B5782" t="s">
        <v>6435</v>
      </c>
      <c r="C5782" t="s">
        <v>6446</v>
      </c>
      <c r="D5782" t="s">
        <v>22</v>
      </c>
      <c r="E5782">
        <v>60</v>
      </c>
      <c r="F5782" t="s">
        <v>69</v>
      </c>
      <c r="G5782" t="s">
        <v>38</v>
      </c>
      <c r="H5782" t="s">
        <v>351</v>
      </c>
      <c r="I5782" s="2">
        <v>4363</v>
      </c>
      <c r="J5782" s="2">
        <v>8</v>
      </c>
      <c r="K5782" s="2">
        <v>4371</v>
      </c>
      <c r="L5782" s="3">
        <v>0.32309401511024449</v>
      </c>
      <c r="M5782" s="3">
        <v>0.39434261345131438</v>
      </c>
      <c r="N5782" s="2">
        <v>1352857</v>
      </c>
      <c r="O5782">
        <f t="shared" si="90"/>
        <v>9</v>
      </c>
    </row>
    <row r="5783" spans="1:15" hidden="1" x14ac:dyDescent="0.2">
      <c r="A5783" t="s">
        <v>6434</v>
      </c>
      <c r="B5783" t="s">
        <v>6435</v>
      </c>
      <c r="C5783" t="s">
        <v>6447</v>
      </c>
      <c r="D5783" t="s">
        <v>22</v>
      </c>
      <c r="E5783">
        <v>34</v>
      </c>
      <c r="F5783" t="s">
        <v>49</v>
      </c>
      <c r="G5783" t="s">
        <v>522</v>
      </c>
      <c r="H5783" t="s">
        <v>523</v>
      </c>
      <c r="I5783" s="2">
        <v>8552</v>
      </c>
      <c r="J5783" s="2">
        <v>61</v>
      </c>
      <c r="K5783" s="2">
        <v>8613</v>
      </c>
      <c r="L5783" s="3">
        <v>0.63665265434558127</v>
      </c>
      <c r="M5783" s="3">
        <v>0.77704711271017401</v>
      </c>
      <c r="N5783" s="2">
        <v>1352857</v>
      </c>
      <c r="O5783">
        <f t="shared" si="90"/>
        <v>6</v>
      </c>
    </row>
    <row r="5784" spans="1:15" hidden="1" x14ac:dyDescent="0.2">
      <c r="A5784" t="s">
        <v>6434</v>
      </c>
      <c r="B5784" t="s">
        <v>6435</v>
      </c>
      <c r="C5784" t="s">
        <v>6448</v>
      </c>
      <c r="D5784" t="s">
        <v>22</v>
      </c>
      <c r="E5784">
        <v>42</v>
      </c>
      <c r="F5784" t="s">
        <v>18</v>
      </c>
      <c r="G5784" t="s">
        <v>6449</v>
      </c>
      <c r="H5784" t="s">
        <v>6450</v>
      </c>
      <c r="I5784" s="2">
        <v>43764</v>
      </c>
      <c r="J5784" s="2">
        <v>461</v>
      </c>
      <c r="K5784" s="2">
        <v>44225</v>
      </c>
      <c r="L5784" s="3">
        <v>3.2690077369596344</v>
      </c>
      <c r="M5784" s="3">
        <v>3.9898883733434856</v>
      </c>
      <c r="N5784" s="2">
        <v>1352857</v>
      </c>
      <c r="O5784">
        <f t="shared" si="90"/>
        <v>4</v>
      </c>
    </row>
    <row r="5785" spans="1:15" hidden="1" x14ac:dyDescent="0.2">
      <c r="A5785" t="s">
        <v>6434</v>
      </c>
      <c r="B5785" t="s">
        <v>6435</v>
      </c>
      <c r="C5785" t="s">
        <v>6451</v>
      </c>
      <c r="D5785" t="s">
        <v>22</v>
      </c>
      <c r="E5785">
        <v>58</v>
      </c>
      <c r="F5785" t="s">
        <v>49</v>
      </c>
      <c r="G5785" t="s">
        <v>19</v>
      </c>
      <c r="H5785" t="s">
        <v>20</v>
      </c>
      <c r="I5785" s="2">
        <v>266275</v>
      </c>
      <c r="J5785" s="2">
        <v>1568</v>
      </c>
      <c r="K5785" s="2">
        <v>267843</v>
      </c>
      <c r="L5785" s="3">
        <v>19.798323104363579</v>
      </c>
      <c r="M5785" s="3">
        <v>24.164243563175564</v>
      </c>
      <c r="N5785" s="2">
        <v>1352857</v>
      </c>
      <c r="O5785">
        <f t="shared" si="90"/>
        <v>2</v>
      </c>
    </row>
    <row r="5786" spans="1:15" hidden="1" x14ac:dyDescent="0.2">
      <c r="A5786" t="s">
        <v>6434</v>
      </c>
      <c r="B5786" t="s">
        <v>6435</v>
      </c>
      <c r="C5786" t="s">
        <v>6452</v>
      </c>
      <c r="D5786" t="s">
        <v>22</v>
      </c>
      <c r="E5786">
        <v>25</v>
      </c>
      <c r="F5786" t="s">
        <v>18</v>
      </c>
      <c r="G5786" t="s">
        <v>174</v>
      </c>
      <c r="H5786" t="s">
        <v>84</v>
      </c>
      <c r="I5786" s="2">
        <v>7121</v>
      </c>
      <c r="J5786" s="2">
        <v>12</v>
      </c>
      <c r="K5786" s="2">
        <v>7133</v>
      </c>
      <c r="L5786" s="3">
        <v>0.52725454353268675</v>
      </c>
      <c r="M5786" s="3">
        <v>0.64352456228511212</v>
      </c>
      <c r="N5786" s="2">
        <v>1352857</v>
      </c>
      <c r="O5786">
        <f t="shared" si="90"/>
        <v>7</v>
      </c>
    </row>
    <row r="5787" spans="1:15" hidden="1" x14ac:dyDescent="0.2">
      <c r="A5787" t="s">
        <v>6434</v>
      </c>
      <c r="B5787" t="s">
        <v>6435</v>
      </c>
      <c r="C5787" t="s">
        <v>46</v>
      </c>
      <c r="G5787" t="s">
        <v>46</v>
      </c>
      <c r="I5787" s="2">
        <v>11905</v>
      </c>
      <c r="J5787" s="2">
        <v>55</v>
      </c>
      <c r="K5787" s="2">
        <v>11960</v>
      </c>
      <c r="L5787" s="3">
        <v>0.88405500359609335</v>
      </c>
      <c r="M5787" s="3">
        <v>1.0790065561376616</v>
      </c>
      <c r="N5787" s="2">
        <v>1352857</v>
      </c>
      <c r="O5787">
        <f t="shared" si="90"/>
        <v>5</v>
      </c>
    </row>
    <row r="5788" spans="1:15" hidden="1" x14ac:dyDescent="0.2">
      <c r="A5788" t="s">
        <v>6434</v>
      </c>
      <c r="B5788" t="s">
        <v>6453</v>
      </c>
      <c r="C5788" t="s">
        <v>6454</v>
      </c>
      <c r="D5788" t="s">
        <v>22</v>
      </c>
      <c r="E5788">
        <v>57</v>
      </c>
      <c r="F5788" t="s">
        <v>18</v>
      </c>
      <c r="G5788" t="s">
        <v>38</v>
      </c>
      <c r="H5788" t="s">
        <v>219</v>
      </c>
      <c r="I5788" s="2">
        <v>4571</v>
      </c>
      <c r="J5788" s="2">
        <v>10</v>
      </c>
      <c r="K5788" s="2">
        <v>4581</v>
      </c>
      <c r="L5788" s="3">
        <v>0.3630352312972665</v>
      </c>
      <c r="M5788" s="3">
        <v>0.43790261756982685</v>
      </c>
      <c r="N5788" s="2">
        <v>1261861</v>
      </c>
      <c r="O5788">
        <f t="shared" si="90"/>
        <v>8</v>
      </c>
    </row>
    <row r="5789" spans="1:15" hidden="1" x14ac:dyDescent="0.2">
      <c r="A5789" t="s">
        <v>6434</v>
      </c>
      <c r="B5789" t="s">
        <v>6453</v>
      </c>
      <c r="C5789" t="s">
        <v>6455</v>
      </c>
      <c r="D5789" t="s">
        <v>22</v>
      </c>
      <c r="E5789">
        <v>60</v>
      </c>
      <c r="F5789" t="s">
        <v>18</v>
      </c>
      <c r="G5789" t="s">
        <v>376</v>
      </c>
      <c r="H5789" t="s">
        <v>377</v>
      </c>
      <c r="I5789" s="2">
        <v>200497</v>
      </c>
      <c r="J5789" s="2">
        <v>466</v>
      </c>
      <c r="K5789" s="2">
        <v>200963</v>
      </c>
      <c r="L5789" s="3">
        <v>15.925922110279975</v>
      </c>
      <c r="M5789" s="3">
        <v>19.210264949723886</v>
      </c>
      <c r="N5789" s="2">
        <v>1261861</v>
      </c>
      <c r="O5789">
        <f t="shared" si="90"/>
        <v>3</v>
      </c>
    </row>
    <row r="5790" spans="1:15" hidden="1" x14ac:dyDescent="0.2">
      <c r="A5790" t="s">
        <v>6434</v>
      </c>
      <c r="B5790" t="s">
        <v>6453</v>
      </c>
      <c r="C5790" t="s">
        <v>6456</v>
      </c>
      <c r="D5790" t="s">
        <v>22</v>
      </c>
      <c r="E5790">
        <v>47</v>
      </c>
      <c r="F5790" t="s">
        <v>18</v>
      </c>
      <c r="G5790" t="s">
        <v>6438</v>
      </c>
      <c r="H5790" t="s">
        <v>39</v>
      </c>
      <c r="I5790" s="2">
        <v>6920</v>
      </c>
      <c r="J5790" s="2">
        <v>24</v>
      </c>
      <c r="K5790" s="2">
        <v>6944</v>
      </c>
      <c r="L5790" s="3">
        <v>0.55029832921375654</v>
      </c>
      <c r="M5790" s="3">
        <v>0.66378427775701332</v>
      </c>
      <c r="N5790" s="2">
        <v>1261861</v>
      </c>
      <c r="O5790">
        <f t="shared" si="90"/>
        <v>6</v>
      </c>
    </row>
    <row r="5791" spans="1:15" hidden="1" x14ac:dyDescent="0.2">
      <c r="A5791" t="s">
        <v>6434</v>
      </c>
      <c r="B5791" t="s">
        <v>6453</v>
      </c>
      <c r="C5791" t="s">
        <v>6457</v>
      </c>
      <c r="D5791" t="s">
        <v>22</v>
      </c>
      <c r="E5791">
        <v>76</v>
      </c>
      <c r="F5791" t="s">
        <v>18</v>
      </c>
      <c r="G5791" t="s">
        <v>6449</v>
      </c>
      <c r="H5791" t="s">
        <v>6450</v>
      </c>
      <c r="I5791" s="2">
        <v>45153</v>
      </c>
      <c r="J5791" s="2">
        <v>151</v>
      </c>
      <c r="K5791" s="2">
        <v>45304</v>
      </c>
      <c r="L5791" s="3">
        <v>3.5902528091445887</v>
      </c>
      <c r="M5791" s="3">
        <v>4.3306571024630944</v>
      </c>
      <c r="N5791" s="2">
        <v>1261861</v>
      </c>
      <c r="O5791">
        <f t="shared" si="90"/>
        <v>4</v>
      </c>
    </row>
    <row r="5792" spans="1:15" hidden="1" x14ac:dyDescent="0.2">
      <c r="A5792" t="s">
        <v>6434</v>
      </c>
      <c r="B5792" t="s">
        <v>6453</v>
      </c>
      <c r="C5792" t="s">
        <v>6458</v>
      </c>
      <c r="D5792" t="s">
        <v>22</v>
      </c>
      <c r="E5792">
        <v>43</v>
      </c>
      <c r="F5792" t="s">
        <v>18</v>
      </c>
      <c r="G5792" t="s">
        <v>32</v>
      </c>
      <c r="H5792" t="s">
        <v>33</v>
      </c>
      <c r="I5792" s="2">
        <v>479634</v>
      </c>
      <c r="J5792" s="2">
        <v>2492</v>
      </c>
      <c r="K5792" s="2">
        <v>482126</v>
      </c>
      <c r="L5792" s="3">
        <v>38.207536329278739</v>
      </c>
      <c r="M5792" s="3">
        <v>46.086932416169034</v>
      </c>
      <c r="N5792" s="2">
        <v>1261861</v>
      </c>
      <c r="O5792">
        <f t="shared" si="90"/>
        <v>1</v>
      </c>
    </row>
    <row r="5793" spans="1:15" hidden="1" x14ac:dyDescent="0.2">
      <c r="A5793" t="s">
        <v>6434</v>
      </c>
      <c r="B5793" t="s">
        <v>6453</v>
      </c>
      <c r="C5793" t="s">
        <v>6459</v>
      </c>
      <c r="D5793" t="s">
        <v>17</v>
      </c>
      <c r="E5793">
        <v>42</v>
      </c>
      <c r="F5793" t="s">
        <v>18</v>
      </c>
      <c r="G5793" t="s">
        <v>38</v>
      </c>
      <c r="H5793" t="s">
        <v>168</v>
      </c>
      <c r="I5793" s="2">
        <v>3833</v>
      </c>
      <c r="J5793" s="2">
        <v>6</v>
      </c>
      <c r="K5793" s="2">
        <v>3839</v>
      </c>
      <c r="L5793" s="3">
        <v>0.30423319208692562</v>
      </c>
      <c r="M5793" s="3">
        <v>0.36697405563208152</v>
      </c>
      <c r="N5793" s="2">
        <v>1261861</v>
      </c>
      <c r="O5793">
        <f t="shared" si="90"/>
        <v>9</v>
      </c>
    </row>
    <row r="5794" spans="1:15" hidden="1" x14ac:dyDescent="0.2">
      <c r="A5794" t="s">
        <v>6434</v>
      </c>
      <c r="B5794" t="s">
        <v>6453</v>
      </c>
      <c r="C5794" t="s">
        <v>6460</v>
      </c>
      <c r="D5794" t="s">
        <v>22</v>
      </c>
      <c r="E5794">
        <v>65</v>
      </c>
      <c r="F5794" t="s">
        <v>18</v>
      </c>
      <c r="G5794" t="s">
        <v>38</v>
      </c>
      <c r="H5794" t="s">
        <v>346</v>
      </c>
      <c r="I5794" s="2">
        <v>5273</v>
      </c>
      <c r="J5794" s="2">
        <v>3</v>
      </c>
      <c r="K5794" s="2">
        <v>5276</v>
      </c>
      <c r="L5794" s="3">
        <v>0.4181126130374106</v>
      </c>
      <c r="M5794" s="3">
        <v>0.50433839997782282</v>
      </c>
      <c r="N5794" s="2">
        <v>1261861</v>
      </c>
      <c r="O5794">
        <f t="shared" si="90"/>
        <v>7</v>
      </c>
    </row>
    <row r="5795" spans="1:15" hidden="1" x14ac:dyDescent="0.2">
      <c r="A5795" t="s">
        <v>6434</v>
      </c>
      <c r="B5795" t="s">
        <v>6453</v>
      </c>
      <c r="C5795" t="s">
        <v>6461</v>
      </c>
      <c r="D5795" t="s">
        <v>22</v>
      </c>
      <c r="E5795">
        <v>58</v>
      </c>
      <c r="F5795" t="s">
        <v>18</v>
      </c>
      <c r="G5795" t="s">
        <v>38</v>
      </c>
      <c r="H5795" t="s">
        <v>723</v>
      </c>
      <c r="I5795" s="2">
        <v>3620</v>
      </c>
      <c r="J5795" s="2">
        <v>8</v>
      </c>
      <c r="K5795" s="2">
        <v>3628</v>
      </c>
      <c r="L5795" s="3">
        <v>0.2875118574866804</v>
      </c>
      <c r="M5795" s="3">
        <v>0.34680434327512155</v>
      </c>
      <c r="N5795" s="2">
        <v>1261861</v>
      </c>
      <c r="O5795">
        <f t="shared" si="90"/>
        <v>11</v>
      </c>
    </row>
    <row r="5796" spans="1:15" hidden="1" x14ac:dyDescent="0.2">
      <c r="A5796" t="s">
        <v>6434</v>
      </c>
      <c r="B5796" t="s">
        <v>6453</v>
      </c>
      <c r="C5796" t="s">
        <v>6462</v>
      </c>
      <c r="D5796" t="s">
        <v>22</v>
      </c>
      <c r="E5796">
        <v>41</v>
      </c>
      <c r="F5796" t="s">
        <v>18</v>
      </c>
      <c r="G5796" t="s">
        <v>38</v>
      </c>
      <c r="H5796" t="s">
        <v>767</v>
      </c>
      <c r="I5796" s="2">
        <v>3698</v>
      </c>
      <c r="J5796" s="2">
        <v>8</v>
      </c>
      <c r="K5796" s="2">
        <v>3706</v>
      </c>
      <c r="L5796" s="3">
        <v>0.29369320392658149</v>
      </c>
      <c r="M5796" s="3">
        <v>0.354260445473429</v>
      </c>
      <c r="N5796" s="2">
        <v>1261861</v>
      </c>
      <c r="O5796">
        <f t="shared" si="90"/>
        <v>10</v>
      </c>
    </row>
    <row r="5797" spans="1:15" hidden="1" x14ac:dyDescent="0.2">
      <c r="A5797" t="s">
        <v>6434</v>
      </c>
      <c r="B5797" t="s">
        <v>6453</v>
      </c>
      <c r="C5797" t="s">
        <v>6463</v>
      </c>
      <c r="D5797" t="s">
        <v>17</v>
      </c>
      <c r="E5797">
        <v>50</v>
      </c>
      <c r="F5797" t="s">
        <v>18</v>
      </c>
      <c r="G5797" t="s">
        <v>19</v>
      </c>
      <c r="H5797" t="s">
        <v>20</v>
      </c>
      <c r="I5797" s="2">
        <v>276517</v>
      </c>
      <c r="J5797" s="2">
        <v>1319</v>
      </c>
      <c r="K5797" s="2">
        <v>277836</v>
      </c>
      <c r="L5797" s="3">
        <v>22.017956018927602</v>
      </c>
      <c r="M5797" s="3">
        <v>26.55863603037119</v>
      </c>
      <c r="N5797" s="2">
        <v>1261861</v>
      </c>
      <c r="O5797">
        <f t="shared" si="90"/>
        <v>2</v>
      </c>
    </row>
    <row r="5798" spans="1:15" hidden="1" x14ac:dyDescent="0.2">
      <c r="A5798" t="s">
        <v>6434</v>
      </c>
      <c r="B5798" t="s">
        <v>6453</v>
      </c>
      <c r="C5798" t="s">
        <v>46</v>
      </c>
      <c r="G5798" t="s">
        <v>46</v>
      </c>
      <c r="I5798" s="2">
        <v>11197</v>
      </c>
      <c r="J5798" s="2">
        <v>17</v>
      </c>
      <c r="K5798" s="2">
        <v>11214</v>
      </c>
      <c r="L5798" s="3">
        <v>0.88868742278269941</v>
      </c>
      <c r="M5798" s="3">
        <v>1.0719580775874347</v>
      </c>
      <c r="N5798" s="2">
        <v>1261861</v>
      </c>
      <c r="O5798">
        <f t="shared" si="90"/>
        <v>5</v>
      </c>
    </row>
    <row r="5799" spans="1:15" hidden="1" x14ac:dyDescent="0.2">
      <c r="A5799" t="s">
        <v>6464</v>
      </c>
      <c r="B5799" t="s">
        <v>6465</v>
      </c>
      <c r="C5799" t="s">
        <v>6466</v>
      </c>
      <c r="D5799" t="s">
        <v>22</v>
      </c>
      <c r="E5799">
        <v>48</v>
      </c>
      <c r="F5799" t="s">
        <v>49</v>
      </c>
      <c r="G5799" t="s">
        <v>19</v>
      </c>
      <c r="H5799" t="s">
        <v>20</v>
      </c>
      <c r="I5799" s="2">
        <v>206908</v>
      </c>
      <c r="J5799" s="2">
        <v>160</v>
      </c>
      <c r="K5799" s="2">
        <v>207068</v>
      </c>
      <c r="L5799" s="3">
        <v>11.906741602753637</v>
      </c>
      <c r="M5799" s="3">
        <v>16.801494273951306</v>
      </c>
      <c r="N5799" s="2">
        <v>1739082</v>
      </c>
      <c r="O5799">
        <f t="shared" si="90"/>
        <v>3</v>
      </c>
    </row>
    <row r="5800" spans="1:15" hidden="1" x14ac:dyDescent="0.2">
      <c r="A5800" t="s">
        <v>6464</v>
      </c>
      <c r="B5800" t="s">
        <v>6465</v>
      </c>
      <c r="C5800" t="s">
        <v>6467</v>
      </c>
      <c r="D5800" t="s">
        <v>22</v>
      </c>
      <c r="E5800">
        <v>54</v>
      </c>
      <c r="F5800" t="s">
        <v>69</v>
      </c>
      <c r="G5800" t="s">
        <v>38</v>
      </c>
      <c r="H5800" t="s">
        <v>70</v>
      </c>
      <c r="I5800" s="2">
        <v>1090</v>
      </c>
      <c r="J5800" s="2">
        <v>1</v>
      </c>
      <c r="K5800" s="2">
        <v>1091</v>
      </c>
      <c r="L5800" s="3">
        <v>6.273424714878309E-2</v>
      </c>
      <c r="M5800" s="3">
        <v>8.8523722897216744E-2</v>
      </c>
      <c r="N5800" s="2">
        <v>1739082</v>
      </c>
      <c r="O5800">
        <f t="shared" si="90"/>
        <v>10</v>
      </c>
    </row>
    <row r="5801" spans="1:15" hidden="1" x14ac:dyDescent="0.2">
      <c r="A5801" t="s">
        <v>6464</v>
      </c>
      <c r="B5801" t="s">
        <v>6465</v>
      </c>
      <c r="C5801" t="s">
        <v>6468</v>
      </c>
      <c r="D5801" t="s">
        <v>22</v>
      </c>
      <c r="E5801">
        <v>50</v>
      </c>
      <c r="F5801" t="s">
        <v>49</v>
      </c>
      <c r="G5801" t="s">
        <v>832</v>
      </c>
      <c r="H5801" t="s">
        <v>833</v>
      </c>
      <c r="I5801" s="2">
        <v>1444</v>
      </c>
      <c r="J5801" s="2">
        <v>5</v>
      </c>
      <c r="K5801" s="2">
        <v>1449</v>
      </c>
      <c r="L5801" s="3">
        <v>8.3319820456999732E-2</v>
      </c>
      <c r="M5801" s="3">
        <v>0.11757183728512102</v>
      </c>
      <c r="N5801" s="2">
        <v>1739082</v>
      </c>
      <c r="O5801">
        <f t="shared" si="90"/>
        <v>8</v>
      </c>
    </row>
    <row r="5802" spans="1:15" hidden="1" x14ac:dyDescent="0.2">
      <c r="A5802" t="s">
        <v>6464</v>
      </c>
      <c r="B5802" t="s">
        <v>6465</v>
      </c>
      <c r="C5802" t="s">
        <v>6469</v>
      </c>
      <c r="D5802" t="s">
        <v>22</v>
      </c>
      <c r="E5802">
        <v>67</v>
      </c>
      <c r="F5802" t="s">
        <v>49</v>
      </c>
      <c r="G5802" t="s">
        <v>303</v>
      </c>
      <c r="H5802" t="s">
        <v>304</v>
      </c>
      <c r="I5802" s="2">
        <v>513268</v>
      </c>
      <c r="J5802" s="2">
        <v>871</v>
      </c>
      <c r="K5802" s="2">
        <v>514139</v>
      </c>
      <c r="L5802" s="3">
        <v>29.563815852271485</v>
      </c>
      <c r="M5802" s="3">
        <v>41.717230400231088</v>
      </c>
      <c r="N5802" s="2">
        <v>1739082</v>
      </c>
      <c r="O5802">
        <f t="shared" si="90"/>
        <v>1</v>
      </c>
    </row>
    <row r="5803" spans="1:15" hidden="1" x14ac:dyDescent="0.2">
      <c r="A5803" t="s">
        <v>6464</v>
      </c>
      <c r="B5803" t="s">
        <v>6465</v>
      </c>
      <c r="C5803" t="s">
        <v>6470</v>
      </c>
      <c r="D5803" t="s">
        <v>22</v>
      </c>
      <c r="E5803">
        <v>44</v>
      </c>
      <c r="F5803" t="s">
        <v>49</v>
      </c>
      <c r="G5803" t="s">
        <v>32</v>
      </c>
      <c r="H5803" t="s">
        <v>33</v>
      </c>
      <c r="I5803" s="2">
        <v>489942</v>
      </c>
      <c r="J5803" s="2">
        <v>1780</v>
      </c>
      <c r="K5803" s="2">
        <v>491722</v>
      </c>
      <c r="L5803" s="3">
        <v>28.27480245324832</v>
      </c>
      <c r="M5803" s="3">
        <v>39.898315371645474</v>
      </c>
      <c r="N5803" s="2">
        <v>1739082</v>
      </c>
      <c r="O5803">
        <f t="shared" si="90"/>
        <v>2</v>
      </c>
    </row>
    <row r="5804" spans="1:15" hidden="1" x14ac:dyDescent="0.2">
      <c r="A5804" t="s">
        <v>6464</v>
      </c>
      <c r="B5804" t="s">
        <v>6465</v>
      </c>
      <c r="C5804" t="s">
        <v>6471</v>
      </c>
      <c r="D5804" t="s">
        <v>22</v>
      </c>
      <c r="E5804">
        <v>54</v>
      </c>
      <c r="F5804" t="s">
        <v>49</v>
      </c>
      <c r="G5804" t="s">
        <v>868</v>
      </c>
      <c r="H5804" t="s">
        <v>738</v>
      </c>
      <c r="I5804" s="2">
        <v>2437</v>
      </c>
      <c r="J5804" s="2">
        <v>1</v>
      </c>
      <c r="K5804" s="2">
        <v>2438</v>
      </c>
      <c r="L5804" s="3">
        <v>0.14018890426098365</v>
      </c>
      <c r="M5804" s="3">
        <v>0.19781928178131478</v>
      </c>
      <c r="N5804" s="2">
        <v>1739082</v>
      </c>
      <c r="O5804">
        <f t="shared" si="90"/>
        <v>6</v>
      </c>
    </row>
    <row r="5805" spans="1:15" hidden="1" x14ac:dyDescent="0.2">
      <c r="A5805" t="s">
        <v>6464</v>
      </c>
      <c r="B5805" t="s">
        <v>6465</v>
      </c>
      <c r="C5805" t="s">
        <v>6472</v>
      </c>
      <c r="D5805" t="s">
        <v>22</v>
      </c>
      <c r="E5805">
        <v>44</v>
      </c>
      <c r="F5805" t="s">
        <v>49</v>
      </c>
      <c r="G5805" t="s">
        <v>534</v>
      </c>
      <c r="H5805" t="s">
        <v>535</v>
      </c>
      <c r="I5805" s="2">
        <v>1224</v>
      </c>
      <c r="J5805" s="2">
        <v>1</v>
      </c>
      <c r="K5805" s="2">
        <v>1225</v>
      </c>
      <c r="L5805" s="3">
        <v>7.0439461739009432E-2</v>
      </c>
      <c r="M5805" s="3">
        <v>9.939648079659992E-2</v>
      </c>
      <c r="N5805" s="2">
        <v>1739082</v>
      </c>
      <c r="O5805">
        <f t="shared" si="90"/>
        <v>9</v>
      </c>
    </row>
    <row r="5806" spans="1:15" hidden="1" x14ac:dyDescent="0.2">
      <c r="A5806" t="s">
        <v>6464</v>
      </c>
      <c r="B5806" t="s">
        <v>6465</v>
      </c>
      <c r="C5806" t="s">
        <v>2121</v>
      </c>
      <c r="D5806" t="s">
        <v>22</v>
      </c>
      <c r="E5806">
        <v>36</v>
      </c>
      <c r="F5806" t="s">
        <v>69</v>
      </c>
      <c r="G5806" t="s">
        <v>6473</v>
      </c>
      <c r="H5806" t="s">
        <v>723</v>
      </c>
      <c r="I5806" s="2">
        <v>718</v>
      </c>
      <c r="J5806" s="2">
        <f>(0)</f>
        <v>0</v>
      </c>
      <c r="K5806" s="2">
        <v>718</v>
      </c>
      <c r="L5806" s="3">
        <v>4.128614981927247E-2</v>
      </c>
      <c r="M5806" s="3">
        <v>5.8258508744456108E-2</v>
      </c>
      <c r="N5806" s="2">
        <v>1739082</v>
      </c>
      <c r="O5806">
        <f t="shared" si="90"/>
        <v>12</v>
      </c>
    </row>
    <row r="5807" spans="1:15" hidden="1" x14ac:dyDescent="0.2">
      <c r="A5807" t="s">
        <v>6464</v>
      </c>
      <c r="B5807" t="s">
        <v>6465</v>
      </c>
      <c r="C5807" t="s">
        <v>6474</v>
      </c>
      <c r="D5807" t="s">
        <v>17</v>
      </c>
      <c r="E5807">
        <v>47</v>
      </c>
      <c r="F5807" t="s">
        <v>49</v>
      </c>
      <c r="G5807" t="s">
        <v>38</v>
      </c>
      <c r="H5807" t="s">
        <v>984</v>
      </c>
      <c r="I5807" s="2">
        <v>2197</v>
      </c>
      <c r="J5807" s="2">
        <v>2</v>
      </c>
      <c r="K5807" s="2">
        <v>2199</v>
      </c>
      <c r="L5807" s="3">
        <v>0.12644602152169937</v>
      </c>
      <c r="M5807" s="3">
        <v>0.17842682552793732</v>
      </c>
      <c r="N5807" s="2">
        <v>1739082</v>
      </c>
      <c r="O5807">
        <f t="shared" si="90"/>
        <v>7</v>
      </c>
    </row>
    <row r="5808" spans="1:15" hidden="1" x14ac:dyDescent="0.2">
      <c r="A5808" t="s">
        <v>6464</v>
      </c>
      <c r="B5808" t="s">
        <v>6465</v>
      </c>
      <c r="C5808" t="s">
        <v>2188</v>
      </c>
      <c r="D5808" t="s">
        <v>22</v>
      </c>
      <c r="E5808">
        <v>45</v>
      </c>
      <c r="F5808" t="s">
        <v>69</v>
      </c>
      <c r="G5808" t="s">
        <v>1976</v>
      </c>
      <c r="H5808" t="s">
        <v>39</v>
      </c>
      <c r="I5808" s="2">
        <v>726</v>
      </c>
      <c r="J5808" s="2">
        <v>1</v>
      </c>
      <c r="K5808" s="2">
        <v>727</v>
      </c>
      <c r="L5808" s="3">
        <v>4.1803664232048864E-2</v>
      </c>
      <c r="M5808" s="3">
        <v>5.89887686033699E-2</v>
      </c>
      <c r="N5808" s="2">
        <v>1739082</v>
      </c>
      <c r="O5808">
        <f t="shared" si="90"/>
        <v>11</v>
      </c>
    </row>
    <row r="5809" spans="1:15" hidden="1" x14ac:dyDescent="0.2">
      <c r="A5809" t="s">
        <v>6464</v>
      </c>
      <c r="B5809" t="s">
        <v>6465</v>
      </c>
      <c r="C5809" t="s">
        <v>6475</v>
      </c>
      <c r="D5809" t="s">
        <v>17</v>
      </c>
      <c r="E5809">
        <v>28</v>
      </c>
      <c r="F5809" t="s">
        <v>49</v>
      </c>
      <c r="G5809" t="s">
        <v>38</v>
      </c>
      <c r="H5809" t="s">
        <v>540</v>
      </c>
      <c r="I5809" s="2">
        <v>4684</v>
      </c>
      <c r="J5809" s="2">
        <v>2</v>
      </c>
      <c r="K5809" s="2">
        <v>4686</v>
      </c>
      <c r="L5809" s="3">
        <v>0.26945250425224343</v>
      </c>
      <c r="M5809" s="3">
        <v>0.38022196654111606</v>
      </c>
      <c r="N5809" s="2">
        <v>1739082</v>
      </c>
      <c r="O5809">
        <f t="shared" si="90"/>
        <v>4</v>
      </c>
    </row>
    <row r="5810" spans="1:15" hidden="1" x14ac:dyDescent="0.2">
      <c r="A5810" t="s">
        <v>6464</v>
      </c>
      <c r="B5810" t="s">
        <v>6465</v>
      </c>
      <c r="C5810" t="s">
        <v>46</v>
      </c>
      <c r="G5810" t="s">
        <v>46</v>
      </c>
      <c r="I5810" s="2">
        <v>4277</v>
      </c>
      <c r="J5810" s="2">
        <v>7</v>
      </c>
      <c r="K5810" s="2">
        <v>4284</v>
      </c>
      <c r="L5810" s="3">
        <v>0.24633686048156442</v>
      </c>
      <c r="M5810" s="3">
        <v>0.34760369284296655</v>
      </c>
      <c r="N5810" s="2">
        <v>1739082</v>
      </c>
      <c r="O5810">
        <f t="shared" si="90"/>
        <v>5</v>
      </c>
    </row>
    <row r="5811" spans="1:15" hidden="1" x14ac:dyDescent="0.2">
      <c r="A5811" t="s">
        <v>6464</v>
      </c>
      <c r="B5811" t="s">
        <v>6476</v>
      </c>
      <c r="C5811" t="s">
        <v>6477</v>
      </c>
      <c r="D5811" t="s">
        <v>22</v>
      </c>
      <c r="E5811">
        <v>51</v>
      </c>
      <c r="F5811" t="s">
        <v>49</v>
      </c>
      <c r="G5811" t="s">
        <v>38</v>
      </c>
      <c r="H5811" t="s">
        <v>910</v>
      </c>
      <c r="I5811" s="2">
        <v>1138</v>
      </c>
      <c r="J5811" s="2">
        <f>(0)</f>
        <v>0</v>
      </c>
      <c r="K5811" s="2">
        <v>1138</v>
      </c>
      <c r="L5811" s="3">
        <v>6.8278511528448688E-2</v>
      </c>
      <c r="M5811" s="3">
        <v>0.10122636902437528</v>
      </c>
      <c r="N5811" s="2">
        <v>1666703</v>
      </c>
      <c r="O5811">
        <f t="shared" si="90"/>
        <v>7</v>
      </c>
    </row>
    <row r="5812" spans="1:15" hidden="1" x14ac:dyDescent="0.2">
      <c r="A5812" t="s">
        <v>6464</v>
      </c>
      <c r="B5812" t="s">
        <v>6476</v>
      </c>
      <c r="C5812" t="s">
        <v>6478</v>
      </c>
      <c r="D5812" t="s">
        <v>22</v>
      </c>
      <c r="E5812">
        <v>64</v>
      </c>
      <c r="F5812" t="s">
        <v>49</v>
      </c>
      <c r="G5812" t="s">
        <v>19</v>
      </c>
      <c r="H5812" t="s">
        <v>20</v>
      </c>
      <c r="I5812" s="2">
        <v>69245</v>
      </c>
      <c r="J5812" s="2">
        <v>110</v>
      </c>
      <c r="K5812" s="2">
        <v>69355</v>
      </c>
      <c r="L5812" s="3">
        <v>4.1612092856375726</v>
      </c>
      <c r="M5812" s="3">
        <v>6.1692045902333454</v>
      </c>
      <c r="N5812" s="2">
        <v>1666703</v>
      </c>
      <c r="O5812">
        <f t="shared" si="90"/>
        <v>3</v>
      </c>
    </row>
    <row r="5813" spans="1:15" hidden="1" x14ac:dyDescent="0.2">
      <c r="A5813" t="s">
        <v>6464</v>
      </c>
      <c r="B5813" t="s">
        <v>6476</v>
      </c>
      <c r="C5813" t="s">
        <v>6479</v>
      </c>
      <c r="D5813" t="s">
        <v>17</v>
      </c>
      <c r="E5813">
        <v>48</v>
      </c>
      <c r="F5813" t="s">
        <v>49</v>
      </c>
      <c r="G5813" t="s">
        <v>197</v>
      </c>
      <c r="H5813" t="s">
        <v>24</v>
      </c>
      <c r="I5813" s="2">
        <v>474339</v>
      </c>
      <c r="J5813" s="2">
        <v>462</v>
      </c>
      <c r="K5813" s="2">
        <v>474801</v>
      </c>
      <c r="L5813" s="3">
        <v>28.487438973830372</v>
      </c>
      <c r="M5813" s="3">
        <v>42.234078417524081</v>
      </c>
      <c r="N5813" s="2">
        <v>1666703</v>
      </c>
      <c r="O5813">
        <f t="shared" si="90"/>
        <v>2</v>
      </c>
    </row>
    <row r="5814" spans="1:15" hidden="1" x14ac:dyDescent="0.2">
      <c r="A5814" t="s">
        <v>6464</v>
      </c>
      <c r="B5814" t="s">
        <v>6476</v>
      </c>
      <c r="C5814" t="s">
        <v>6480</v>
      </c>
      <c r="D5814" t="s">
        <v>17</v>
      </c>
      <c r="E5814">
        <v>45</v>
      </c>
      <c r="F5814" t="s">
        <v>49</v>
      </c>
      <c r="G5814" t="s">
        <v>534</v>
      </c>
      <c r="H5814" t="s">
        <v>535</v>
      </c>
      <c r="I5814" s="2">
        <v>615</v>
      </c>
      <c r="J5814" s="2">
        <f>(0)</f>
        <v>0</v>
      </c>
      <c r="K5814" s="2">
        <v>615</v>
      </c>
      <c r="L5814" s="3">
        <v>3.6899195597535975E-2</v>
      </c>
      <c r="M5814" s="3">
        <v>5.4704935808427758E-2</v>
      </c>
      <c r="N5814" s="2">
        <v>1666703</v>
      </c>
      <c r="O5814">
        <f t="shared" si="90"/>
        <v>11</v>
      </c>
    </row>
    <row r="5815" spans="1:15" hidden="1" x14ac:dyDescent="0.2">
      <c r="A5815" t="s">
        <v>6464</v>
      </c>
      <c r="B5815" t="s">
        <v>6476</v>
      </c>
      <c r="C5815" t="s">
        <v>6481</v>
      </c>
      <c r="D5815" t="s">
        <v>22</v>
      </c>
      <c r="E5815">
        <v>41</v>
      </c>
      <c r="F5815" t="s">
        <v>49</v>
      </c>
      <c r="G5815" t="s">
        <v>38</v>
      </c>
      <c r="H5815" t="s">
        <v>734</v>
      </c>
      <c r="I5815" s="2">
        <v>539</v>
      </c>
      <c r="J5815" s="2">
        <v>1</v>
      </c>
      <c r="K5815" s="2">
        <v>540</v>
      </c>
      <c r="L5815" s="3">
        <v>3.2399293695397444E-2</v>
      </c>
      <c r="M5815" s="3">
        <v>4.8033602173253642E-2</v>
      </c>
      <c r="N5815" s="2">
        <v>1666703</v>
      </c>
      <c r="O5815">
        <f t="shared" si="90"/>
        <v>12</v>
      </c>
    </row>
    <row r="5816" spans="1:15" hidden="1" x14ac:dyDescent="0.2">
      <c r="A5816" t="s">
        <v>6464</v>
      </c>
      <c r="B5816" t="s">
        <v>6476</v>
      </c>
      <c r="C5816" t="s">
        <v>6482</v>
      </c>
      <c r="D5816" t="s">
        <v>22</v>
      </c>
      <c r="E5816">
        <v>48</v>
      </c>
      <c r="F5816" t="s">
        <v>49</v>
      </c>
      <c r="G5816" t="s">
        <v>32</v>
      </c>
      <c r="H5816" t="s">
        <v>33</v>
      </c>
      <c r="I5816" s="2">
        <v>564380</v>
      </c>
      <c r="J5816" s="2">
        <v>2581</v>
      </c>
      <c r="K5816" s="2">
        <v>566961</v>
      </c>
      <c r="L5816" s="3">
        <v>34.016918431178198</v>
      </c>
      <c r="M5816" s="3">
        <v>50.431813188426034</v>
      </c>
      <c r="N5816" s="2">
        <v>1666703</v>
      </c>
      <c r="O5816">
        <f t="shared" si="90"/>
        <v>1</v>
      </c>
    </row>
    <row r="5817" spans="1:15" hidden="1" x14ac:dyDescent="0.2">
      <c r="A5817" t="s">
        <v>6464</v>
      </c>
      <c r="B5817" t="s">
        <v>6476</v>
      </c>
      <c r="C5817" t="s">
        <v>6483</v>
      </c>
      <c r="D5817" t="s">
        <v>22</v>
      </c>
      <c r="E5817">
        <v>39</v>
      </c>
      <c r="F5817" t="s">
        <v>49</v>
      </c>
      <c r="G5817" t="s">
        <v>38</v>
      </c>
      <c r="H5817" t="s">
        <v>4202</v>
      </c>
      <c r="I5817" s="2">
        <v>523</v>
      </c>
      <c r="J5817" s="2">
        <v>1</v>
      </c>
      <c r="K5817" s="2">
        <v>524</v>
      </c>
      <c r="L5817" s="3">
        <v>3.1439314622941222E-2</v>
      </c>
      <c r="M5817" s="3">
        <v>4.6610384331083166E-2</v>
      </c>
      <c r="N5817" s="2">
        <v>1666703</v>
      </c>
      <c r="O5817">
        <f t="shared" si="90"/>
        <v>13</v>
      </c>
    </row>
    <row r="5818" spans="1:15" hidden="1" x14ac:dyDescent="0.2">
      <c r="A5818" t="s">
        <v>6464</v>
      </c>
      <c r="B5818" t="s">
        <v>6476</v>
      </c>
      <c r="C5818" t="s">
        <v>6484</v>
      </c>
      <c r="D5818" t="s">
        <v>17</v>
      </c>
      <c r="E5818">
        <v>41</v>
      </c>
      <c r="F5818" t="s">
        <v>49</v>
      </c>
      <c r="G5818" t="s">
        <v>6485</v>
      </c>
      <c r="H5818" t="s">
        <v>93</v>
      </c>
      <c r="I5818" s="2">
        <v>932</v>
      </c>
      <c r="J5818" s="2">
        <v>2</v>
      </c>
      <c r="K5818" s="2">
        <v>934</v>
      </c>
      <c r="L5818" s="3">
        <v>5.603877835463187E-2</v>
      </c>
      <c r="M5818" s="3">
        <v>8.3080341536701685E-2</v>
      </c>
      <c r="N5818" s="2">
        <v>1666703</v>
      </c>
      <c r="O5818">
        <f t="shared" si="90"/>
        <v>8</v>
      </c>
    </row>
    <row r="5819" spans="1:15" hidden="1" x14ac:dyDescent="0.2">
      <c r="A5819" t="s">
        <v>6464</v>
      </c>
      <c r="B5819" t="s">
        <v>6476</v>
      </c>
      <c r="C5819" t="s">
        <v>1158</v>
      </c>
      <c r="D5819" t="s">
        <v>22</v>
      </c>
      <c r="E5819">
        <v>46</v>
      </c>
      <c r="F5819" t="s">
        <v>69</v>
      </c>
      <c r="G5819" t="s">
        <v>1976</v>
      </c>
      <c r="H5819" t="s">
        <v>39</v>
      </c>
      <c r="I5819" s="2">
        <v>908</v>
      </c>
      <c r="J5819" s="2">
        <v>5</v>
      </c>
      <c r="K5819" s="2">
        <v>913</v>
      </c>
      <c r="L5819" s="3">
        <v>5.477880582203308E-2</v>
      </c>
      <c r="M5819" s="3">
        <v>8.1212368118852921E-2</v>
      </c>
      <c r="N5819" s="2">
        <v>1666703</v>
      </c>
      <c r="O5819">
        <f t="shared" si="90"/>
        <v>9</v>
      </c>
    </row>
    <row r="5820" spans="1:15" hidden="1" x14ac:dyDescent="0.2">
      <c r="A5820" t="s">
        <v>6464</v>
      </c>
      <c r="B5820" t="s">
        <v>6476</v>
      </c>
      <c r="C5820" t="s">
        <v>6486</v>
      </c>
      <c r="D5820" t="s">
        <v>22</v>
      </c>
      <c r="E5820">
        <v>45</v>
      </c>
      <c r="F5820" t="s">
        <v>49</v>
      </c>
      <c r="G5820" t="s">
        <v>2101</v>
      </c>
      <c r="H5820" t="s">
        <v>540</v>
      </c>
      <c r="I5820" s="2">
        <v>818</v>
      </c>
      <c r="J5820" s="2">
        <f>(0)</f>
        <v>0</v>
      </c>
      <c r="K5820" s="2">
        <v>818</v>
      </c>
      <c r="L5820" s="3">
        <v>4.9078930079324269E-2</v>
      </c>
      <c r="M5820" s="3">
        <v>7.2762012180965716E-2</v>
      </c>
      <c r="N5820" s="2">
        <v>1666703</v>
      </c>
      <c r="O5820">
        <f t="shared" si="90"/>
        <v>10</v>
      </c>
    </row>
    <row r="5821" spans="1:15" hidden="1" x14ac:dyDescent="0.2">
      <c r="A5821" t="s">
        <v>6464</v>
      </c>
      <c r="B5821" t="s">
        <v>6476</v>
      </c>
      <c r="C5821" t="s">
        <v>6487</v>
      </c>
      <c r="D5821" t="s">
        <v>22</v>
      </c>
      <c r="E5821">
        <v>58</v>
      </c>
      <c r="F5821" t="s">
        <v>49</v>
      </c>
      <c r="G5821" t="s">
        <v>38</v>
      </c>
      <c r="H5821" t="s">
        <v>41</v>
      </c>
      <c r="I5821" s="2">
        <v>2128</v>
      </c>
      <c r="J5821" s="2">
        <v>2</v>
      </c>
      <c r="K5821" s="2">
        <v>2130</v>
      </c>
      <c r="L5821" s="3">
        <v>0.12779721402073435</v>
      </c>
      <c r="M5821" s="3">
        <v>0.18946587523894493</v>
      </c>
      <c r="N5821" s="2">
        <v>1666703</v>
      </c>
      <c r="O5821">
        <f t="shared" si="90"/>
        <v>5</v>
      </c>
    </row>
    <row r="5822" spans="1:15" hidden="1" x14ac:dyDescent="0.2">
      <c r="A5822" t="s">
        <v>6464</v>
      </c>
      <c r="B5822" t="s">
        <v>6476</v>
      </c>
      <c r="C5822" t="s">
        <v>6488</v>
      </c>
      <c r="D5822" t="s">
        <v>22</v>
      </c>
      <c r="E5822">
        <v>46</v>
      </c>
      <c r="F5822" t="s">
        <v>49</v>
      </c>
      <c r="G5822" t="s">
        <v>6489</v>
      </c>
      <c r="H5822" t="s">
        <v>198</v>
      </c>
      <c r="I5822" s="2">
        <v>1302</v>
      </c>
      <c r="J5822" s="2">
        <v>2</v>
      </c>
      <c r="K5822" s="2">
        <v>1304</v>
      </c>
      <c r="L5822" s="3">
        <v>7.8238294405181971E-2</v>
      </c>
      <c r="M5822" s="3">
        <v>0.11599225413689397</v>
      </c>
      <c r="N5822" s="2">
        <v>1666703</v>
      </c>
      <c r="O5822">
        <f t="shared" si="90"/>
        <v>6</v>
      </c>
    </row>
    <row r="5823" spans="1:15" hidden="1" x14ac:dyDescent="0.2">
      <c r="A5823" t="s">
        <v>6464</v>
      </c>
      <c r="B5823" t="s">
        <v>6476</v>
      </c>
      <c r="C5823" t="s">
        <v>6490</v>
      </c>
      <c r="D5823" t="s">
        <v>22</v>
      </c>
      <c r="E5823">
        <v>69</v>
      </c>
      <c r="F5823" t="s">
        <v>49</v>
      </c>
      <c r="G5823" t="s">
        <v>6491</v>
      </c>
      <c r="H5823" t="s">
        <v>104</v>
      </c>
      <c r="I5823" s="2">
        <v>472</v>
      </c>
      <c r="J5823" s="2">
        <f>(0)</f>
        <v>0</v>
      </c>
      <c r="K5823" s="2">
        <v>472</v>
      </c>
      <c r="L5823" s="3">
        <v>2.8319382637458503E-2</v>
      </c>
      <c r="M5823" s="3">
        <v>4.1984926344029116E-2</v>
      </c>
      <c r="N5823" s="2">
        <v>1666703</v>
      </c>
      <c r="O5823">
        <f t="shared" si="90"/>
        <v>14</v>
      </c>
    </row>
    <row r="5824" spans="1:15" hidden="1" x14ac:dyDescent="0.2">
      <c r="A5824" t="s">
        <v>6464</v>
      </c>
      <c r="B5824" t="s">
        <v>6476</v>
      </c>
      <c r="C5824" t="s">
        <v>46</v>
      </c>
      <c r="G5824" t="s">
        <v>46</v>
      </c>
      <c r="I5824" s="2">
        <v>3524</v>
      </c>
      <c r="J5824" s="2">
        <v>18</v>
      </c>
      <c r="K5824" s="2">
        <v>3542</v>
      </c>
      <c r="L5824" s="3">
        <v>0.21251536716499581</v>
      </c>
      <c r="M5824" s="3">
        <v>0.31506484981048966</v>
      </c>
      <c r="N5824" s="2">
        <v>1666703</v>
      </c>
      <c r="O5824">
        <f t="shared" si="90"/>
        <v>4</v>
      </c>
    </row>
    <row r="5825" spans="1:15" hidden="1" x14ac:dyDescent="0.2">
      <c r="A5825" t="s">
        <v>6464</v>
      </c>
      <c r="B5825" t="s">
        <v>6492</v>
      </c>
      <c r="C5825" t="s">
        <v>6493</v>
      </c>
      <c r="D5825" t="s">
        <v>22</v>
      </c>
      <c r="E5825">
        <v>62</v>
      </c>
      <c r="F5825" t="s">
        <v>49</v>
      </c>
      <c r="G5825" t="s">
        <v>38</v>
      </c>
      <c r="H5825" t="s">
        <v>198</v>
      </c>
      <c r="I5825" s="2">
        <v>2704</v>
      </c>
      <c r="J5825" s="2">
        <v>1</v>
      </c>
      <c r="K5825" s="2">
        <v>2705</v>
      </c>
      <c r="L5825" s="3">
        <v>0.15930478332488224</v>
      </c>
      <c r="M5825" s="3">
        <v>0.23283358036933172</v>
      </c>
      <c r="N5825" s="2">
        <v>1698003</v>
      </c>
      <c r="O5825">
        <f t="shared" si="90"/>
        <v>5</v>
      </c>
    </row>
    <row r="5826" spans="1:15" hidden="1" x14ac:dyDescent="0.2">
      <c r="A5826" t="s">
        <v>6464</v>
      </c>
      <c r="B5826" t="s">
        <v>6492</v>
      </c>
      <c r="C5826" t="s">
        <v>6494</v>
      </c>
      <c r="D5826" t="s">
        <v>22</v>
      </c>
      <c r="E5826">
        <v>48</v>
      </c>
      <c r="F5826" t="s">
        <v>69</v>
      </c>
      <c r="G5826" t="s">
        <v>38</v>
      </c>
      <c r="H5826" t="s">
        <v>165</v>
      </c>
      <c r="I5826" s="2">
        <v>453</v>
      </c>
      <c r="J5826" s="2">
        <v>5</v>
      </c>
      <c r="K5826" s="2">
        <v>458</v>
      </c>
      <c r="L5826" s="3">
        <v>2.6972861649832185E-2</v>
      </c>
      <c r="M5826" s="3">
        <v>3.9422469430371143E-2</v>
      </c>
      <c r="N5826" s="2">
        <v>1698003</v>
      </c>
      <c r="O5826">
        <f t="shared" si="90"/>
        <v>11</v>
      </c>
    </row>
    <row r="5827" spans="1:15" hidden="1" x14ac:dyDescent="0.2">
      <c r="A5827" t="s">
        <v>6464</v>
      </c>
      <c r="B5827" t="s">
        <v>6492</v>
      </c>
      <c r="C5827" t="s">
        <v>6495</v>
      </c>
      <c r="D5827" t="s">
        <v>22</v>
      </c>
      <c r="E5827">
        <v>78</v>
      </c>
      <c r="F5827" t="s">
        <v>49</v>
      </c>
      <c r="G5827" t="s">
        <v>6496</v>
      </c>
      <c r="H5827" t="s">
        <v>6497</v>
      </c>
      <c r="I5827" s="2">
        <v>565753</v>
      </c>
      <c r="J5827" s="2">
        <v>1501</v>
      </c>
      <c r="K5827" s="2">
        <v>567254</v>
      </c>
      <c r="L5827" s="3">
        <v>33.407125900248701</v>
      </c>
      <c r="M5827" s="3">
        <v>48.826535969990722</v>
      </c>
      <c r="N5827" s="2">
        <v>1698003</v>
      </c>
      <c r="O5827">
        <f t="shared" ref="O5827:O5890" si="91">COUNTIFS($A$2:$A$8569,A5827,$B$2:$B$8569,B5827,$K$2:$K$8569,"&gt;"&amp;K5827)+1</f>
        <v>2</v>
      </c>
    </row>
    <row r="5828" spans="1:15" hidden="1" x14ac:dyDescent="0.2">
      <c r="A5828" t="s">
        <v>6464</v>
      </c>
      <c r="B5828" t="s">
        <v>6492</v>
      </c>
      <c r="C5828" t="s">
        <v>6498</v>
      </c>
      <c r="D5828" t="s">
        <v>22</v>
      </c>
      <c r="E5828">
        <v>46</v>
      </c>
      <c r="F5828" t="s">
        <v>49</v>
      </c>
      <c r="G5828" t="s">
        <v>32</v>
      </c>
      <c r="H5828" t="s">
        <v>33</v>
      </c>
      <c r="I5828" s="2">
        <v>569535</v>
      </c>
      <c r="J5828" s="2">
        <v>4245</v>
      </c>
      <c r="K5828" s="2">
        <v>573780</v>
      </c>
      <c r="L5828" s="3">
        <v>33.791459732403304</v>
      </c>
      <c r="M5828" s="3">
        <v>49.388263121743122</v>
      </c>
      <c r="N5828" s="2">
        <v>1698003</v>
      </c>
      <c r="O5828">
        <f t="shared" si="91"/>
        <v>1</v>
      </c>
    </row>
    <row r="5829" spans="1:15" hidden="1" x14ac:dyDescent="0.2">
      <c r="A5829" t="s">
        <v>6464</v>
      </c>
      <c r="B5829" t="s">
        <v>6492</v>
      </c>
      <c r="C5829" t="s">
        <v>6499</v>
      </c>
      <c r="D5829" t="s">
        <v>22</v>
      </c>
      <c r="E5829">
        <v>62</v>
      </c>
      <c r="F5829" t="s">
        <v>69</v>
      </c>
      <c r="G5829" t="s">
        <v>6500</v>
      </c>
      <c r="H5829" t="s">
        <v>1597</v>
      </c>
      <c r="I5829" s="2">
        <v>1215</v>
      </c>
      <c r="J5829" s="2">
        <v>47</v>
      </c>
      <c r="K5829" s="2">
        <v>1262</v>
      </c>
      <c r="L5829" s="3">
        <v>7.4322601314603096E-2</v>
      </c>
      <c r="M5829" s="3">
        <v>0.10862697908543315</v>
      </c>
      <c r="N5829" s="2">
        <v>1698003</v>
      </c>
      <c r="O5829">
        <f t="shared" si="91"/>
        <v>7</v>
      </c>
    </row>
    <row r="5830" spans="1:15" hidden="1" x14ac:dyDescent="0.2">
      <c r="A5830" t="s">
        <v>6464</v>
      </c>
      <c r="B5830" t="s">
        <v>6492</v>
      </c>
      <c r="C5830" t="s">
        <v>6501</v>
      </c>
      <c r="D5830" t="s">
        <v>22</v>
      </c>
      <c r="E5830">
        <v>51</v>
      </c>
      <c r="F5830" t="s">
        <v>49</v>
      </c>
      <c r="G5830" t="s">
        <v>6502</v>
      </c>
      <c r="H5830" t="s">
        <v>43</v>
      </c>
      <c r="I5830" s="2">
        <v>686</v>
      </c>
      <c r="J5830" s="2">
        <v>1</v>
      </c>
      <c r="K5830" s="2">
        <v>687</v>
      </c>
      <c r="L5830" s="3">
        <v>4.0459292474748283E-2</v>
      </c>
      <c r="M5830" s="3">
        <v>5.9133704145556708E-2</v>
      </c>
      <c r="N5830" s="2">
        <v>1698003</v>
      </c>
      <c r="O5830">
        <f t="shared" si="91"/>
        <v>9</v>
      </c>
    </row>
    <row r="5831" spans="1:15" hidden="1" x14ac:dyDescent="0.2">
      <c r="A5831" t="s">
        <v>6464</v>
      </c>
      <c r="B5831" t="s">
        <v>6492</v>
      </c>
      <c r="C5831" t="s">
        <v>6503</v>
      </c>
      <c r="D5831" t="s">
        <v>22</v>
      </c>
      <c r="E5831">
        <v>29</v>
      </c>
      <c r="F5831" t="s">
        <v>69</v>
      </c>
      <c r="G5831" t="s">
        <v>38</v>
      </c>
      <c r="H5831" t="s">
        <v>70</v>
      </c>
      <c r="I5831" s="2">
        <v>4884</v>
      </c>
      <c r="J5831" s="2">
        <v>3</v>
      </c>
      <c r="K5831" s="2">
        <v>4887</v>
      </c>
      <c r="L5831" s="3">
        <v>0.287808678783253</v>
      </c>
      <c r="M5831" s="3">
        <v>0.42064979935856711</v>
      </c>
      <c r="N5831" s="2">
        <v>1698003</v>
      </c>
      <c r="O5831">
        <f t="shared" si="91"/>
        <v>4</v>
      </c>
    </row>
    <row r="5832" spans="1:15" hidden="1" x14ac:dyDescent="0.2">
      <c r="A5832" t="s">
        <v>6464</v>
      </c>
      <c r="B5832" t="s">
        <v>6492</v>
      </c>
      <c r="C5832" t="s">
        <v>6504</v>
      </c>
      <c r="D5832" t="s">
        <v>22</v>
      </c>
      <c r="E5832">
        <v>60</v>
      </c>
      <c r="F5832" t="s">
        <v>49</v>
      </c>
      <c r="G5832" t="s">
        <v>6505</v>
      </c>
      <c r="H5832" t="s">
        <v>4970</v>
      </c>
      <c r="I5832" s="2">
        <v>2406</v>
      </c>
      <c r="J5832" s="2">
        <v>16</v>
      </c>
      <c r="K5832" s="2">
        <v>2422</v>
      </c>
      <c r="L5832" s="3">
        <v>0.14263814610457107</v>
      </c>
      <c r="M5832" s="3">
        <v>0.20847428157283604</v>
      </c>
      <c r="N5832" s="2">
        <v>1698003</v>
      </c>
      <c r="O5832">
        <f t="shared" si="91"/>
        <v>6</v>
      </c>
    </row>
    <row r="5833" spans="1:15" hidden="1" x14ac:dyDescent="0.2">
      <c r="A5833" t="s">
        <v>6464</v>
      </c>
      <c r="B5833" t="s">
        <v>6492</v>
      </c>
      <c r="C5833" t="s">
        <v>6506</v>
      </c>
      <c r="D5833" t="s">
        <v>22</v>
      </c>
      <c r="E5833">
        <v>68</v>
      </c>
      <c r="F5833" t="s">
        <v>49</v>
      </c>
      <c r="G5833" t="s">
        <v>6507</v>
      </c>
      <c r="H5833" t="s">
        <v>214</v>
      </c>
      <c r="I5833" s="2">
        <v>945</v>
      </c>
      <c r="J5833" s="2">
        <v>4</v>
      </c>
      <c r="K5833" s="2">
        <v>949</v>
      </c>
      <c r="L5833" s="3">
        <v>5.5889182763516912E-2</v>
      </c>
      <c r="M5833" s="3">
        <v>8.1685422465987353E-2</v>
      </c>
      <c r="N5833" s="2">
        <v>1698003</v>
      </c>
      <c r="O5833">
        <f t="shared" si="91"/>
        <v>8</v>
      </c>
    </row>
    <row r="5834" spans="1:15" hidden="1" x14ac:dyDescent="0.2">
      <c r="A5834" t="s">
        <v>6464</v>
      </c>
      <c r="B5834" t="s">
        <v>6492</v>
      </c>
      <c r="C5834" t="s">
        <v>6508</v>
      </c>
      <c r="D5834" t="s">
        <v>22</v>
      </c>
      <c r="E5834">
        <v>29</v>
      </c>
      <c r="F5834" t="s">
        <v>49</v>
      </c>
      <c r="G5834" t="s">
        <v>38</v>
      </c>
      <c r="H5834" t="s">
        <v>734</v>
      </c>
      <c r="I5834" s="2">
        <v>550</v>
      </c>
      <c r="J5834" s="2">
        <v>7</v>
      </c>
      <c r="K5834" s="2">
        <v>557</v>
      </c>
      <c r="L5834" s="3">
        <v>3.2803240041389799E-2</v>
      </c>
      <c r="M5834" s="3">
        <v>4.7943920246106386E-2</v>
      </c>
      <c r="N5834" s="2">
        <v>1698003</v>
      </c>
      <c r="O5834">
        <f t="shared" si="91"/>
        <v>10</v>
      </c>
    </row>
    <row r="5835" spans="1:15" hidden="1" x14ac:dyDescent="0.2">
      <c r="A5835" t="s">
        <v>6464</v>
      </c>
      <c r="B5835" t="s">
        <v>6492</v>
      </c>
      <c r="C5835" t="s">
        <v>46</v>
      </c>
      <c r="G5835" t="s">
        <v>46</v>
      </c>
      <c r="I5835" s="2">
        <v>5061</v>
      </c>
      <c r="J5835" s="2">
        <v>49</v>
      </c>
      <c r="K5835" s="2">
        <v>5110</v>
      </c>
      <c r="L5835" s="3">
        <v>0.30094175334201412</v>
      </c>
      <c r="M5835" s="3">
        <v>0.4398445825091627</v>
      </c>
      <c r="N5835" s="2">
        <v>1698003</v>
      </c>
      <c r="O5835">
        <f t="shared" si="91"/>
        <v>3</v>
      </c>
    </row>
    <row r="5836" spans="1:15" hidden="1" x14ac:dyDescent="0.2">
      <c r="A5836" t="s">
        <v>6464</v>
      </c>
      <c r="B5836" t="s">
        <v>6509</v>
      </c>
      <c r="C5836" t="s">
        <v>3047</v>
      </c>
      <c r="D5836" t="s">
        <v>22</v>
      </c>
      <c r="E5836">
        <v>34</v>
      </c>
      <c r="F5836" t="s">
        <v>49</v>
      </c>
      <c r="G5836" t="s">
        <v>6507</v>
      </c>
      <c r="H5836" t="s">
        <v>654</v>
      </c>
      <c r="I5836" s="2">
        <v>1535</v>
      </c>
      <c r="J5836" s="2">
        <f>(0)</f>
        <v>0</v>
      </c>
      <c r="K5836" s="2">
        <v>1535</v>
      </c>
      <c r="L5836" s="3">
        <v>9.2240667017201239E-2</v>
      </c>
      <c r="M5836" s="3">
        <v>0.13929649372122188</v>
      </c>
      <c r="N5836" s="2">
        <v>1664125</v>
      </c>
      <c r="O5836">
        <f t="shared" si="91"/>
        <v>9</v>
      </c>
    </row>
    <row r="5837" spans="1:15" hidden="1" x14ac:dyDescent="0.2">
      <c r="A5837" t="s">
        <v>6464</v>
      </c>
      <c r="B5837" t="s">
        <v>6509</v>
      </c>
      <c r="C5837" t="s">
        <v>6510</v>
      </c>
      <c r="D5837" t="s">
        <v>22</v>
      </c>
      <c r="E5837">
        <v>55</v>
      </c>
      <c r="F5837" t="s">
        <v>49</v>
      </c>
      <c r="G5837" t="s">
        <v>32</v>
      </c>
      <c r="H5837" t="s">
        <v>33</v>
      </c>
      <c r="I5837" s="2">
        <v>488061</v>
      </c>
      <c r="J5837" s="2">
        <v>3043</v>
      </c>
      <c r="K5837" s="2">
        <v>491104</v>
      </c>
      <c r="L5837" s="3">
        <v>29.511244648088336</v>
      </c>
      <c r="M5837" s="3">
        <v>44.566166288252091</v>
      </c>
      <c r="N5837" s="2">
        <v>1664125</v>
      </c>
      <c r="O5837">
        <f t="shared" si="91"/>
        <v>2</v>
      </c>
    </row>
    <row r="5838" spans="1:15" hidden="1" x14ac:dyDescent="0.2">
      <c r="A5838" t="s">
        <v>6464</v>
      </c>
      <c r="B5838" t="s">
        <v>6509</v>
      </c>
      <c r="C5838" t="s">
        <v>6511</v>
      </c>
      <c r="D5838" t="s">
        <v>22</v>
      </c>
      <c r="E5838">
        <v>59</v>
      </c>
      <c r="F5838" t="s">
        <v>49</v>
      </c>
      <c r="G5838" t="s">
        <v>19</v>
      </c>
      <c r="H5838" t="s">
        <v>20</v>
      </c>
      <c r="I5838" s="2">
        <v>25699</v>
      </c>
      <c r="J5838" s="2">
        <v>134</v>
      </c>
      <c r="K5838" s="2">
        <v>25833</v>
      </c>
      <c r="L5838" s="3">
        <v>1.5523473296777586</v>
      </c>
      <c r="M5838" s="3">
        <v>2.344264705081645</v>
      </c>
      <c r="N5838" s="2">
        <v>1664125</v>
      </c>
      <c r="O5838">
        <f t="shared" si="91"/>
        <v>3</v>
      </c>
    </row>
    <row r="5839" spans="1:15" hidden="1" x14ac:dyDescent="0.2">
      <c r="A5839" t="s">
        <v>6464</v>
      </c>
      <c r="B5839" t="s">
        <v>6509</v>
      </c>
      <c r="C5839" t="s">
        <v>6512</v>
      </c>
      <c r="D5839" t="s">
        <v>22</v>
      </c>
      <c r="E5839">
        <v>45</v>
      </c>
      <c r="F5839" t="s">
        <v>49</v>
      </c>
      <c r="G5839" t="s">
        <v>2204</v>
      </c>
      <c r="H5839" t="s">
        <v>315</v>
      </c>
      <c r="I5839" s="2">
        <v>1078</v>
      </c>
      <c r="J5839" s="2">
        <v>7</v>
      </c>
      <c r="K5839" s="2">
        <v>1085</v>
      </c>
      <c r="L5839" s="3">
        <v>6.5199429129422365E-2</v>
      </c>
      <c r="M5839" s="3">
        <v>9.8460388070049351E-2</v>
      </c>
      <c r="N5839" s="2">
        <v>1664125</v>
      </c>
      <c r="O5839">
        <f t="shared" si="91"/>
        <v>11</v>
      </c>
    </row>
    <row r="5840" spans="1:15" hidden="1" x14ac:dyDescent="0.2">
      <c r="A5840" t="s">
        <v>6464</v>
      </c>
      <c r="B5840" t="s">
        <v>6509</v>
      </c>
      <c r="C5840" t="s">
        <v>6513</v>
      </c>
      <c r="D5840" t="s">
        <v>22</v>
      </c>
      <c r="E5840">
        <v>29</v>
      </c>
      <c r="F5840" t="s">
        <v>49</v>
      </c>
      <c r="G5840" t="s">
        <v>38</v>
      </c>
      <c r="H5840" t="s">
        <v>43</v>
      </c>
      <c r="I5840" s="2">
        <v>3237</v>
      </c>
      <c r="J5840" s="2">
        <v>1</v>
      </c>
      <c r="K5840" s="2">
        <v>3238</v>
      </c>
      <c r="L5840" s="3">
        <v>0.19457672951250657</v>
      </c>
      <c r="M5840" s="3">
        <v>0.29383846688554821</v>
      </c>
      <c r="N5840" s="2">
        <v>1664125</v>
      </c>
      <c r="O5840">
        <f t="shared" si="91"/>
        <v>6</v>
      </c>
    </row>
    <row r="5841" spans="1:15" hidden="1" x14ac:dyDescent="0.2">
      <c r="A5841" t="s">
        <v>6464</v>
      </c>
      <c r="B5841" t="s">
        <v>6509</v>
      </c>
      <c r="C5841" t="s">
        <v>6514</v>
      </c>
      <c r="D5841" t="s">
        <v>22</v>
      </c>
      <c r="E5841">
        <v>64</v>
      </c>
      <c r="F5841" t="s">
        <v>49</v>
      </c>
      <c r="G5841" t="s">
        <v>868</v>
      </c>
      <c r="H5841" t="s">
        <v>738</v>
      </c>
      <c r="I5841" s="2">
        <v>3970</v>
      </c>
      <c r="J5841" s="2">
        <v>9</v>
      </c>
      <c r="K5841" s="2">
        <v>3979</v>
      </c>
      <c r="L5841" s="3">
        <v>0.2391046345677158</v>
      </c>
      <c r="M5841" s="3">
        <v>0.36108192085781232</v>
      </c>
      <c r="N5841" s="2">
        <v>1664125</v>
      </c>
      <c r="O5841">
        <f t="shared" si="91"/>
        <v>5</v>
      </c>
    </row>
    <row r="5842" spans="1:15" hidden="1" x14ac:dyDescent="0.2">
      <c r="A5842" t="s">
        <v>6464</v>
      </c>
      <c r="B5842" t="s">
        <v>6509</v>
      </c>
      <c r="C5842" t="s">
        <v>6515</v>
      </c>
      <c r="D5842" t="s">
        <v>22</v>
      </c>
      <c r="E5842">
        <v>47</v>
      </c>
      <c r="F5842" t="s">
        <v>49</v>
      </c>
      <c r="G5842" t="s">
        <v>4279</v>
      </c>
      <c r="H5842" t="s">
        <v>168</v>
      </c>
      <c r="I5842" s="2">
        <v>629</v>
      </c>
      <c r="J5842" s="2">
        <f>(0)</f>
        <v>0</v>
      </c>
      <c r="K5842" s="2">
        <v>629</v>
      </c>
      <c r="L5842" s="3">
        <v>3.7797641403139792E-2</v>
      </c>
      <c r="M5842" s="3">
        <v>5.7079801010194504E-2</v>
      </c>
      <c r="N5842" s="2">
        <v>1664125</v>
      </c>
      <c r="O5842">
        <f t="shared" si="91"/>
        <v>14</v>
      </c>
    </row>
    <row r="5843" spans="1:15" hidden="1" x14ac:dyDescent="0.2">
      <c r="A5843" t="s">
        <v>6464</v>
      </c>
      <c r="B5843" t="s">
        <v>6509</v>
      </c>
      <c r="C5843" t="s">
        <v>6516</v>
      </c>
      <c r="D5843" t="s">
        <v>22</v>
      </c>
      <c r="E5843">
        <v>43</v>
      </c>
      <c r="F5843" t="s">
        <v>49</v>
      </c>
      <c r="G5843" t="s">
        <v>144</v>
      </c>
      <c r="H5843" t="s">
        <v>145</v>
      </c>
      <c r="I5843" s="2">
        <v>2817</v>
      </c>
      <c r="J5843" s="2">
        <f>(0)</f>
        <v>0</v>
      </c>
      <c r="K5843" s="2">
        <v>2817</v>
      </c>
      <c r="L5843" s="3">
        <v>0.1692781491774957</v>
      </c>
      <c r="M5843" s="3">
        <v>0.25563402137634011</v>
      </c>
      <c r="N5843" s="2">
        <v>1664125</v>
      </c>
      <c r="O5843">
        <f t="shared" si="91"/>
        <v>7</v>
      </c>
    </row>
    <row r="5844" spans="1:15" hidden="1" x14ac:dyDescent="0.2">
      <c r="A5844" t="s">
        <v>6464</v>
      </c>
      <c r="B5844" t="s">
        <v>6509</v>
      </c>
      <c r="C5844" t="s">
        <v>6517</v>
      </c>
      <c r="D5844" t="s">
        <v>22</v>
      </c>
      <c r="E5844">
        <v>31</v>
      </c>
      <c r="F5844" t="s">
        <v>49</v>
      </c>
      <c r="G5844" t="s">
        <v>534</v>
      </c>
      <c r="H5844" t="s">
        <v>535</v>
      </c>
      <c r="I5844" s="2">
        <v>1160</v>
      </c>
      <c r="J5844" s="2">
        <v>2</v>
      </c>
      <c r="K5844" s="2">
        <v>1162</v>
      </c>
      <c r="L5844" s="3">
        <v>6.9826485390220086E-2</v>
      </c>
      <c r="M5844" s="3">
        <v>0.10544789948147221</v>
      </c>
      <c r="N5844" s="2">
        <v>1664125</v>
      </c>
      <c r="O5844">
        <f t="shared" si="91"/>
        <v>10</v>
      </c>
    </row>
    <row r="5845" spans="1:15" hidden="1" x14ac:dyDescent="0.2">
      <c r="A5845" t="s">
        <v>6464</v>
      </c>
      <c r="B5845" t="s">
        <v>6509</v>
      </c>
      <c r="C5845" t="s">
        <v>6518</v>
      </c>
      <c r="D5845" t="s">
        <v>22</v>
      </c>
      <c r="E5845">
        <v>53</v>
      </c>
      <c r="F5845" t="s">
        <v>49</v>
      </c>
      <c r="G5845" t="s">
        <v>303</v>
      </c>
      <c r="H5845" t="s">
        <v>304</v>
      </c>
      <c r="I5845" s="2">
        <v>559824</v>
      </c>
      <c r="J5845" s="2">
        <v>1221</v>
      </c>
      <c r="K5845" s="2">
        <v>561045</v>
      </c>
      <c r="L5845" s="3">
        <v>33.714114023886424</v>
      </c>
      <c r="M5845" s="3">
        <v>50.913095322360213</v>
      </c>
      <c r="N5845" s="2">
        <v>1664125</v>
      </c>
      <c r="O5845">
        <f t="shared" si="91"/>
        <v>1</v>
      </c>
    </row>
    <row r="5846" spans="1:15" hidden="1" x14ac:dyDescent="0.2">
      <c r="A5846" t="s">
        <v>6464</v>
      </c>
      <c r="B5846" t="s">
        <v>6509</v>
      </c>
      <c r="C5846" t="s">
        <v>6519</v>
      </c>
      <c r="D5846" t="s">
        <v>22</v>
      </c>
      <c r="E5846">
        <v>47</v>
      </c>
      <c r="F5846" t="s">
        <v>69</v>
      </c>
      <c r="G5846" t="s">
        <v>6520</v>
      </c>
      <c r="H5846" t="s">
        <v>214</v>
      </c>
      <c r="I5846" s="2">
        <v>827</v>
      </c>
      <c r="J5846" s="2">
        <v>2</v>
      </c>
      <c r="K5846" s="2">
        <v>829</v>
      </c>
      <c r="L5846" s="3">
        <v>4.9815969353263732E-2</v>
      </c>
      <c r="M5846" s="3">
        <v>7.5229181299604528E-2</v>
      </c>
      <c r="N5846" s="2">
        <v>1664125</v>
      </c>
      <c r="O5846">
        <f t="shared" si="91"/>
        <v>13</v>
      </c>
    </row>
    <row r="5847" spans="1:15" hidden="1" x14ac:dyDescent="0.2">
      <c r="A5847" t="s">
        <v>6464</v>
      </c>
      <c r="B5847" t="s">
        <v>6509</v>
      </c>
      <c r="C5847" t="s">
        <v>6521</v>
      </c>
      <c r="D5847" t="s">
        <v>22</v>
      </c>
      <c r="E5847">
        <v>64</v>
      </c>
      <c r="F5847" t="s">
        <v>49</v>
      </c>
      <c r="G5847" t="s">
        <v>38</v>
      </c>
      <c r="H5847" t="s">
        <v>219</v>
      </c>
      <c r="I5847" s="2">
        <v>2260</v>
      </c>
      <c r="J5847" s="2">
        <f>(0)</f>
        <v>0</v>
      </c>
      <c r="K5847" s="2">
        <v>2260</v>
      </c>
      <c r="L5847" s="3">
        <v>0.13580710583640049</v>
      </c>
      <c r="M5847" s="3">
        <v>0.20508799727033322</v>
      </c>
      <c r="N5847" s="2">
        <v>1664125</v>
      </c>
      <c r="O5847">
        <f t="shared" si="91"/>
        <v>8</v>
      </c>
    </row>
    <row r="5848" spans="1:15" hidden="1" x14ac:dyDescent="0.2">
      <c r="A5848" t="s">
        <v>6464</v>
      </c>
      <c r="B5848" t="s">
        <v>6509</v>
      </c>
      <c r="C5848" t="s">
        <v>6522</v>
      </c>
      <c r="D5848" t="s">
        <v>22</v>
      </c>
      <c r="E5848">
        <v>57</v>
      </c>
      <c r="F5848" t="s">
        <v>49</v>
      </c>
      <c r="G5848" t="s">
        <v>891</v>
      </c>
      <c r="H5848" t="s">
        <v>749</v>
      </c>
      <c r="I5848" s="2">
        <v>842</v>
      </c>
      <c r="J5848" s="2">
        <v>1</v>
      </c>
      <c r="K5848" s="2">
        <v>843</v>
      </c>
      <c r="L5848" s="3">
        <v>5.0657252309772402E-2</v>
      </c>
      <c r="M5848" s="3">
        <v>7.6499637919863223E-2</v>
      </c>
      <c r="N5848" s="2">
        <v>1664125</v>
      </c>
      <c r="O5848">
        <f t="shared" si="91"/>
        <v>12</v>
      </c>
    </row>
    <row r="5849" spans="1:15" hidden="1" x14ac:dyDescent="0.2">
      <c r="A5849" t="s">
        <v>6464</v>
      </c>
      <c r="B5849" t="s">
        <v>6509</v>
      </c>
      <c r="C5849" t="s">
        <v>46</v>
      </c>
      <c r="G5849" t="s">
        <v>46</v>
      </c>
      <c r="I5849" s="2">
        <v>4374</v>
      </c>
      <c r="J5849" s="2">
        <v>30</v>
      </c>
      <c r="K5849" s="2">
        <v>4404</v>
      </c>
      <c r="L5849" s="3">
        <v>0.26464358146172917</v>
      </c>
      <c r="M5849" s="3">
        <v>0.39964935397280865</v>
      </c>
      <c r="N5849" s="2">
        <v>1664125</v>
      </c>
      <c r="O5849">
        <f t="shared" si="91"/>
        <v>4</v>
      </c>
    </row>
    <row r="5850" spans="1:15" hidden="1" x14ac:dyDescent="0.2">
      <c r="A5850" t="s">
        <v>6464</v>
      </c>
      <c r="B5850" t="s">
        <v>6523</v>
      </c>
      <c r="C5850" t="s">
        <v>6524</v>
      </c>
      <c r="D5850" t="s">
        <v>17</v>
      </c>
      <c r="E5850">
        <v>69</v>
      </c>
      <c r="F5850" t="s">
        <v>69</v>
      </c>
      <c r="G5850" t="s">
        <v>19</v>
      </c>
      <c r="H5850" t="s">
        <v>20</v>
      </c>
      <c r="I5850" s="2">
        <v>19967</v>
      </c>
      <c r="J5850" s="2">
        <v>79</v>
      </c>
      <c r="K5850" s="2">
        <v>20046</v>
      </c>
      <c r="L5850" s="3">
        <v>1.26384119204321</v>
      </c>
      <c r="M5850" s="3">
        <v>1.9851750620181523</v>
      </c>
      <c r="N5850" s="2">
        <v>1586117</v>
      </c>
      <c r="O5850">
        <f t="shared" si="91"/>
        <v>3</v>
      </c>
    </row>
    <row r="5851" spans="1:15" hidden="1" x14ac:dyDescent="0.2">
      <c r="A5851" t="s">
        <v>6464</v>
      </c>
      <c r="B5851" t="s">
        <v>6523</v>
      </c>
      <c r="C5851" t="s">
        <v>6525</v>
      </c>
      <c r="D5851" t="s">
        <v>22</v>
      </c>
      <c r="E5851">
        <v>55</v>
      </c>
      <c r="F5851" t="s">
        <v>69</v>
      </c>
      <c r="G5851" t="s">
        <v>303</v>
      </c>
      <c r="H5851" t="s">
        <v>304</v>
      </c>
      <c r="I5851" s="2">
        <v>567195</v>
      </c>
      <c r="J5851" s="2">
        <v>1183</v>
      </c>
      <c r="K5851" s="2">
        <v>568378</v>
      </c>
      <c r="L5851" s="3">
        <v>35.834556971522282</v>
      </c>
      <c r="M5851" s="3">
        <v>56.287031397772793</v>
      </c>
      <c r="N5851" s="2">
        <v>1586117</v>
      </c>
      <c r="O5851">
        <f t="shared" si="91"/>
        <v>1</v>
      </c>
    </row>
    <row r="5852" spans="1:15" hidden="1" x14ac:dyDescent="0.2">
      <c r="A5852" t="s">
        <v>6464</v>
      </c>
      <c r="B5852" t="s">
        <v>6523</v>
      </c>
      <c r="C5852" t="s">
        <v>6526</v>
      </c>
      <c r="D5852" t="s">
        <v>22</v>
      </c>
      <c r="E5852">
        <v>38</v>
      </c>
      <c r="F5852" t="s">
        <v>69</v>
      </c>
      <c r="G5852" t="s">
        <v>891</v>
      </c>
      <c r="H5852" t="s">
        <v>749</v>
      </c>
      <c r="I5852" s="2">
        <v>1751</v>
      </c>
      <c r="J5852" s="2">
        <v>1</v>
      </c>
      <c r="K5852" s="2">
        <v>1752</v>
      </c>
      <c r="L5852" s="3">
        <v>0.11045843402472831</v>
      </c>
      <c r="M5852" s="3">
        <v>0.17350228018835692</v>
      </c>
      <c r="N5852" s="2">
        <v>1586117</v>
      </c>
      <c r="O5852">
        <f t="shared" si="91"/>
        <v>8</v>
      </c>
    </row>
    <row r="5853" spans="1:15" hidden="1" x14ac:dyDescent="0.2">
      <c r="A5853" t="s">
        <v>6464</v>
      </c>
      <c r="B5853" t="s">
        <v>6523</v>
      </c>
      <c r="C5853" t="s">
        <v>6527</v>
      </c>
      <c r="D5853" t="s">
        <v>22</v>
      </c>
      <c r="E5853">
        <v>56</v>
      </c>
      <c r="F5853" t="s">
        <v>69</v>
      </c>
      <c r="G5853" t="s">
        <v>32</v>
      </c>
      <c r="H5853" t="s">
        <v>33</v>
      </c>
      <c r="I5853" s="2">
        <v>399348</v>
      </c>
      <c r="J5853" s="2">
        <v>2198</v>
      </c>
      <c r="K5853" s="2">
        <v>401546</v>
      </c>
      <c r="L5853" s="3">
        <v>25.316291295030567</v>
      </c>
      <c r="M5853" s="3">
        <v>39.765494634996557</v>
      </c>
      <c r="N5853" s="2">
        <v>1586117</v>
      </c>
      <c r="O5853">
        <f t="shared" si="91"/>
        <v>2</v>
      </c>
    </row>
    <row r="5854" spans="1:15" hidden="1" x14ac:dyDescent="0.2">
      <c r="A5854" t="s">
        <v>6464</v>
      </c>
      <c r="B5854" t="s">
        <v>6523</v>
      </c>
      <c r="C5854" t="s">
        <v>6528</v>
      </c>
      <c r="D5854" t="s">
        <v>22</v>
      </c>
      <c r="E5854">
        <v>63</v>
      </c>
      <c r="F5854" t="s">
        <v>69</v>
      </c>
      <c r="G5854" t="s">
        <v>2706</v>
      </c>
      <c r="H5854" t="s">
        <v>39</v>
      </c>
      <c r="I5854" s="2">
        <v>2165</v>
      </c>
      <c r="J5854" s="2">
        <v>4</v>
      </c>
      <c r="K5854" s="2">
        <v>2169</v>
      </c>
      <c r="L5854" s="3">
        <v>0.13674905445184687</v>
      </c>
      <c r="M5854" s="3">
        <v>0.21479819961675012</v>
      </c>
      <c r="N5854" s="2">
        <v>1586117</v>
      </c>
      <c r="O5854">
        <f t="shared" si="91"/>
        <v>7</v>
      </c>
    </row>
    <row r="5855" spans="1:15" hidden="1" x14ac:dyDescent="0.2">
      <c r="A5855" t="s">
        <v>6464</v>
      </c>
      <c r="B5855" t="s">
        <v>6523</v>
      </c>
      <c r="C5855" t="s">
        <v>6529</v>
      </c>
      <c r="D5855" t="s">
        <v>22</v>
      </c>
      <c r="E5855">
        <v>69</v>
      </c>
      <c r="F5855" t="s">
        <v>69</v>
      </c>
      <c r="G5855" t="s">
        <v>6530</v>
      </c>
      <c r="H5855" t="s">
        <v>84</v>
      </c>
      <c r="I5855" s="2">
        <v>6154</v>
      </c>
      <c r="J5855" s="2">
        <v>2</v>
      </c>
      <c r="K5855" s="2">
        <v>6156</v>
      </c>
      <c r="L5855" s="3">
        <v>0.38811764831976459</v>
      </c>
      <c r="M5855" s="3">
        <v>0.60963472422347331</v>
      </c>
      <c r="N5855" s="2">
        <v>1586117</v>
      </c>
      <c r="O5855">
        <f t="shared" si="91"/>
        <v>5</v>
      </c>
    </row>
    <row r="5856" spans="1:15" hidden="1" x14ac:dyDescent="0.2">
      <c r="A5856" t="s">
        <v>6464</v>
      </c>
      <c r="B5856" t="s">
        <v>6523</v>
      </c>
      <c r="C5856" t="s">
        <v>6531</v>
      </c>
      <c r="D5856" t="s">
        <v>22</v>
      </c>
      <c r="E5856">
        <v>44</v>
      </c>
      <c r="F5856" t="s">
        <v>69</v>
      </c>
      <c r="G5856" t="s">
        <v>38</v>
      </c>
      <c r="H5856" t="s">
        <v>99</v>
      </c>
      <c r="I5856" s="2">
        <v>2877</v>
      </c>
      <c r="J5856" s="2">
        <v>4</v>
      </c>
      <c r="K5856" s="2">
        <v>2881</v>
      </c>
      <c r="L5856" s="3">
        <v>0.18163855503723875</v>
      </c>
      <c r="M5856" s="3">
        <v>0.28530825868873078</v>
      </c>
      <c r="N5856" s="2">
        <v>1586117</v>
      </c>
      <c r="O5856">
        <f t="shared" si="91"/>
        <v>6</v>
      </c>
    </row>
    <row r="5857" spans="1:15" hidden="1" x14ac:dyDescent="0.2">
      <c r="A5857" t="s">
        <v>6464</v>
      </c>
      <c r="B5857" t="s">
        <v>6523</v>
      </c>
      <c r="C5857" t="s">
        <v>46</v>
      </c>
      <c r="G5857" t="s">
        <v>46</v>
      </c>
      <c r="I5857" s="2">
        <v>6498</v>
      </c>
      <c r="J5857" s="2">
        <v>30</v>
      </c>
      <c r="K5857" s="2">
        <v>6528</v>
      </c>
      <c r="L5857" s="3">
        <v>0.41157115143460415</v>
      </c>
      <c r="M5857" s="3">
        <v>0.64647424946894638</v>
      </c>
      <c r="N5857" s="2">
        <v>1586117</v>
      </c>
      <c r="O5857">
        <f t="shared" si="91"/>
        <v>4</v>
      </c>
    </row>
    <row r="5858" spans="1:15" hidden="1" x14ac:dyDescent="0.2">
      <c r="A5858" t="s">
        <v>6464</v>
      </c>
      <c r="B5858" t="s">
        <v>6532</v>
      </c>
      <c r="C5858" t="s">
        <v>46</v>
      </c>
      <c r="G5858" t="s">
        <v>46</v>
      </c>
      <c r="I5858" s="2">
        <v>5740</v>
      </c>
      <c r="J5858" s="2">
        <v>17</v>
      </c>
      <c r="K5858" s="2">
        <v>5757</v>
      </c>
      <c r="L5858" s="3">
        <v>0.29388357677293681</v>
      </c>
      <c r="M5858" s="3">
        <v>0.44897115650821007</v>
      </c>
      <c r="N5858" s="2">
        <v>1958939</v>
      </c>
      <c r="O5858">
        <f t="shared" si="91"/>
        <v>4</v>
      </c>
    </row>
    <row r="5859" spans="1:15" hidden="1" x14ac:dyDescent="0.2">
      <c r="A5859" t="s">
        <v>6464</v>
      </c>
      <c r="B5859" t="s">
        <v>6532</v>
      </c>
      <c r="C5859" t="s">
        <v>6533</v>
      </c>
      <c r="D5859" t="s">
        <v>22</v>
      </c>
      <c r="E5859">
        <v>67</v>
      </c>
      <c r="F5859" t="s">
        <v>49</v>
      </c>
      <c r="G5859" t="s">
        <v>32</v>
      </c>
      <c r="H5859" t="s">
        <v>33</v>
      </c>
      <c r="I5859" s="2">
        <v>549729</v>
      </c>
      <c r="J5859" s="2">
        <v>1809</v>
      </c>
      <c r="K5859" s="2">
        <v>551538</v>
      </c>
      <c r="L5859" s="3">
        <v>28.154934890775056</v>
      </c>
      <c r="M5859" s="3">
        <v>43.012793767278993</v>
      </c>
      <c r="N5859" s="2">
        <v>1958939</v>
      </c>
      <c r="O5859">
        <f t="shared" si="91"/>
        <v>2</v>
      </c>
    </row>
    <row r="5860" spans="1:15" hidden="1" x14ac:dyDescent="0.2">
      <c r="A5860" t="s">
        <v>6464</v>
      </c>
      <c r="B5860" t="s">
        <v>6532</v>
      </c>
      <c r="C5860" t="s">
        <v>6534</v>
      </c>
      <c r="D5860" t="s">
        <v>22</v>
      </c>
      <c r="E5860">
        <v>58</v>
      </c>
      <c r="F5860" t="s">
        <v>49</v>
      </c>
      <c r="G5860" t="s">
        <v>6535</v>
      </c>
      <c r="H5860" t="s">
        <v>540</v>
      </c>
      <c r="I5860" s="2">
        <v>1886</v>
      </c>
      <c r="J5860" s="2">
        <f>(0)</f>
        <v>0</v>
      </c>
      <c r="K5860" s="2">
        <v>1886</v>
      </c>
      <c r="L5860" s="3">
        <v>9.6276606877498477E-2</v>
      </c>
      <c r="M5860" s="3">
        <v>0.14708348118368667</v>
      </c>
      <c r="N5860" s="2">
        <v>1958939</v>
      </c>
      <c r="O5860">
        <f t="shared" si="91"/>
        <v>8</v>
      </c>
    </row>
    <row r="5861" spans="1:15" hidden="1" x14ac:dyDescent="0.2">
      <c r="A5861" t="s">
        <v>6464</v>
      </c>
      <c r="B5861" t="s">
        <v>6532</v>
      </c>
      <c r="C5861" t="s">
        <v>6536</v>
      </c>
      <c r="D5861" t="s">
        <v>22</v>
      </c>
      <c r="E5861">
        <v>49</v>
      </c>
      <c r="F5861" t="s">
        <v>49</v>
      </c>
      <c r="G5861" t="s">
        <v>6530</v>
      </c>
      <c r="H5861" t="s">
        <v>315</v>
      </c>
      <c r="I5861" s="2">
        <v>761</v>
      </c>
      <c r="J5861" s="2">
        <v>1</v>
      </c>
      <c r="K5861" s="2">
        <v>762</v>
      </c>
      <c r="L5861" s="3">
        <v>3.8898607868851458E-2</v>
      </c>
      <c r="M5861" s="3">
        <v>5.9426093670185184E-2</v>
      </c>
      <c r="N5861" s="2">
        <v>1958939</v>
      </c>
      <c r="O5861">
        <f t="shared" si="91"/>
        <v>13</v>
      </c>
    </row>
    <row r="5862" spans="1:15" hidden="1" x14ac:dyDescent="0.2">
      <c r="A5862" t="s">
        <v>6464</v>
      </c>
      <c r="B5862" t="s">
        <v>6532</v>
      </c>
      <c r="C5862" t="s">
        <v>6537</v>
      </c>
      <c r="D5862" t="s">
        <v>22</v>
      </c>
      <c r="E5862">
        <v>67</v>
      </c>
      <c r="F5862" t="s">
        <v>69</v>
      </c>
      <c r="G5862" t="s">
        <v>6500</v>
      </c>
      <c r="H5862" t="s">
        <v>1597</v>
      </c>
      <c r="I5862" s="2">
        <v>931</v>
      </c>
      <c r="J5862" s="2">
        <v>17</v>
      </c>
      <c r="K5862" s="2">
        <v>948</v>
      </c>
      <c r="L5862" s="3">
        <v>4.8393543647862441E-2</v>
      </c>
      <c r="M5862" s="3">
        <v>7.393167558967921E-2</v>
      </c>
      <c r="N5862" s="2">
        <v>1958939</v>
      </c>
      <c r="O5862">
        <f t="shared" si="91"/>
        <v>10</v>
      </c>
    </row>
    <row r="5863" spans="1:15" hidden="1" x14ac:dyDescent="0.2">
      <c r="A5863" t="s">
        <v>6464</v>
      </c>
      <c r="B5863" t="s">
        <v>6532</v>
      </c>
      <c r="C5863" t="s">
        <v>6538</v>
      </c>
      <c r="D5863" t="s">
        <v>22</v>
      </c>
      <c r="E5863">
        <v>32</v>
      </c>
      <c r="F5863" t="s">
        <v>49</v>
      </c>
      <c r="G5863" t="s">
        <v>19</v>
      </c>
      <c r="H5863" t="s">
        <v>20</v>
      </c>
      <c r="I5863" s="2">
        <v>59117</v>
      </c>
      <c r="J5863" s="2">
        <v>81</v>
      </c>
      <c r="K5863" s="2">
        <v>59198</v>
      </c>
      <c r="L5863" s="3">
        <v>3.0219419798166252</v>
      </c>
      <c r="M5863" s="3">
        <v>4.6166744003774571</v>
      </c>
      <c r="N5863" s="2">
        <v>1958939</v>
      </c>
      <c r="O5863">
        <f t="shared" si="91"/>
        <v>3</v>
      </c>
    </row>
    <row r="5864" spans="1:15" hidden="1" x14ac:dyDescent="0.2">
      <c r="A5864" t="s">
        <v>6464</v>
      </c>
      <c r="B5864" t="s">
        <v>6532</v>
      </c>
      <c r="C5864" t="s">
        <v>6539</v>
      </c>
      <c r="D5864" t="s">
        <v>22</v>
      </c>
      <c r="E5864">
        <v>60</v>
      </c>
      <c r="F5864" t="s">
        <v>49</v>
      </c>
      <c r="G5864" t="s">
        <v>197</v>
      </c>
      <c r="H5864" t="s">
        <v>24</v>
      </c>
      <c r="I5864" s="2">
        <v>648817</v>
      </c>
      <c r="J5864" s="2">
        <v>599</v>
      </c>
      <c r="K5864" s="2">
        <v>649416</v>
      </c>
      <c r="L5864" s="3">
        <v>33.151415128291383</v>
      </c>
      <c r="M5864" s="3">
        <v>50.646005310914667</v>
      </c>
      <c r="N5864" s="2">
        <v>1958939</v>
      </c>
      <c r="O5864">
        <f t="shared" si="91"/>
        <v>1</v>
      </c>
    </row>
    <row r="5865" spans="1:15" hidden="1" x14ac:dyDescent="0.2">
      <c r="A5865" t="s">
        <v>6464</v>
      </c>
      <c r="B5865" t="s">
        <v>6532</v>
      </c>
      <c r="C5865" t="s">
        <v>6540</v>
      </c>
      <c r="D5865" t="s">
        <v>22</v>
      </c>
      <c r="E5865">
        <v>28</v>
      </c>
      <c r="F5865" t="s">
        <v>49</v>
      </c>
      <c r="G5865" t="s">
        <v>38</v>
      </c>
      <c r="H5865" t="s">
        <v>420</v>
      </c>
      <c r="I5865" s="2">
        <v>2271</v>
      </c>
      <c r="J5865" s="2">
        <v>2</v>
      </c>
      <c r="K5865" s="2">
        <v>2273</v>
      </c>
      <c r="L5865" s="3">
        <v>0.11603219906286004</v>
      </c>
      <c r="M5865" s="3">
        <v>0.1772644500161823</v>
      </c>
      <c r="N5865" s="2">
        <v>1958939</v>
      </c>
      <c r="O5865">
        <f t="shared" si="91"/>
        <v>7</v>
      </c>
    </row>
    <row r="5866" spans="1:15" hidden="1" x14ac:dyDescent="0.2">
      <c r="A5866" t="s">
        <v>6464</v>
      </c>
      <c r="B5866" t="s">
        <v>6532</v>
      </c>
      <c r="C5866" t="s">
        <v>6541</v>
      </c>
      <c r="D5866" t="s">
        <v>22</v>
      </c>
      <c r="E5866">
        <v>48</v>
      </c>
      <c r="F5866" t="s">
        <v>49</v>
      </c>
      <c r="G5866" t="s">
        <v>6542</v>
      </c>
      <c r="H5866" t="s">
        <v>6543</v>
      </c>
      <c r="I5866" s="2">
        <v>4593</v>
      </c>
      <c r="J5866" s="2">
        <v>1</v>
      </c>
      <c r="K5866" s="2">
        <v>4594</v>
      </c>
      <c r="L5866" s="3">
        <v>0.2345147041332068</v>
      </c>
      <c r="M5866" s="3">
        <v>0.35827227601158884</v>
      </c>
      <c r="N5866" s="2">
        <v>1958939</v>
      </c>
      <c r="O5866">
        <f t="shared" si="91"/>
        <v>5</v>
      </c>
    </row>
    <row r="5867" spans="1:15" hidden="1" x14ac:dyDescent="0.2">
      <c r="A5867" t="s">
        <v>6464</v>
      </c>
      <c r="B5867" t="s">
        <v>6532</v>
      </c>
      <c r="C5867" t="s">
        <v>6544</v>
      </c>
      <c r="D5867" t="s">
        <v>22</v>
      </c>
      <c r="E5867">
        <v>39</v>
      </c>
      <c r="F5867" t="s">
        <v>49</v>
      </c>
      <c r="G5867" t="s">
        <v>38</v>
      </c>
      <c r="H5867" t="s">
        <v>168</v>
      </c>
      <c r="I5867" s="2">
        <v>911</v>
      </c>
      <c r="J5867" s="2">
        <v>1</v>
      </c>
      <c r="K5867" s="2">
        <v>912</v>
      </c>
      <c r="L5867" s="3">
        <v>4.6555814142247416E-2</v>
      </c>
      <c r="M5867" s="3">
        <v>7.1124143605261009E-2</v>
      </c>
      <c r="N5867" s="2">
        <v>1958939</v>
      </c>
      <c r="O5867">
        <f t="shared" si="91"/>
        <v>11</v>
      </c>
    </row>
    <row r="5868" spans="1:15" hidden="1" x14ac:dyDescent="0.2">
      <c r="A5868" t="s">
        <v>6464</v>
      </c>
      <c r="B5868" t="s">
        <v>6532</v>
      </c>
      <c r="C5868" t="s">
        <v>6545</v>
      </c>
      <c r="D5868" t="s">
        <v>22</v>
      </c>
      <c r="E5868">
        <v>58</v>
      </c>
      <c r="F5868" t="s">
        <v>49</v>
      </c>
      <c r="G5868" t="s">
        <v>38</v>
      </c>
      <c r="H5868" t="s">
        <v>43</v>
      </c>
      <c r="I5868" s="2">
        <v>2417</v>
      </c>
      <c r="J5868" s="2">
        <f>(0)</f>
        <v>0</v>
      </c>
      <c r="K5868" s="2">
        <v>2417</v>
      </c>
      <c r="L5868" s="3">
        <v>0.12338311708532017</v>
      </c>
      <c r="M5868" s="3">
        <v>0.1884945779538551</v>
      </c>
      <c r="N5868" s="2">
        <v>1958939</v>
      </c>
      <c r="O5868">
        <f t="shared" si="91"/>
        <v>6</v>
      </c>
    </row>
    <row r="5869" spans="1:15" hidden="1" x14ac:dyDescent="0.2">
      <c r="A5869" t="s">
        <v>6464</v>
      </c>
      <c r="B5869" t="s">
        <v>6532</v>
      </c>
      <c r="C5869" t="s">
        <v>6546</v>
      </c>
      <c r="D5869" t="s">
        <v>22</v>
      </c>
      <c r="E5869">
        <v>45</v>
      </c>
      <c r="F5869" t="s">
        <v>49</v>
      </c>
      <c r="G5869" t="s">
        <v>4157</v>
      </c>
      <c r="H5869" t="s">
        <v>36</v>
      </c>
      <c r="I5869" s="2">
        <v>1046</v>
      </c>
      <c r="J5869" s="2">
        <v>5</v>
      </c>
      <c r="K5869" s="2">
        <v>1051</v>
      </c>
      <c r="L5869" s="3">
        <v>5.3651491955594328E-2</v>
      </c>
      <c r="M5869" s="3">
        <v>8.1964336545097938E-2</v>
      </c>
      <c r="N5869" s="2">
        <v>1958939</v>
      </c>
      <c r="O5869">
        <f t="shared" si="91"/>
        <v>9</v>
      </c>
    </row>
    <row r="5870" spans="1:15" hidden="1" x14ac:dyDescent="0.2">
      <c r="A5870" t="s">
        <v>6464</v>
      </c>
      <c r="B5870" t="s">
        <v>6532</v>
      </c>
      <c r="C5870" t="s">
        <v>6547</v>
      </c>
      <c r="D5870" t="s">
        <v>22</v>
      </c>
      <c r="E5870">
        <v>25</v>
      </c>
      <c r="F5870" t="s">
        <v>49</v>
      </c>
      <c r="G5870" t="s">
        <v>6548</v>
      </c>
      <c r="H5870" t="s">
        <v>877</v>
      </c>
      <c r="I5870" s="2">
        <v>560</v>
      </c>
      <c r="J5870" s="2">
        <v>4</v>
      </c>
      <c r="K5870" s="2">
        <v>564</v>
      </c>
      <c r="L5870" s="3">
        <v>2.8791095587968794E-2</v>
      </c>
      <c r="M5870" s="3">
        <v>4.3984667755885096E-2</v>
      </c>
      <c r="N5870" s="2">
        <v>1958939</v>
      </c>
      <c r="O5870">
        <f t="shared" si="91"/>
        <v>14</v>
      </c>
    </row>
    <row r="5871" spans="1:15" hidden="1" x14ac:dyDescent="0.2">
      <c r="A5871" t="s">
        <v>6464</v>
      </c>
      <c r="B5871" t="s">
        <v>6532</v>
      </c>
      <c r="C5871" t="s">
        <v>6549</v>
      </c>
      <c r="D5871" t="s">
        <v>22</v>
      </c>
      <c r="E5871">
        <v>39</v>
      </c>
      <c r="F5871" t="s">
        <v>49</v>
      </c>
      <c r="G5871" t="s">
        <v>38</v>
      </c>
      <c r="H5871" t="s">
        <v>738</v>
      </c>
      <c r="I5871" s="2">
        <v>890</v>
      </c>
      <c r="J5871" s="2">
        <f>(0)</f>
        <v>0</v>
      </c>
      <c r="K5871" s="2">
        <v>890</v>
      </c>
      <c r="L5871" s="3">
        <v>4.5432757222149338E-2</v>
      </c>
      <c r="M5871" s="3">
        <v>6.9408429614783218E-2</v>
      </c>
      <c r="N5871" s="2">
        <v>1958939</v>
      </c>
      <c r="O5871">
        <f t="shared" si="91"/>
        <v>12</v>
      </c>
    </row>
    <row r="5872" spans="1:15" hidden="1" x14ac:dyDescent="0.2">
      <c r="A5872" t="s">
        <v>6464</v>
      </c>
      <c r="B5872" t="s">
        <v>6550</v>
      </c>
      <c r="C5872" t="s">
        <v>46</v>
      </c>
      <c r="G5872" t="s">
        <v>46</v>
      </c>
      <c r="I5872" s="2">
        <v>6575</v>
      </c>
      <c r="J5872" s="2">
        <v>2</v>
      </c>
      <c r="K5872" s="2">
        <v>6577</v>
      </c>
      <c r="L5872" s="3">
        <v>0.39160324523996937</v>
      </c>
      <c r="M5872" s="3">
        <v>0.61974787936353581</v>
      </c>
      <c r="N5872" s="2">
        <v>1679506</v>
      </c>
      <c r="O5872">
        <f t="shared" si="91"/>
        <v>4</v>
      </c>
    </row>
    <row r="5873" spans="1:15" hidden="1" x14ac:dyDescent="0.2">
      <c r="A5873" t="s">
        <v>6464</v>
      </c>
      <c r="B5873" t="s">
        <v>6550</v>
      </c>
      <c r="C5873" t="s">
        <v>6551</v>
      </c>
      <c r="D5873" t="s">
        <v>22</v>
      </c>
      <c r="E5873">
        <v>37</v>
      </c>
      <c r="F5873" t="s">
        <v>49</v>
      </c>
      <c r="G5873" t="s">
        <v>3660</v>
      </c>
      <c r="H5873" t="s">
        <v>370</v>
      </c>
      <c r="I5873" s="2">
        <v>1070</v>
      </c>
      <c r="J5873" s="2">
        <f>(0)</f>
        <v>0</v>
      </c>
      <c r="K5873" s="2">
        <v>1070</v>
      </c>
      <c r="L5873" s="3">
        <v>6.3709209731909272E-2</v>
      </c>
      <c r="M5873" s="3">
        <v>0.10082563948897419</v>
      </c>
      <c r="N5873" s="2">
        <v>1679506</v>
      </c>
      <c r="O5873">
        <f t="shared" si="91"/>
        <v>9</v>
      </c>
    </row>
    <row r="5874" spans="1:15" hidden="1" x14ac:dyDescent="0.2">
      <c r="A5874" t="s">
        <v>6464</v>
      </c>
      <c r="B5874" t="s">
        <v>6550</v>
      </c>
      <c r="C5874" t="s">
        <v>6552</v>
      </c>
      <c r="D5874" t="s">
        <v>22</v>
      </c>
      <c r="E5874">
        <v>56</v>
      </c>
      <c r="F5874" t="s">
        <v>49</v>
      </c>
      <c r="G5874" t="s">
        <v>19</v>
      </c>
      <c r="H5874" t="s">
        <v>20</v>
      </c>
      <c r="I5874" s="2">
        <v>34965</v>
      </c>
      <c r="J5874" s="2">
        <v>44</v>
      </c>
      <c r="K5874" s="2">
        <v>35009</v>
      </c>
      <c r="L5874" s="3">
        <v>2.084481984583562</v>
      </c>
      <c r="M5874" s="3">
        <v>3.298883002681773</v>
      </c>
      <c r="N5874" s="2">
        <v>1679506</v>
      </c>
      <c r="O5874">
        <f t="shared" si="91"/>
        <v>3</v>
      </c>
    </row>
    <row r="5875" spans="1:15" hidden="1" x14ac:dyDescent="0.2">
      <c r="A5875" t="s">
        <v>6464</v>
      </c>
      <c r="B5875" t="s">
        <v>6550</v>
      </c>
      <c r="C5875" t="s">
        <v>6553</v>
      </c>
      <c r="D5875" t="s">
        <v>22</v>
      </c>
      <c r="E5875">
        <v>64</v>
      </c>
      <c r="F5875" t="s">
        <v>49</v>
      </c>
      <c r="G5875" t="s">
        <v>197</v>
      </c>
      <c r="H5875" t="s">
        <v>24</v>
      </c>
      <c r="I5875" s="2">
        <v>559018</v>
      </c>
      <c r="J5875" s="2">
        <v>159</v>
      </c>
      <c r="K5875" s="2">
        <v>559177</v>
      </c>
      <c r="L5875" s="3">
        <v>33.294135299308245</v>
      </c>
      <c r="M5875" s="3">
        <v>52.691008049089838</v>
      </c>
      <c r="N5875" s="2">
        <v>1679506</v>
      </c>
      <c r="O5875">
        <f t="shared" si="91"/>
        <v>1</v>
      </c>
    </row>
    <row r="5876" spans="1:15" hidden="1" x14ac:dyDescent="0.2">
      <c r="A5876" t="s">
        <v>6464</v>
      </c>
      <c r="B5876" t="s">
        <v>6550</v>
      </c>
      <c r="C5876" t="s">
        <v>6554</v>
      </c>
      <c r="D5876" t="s">
        <v>17</v>
      </c>
      <c r="E5876">
        <v>57</v>
      </c>
      <c r="F5876" t="s">
        <v>49</v>
      </c>
      <c r="G5876" t="s">
        <v>32</v>
      </c>
      <c r="H5876" t="s">
        <v>33</v>
      </c>
      <c r="I5876" s="2">
        <v>448630</v>
      </c>
      <c r="J5876" s="2">
        <v>550</v>
      </c>
      <c r="K5876" s="2">
        <v>449180</v>
      </c>
      <c r="L5876" s="3">
        <v>26.744768997550473</v>
      </c>
      <c r="M5876" s="3">
        <v>42.326038080053671</v>
      </c>
      <c r="N5876" s="2">
        <v>1679506</v>
      </c>
      <c r="O5876">
        <f t="shared" si="91"/>
        <v>2</v>
      </c>
    </row>
    <row r="5877" spans="1:15" hidden="1" x14ac:dyDescent="0.2">
      <c r="A5877" t="s">
        <v>6464</v>
      </c>
      <c r="B5877" t="s">
        <v>6550</v>
      </c>
      <c r="C5877" t="s">
        <v>6555</v>
      </c>
      <c r="D5877" t="s">
        <v>22</v>
      </c>
      <c r="E5877">
        <v>42</v>
      </c>
      <c r="F5877" t="s">
        <v>49</v>
      </c>
      <c r="G5877" t="s">
        <v>4279</v>
      </c>
      <c r="H5877" t="s">
        <v>104</v>
      </c>
      <c r="I5877" s="2">
        <v>499</v>
      </c>
      <c r="J5877" s="2">
        <f>(0)</f>
        <v>0</v>
      </c>
      <c r="K5877" s="2">
        <v>499</v>
      </c>
      <c r="L5877" s="3">
        <v>2.9711117435722172E-2</v>
      </c>
      <c r="M5877" s="3">
        <v>4.7020555238316004E-2</v>
      </c>
      <c r="N5877" s="2">
        <v>1679506</v>
      </c>
      <c r="O5877">
        <f t="shared" si="91"/>
        <v>11</v>
      </c>
    </row>
    <row r="5878" spans="1:15" hidden="1" x14ac:dyDescent="0.2">
      <c r="A5878" t="s">
        <v>6464</v>
      </c>
      <c r="B5878" t="s">
        <v>6550</v>
      </c>
      <c r="C5878" t="s">
        <v>6556</v>
      </c>
      <c r="D5878" t="s">
        <v>22</v>
      </c>
      <c r="E5878">
        <v>65</v>
      </c>
      <c r="F5878" t="s">
        <v>49</v>
      </c>
      <c r="G5878" t="s">
        <v>38</v>
      </c>
      <c r="H5878" t="s">
        <v>41</v>
      </c>
      <c r="I5878" s="2">
        <v>2703</v>
      </c>
      <c r="J5878" s="2">
        <f>(0)</f>
        <v>0</v>
      </c>
      <c r="K5878" s="2">
        <v>2703</v>
      </c>
      <c r="L5878" s="3">
        <v>0.16094018121995396</v>
      </c>
      <c r="M5878" s="3">
        <v>0.2547025266716797</v>
      </c>
      <c r="N5878" s="2">
        <v>1679506</v>
      </c>
      <c r="O5878">
        <f t="shared" si="91"/>
        <v>5</v>
      </c>
    </row>
    <row r="5879" spans="1:15" hidden="1" x14ac:dyDescent="0.2">
      <c r="A5879" t="s">
        <v>6464</v>
      </c>
      <c r="B5879" t="s">
        <v>6550</v>
      </c>
      <c r="C5879" t="s">
        <v>6557</v>
      </c>
      <c r="D5879" t="s">
        <v>22</v>
      </c>
      <c r="E5879">
        <v>51</v>
      </c>
      <c r="F5879" t="s">
        <v>49</v>
      </c>
      <c r="G5879" t="s">
        <v>38</v>
      </c>
      <c r="H5879" t="s">
        <v>2699</v>
      </c>
      <c r="I5879" s="2">
        <v>1518</v>
      </c>
      <c r="J5879" s="2">
        <f>(0)</f>
        <v>0</v>
      </c>
      <c r="K5879" s="2">
        <v>1518</v>
      </c>
      <c r="L5879" s="3">
        <v>9.0383719974802115E-2</v>
      </c>
      <c r="M5879" s="3">
        <v>0.14304048667688116</v>
      </c>
      <c r="N5879" s="2">
        <v>1679506</v>
      </c>
      <c r="O5879">
        <f t="shared" si="91"/>
        <v>8</v>
      </c>
    </row>
    <row r="5880" spans="1:15" hidden="1" x14ac:dyDescent="0.2">
      <c r="A5880" t="s">
        <v>6464</v>
      </c>
      <c r="B5880" t="s">
        <v>6550</v>
      </c>
      <c r="C5880" t="s">
        <v>6558</v>
      </c>
      <c r="D5880" t="s">
        <v>17</v>
      </c>
      <c r="E5880">
        <v>43</v>
      </c>
      <c r="F5880" t="s">
        <v>49</v>
      </c>
      <c r="G5880" t="s">
        <v>38</v>
      </c>
      <c r="H5880" t="s">
        <v>540</v>
      </c>
      <c r="I5880" s="2">
        <v>2122</v>
      </c>
      <c r="J5880" s="2">
        <f>(0)</f>
        <v>0</v>
      </c>
      <c r="K5880" s="2">
        <v>2122</v>
      </c>
      <c r="L5880" s="3">
        <v>0.12634667574870229</v>
      </c>
      <c r="M5880" s="3">
        <v>0.19995514672486286</v>
      </c>
      <c r="N5880" s="2">
        <v>1679506</v>
      </c>
      <c r="O5880">
        <f t="shared" si="91"/>
        <v>6</v>
      </c>
    </row>
    <row r="5881" spans="1:15" hidden="1" x14ac:dyDescent="0.2">
      <c r="A5881" t="s">
        <v>6464</v>
      </c>
      <c r="B5881" t="s">
        <v>6550</v>
      </c>
      <c r="C5881" t="s">
        <v>6559</v>
      </c>
      <c r="D5881" t="s">
        <v>22</v>
      </c>
      <c r="E5881">
        <v>43</v>
      </c>
      <c r="F5881" t="s">
        <v>49</v>
      </c>
      <c r="G5881" t="s">
        <v>38</v>
      </c>
      <c r="H5881" t="s">
        <v>456</v>
      </c>
      <c r="I5881" s="2">
        <v>1963</v>
      </c>
      <c r="J5881" s="2">
        <f>(0)</f>
        <v>0</v>
      </c>
      <c r="K5881" s="2">
        <v>1963</v>
      </c>
      <c r="L5881" s="3">
        <v>0.11687960626517559</v>
      </c>
      <c r="M5881" s="3">
        <v>0.18497264515594053</v>
      </c>
      <c r="N5881" s="2">
        <v>1679506</v>
      </c>
      <c r="O5881">
        <f t="shared" si="91"/>
        <v>7</v>
      </c>
    </row>
    <row r="5882" spans="1:15" hidden="1" x14ac:dyDescent="0.2">
      <c r="A5882" t="s">
        <v>6464</v>
      </c>
      <c r="B5882" t="s">
        <v>6550</v>
      </c>
      <c r="C5882" t="s">
        <v>6560</v>
      </c>
      <c r="D5882" t="s">
        <v>22</v>
      </c>
      <c r="E5882">
        <v>30</v>
      </c>
      <c r="F5882" t="s">
        <v>49</v>
      </c>
      <c r="G5882" t="s">
        <v>6561</v>
      </c>
      <c r="H5882" t="s">
        <v>4202</v>
      </c>
      <c r="I5882" s="2">
        <v>451</v>
      </c>
      <c r="J5882" s="2">
        <f>(0)</f>
        <v>0</v>
      </c>
      <c r="K5882" s="2">
        <v>451</v>
      </c>
      <c r="L5882" s="3">
        <v>2.6853134195412222E-2</v>
      </c>
      <c r="M5882" s="3">
        <v>4.2497535896754542E-2</v>
      </c>
      <c r="N5882" s="2">
        <v>1679506</v>
      </c>
      <c r="O5882">
        <f t="shared" si="91"/>
        <v>12</v>
      </c>
    </row>
    <row r="5883" spans="1:15" hidden="1" x14ac:dyDescent="0.2">
      <c r="A5883" t="s">
        <v>6464</v>
      </c>
      <c r="B5883" t="s">
        <v>6550</v>
      </c>
      <c r="C5883" t="s">
        <v>6562</v>
      </c>
      <c r="D5883" t="s">
        <v>17</v>
      </c>
      <c r="E5883">
        <v>38</v>
      </c>
      <c r="F5883" t="s">
        <v>69</v>
      </c>
      <c r="G5883" t="s">
        <v>891</v>
      </c>
      <c r="H5883" t="s">
        <v>749</v>
      </c>
      <c r="I5883" s="2">
        <v>647</v>
      </c>
      <c r="J5883" s="2">
        <v>5</v>
      </c>
      <c r="K5883" s="2">
        <v>652</v>
      </c>
      <c r="L5883" s="3">
        <v>3.8820939014210132E-2</v>
      </c>
      <c r="M5883" s="3">
        <v>6.143767938954315E-2</v>
      </c>
      <c r="N5883" s="2">
        <v>1679506</v>
      </c>
      <c r="O5883">
        <f t="shared" si="91"/>
        <v>10</v>
      </c>
    </row>
    <row r="5884" spans="1:15" hidden="1" x14ac:dyDescent="0.2">
      <c r="A5884" t="s">
        <v>6464</v>
      </c>
      <c r="B5884" t="s">
        <v>6563</v>
      </c>
      <c r="C5884" t="s">
        <v>46</v>
      </c>
      <c r="G5884" t="s">
        <v>46</v>
      </c>
      <c r="I5884" s="2">
        <v>7226</v>
      </c>
      <c r="J5884" s="2">
        <v>4</v>
      </c>
      <c r="K5884" s="2">
        <v>7230</v>
      </c>
      <c r="L5884" s="3">
        <v>0.39534898980951072</v>
      </c>
      <c r="M5884" s="3">
        <v>0.61075124937911185</v>
      </c>
      <c r="N5884" s="2">
        <v>1828764</v>
      </c>
      <c r="O5884">
        <f t="shared" si="91"/>
        <v>4</v>
      </c>
    </row>
    <row r="5885" spans="1:15" hidden="1" x14ac:dyDescent="0.2">
      <c r="A5885" t="s">
        <v>6464</v>
      </c>
      <c r="B5885" t="s">
        <v>6563</v>
      </c>
      <c r="C5885" t="s">
        <v>6564</v>
      </c>
      <c r="D5885" t="s">
        <v>22</v>
      </c>
      <c r="E5885">
        <v>64</v>
      </c>
      <c r="F5885" t="s">
        <v>49</v>
      </c>
      <c r="G5885" t="s">
        <v>32</v>
      </c>
      <c r="H5885" t="s">
        <v>33</v>
      </c>
      <c r="I5885" s="2">
        <v>482466</v>
      </c>
      <c r="J5885" s="2">
        <v>714</v>
      </c>
      <c r="K5885" s="2">
        <v>483180</v>
      </c>
      <c r="L5885" s="3">
        <v>26.421123775402407</v>
      </c>
      <c r="M5885" s="3">
        <v>40.816429968879561</v>
      </c>
      <c r="N5885" s="2">
        <v>1828764</v>
      </c>
      <c r="O5885">
        <f t="shared" si="91"/>
        <v>2</v>
      </c>
    </row>
    <row r="5886" spans="1:15" hidden="1" x14ac:dyDescent="0.2">
      <c r="A5886" t="s">
        <v>6464</v>
      </c>
      <c r="B5886" t="s">
        <v>6563</v>
      </c>
      <c r="C5886" t="s">
        <v>6565</v>
      </c>
      <c r="D5886" t="s">
        <v>22</v>
      </c>
      <c r="E5886">
        <v>86</v>
      </c>
      <c r="F5886" t="s">
        <v>49</v>
      </c>
      <c r="G5886" t="s">
        <v>197</v>
      </c>
      <c r="H5886" t="s">
        <v>24</v>
      </c>
      <c r="I5886" s="2">
        <v>657505</v>
      </c>
      <c r="J5886" s="2">
        <v>501</v>
      </c>
      <c r="K5886" s="2">
        <v>658006</v>
      </c>
      <c r="L5886" s="3">
        <v>35.980913885006487</v>
      </c>
      <c r="M5886" s="3">
        <v>55.584783761957382</v>
      </c>
      <c r="N5886" s="2">
        <v>1828764</v>
      </c>
      <c r="O5886">
        <f t="shared" si="91"/>
        <v>1</v>
      </c>
    </row>
    <row r="5887" spans="1:15" hidden="1" x14ac:dyDescent="0.2">
      <c r="A5887" t="s">
        <v>6464</v>
      </c>
      <c r="B5887" t="s">
        <v>6563</v>
      </c>
      <c r="C5887" t="s">
        <v>5397</v>
      </c>
      <c r="D5887" t="s">
        <v>22</v>
      </c>
      <c r="E5887">
        <v>27</v>
      </c>
      <c r="F5887" t="s">
        <v>69</v>
      </c>
      <c r="G5887" t="s">
        <v>815</v>
      </c>
      <c r="H5887" t="s">
        <v>816</v>
      </c>
      <c r="I5887" s="2">
        <v>645</v>
      </c>
      <c r="J5887" s="2">
        <f>(0)</f>
        <v>0</v>
      </c>
      <c r="K5887" s="2">
        <v>645</v>
      </c>
      <c r="L5887" s="3">
        <v>3.5269723157280004E-2</v>
      </c>
      <c r="M5887" s="3">
        <v>5.448610730975479E-2</v>
      </c>
      <c r="N5887" s="2">
        <v>1828764</v>
      </c>
      <c r="O5887">
        <f t="shared" si="91"/>
        <v>13</v>
      </c>
    </row>
    <row r="5888" spans="1:15" hidden="1" x14ac:dyDescent="0.2">
      <c r="A5888" t="s">
        <v>6464</v>
      </c>
      <c r="B5888" t="s">
        <v>6563</v>
      </c>
      <c r="C5888" t="s">
        <v>6566</v>
      </c>
      <c r="D5888" t="s">
        <v>22</v>
      </c>
      <c r="E5888">
        <v>61</v>
      </c>
      <c r="F5888" t="s">
        <v>49</v>
      </c>
      <c r="G5888" t="s">
        <v>868</v>
      </c>
      <c r="H5888" t="s">
        <v>738</v>
      </c>
      <c r="I5888" s="2">
        <v>4195</v>
      </c>
      <c r="J5888" s="2">
        <v>3</v>
      </c>
      <c r="K5888" s="2">
        <v>4198</v>
      </c>
      <c r="L5888" s="3">
        <v>0.22955395009963014</v>
      </c>
      <c r="M5888" s="3">
        <v>0.35462430773077608</v>
      </c>
      <c r="N5888" s="2">
        <v>1828764</v>
      </c>
      <c r="O5888">
        <f t="shared" si="91"/>
        <v>6</v>
      </c>
    </row>
    <row r="5889" spans="1:15" hidden="1" x14ac:dyDescent="0.2">
      <c r="A5889" t="s">
        <v>6464</v>
      </c>
      <c r="B5889" t="s">
        <v>6563</v>
      </c>
      <c r="C5889" t="s">
        <v>6567</v>
      </c>
      <c r="D5889" t="s">
        <v>22</v>
      </c>
      <c r="E5889">
        <v>53</v>
      </c>
      <c r="F5889" t="s">
        <v>49</v>
      </c>
      <c r="G5889" t="s">
        <v>38</v>
      </c>
      <c r="H5889" t="s">
        <v>198</v>
      </c>
      <c r="I5889" s="2">
        <v>4637</v>
      </c>
      <c r="J5889" s="2">
        <v>4</v>
      </c>
      <c r="K5889" s="2">
        <v>4641</v>
      </c>
      <c r="L5889" s="3">
        <v>0.25377796150842863</v>
      </c>
      <c r="M5889" s="3">
        <v>0.39204654887530532</v>
      </c>
      <c r="N5889" s="2">
        <v>1828764</v>
      </c>
      <c r="O5889">
        <f t="shared" si="91"/>
        <v>5</v>
      </c>
    </row>
    <row r="5890" spans="1:15" hidden="1" x14ac:dyDescent="0.2">
      <c r="A5890" t="s">
        <v>6464</v>
      </c>
      <c r="B5890" t="s">
        <v>6563</v>
      </c>
      <c r="C5890" t="s">
        <v>6568</v>
      </c>
      <c r="D5890" t="s">
        <v>22</v>
      </c>
      <c r="E5890">
        <v>78</v>
      </c>
      <c r="F5890" t="s">
        <v>49</v>
      </c>
      <c r="G5890" t="s">
        <v>19</v>
      </c>
      <c r="H5890" t="s">
        <v>20</v>
      </c>
      <c r="I5890" s="2">
        <v>12076</v>
      </c>
      <c r="J5890" s="2">
        <v>29</v>
      </c>
      <c r="K5890" s="2">
        <v>12105</v>
      </c>
      <c r="L5890" s="3">
        <v>0.6619224787889525</v>
      </c>
      <c r="M5890" s="3">
        <v>1.0225648511388863</v>
      </c>
      <c r="N5890" s="2">
        <v>1828764</v>
      </c>
      <c r="O5890">
        <f t="shared" si="91"/>
        <v>3</v>
      </c>
    </row>
    <row r="5891" spans="1:15" hidden="1" x14ac:dyDescent="0.2">
      <c r="A5891" t="s">
        <v>6464</v>
      </c>
      <c r="B5891" t="s">
        <v>6563</v>
      </c>
      <c r="C5891" t="s">
        <v>6569</v>
      </c>
      <c r="D5891" t="s">
        <v>22</v>
      </c>
      <c r="E5891">
        <v>63</v>
      </c>
      <c r="F5891" t="s">
        <v>69</v>
      </c>
      <c r="G5891" t="s">
        <v>3193</v>
      </c>
      <c r="H5891" t="s">
        <v>389</v>
      </c>
      <c r="I5891" s="2">
        <v>746</v>
      </c>
      <c r="J5891" s="2">
        <f>(0)</f>
        <v>0</v>
      </c>
      <c r="K5891" s="2">
        <v>746</v>
      </c>
      <c r="L5891" s="3">
        <v>4.0792579031520747E-2</v>
      </c>
      <c r="M5891" s="3">
        <v>6.3018040392367553E-2</v>
      </c>
      <c r="N5891" s="2">
        <v>1828764</v>
      </c>
      <c r="O5891">
        <f t="shared" ref="O5891:O5954" si="92">COUNTIFS($A$2:$A$8569,A5891,$B$2:$B$8569,B5891,$K$2:$K$8569,"&gt;"&amp;K5891)+1</f>
        <v>12</v>
      </c>
    </row>
    <row r="5892" spans="1:15" hidden="1" x14ac:dyDescent="0.2">
      <c r="A5892" t="s">
        <v>6464</v>
      </c>
      <c r="B5892" t="s">
        <v>6563</v>
      </c>
      <c r="C5892" t="s">
        <v>6570</v>
      </c>
      <c r="D5892" t="s">
        <v>22</v>
      </c>
      <c r="E5892">
        <v>45</v>
      </c>
      <c r="F5892" t="s">
        <v>49</v>
      </c>
      <c r="G5892" t="s">
        <v>6571</v>
      </c>
      <c r="H5892" t="s">
        <v>984</v>
      </c>
      <c r="I5892" s="2">
        <v>4081</v>
      </c>
      <c r="J5892" s="2">
        <f>(0)</f>
        <v>0</v>
      </c>
      <c r="K5892" s="2">
        <v>4081</v>
      </c>
      <c r="L5892" s="3">
        <v>0.22315618636412354</v>
      </c>
      <c r="M5892" s="3">
        <v>0.34474078128854152</v>
      </c>
      <c r="N5892" s="2">
        <v>1828764</v>
      </c>
      <c r="O5892">
        <f t="shared" si="92"/>
        <v>7</v>
      </c>
    </row>
    <row r="5893" spans="1:15" hidden="1" x14ac:dyDescent="0.2">
      <c r="A5893" t="s">
        <v>6464</v>
      </c>
      <c r="B5893" t="s">
        <v>6563</v>
      </c>
      <c r="C5893" t="s">
        <v>6572</v>
      </c>
      <c r="D5893" t="s">
        <v>17</v>
      </c>
      <c r="E5893">
        <v>42</v>
      </c>
      <c r="F5893" t="s">
        <v>49</v>
      </c>
      <c r="G5893" t="s">
        <v>2706</v>
      </c>
      <c r="H5893" t="s">
        <v>43</v>
      </c>
      <c r="I5893" s="2">
        <v>1044</v>
      </c>
      <c r="J5893" s="2">
        <v>4</v>
      </c>
      <c r="K5893" s="2">
        <v>1048</v>
      </c>
      <c r="L5893" s="3">
        <v>5.7306464912913857E-2</v>
      </c>
      <c r="M5893" s="3">
        <v>8.8529365055229486E-2</v>
      </c>
      <c r="N5893" s="2">
        <v>1828764</v>
      </c>
      <c r="O5893">
        <f t="shared" si="92"/>
        <v>11</v>
      </c>
    </row>
    <row r="5894" spans="1:15" hidden="1" x14ac:dyDescent="0.2">
      <c r="A5894" t="s">
        <v>6464</v>
      </c>
      <c r="B5894" t="s">
        <v>6563</v>
      </c>
      <c r="C5894" t="s">
        <v>6573</v>
      </c>
      <c r="D5894" t="s">
        <v>22</v>
      </c>
      <c r="E5894">
        <v>37</v>
      </c>
      <c r="F5894" t="s">
        <v>49</v>
      </c>
      <c r="G5894" t="s">
        <v>38</v>
      </c>
      <c r="H5894" t="s">
        <v>540</v>
      </c>
      <c r="I5894" s="2">
        <v>2733</v>
      </c>
      <c r="J5894" s="2">
        <v>1</v>
      </c>
      <c r="K5894" s="2">
        <v>2734</v>
      </c>
      <c r="L5894" s="3">
        <v>0.14949988079380389</v>
      </c>
      <c r="M5894" s="3">
        <v>0.23095351532537922</v>
      </c>
      <c r="N5894" s="2">
        <v>1828764</v>
      </c>
      <c r="O5894">
        <f t="shared" si="92"/>
        <v>9</v>
      </c>
    </row>
    <row r="5895" spans="1:15" hidden="1" x14ac:dyDescent="0.2">
      <c r="A5895" t="s">
        <v>6464</v>
      </c>
      <c r="B5895" t="s">
        <v>6563</v>
      </c>
      <c r="C5895" t="s">
        <v>6574</v>
      </c>
      <c r="D5895" t="s">
        <v>22</v>
      </c>
      <c r="E5895">
        <v>39</v>
      </c>
      <c r="F5895" t="s">
        <v>49</v>
      </c>
      <c r="G5895" t="s">
        <v>38</v>
      </c>
      <c r="H5895" t="s">
        <v>41</v>
      </c>
      <c r="I5895" s="2">
        <v>3628</v>
      </c>
      <c r="J5895" s="2">
        <f>(0)</f>
        <v>0</v>
      </c>
      <c r="K5895" s="2">
        <v>3628</v>
      </c>
      <c r="L5895" s="3">
        <v>0.19838535754203385</v>
      </c>
      <c r="M5895" s="3">
        <v>0.30647379429424865</v>
      </c>
      <c r="N5895" s="2">
        <v>1828764</v>
      </c>
      <c r="O5895">
        <f t="shared" si="92"/>
        <v>8</v>
      </c>
    </row>
    <row r="5896" spans="1:15" hidden="1" x14ac:dyDescent="0.2">
      <c r="A5896" t="s">
        <v>6464</v>
      </c>
      <c r="B5896" t="s">
        <v>6563</v>
      </c>
      <c r="C5896" t="s">
        <v>6575</v>
      </c>
      <c r="D5896" t="s">
        <v>22</v>
      </c>
      <c r="E5896">
        <v>45</v>
      </c>
      <c r="F5896" t="s">
        <v>49</v>
      </c>
      <c r="G5896" t="s">
        <v>1488</v>
      </c>
      <c r="H5896" t="s">
        <v>1597</v>
      </c>
      <c r="I5896" s="2">
        <v>1227</v>
      </c>
      <c r="J5896" s="2">
        <f>(0)</f>
        <v>0</v>
      </c>
      <c r="K5896" s="2">
        <v>1227</v>
      </c>
      <c r="L5896" s="3">
        <v>6.7094496610825671E-2</v>
      </c>
      <c r="M5896" s="3">
        <v>0.10365031576599865</v>
      </c>
      <c r="N5896" s="2">
        <v>1828764</v>
      </c>
      <c r="O5896">
        <f t="shared" si="92"/>
        <v>10</v>
      </c>
    </row>
    <row r="5897" spans="1:15" hidden="1" x14ac:dyDescent="0.2">
      <c r="A5897" t="s">
        <v>6464</v>
      </c>
      <c r="B5897" t="s">
        <v>6576</v>
      </c>
      <c r="C5897" t="s">
        <v>6577</v>
      </c>
      <c r="D5897" t="s">
        <v>22</v>
      </c>
      <c r="E5897">
        <v>58</v>
      </c>
      <c r="F5897" t="s">
        <v>49</v>
      </c>
      <c r="G5897" t="s">
        <v>32</v>
      </c>
      <c r="H5897" t="s">
        <v>33</v>
      </c>
      <c r="I5897" s="2">
        <v>536380</v>
      </c>
      <c r="J5897" s="2">
        <v>1454</v>
      </c>
      <c r="K5897" s="2">
        <v>537834</v>
      </c>
      <c r="L5897" s="3">
        <v>32.666579609884387</v>
      </c>
      <c r="M5897" s="3">
        <v>45.978385198939264</v>
      </c>
      <c r="N5897" s="2">
        <v>1646435</v>
      </c>
      <c r="O5897">
        <f t="shared" si="92"/>
        <v>2</v>
      </c>
    </row>
    <row r="5898" spans="1:15" hidden="1" x14ac:dyDescent="0.2">
      <c r="A5898" t="s">
        <v>6464</v>
      </c>
      <c r="B5898" t="s">
        <v>6576</v>
      </c>
      <c r="C5898" t="s">
        <v>6578</v>
      </c>
      <c r="D5898" t="s">
        <v>22</v>
      </c>
      <c r="E5898">
        <v>43</v>
      </c>
      <c r="F5898" t="s">
        <v>49</v>
      </c>
      <c r="G5898" t="s">
        <v>303</v>
      </c>
      <c r="H5898" t="s">
        <v>304</v>
      </c>
      <c r="I5898" s="2">
        <v>600744</v>
      </c>
      <c r="J5898" s="2">
        <v>338</v>
      </c>
      <c r="K5898" s="2">
        <v>601082</v>
      </c>
      <c r="L5898" s="3">
        <v>36.508091725455301</v>
      </c>
      <c r="M5898" s="3">
        <v>51.385334010398765</v>
      </c>
      <c r="N5898" s="2">
        <v>1646435</v>
      </c>
      <c r="O5898">
        <f t="shared" si="92"/>
        <v>1</v>
      </c>
    </row>
    <row r="5899" spans="1:15" hidden="1" x14ac:dyDescent="0.2">
      <c r="A5899" t="s">
        <v>6464</v>
      </c>
      <c r="B5899" t="s">
        <v>6576</v>
      </c>
      <c r="C5899" t="s">
        <v>6579</v>
      </c>
      <c r="D5899" t="s">
        <v>22</v>
      </c>
      <c r="E5899">
        <v>43</v>
      </c>
      <c r="F5899" t="s">
        <v>49</v>
      </c>
      <c r="G5899" t="s">
        <v>868</v>
      </c>
      <c r="H5899" t="s">
        <v>738</v>
      </c>
      <c r="I5899" s="2">
        <v>946</v>
      </c>
      <c r="J5899" s="2">
        <v>8</v>
      </c>
      <c r="K5899" s="2">
        <v>954</v>
      </c>
      <c r="L5899" s="3">
        <v>5.7943374624567626E-2</v>
      </c>
      <c r="M5899" s="3">
        <v>8.1555609128073081E-2</v>
      </c>
      <c r="N5899" s="2">
        <v>1646435</v>
      </c>
      <c r="O5899">
        <f t="shared" si="92"/>
        <v>10</v>
      </c>
    </row>
    <row r="5900" spans="1:15" hidden="1" x14ac:dyDescent="0.2">
      <c r="A5900" t="s">
        <v>6464</v>
      </c>
      <c r="B5900" t="s">
        <v>6576</v>
      </c>
      <c r="C5900" t="s">
        <v>6580</v>
      </c>
      <c r="D5900" t="s">
        <v>22</v>
      </c>
      <c r="E5900">
        <v>48</v>
      </c>
      <c r="F5900" t="s">
        <v>49</v>
      </c>
      <c r="G5900" t="s">
        <v>38</v>
      </c>
      <c r="H5900" t="s">
        <v>1597</v>
      </c>
      <c r="I5900" s="2">
        <v>978</v>
      </c>
      <c r="J5900" s="2">
        <v>1</v>
      </c>
      <c r="K5900" s="2">
        <v>979</v>
      </c>
      <c r="L5900" s="3">
        <v>5.9461806873639104E-2</v>
      </c>
      <c r="M5900" s="3">
        <v>8.3692810625139988E-2</v>
      </c>
      <c r="N5900" s="2">
        <v>1646435</v>
      </c>
      <c r="O5900">
        <f t="shared" si="92"/>
        <v>9</v>
      </c>
    </row>
    <row r="5901" spans="1:15" hidden="1" x14ac:dyDescent="0.2">
      <c r="A5901" t="s">
        <v>6464</v>
      </c>
      <c r="B5901" t="s">
        <v>6576</v>
      </c>
      <c r="C5901" t="s">
        <v>6581</v>
      </c>
      <c r="D5901" t="s">
        <v>22</v>
      </c>
      <c r="E5901">
        <v>43</v>
      </c>
      <c r="F5901" t="s">
        <v>49</v>
      </c>
      <c r="G5901" t="s">
        <v>38</v>
      </c>
      <c r="H5901" t="s">
        <v>43</v>
      </c>
      <c r="I5901" s="2">
        <v>3649</v>
      </c>
      <c r="J5901" s="2">
        <f>(0)</f>
        <v>0</v>
      </c>
      <c r="K5901" s="2">
        <v>3649</v>
      </c>
      <c r="L5901" s="3">
        <v>0.22163037107447303</v>
      </c>
      <c r="M5901" s="3">
        <v>0.31194593051188541</v>
      </c>
      <c r="N5901" s="2">
        <v>1646435</v>
      </c>
      <c r="O5901">
        <f t="shared" si="92"/>
        <v>5</v>
      </c>
    </row>
    <row r="5902" spans="1:15" hidden="1" x14ac:dyDescent="0.2">
      <c r="A5902" t="s">
        <v>6464</v>
      </c>
      <c r="B5902" t="s">
        <v>6576</v>
      </c>
      <c r="C5902" t="s">
        <v>6582</v>
      </c>
      <c r="D5902" t="s">
        <v>22</v>
      </c>
      <c r="E5902">
        <v>60</v>
      </c>
      <c r="F5902" t="s">
        <v>49</v>
      </c>
      <c r="G5902" t="s">
        <v>6542</v>
      </c>
      <c r="H5902" t="s">
        <v>198</v>
      </c>
      <c r="I5902" s="2">
        <v>1163</v>
      </c>
      <c r="J5902" s="2">
        <v>1</v>
      </c>
      <c r="K5902" s="2">
        <v>1164</v>
      </c>
      <c r="L5902" s="3">
        <v>7.0698205516768059E-2</v>
      </c>
      <c r="M5902" s="3">
        <v>9.9508101703435076E-2</v>
      </c>
      <c r="N5902" s="2">
        <v>1646435</v>
      </c>
      <c r="O5902">
        <f t="shared" si="92"/>
        <v>8</v>
      </c>
    </row>
    <row r="5903" spans="1:15" hidden="1" x14ac:dyDescent="0.2">
      <c r="A5903" t="s">
        <v>6464</v>
      </c>
      <c r="B5903" t="s">
        <v>6576</v>
      </c>
      <c r="C5903" t="s">
        <v>6583</v>
      </c>
      <c r="D5903" t="s">
        <v>22</v>
      </c>
      <c r="E5903">
        <v>44</v>
      </c>
      <c r="F5903" t="s">
        <v>49</v>
      </c>
      <c r="G5903" t="s">
        <v>38</v>
      </c>
      <c r="H5903" t="s">
        <v>456</v>
      </c>
      <c r="I5903" s="2">
        <v>1390</v>
      </c>
      <c r="J5903" s="2">
        <v>2</v>
      </c>
      <c r="K5903" s="2">
        <v>1392</v>
      </c>
      <c r="L5903" s="3">
        <v>8.4546307628299927E-2</v>
      </c>
      <c r="M5903" s="3">
        <v>0.11899937935668525</v>
      </c>
      <c r="N5903" s="2">
        <v>1646435</v>
      </c>
      <c r="O5903">
        <f t="shared" si="92"/>
        <v>7</v>
      </c>
    </row>
    <row r="5904" spans="1:15" hidden="1" x14ac:dyDescent="0.2">
      <c r="A5904" t="s">
        <v>6464</v>
      </c>
      <c r="B5904" t="s">
        <v>6576</v>
      </c>
      <c r="C5904" t="s">
        <v>1971</v>
      </c>
      <c r="D5904" t="s">
        <v>22</v>
      </c>
      <c r="E5904">
        <v>33</v>
      </c>
      <c r="F5904" t="s">
        <v>49</v>
      </c>
      <c r="G5904" t="s">
        <v>38</v>
      </c>
      <c r="H5904" t="s">
        <v>201</v>
      </c>
      <c r="I5904" s="2">
        <v>944</v>
      </c>
      <c r="J5904" s="2">
        <v>1</v>
      </c>
      <c r="K5904" s="2">
        <v>945</v>
      </c>
      <c r="L5904" s="3">
        <v>5.7396739014901901E-2</v>
      </c>
      <c r="M5904" s="3">
        <v>8.0786216589129003E-2</v>
      </c>
      <c r="N5904" s="2">
        <v>1646435</v>
      </c>
      <c r="O5904">
        <f t="shared" si="92"/>
        <v>11</v>
      </c>
    </row>
    <row r="5905" spans="1:15" hidden="1" x14ac:dyDescent="0.2">
      <c r="A5905" t="s">
        <v>6464</v>
      </c>
      <c r="B5905" t="s">
        <v>6576</v>
      </c>
      <c r="C5905" t="s">
        <v>6584</v>
      </c>
      <c r="D5905" t="s">
        <v>22</v>
      </c>
      <c r="E5905">
        <v>35</v>
      </c>
      <c r="F5905" t="s">
        <v>49</v>
      </c>
      <c r="G5905" t="s">
        <v>19</v>
      </c>
      <c r="H5905" t="s">
        <v>20</v>
      </c>
      <c r="I5905" s="2">
        <v>12454</v>
      </c>
      <c r="J5905" s="2">
        <v>56</v>
      </c>
      <c r="K5905" s="2">
        <v>12510</v>
      </c>
      <c r="L5905" s="3">
        <v>0.75982349743536792</v>
      </c>
      <c r="M5905" s="3">
        <v>1.0694556291322792</v>
      </c>
      <c r="N5905" s="2">
        <v>1646435</v>
      </c>
      <c r="O5905">
        <f t="shared" si="92"/>
        <v>3</v>
      </c>
    </row>
    <row r="5906" spans="1:15" hidden="1" x14ac:dyDescent="0.2">
      <c r="A5906" t="s">
        <v>6464</v>
      </c>
      <c r="B5906" t="s">
        <v>6576</v>
      </c>
      <c r="C5906" t="s">
        <v>6585</v>
      </c>
      <c r="D5906" t="s">
        <v>22</v>
      </c>
      <c r="E5906">
        <v>26</v>
      </c>
      <c r="F5906" t="s">
        <v>49</v>
      </c>
      <c r="G5906" t="s">
        <v>38</v>
      </c>
      <c r="H5906" t="s">
        <v>540</v>
      </c>
      <c r="I5906" s="2">
        <v>2055</v>
      </c>
      <c r="J5906" s="2">
        <v>1</v>
      </c>
      <c r="K5906" s="2">
        <v>2056</v>
      </c>
      <c r="L5906" s="3">
        <v>0.12487586816363841</v>
      </c>
      <c r="M5906" s="3">
        <v>0.17576345111878225</v>
      </c>
      <c r="N5906" s="2">
        <v>1646435</v>
      </c>
      <c r="O5906">
        <f t="shared" si="92"/>
        <v>6</v>
      </c>
    </row>
    <row r="5907" spans="1:15" hidden="1" x14ac:dyDescent="0.2">
      <c r="A5907" t="s">
        <v>6464</v>
      </c>
      <c r="B5907" t="s">
        <v>6576</v>
      </c>
      <c r="C5907" t="s">
        <v>46</v>
      </c>
      <c r="G5907" t="s">
        <v>46</v>
      </c>
      <c r="I5907" s="2">
        <v>6605</v>
      </c>
      <c r="J5907" s="2">
        <v>12</v>
      </c>
      <c r="K5907" s="2">
        <v>6617</v>
      </c>
      <c r="L5907" s="3">
        <v>0.401898647684239</v>
      </c>
      <c r="M5907" s="3">
        <v>0.56567449224366839</v>
      </c>
      <c r="N5907" s="2">
        <v>1646435</v>
      </c>
      <c r="O5907">
        <f t="shared" si="92"/>
        <v>4</v>
      </c>
    </row>
    <row r="5908" spans="1:15" hidden="1" x14ac:dyDescent="0.2">
      <c r="A5908" t="s">
        <v>6464</v>
      </c>
      <c r="B5908" t="s">
        <v>6586</v>
      </c>
      <c r="C5908" t="s">
        <v>6587</v>
      </c>
      <c r="D5908" t="s">
        <v>22</v>
      </c>
      <c r="E5908">
        <v>60</v>
      </c>
      <c r="F5908" t="s">
        <v>49</v>
      </c>
      <c r="G5908" t="s">
        <v>303</v>
      </c>
      <c r="H5908" t="s">
        <v>304</v>
      </c>
      <c r="I5908" s="2">
        <v>580597</v>
      </c>
      <c r="J5908" s="2">
        <v>858</v>
      </c>
      <c r="K5908" s="2">
        <v>581455</v>
      </c>
      <c r="L5908" s="3">
        <v>30.717178808947605</v>
      </c>
      <c r="M5908" s="3">
        <v>47.780087761105719</v>
      </c>
      <c r="N5908" s="2">
        <v>1892931</v>
      </c>
      <c r="O5908">
        <f t="shared" si="92"/>
        <v>2</v>
      </c>
    </row>
    <row r="5909" spans="1:15" hidden="1" x14ac:dyDescent="0.2">
      <c r="A5909" t="s">
        <v>6464</v>
      </c>
      <c r="B5909" t="s">
        <v>6586</v>
      </c>
      <c r="C5909" t="s">
        <v>6588</v>
      </c>
      <c r="D5909" t="s">
        <v>22</v>
      </c>
      <c r="E5909">
        <v>68</v>
      </c>
      <c r="F5909" t="s">
        <v>49</v>
      </c>
      <c r="G5909" t="s">
        <v>32</v>
      </c>
      <c r="H5909" t="s">
        <v>33</v>
      </c>
      <c r="I5909" s="2">
        <v>582976</v>
      </c>
      <c r="J5909" s="2">
        <v>3208</v>
      </c>
      <c r="K5909" s="2">
        <v>586184</v>
      </c>
      <c r="L5909" s="3">
        <v>30.96700302335373</v>
      </c>
      <c r="M5909" s="3">
        <v>48.168685391227179</v>
      </c>
      <c r="N5909" s="2">
        <v>1892931</v>
      </c>
      <c r="O5909">
        <f t="shared" si="92"/>
        <v>1</v>
      </c>
    </row>
    <row r="5910" spans="1:15" hidden="1" x14ac:dyDescent="0.2">
      <c r="A5910" t="s">
        <v>6464</v>
      </c>
      <c r="B5910" t="s">
        <v>6586</v>
      </c>
      <c r="C5910" t="s">
        <v>6589</v>
      </c>
      <c r="D5910" t="s">
        <v>22</v>
      </c>
      <c r="E5910">
        <v>48</v>
      </c>
      <c r="F5910" t="s">
        <v>49</v>
      </c>
      <c r="G5910" t="s">
        <v>229</v>
      </c>
      <c r="H5910" t="s">
        <v>230</v>
      </c>
      <c r="I5910" s="2">
        <v>877</v>
      </c>
      <c r="J5910" s="2">
        <v>5</v>
      </c>
      <c r="K5910" s="2">
        <v>882</v>
      </c>
      <c r="L5910" s="3">
        <v>4.6594408354028755E-2</v>
      </c>
      <c r="M5910" s="3">
        <v>7.2476868210429438E-2</v>
      </c>
      <c r="N5910" s="2">
        <v>1892931</v>
      </c>
      <c r="O5910">
        <f t="shared" si="92"/>
        <v>10</v>
      </c>
    </row>
    <row r="5911" spans="1:15" hidden="1" x14ac:dyDescent="0.2">
      <c r="A5911" t="s">
        <v>6464</v>
      </c>
      <c r="B5911" t="s">
        <v>6586</v>
      </c>
      <c r="C5911" t="s">
        <v>6590</v>
      </c>
      <c r="D5911" t="s">
        <v>22</v>
      </c>
      <c r="E5911">
        <v>68</v>
      </c>
      <c r="F5911" t="s">
        <v>49</v>
      </c>
      <c r="G5911" t="s">
        <v>19</v>
      </c>
      <c r="H5911" t="s">
        <v>20</v>
      </c>
      <c r="I5911" s="2">
        <v>34301</v>
      </c>
      <c r="J5911" s="2">
        <v>178</v>
      </c>
      <c r="K5911" s="2">
        <v>34479</v>
      </c>
      <c r="L5911" s="3">
        <v>1.8214610041253485</v>
      </c>
      <c r="M5911" s="3">
        <v>2.8332538991240321</v>
      </c>
      <c r="N5911" s="2">
        <v>1892931</v>
      </c>
      <c r="O5911">
        <f t="shared" si="92"/>
        <v>3</v>
      </c>
    </row>
    <row r="5912" spans="1:15" hidden="1" x14ac:dyDescent="0.2">
      <c r="A5912" t="s">
        <v>6464</v>
      </c>
      <c r="B5912" t="s">
        <v>6586</v>
      </c>
      <c r="C5912" t="s">
        <v>6591</v>
      </c>
      <c r="D5912" t="s">
        <v>17</v>
      </c>
      <c r="E5912">
        <v>39</v>
      </c>
      <c r="F5912" t="s">
        <v>49</v>
      </c>
      <c r="G5912" t="s">
        <v>736</v>
      </c>
      <c r="H5912" t="s">
        <v>1521</v>
      </c>
      <c r="I5912" s="2">
        <v>946</v>
      </c>
      <c r="J5912" s="2">
        <v>11</v>
      </c>
      <c r="K5912" s="2">
        <v>957</v>
      </c>
      <c r="L5912" s="3">
        <v>5.0556517907942765E-2</v>
      </c>
      <c r="M5912" s="3">
        <v>7.8639867207914937E-2</v>
      </c>
      <c r="N5912" s="2">
        <v>1892931</v>
      </c>
      <c r="O5912">
        <f t="shared" si="92"/>
        <v>8</v>
      </c>
    </row>
    <row r="5913" spans="1:15" hidden="1" x14ac:dyDescent="0.2">
      <c r="A5913" t="s">
        <v>6464</v>
      </c>
      <c r="B5913" t="s">
        <v>6586</v>
      </c>
      <c r="C5913" t="s">
        <v>6592</v>
      </c>
      <c r="D5913" t="s">
        <v>22</v>
      </c>
      <c r="E5913">
        <v>46</v>
      </c>
      <c r="F5913" t="s">
        <v>49</v>
      </c>
      <c r="G5913" t="s">
        <v>868</v>
      </c>
      <c r="H5913" t="s">
        <v>738</v>
      </c>
      <c r="I5913" s="2">
        <v>918</v>
      </c>
      <c r="J5913" s="2">
        <v>3</v>
      </c>
      <c r="K5913" s="2">
        <v>921</v>
      </c>
      <c r="L5913" s="3">
        <v>4.8654705322064042E-2</v>
      </c>
      <c r="M5913" s="3">
        <v>7.56816276891219E-2</v>
      </c>
      <c r="N5913" s="2">
        <v>1892931</v>
      </c>
      <c r="O5913">
        <f t="shared" si="92"/>
        <v>9</v>
      </c>
    </row>
    <row r="5914" spans="1:15" hidden="1" x14ac:dyDescent="0.2">
      <c r="A5914" t="s">
        <v>6464</v>
      </c>
      <c r="B5914" t="s">
        <v>6586</v>
      </c>
      <c r="C5914" t="s">
        <v>6593</v>
      </c>
      <c r="D5914" t="s">
        <v>22</v>
      </c>
      <c r="E5914">
        <v>60</v>
      </c>
      <c r="F5914" t="s">
        <v>49</v>
      </c>
      <c r="G5914" t="s">
        <v>1646</v>
      </c>
      <c r="H5914" t="s">
        <v>336</v>
      </c>
      <c r="I5914" s="2">
        <v>976</v>
      </c>
      <c r="J5914" s="2">
        <v>2</v>
      </c>
      <c r="K5914" s="2">
        <v>978</v>
      </c>
      <c r="L5914" s="3">
        <v>5.166590858303869E-2</v>
      </c>
      <c r="M5914" s="3">
        <v>8.0365506927210867E-2</v>
      </c>
      <c r="N5914" s="2">
        <v>1892931</v>
      </c>
      <c r="O5914">
        <f t="shared" si="92"/>
        <v>7</v>
      </c>
    </row>
    <row r="5915" spans="1:15" hidden="1" x14ac:dyDescent="0.2">
      <c r="A5915" t="s">
        <v>6464</v>
      </c>
      <c r="B5915" t="s">
        <v>6586</v>
      </c>
      <c r="C5915" t="s">
        <v>6594</v>
      </c>
      <c r="D5915" t="s">
        <v>22</v>
      </c>
      <c r="E5915">
        <v>65</v>
      </c>
      <c r="F5915" t="s">
        <v>49</v>
      </c>
      <c r="G5915" t="s">
        <v>38</v>
      </c>
      <c r="H5915" t="s">
        <v>219</v>
      </c>
      <c r="I5915" s="2">
        <v>1022</v>
      </c>
      <c r="J5915" s="2">
        <v>3</v>
      </c>
      <c r="K5915" s="2">
        <v>1025</v>
      </c>
      <c r="L5915" s="3">
        <v>5.4148830570158124E-2</v>
      </c>
      <c r="M5915" s="3">
        <v>8.4227652965635114E-2</v>
      </c>
      <c r="N5915" s="2">
        <v>1892931</v>
      </c>
      <c r="O5915">
        <f t="shared" si="92"/>
        <v>6</v>
      </c>
    </row>
    <row r="5916" spans="1:15" hidden="1" x14ac:dyDescent="0.2">
      <c r="A5916" t="s">
        <v>6464</v>
      </c>
      <c r="B5916" t="s">
        <v>6586</v>
      </c>
      <c r="C5916" t="s">
        <v>5385</v>
      </c>
      <c r="D5916" t="s">
        <v>22</v>
      </c>
      <c r="E5916">
        <v>38</v>
      </c>
      <c r="F5916" t="s">
        <v>69</v>
      </c>
      <c r="G5916" t="s">
        <v>6595</v>
      </c>
      <c r="H5916" t="s">
        <v>168</v>
      </c>
      <c r="I5916" s="2">
        <v>479</v>
      </c>
      <c r="J5916" s="2">
        <v>10</v>
      </c>
      <c r="K5916" s="2">
        <v>489</v>
      </c>
      <c r="L5916" s="3">
        <v>2.5832954291519345E-2</v>
      </c>
      <c r="M5916" s="3">
        <v>4.0182753463605433E-2</v>
      </c>
      <c r="N5916" s="2">
        <v>1892931</v>
      </c>
      <c r="O5916">
        <f t="shared" si="92"/>
        <v>12</v>
      </c>
    </row>
    <row r="5917" spans="1:15" hidden="1" x14ac:dyDescent="0.2">
      <c r="A5917" t="s">
        <v>6464</v>
      </c>
      <c r="B5917" t="s">
        <v>6586</v>
      </c>
      <c r="C5917" t="s">
        <v>6596</v>
      </c>
      <c r="D5917" t="s">
        <v>22</v>
      </c>
      <c r="E5917">
        <v>62</v>
      </c>
      <c r="F5917" t="s">
        <v>18</v>
      </c>
      <c r="G5917" t="s">
        <v>38</v>
      </c>
      <c r="H5917" t="s">
        <v>201</v>
      </c>
      <c r="I5917" s="2">
        <v>2213</v>
      </c>
      <c r="J5917" s="2">
        <v>2</v>
      </c>
      <c r="K5917" s="2">
        <v>2215</v>
      </c>
      <c r="L5917" s="3">
        <v>0.11701430215892708</v>
      </c>
      <c r="M5917" s="3">
        <v>0.18201390372573834</v>
      </c>
      <c r="N5917" s="2">
        <v>1892931</v>
      </c>
      <c r="O5917">
        <f t="shared" si="92"/>
        <v>5</v>
      </c>
    </row>
    <row r="5918" spans="1:15" hidden="1" x14ac:dyDescent="0.2">
      <c r="A5918" t="s">
        <v>6464</v>
      </c>
      <c r="B5918" t="s">
        <v>6586</v>
      </c>
      <c r="C5918" t="s">
        <v>6597</v>
      </c>
      <c r="D5918" t="s">
        <v>17</v>
      </c>
      <c r="E5918">
        <v>32</v>
      </c>
      <c r="F5918" t="s">
        <v>69</v>
      </c>
      <c r="G5918" t="s">
        <v>6598</v>
      </c>
      <c r="H5918" t="s">
        <v>30</v>
      </c>
      <c r="I5918" s="2">
        <v>500</v>
      </c>
      <c r="J5918" s="2">
        <v>12</v>
      </c>
      <c r="K5918" s="2">
        <v>512</v>
      </c>
      <c r="L5918" s="3">
        <v>2.7048001221386304E-2</v>
      </c>
      <c r="M5918" s="3">
        <v>4.2072739822834326E-2</v>
      </c>
      <c r="N5918" s="2">
        <v>1892931</v>
      </c>
      <c r="O5918">
        <f t="shared" si="92"/>
        <v>11</v>
      </c>
    </row>
    <row r="5919" spans="1:15" hidden="1" x14ac:dyDescent="0.2">
      <c r="A5919" t="s">
        <v>6464</v>
      </c>
      <c r="B5919" t="s">
        <v>6586</v>
      </c>
      <c r="C5919" t="s">
        <v>46</v>
      </c>
      <c r="G5919" t="s">
        <v>46</v>
      </c>
      <c r="I5919" s="2">
        <v>6271</v>
      </c>
      <c r="J5919" s="2">
        <v>45</v>
      </c>
      <c r="K5919" s="2">
        <v>6316</v>
      </c>
      <c r="L5919" s="3">
        <v>0.33366245256694516</v>
      </c>
      <c r="M5919" s="3">
        <v>0.51900668890824531</v>
      </c>
      <c r="N5919" s="2">
        <v>1892931</v>
      </c>
      <c r="O5919">
        <f t="shared" si="92"/>
        <v>4</v>
      </c>
    </row>
    <row r="5920" spans="1:15" hidden="1" x14ac:dyDescent="0.2">
      <c r="A5920" t="s">
        <v>6464</v>
      </c>
      <c r="B5920" t="s">
        <v>6599</v>
      </c>
      <c r="C5920" t="s">
        <v>6600</v>
      </c>
      <c r="D5920" t="s">
        <v>22</v>
      </c>
      <c r="E5920">
        <v>59</v>
      </c>
      <c r="F5920" t="s">
        <v>49</v>
      </c>
      <c r="G5920" t="s">
        <v>6601</v>
      </c>
      <c r="H5920" t="s">
        <v>1715</v>
      </c>
      <c r="I5920" s="2">
        <v>550</v>
      </c>
      <c r="J5920" s="2">
        <v>6</v>
      </c>
      <c r="K5920" s="2">
        <v>556</v>
      </c>
      <c r="L5920" s="3">
        <v>3.4395809155224076E-2</v>
      </c>
      <c r="M5920" s="3">
        <v>5.3174854414708393E-2</v>
      </c>
      <c r="N5920" s="2">
        <v>1616476</v>
      </c>
      <c r="O5920">
        <f t="shared" si="92"/>
        <v>13</v>
      </c>
    </row>
    <row r="5921" spans="1:15" hidden="1" x14ac:dyDescent="0.2">
      <c r="A5921" t="s">
        <v>6464</v>
      </c>
      <c r="B5921" t="s">
        <v>6599</v>
      </c>
      <c r="C5921" t="s">
        <v>6602</v>
      </c>
      <c r="D5921" t="s">
        <v>22</v>
      </c>
      <c r="E5921">
        <v>40</v>
      </c>
      <c r="F5921" t="s">
        <v>49</v>
      </c>
      <c r="G5921" t="s">
        <v>6496</v>
      </c>
      <c r="H5921" t="s">
        <v>6497</v>
      </c>
      <c r="I5921" s="2">
        <v>500794</v>
      </c>
      <c r="J5921" s="2">
        <v>1493</v>
      </c>
      <c r="K5921" s="2">
        <v>502287</v>
      </c>
      <c r="L5921" s="3">
        <v>31.072963656744673</v>
      </c>
      <c r="M5921" s="3">
        <v>48.037838308274523</v>
      </c>
      <c r="N5921" s="2">
        <v>1616476</v>
      </c>
      <c r="O5921">
        <f t="shared" si="92"/>
        <v>2</v>
      </c>
    </row>
    <row r="5922" spans="1:15" hidden="1" x14ac:dyDescent="0.2">
      <c r="A5922" t="s">
        <v>6464</v>
      </c>
      <c r="B5922" t="s">
        <v>6599</v>
      </c>
      <c r="C5922" t="s">
        <v>4782</v>
      </c>
      <c r="D5922" t="s">
        <v>22</v>
      </c>
      <c r="E5922">
        <v>46</v>
      </c>
      <c r="F5922" t="s">
        <v>69</v>
      </c>
      <c r="G5922" t="s">
        <v>38</v>
      </c>
      <c r="H5922" t="s">
        <v>54</v>
      </c>
      <c r="I5922" s="2">
        <v>2450</v>
      </c>
      <c r="J5922" s="2">
        <v>10</v>
      </c>
      <c r="K5922" s="2">
        <v>2460</v>
      </c>
      <c r="L5922" s="3">
        <v>0.1521828966220346</v>
      </c>
      <c r="M5922" s="3">
        <v>0.23527003931687529</v>
      </c>
      <c r="N5922" s="2">
        <v>1616476</v>
      </c>
      <c r="O5922">
        <f t="shared" si="92"/>
        <v>4</v>
      </c>
    </row>
    <row r="5923" spans="1:15" hidden="1" x14ac:dyDescent="0.2">
      <c r="A5923" t="s">
        <v>6464</v>
      </c>
      <c r="B5923" t="s">
        <v>6599</v>
      </c>
      <c r="C5923" t="s">
        <v>6603</v>
      </c>
      <c r="D5923" t="s">
        <v>22</v>
      </c>
      <c r="E5923">
        <v>63</v>
      </c>
      <c r="F5923" t="s">
        <v>49</v>
      </c>
      <c r="G5923" t="s">
        <v>32</v>
      </c>
      <c r="H5923" t="s">
        <v>33</v>
      </c>
      <c r="I5923" s="2">
        <v>519631</v>
      </c>
      <c r="J5923" s="2">
        <v>6158</v>
      </c>
      <c r="K5923" s="2">
        <v>525789</v>
      </c>
      <c r="L5923" s="3">
        <v>32.526867086180062</v>
      </c>
      <c r="M5923" s="3">
        <v>50.28552792779697</v>
      </c>
      <c r="N5923" s="2">
        <v>1616476</v>
      </c>
      <c r="O5923">
        <f t="shared" si="92"/>
        <v>1</v>
      </c>
    </row>
    <row r="5924" spans="1:15" hidden="1" x14ac:dyDescent="0.2">
      <c r="A5924" t="s">
        <v>6464</v>
      </c>
      <c r="B5924" t="s">
        <v>6599</v>
      </c>
      <c r="C5924" t="s">
        <v>6604</v>
      </c>
      <c r="D5924" t="s">
        <v>22</v>
      </c>
      <c r="E5924">
        <v>66</v>
      </c>
      <c r="F5924" t="s">
        <v>49</v>
      </c>
      <c r="G5924" t="s">
        <v>6605</v>
      </c>
      <c r="H5924" t="s">
        <v>198</v>
      </c>
      <c r="I5924" s="2">
        <v>915</v>
      </c>
      <c r="J5924" s="2">
        <v>17</v>
      </c>
      <c r="K5924" s="2">
        <v>932</v>
      </c>
      <c r="L5924" s="3">
        <v>5.7656284411274898E-2</v>
      </c>
      <c r="M5924" s="3">
        <v>8.9134827903791763E-2</v>
      </c>
      <c r="N5924" s="2">
        <v>1616476</v>
      </c>
      <c r="O5924">
        <f t="shared" si="92"/>
        <v>9</v>
      </c>
    </row>
    <row r="5925" spans="1:15" hidden="1" x14ac:dyDescent="0.2">
      <c r="A5925" t="s">
        <v>6464</v>
      </c>
      <c r="B5925" t="s">
        <v>6599</v>
      </c>
      <c r="C5925" t="s">
        <v>6606</v>
      </c>
      <c r="D5925" t="s">
        <v>22</v>
      </c>
      <c r="E5925">
        <v>54</v>
      </c>
      <c r="F5925" t="s">
        <v>49</v>
      </c>
      <c r="G5925" t="s">
        <v>868</v>
      </c>
      <c r="H5925" t="s">
        <v>738</v>
      </c>
      <c r="I5925" s="2">
        <v>685</v>
      </c>
      <c r="J5925" s="2">
        <v>22</v>
      </c>
      <c r="K5925" s="2">
        <v>707</v>
      </c>
      <c r="L5925" s="3">
        <v>4.3737117037308322E-2</v>
      </c>
      <c r="M5925" s="3">
        <v>6.7616226746760488E-2</v>
      </c>
      <c r="N5925" s="2">
        <v>1616476</v>
      </c>
      <c r="O5925">
        <f t="shared" si="92"/>
        <v>10</v>
      </c>
    </row>
    <row r="5926" spans="1:15" hidden="1" x14ac:dyDescent="0.2">
      <c r="A5926" t="s">
        <v>6464</v>
      </c>
      <c r="B5926" t="s">
        <v>6599</v>
      </c>
      <c r="C5926" t="s">
        <v>6607</v>
      </c>
      <c r="D5926" t="s">
        <v>22</v>
      </c>
      <c r="E5926">
        <v>45</v>
      </c>
      <c r="F5926" t="s">
        <v>49</v>
      </c>
      <c r="G5926" t="s">
        <v>6608</v>
      </c>
      <c r="H5926" t="s">
        <v>234</v>
      </c>
      <c r="I5926" s="2">
        <v>1598</v>
      </c>
      <c r="J5926" s="2">
        <v>30</v>
      </c>
      <c r="K5926" s="2">
        <v>1628</v>
      </c>
      <c r="L5926" s="3">
        <v>0.10071290882141151</v>
      </c>
      <c r="M5926" s="3">
        <v>0.15569903414954184</v>
      </c>
      <c r="N5926" s="2">
        <v>1616476</v>
      </c>
      <c r="O5926">
        <f t="shared" si="92"/>
        <v>5</v>
      </c>
    </row>
    <row r="5927" spans="1:15" hidden="1" x14ac:dyDescent="0.2">
      <c r="A5927" t="s">
        <v>6464</v>
      </c>
      <c r="B5927" t="s">
        <v>6599</v>
      </c>
      <c r="C5927" t="s">
        <v>6609</v>
      </c>
      <c r="D5927" t="s">
        <v>22</v>
      </c>
      <c r="E5927">
        <v>49</v>
      </c>
      <c r="F5927" t="s">
        <v>49</v>
      </c>
      <c r="G5927" t="s">
        <v>6610</v>
      </c>
      <c r="H5927" t="s">
        <v>6611</v>
      </c>
      <c r="I5927" s="2">
        <v>1042</v>
      </c>
      <c r="J5927" s="2">
        <v>5</v>
      </c>
      <c r="K5927" s="2">
        <v>1047</v>
      </c>
      <c r="L5927" s="3">
        <v>6.4770525513524482E-2</v>
      </c>
      <c r="M5927" s="3">
        <v>0.10013322405071885</v>
      </c>
      <c r="N5927" s="2">
        <v>1616476</v>
      </c>
      <c r="O5927">
        <f t="shared" si="92"/>
        <v>8</v>
      </c>
    </row>
    <row r="5928" spans="1:15" hidden="1" x14ac:dyDescent="0.2">
      <c r="A5928" t="s">
        <v>6464</v>
      </c>
      <c r="B5928" t="s">
        <v>6599</v>
      </c>
      <c r="C5928" t="s">
        <v>5349</v>
      </c>
      <c r="D5928" t="s">
        <v>22</v>
      </c>
      <c r="E5928">
        <v>63</v>
      </c>
      <c r="F5928" t="s">
        <v>49</v>
      </c>
      <c r="G5928" t="s">
        <v>6489</v>
      </c>
      <c r="H5928" t="s">
        <v>540</v>
      </c>
      <c r="I5928" s="2">
        <v>1246</v>
      </c>
      <c r="J5928" s="2">
        <v>4</v>
      </c>
      <c r="K5928" s="2">
        <v>1250</v>
      </c>
      <c r="L5928" s="3">
        <v>7.7328707633147656E-2</v>
      </c>
      <c r="M5928" s="3">
        <v>0.1195477842057293</v>
      </c>
      <c r="N5928" s="2">
        <v>1616476</v>
      </c>
      <c r="O5928">
        <f t="shared" si="92"/>
        <v>7</v>
      </c>
    </row>
    <row r="5929" spans="1:15" hidden="1" x14ac:dyDescent="0.2">
      <c r="A5929" t="s">
        <v>6464</v>
      </c>
      <c r="B5929" t="s">
        <v>6599</v>
      </c>
      <c r="C5929" t="s">
        <v>6612</v>
      </c>
      <c r="D5929" t="s">
        <v>22</v>
      </c>
      <c r="E5929">
        <v>38</v>
      </c>
      <c r="F5929" t="s">
        <v>69</v>
      </c>
      <c r="G5929" t="s">
        <v>1976</v>
      </c>
      <c r="H5929" t="s">
        <v>39</v>
      </c>
      <c r="I5929" s="2">
        <v>654</v>
      </c>
      <c r="J5929" s="2">
        <v>7</v>
      </c>
      <c r="K5929" s="2">
        <v>661</v>
      </c>
      <c r="L5929" s="3">
        <v>4.0891420596408483E-2</v>
      </c>
      <c r="M5929" s="3">
        <v>6.3216868287989655E-2</v>
      </c>
      <c r="N5929" s="2">
        <v>1616476</v>
      </c>
      <c r="O5929">
        <f t="shared" si="92"/>
        <v>11</v>
      </c>
    </row>
    <row r="5930" spans="1:15" hidden="1" x14ac:dyDescent="0.2">
      <c r="A5930" t="s">
        <v>6464</v>
      </c>
      <c r="B5930" t="s">
        <v>6599</v>
      </c>
      <c r="C5930" t="s">
        <v>6613</v>
      </c>
      <c r="D5930" t="s">
        <v>17</v>
      </c>
      <c r="E5930">
        <v>32</v>
      </c>
      <c r="F5930" t="s">
        <v>49</v>
      </c>
      <c r="G5930" t="s">
        <v>534</v>
      </c>
      <c r="H5930" t="s">
        <v>535</v>
      </c>
      <c r="I5930" s="2">
        <v>609</v>
      </c>
      <c r="J5930" s="2">
        <v>24</v>
      </c>
      <c r="K5930" s="2">
        <v>633</v>
      </c>
      <c r="L5930" s="3">
        <v>3.9159257545425978E-2</v>
      </c>
      <c r="M5930" s="3">
        <v>6.0538997921781315E-2</v>
      </c>
      <c r="N5930" s="2">
        <v>1616476</v>
      </c>
      <c r="O5930">
        <f t="shared" si="92"/>
        <v>12</v>
      </c>
    </row>
    <row r="5931" spans="1:15" hidden="1" x14ac:dyDescent="0.2">
      <c r="A5931" t="s">
        <v>6464</v>
      </c>
      <c r="B5931" t="s">
        <v>6599</v>
      </c>
      <c r="C5931" t="s">
        <v>6614</v>
      </c>
      <c r="D5931" t="s">
        <v>22</v>
      </c>
      <c r="E5931">
        <v>51</v>
      </c>
      <c r="F5931" t="s">
        <v>49</v>
      </c>
      <c r="G5931" t="s">
        <v>38</v>
      </c>
      <c r="H5931" t="s">
        <v>1224</v>
      </c>
      <c r="I5931" s="2">
        <v>1396</v>
      </c>
      <c r="J5931" s="2">
        <v>4</v>
      </c>
      <c r="K5931" s="2">
        <v>1400</v>
      </c>
      <c r="L5931" s="3">
        <v>8.6608152549125378E-2</v>
      </c>
      <c r="M5931" s="3">
        <v>0.13389351831041682</v>
      </c>
      <c r="N5931" s="2">
        <v>1616476</v>
      </c>
      <c r="O5931">
        <f t="shared" si="92"/>
        <v>6</v>
      </c>
    </row>
    <row r="5932" spans="1:15" hidden="1" x14ac:dyDescent="0.2">
      <c r="A5932" t="s">
        <v>6464</v>
      </c>
      <c r="B5932" t="s">
        <v>6599</v>
      </c>
      <c r="C5932" t="s">
        <v>6615</v>
      </c>
      <c r="D5932" t="s">
        <v>22</v>
      </c>
      <c r="E5932">
        <v>48</v>
      </c>
      <c r="F5932" t="s">
        <v>49</v>
      </c>
      <c r="G5932" t="s">
        <v>6616</v>
      </c>
      <c r="H5932" t="s">
        <v>618</v>
      </c>
      <c r="I5932" s="2">
        <v>495</v>
      </c>
      <c r="J5932" s="2">
        <v>8</v>
      </c>
      <c r="K5932" s="2">
        <v>503</v>
      </c>
      <c r="L5932" s="3">
        <v>3.1117071951578618E-2</v>
      </c>
      <c r="M5932" s="3">
        <v>4.8106028364385475E-2</v>
      </c>
      <c r="N5932" s="2">
        <v>1616476</v>
      </c>
      <c r="O5932">
        <f t="shared" si="92"/>
        <v>14</v>
      </c>
    </row>
    <row r="5933" spans="1:15" hidden="1" x14ac:dyDescent="0.2">
      <c r="A5933" t="s">
        <v>6464</v>
      </c>
      <c r="B5933" t="s">
        <v>6599</v>
      </c>
      <c r="C5933" t="s">
        <v>46</v>
      </c>
      <c r="G5933" t="s">
        <v>46</v>
      </c>
      <c r="I5933" s="2">
        <v>4996</v>
      </c>
      <c r="J5933" s="2">
        <v>45</v>
      </c>
      <c r="K5933" s="2">
        <v>5041</v>
      </c>
      <c r="L5933" s="3">
        <v>0.31185121214295791</v>
      </c>
      <c r="M5933" s="3">
        <v>0.48211230414486511</v>
      </c>
      <c r="N5933" s="2">
        <v>1616476</v>
      </c>
      <c r="O5933">
        <f t="shared" si="92"/>
        <v>3</v>
      </c>
    </row>
    <row r="5934" spans="1:15" hidden="1" x14ac:dyDescent="0.2">
      <c r="A5934" t="s">
        <v>6464</v>
      </c>
      <c r="B5934" t="s">
        <v>6617</v>
      </c>
      <c r="C5934" t="s">
        <v>6618</v>
      </c>
      <c r="D5934" t="s">
        <v>22</v>
      </c>
      <c r="E5934">
        <v>42</v>
      </c>
      <c r="F5934" t="s">
        <v>49</v>
      </c>
      <c r="G5934" t="s">
        <v>1613</v>
      </c>
      <c r="H5934" t="s">
        <v>39</v>
      </c>
      <c r="I5934" s="2">
        <v>707</v>
      </c>
      <c r="J5934" s="2">
        <v>2</v>
      </c>
      <c r="K5934" s="2">
        <v>709</v>
      </c>
      <c r="L5934" s="3">
        <v>2.5980421974819878E-2</v>
      </c>
      <c r="M5934" s="3">
        <v>4.6488846283220017E-2</v>
      </c>
      <c r="N5934" s="2">
        <v>2728978</v>
      </c>
      <c r="O5934">
        <f t="shared" si="92"/>
        <v>13</v>
      </c>
    </row>
    <row r="5935" spans="1:15" hidden="1" x14ac:dyDescent="0.2">
      <c r="A5935" t="s">
        <v>6464</v>
      </c>
      <c r="B5935" t="s">
        <v>6617</v>
      </c>
      <c r="C5935" t="s">
        <v>6619</v>
      </c>
      <c r="D5935" t="s">
        <v>22</v>
      </c>
      <c r="E5935">
        <v>62</v>
      </c>
      <c r="F5935" t="s">
        <v>49</v>
      </c>
      <c r="G5935" t="s">
        <v>6620</v>
      </c>
      <c r="H5935" t="s">
        <v>1867</v>
      </c>
      <c r="I5935" s="2">
        <v>2447</v>
      </c>
      <c r="J5935" s="2">
        <v>3</v>
      </c>
      <c r="K5935" s="2">
        <v>2450</v>
      </c>
      <c r="L5935" s="3">
        <v>8.9777198643594777E-2</v>
      </c>
      <c r="M5935" s="3">
        <v>0.16064551959645845</v>
      </c>
      <c r="N5935" s="2">
        <v>2728978</v>
      </c>
      <c r="O5935">
        <f t="shared" si="92"/>
        <v>7</v>
      </c>
    </row>
    <row r="5936" spans="1:15" hidden="1" x14ac:dyDescent="0.2">
      <c r="A5936" t="s">
        <v>6464</v>
      </c>
      <c r="B5936" t="s">
        <v>6617</v>
      </c>
      <c r="C5936" t="s">
        <v>6621</v>
      </c>
      <c r="D5936" t="s">
        <v>17</v>
      </c>
      <c r="E5936">
        <v>34</v>
      </c>
      <c r="F5936" t="s">
        <v>49</v>
      </c>
      <c r="G5936" t="s">
        <v>19</v>
      </c>
      <c r="H5936" t="s">
        <v>20</v>
      </c>
      <c r="I5936" s="2">
        <v>111730</v>
      </c>
      <c r="J5936" s="2">
        <v>214</v>
      </c>
      <c r="K5936" s="2">
        <v>111944</v>
      </c>
      <c r="L5936" s="3">
        <v>4.102048459166765</v>
      </c>
      <c r="M5936" s="3">
        <v>7.3401232839616108</v>
      </c>
      <c r="N5936" s="2">
        <v>2728978</v>
      </c>
      <c r="O5936">
        <f t="shared" si="92"/>
        <v>3</v>
      </c>
    </row>
    <row r="5937" spans="1:15" hidden="1" x14ac:dyDescent="0.2">
      <c r="A5937" t="s">
        <v>6464</v>
      </c>
      <c r="B5937" t="s">
        <v>6617</v>
      </c>
      <c r="C5937" t="s">
        <v>6622</v>
      </c>
      <c r="D5937" t="s">
        <v>22</v>
      </c>
      <c r="E5937">
        <v>50</v>
      </c>
      <c r="F5937" t="s">
        <v>49</v>
      </c>
      <c r="G5937" t="s">
        <v>6601</v>
      </c>
      <c r="H5937" t="s">
        <v>1715</v>
      </c>
      <c r="I5937" s="2">
        <v>801</v>
      </c>
      <c r="J5937" s="2">
        <v>3</v>
      </c>
      <c r="K5937" s="2">
        <v>804</v>
      </c>
      <c r="L5937" s="3">
        <v>2.9461578656918449E-2</v>
      </c>
      <c r="M5937" s="3">
        <v>5.2717958267572487E-2</v>
      </c>
      <c r="N5937" s="2">
        <v>2728978</v>
      </c>
      <c r="O5937">
        <f t="shared" si="92"/>
        <v>11</v>
      </c>
    </row>
    <row r="5938" spans="1:15" hidden="1" x14ac:dyDescent="0.2">
      <c r="A5938" t="s">
        <v>6464</v>
      </c>
      <c r="B5938" t="s">
        <v>6617</v>
      </c>
      <c r="C5938" t="s">
        <v>6623</v>
      </c>
      <c r="D5938" t="s">
        <v>22</v>
      </c>
      <c r="E5938">
        <v>56</v>
      </c>
      <c r="F5938" t="s">
        <v>49</v>
      </c>
      <c r="G5938" t="s">
        <v>868</v>
      </c>
      <c r="H5938" t="s">
        <v>738</v>
      </c>
      <c r="I5938" s="2">
        <v>4377</v>
      </c>
      <c r="J5938" s="2">
        <v>3</v>
      </c>
      <c r="K5938" s="2">
        <v>4380</v>
      </c>
      <c r="L5938" s="3">
        <v>0.16049964492201843</v>
      </c>
      <c r="M5938" s="3">
        <v>0.28719484727856653</v>
      </c>
      <c r="N5938" s="2">
        <v>2728978</v>
      </c>
      <c r="O5938">
        <f t="shared" si="92"/>
        <v>5</v>
      </c>
    </row>
    <row r="5939" spans="1:15" hidden="1" x14ac:dyDescent="0.2">
      <c r="A5939" t="s">
        <v>6464</v>
      </c>
      <c r="B5939" t="s">
        <v>6617</v>
      </c>
      <c r="C5939" t="s">
        <v>6624</v>
      </c>
      <c r="D5939" t="s">
        <v>22</v>
      </c>
      <c r="E5939">
        <v>76</v>
      </c>
      <c r="F5939" t="s">
        <v>49</v>
      </c>
      <c r="G5939" t="s">
        <v>197</v>
      </c>
      <c r="H5939" t="s">
        <v>24</v>
      </c>
      <c r="I5939" s="2">
        <v>442615</v>
      </c>
      <c r="J5939" s="2">
        <v>388</v>
      </c>
      <c r="K5939" s="2">
        <v>443003</v>
      </c>
      <c r="L5939" s="3">
        <v>16.233293196207519</v>
      </c>
      <c r="M5939" s="3">
        <v>29.047529435832608</v>
      </c>
      <c r="N5939" s="2">
        <v>2728978</v>
      </c>
      <c r="O5939">
        <f t="shared" si="92"/>
        <v>2</v>
      </c>
    </row>
    <row r="5940" spans="1:15" hidden="1" x14ac:dyDescent="0.2">
      <c r="A5940" t="s">
        <v>6464</v>
      </c>
      <c r="B5940" t="s">
        <v>6617</v>
      </c>
      <c r="C5940" t="s">
        <v>6625</v>
      </c>
      <c r="D5940" t="s">
        <v>22</v>
      </c>
      <c r="E5940">
        <v>67</v>
      </c>
      <c r="F5940" t="s">
        <v>49</v>
      </c>
      <c r="G5940" t="s">
        <v>32</v>
      </c>
      <c r="H5940" t="s">
        <v>33</v>
      </c>
      <c r="I5940" s="2">
        <v>942576</v>
      </c>
      <c r="J5940" s="2">
        <v>1927</v>
      </c>
      <c r="K5940" s="2">
        <v>944503</v>
      </c>
      <c r="L5940" s="3">
        <v>34.610136102233142</v>
      </c>
      <c r="M5940" s="3">
        <v>61.93068375323012</v>
      </c>
      <c r="N5940" s="2">
        <v>2728978</v>
      </c>
      <c r="O5940">
        <f t="shared" si="92"/>
        <v>1</v>
      </c>
    </row>
    <row r="5941" spans="1:15" hidden="1" x14ac:dyDescent="0.2">
      <c r="A5941" t="s">
        <v>6464</v>
      </c>
      <c r="B5941" t="s">
        <v>6617</v>
      </c>
      <c r="C5941" t="s">
        <v>6626</v>
      </c>
      <c r="D5941" t="s">
        <v>17</v>
      </c>
      <c r="E5941">
        <v>51</v>
      </c>
      <c r="F5941" t="s">
        <v>49</v>
      </c>
      <c r="G5941" t="s">
        <v>6627</v>
      </c>
      <c r="H5941" t="s">
        <v>6628</v>
      </c>
      <c r="I5941" s="2">
        <v>923</v>
      </c>
      <c r="J5941" s="2">
        <v>2</v>
      </c>
      <c r="K5941" s="2">
        <v>925</v>
      </c>
      <c r="L5941" s="3">
        <v>3.3895472957275581E-2</v>
      </c>
      <c r="M5941" s="3">
        <v>6.0651879847642476E-2</v>
      </c>
      <c r="N5941" s="2">
        <v>2728978</v>
      </c>
      <c r="O5941">
        <f t="shared" si="92"/>
        <v>10</v>
      </c>
    </row>
    <row r="5942" spans="1:15" hidden="1" x14ac:dyDescent="0.2">
      <c r="A5942" t="s">
        <v>6464</v>
      </c>
      <c r="B5942" t="s">
        <v>6617</v>
      </c>
      <c r="C5942" t="s">
        <v>5224</v>
      </c>
      <c r="D5942" t="s">
        <v>22</v>
      </c>
      <c r="E5942">
        <v>60</v>
      </c>
      <c r="F5942" t="s">
        <v>69</v>
      </c>
      <c r="G5942" t="s">
        <v>200</v>
      </c>
      <c r="H5942" t="s">
        <v>214</v>
      </c>
      <c r="I5942" s="2">
        <v>1148</v>
      </c>
      <c r="J5942" s="2">
        <v>2</v>
      </c>
      <c r="K5942" s="2">
        <v>1150</v>
      </c>
      <c r="L5942" s="3">
        <v>4.214031773066694E-2</v>
      </c>
      <c r="M5942" s="3">
        <v>7.5405039810582539E-2</v>
      </c>
      <c r="N5942" s="2">
        <v>2728978</v>
      </c>
      <c r="O5942">
        <f t="shared" si="92"/>
        <v>9</v>
      </c>
    </row>
    <row r="5943" spans="1:15" hidden="1" x14ac:dyDescent="0.2">
      <c r="A5943" t="s">
        <v>6464</v>
      </c>
      <c r="B5943" t="s">
        <v>6617</v>
      </c>
      <c r="C5943" t="s">
        <v>6629</v>
      </c>
      <c r="D5943" t="s">
        <v>22</v>
      </c>
      <c r="E5943">
        <v>37</v>
      </c>
      <c r="F5943" t="s">
        <v>49</v>
      </c>
      <c r="G5943" t="s">
        <v>38</v>
      </c>
      <c r="H5943" t="s">
        <v>346</v>
      </c>
      <c r="I5943" s="2">
        <v>2435</v>
      </c>
      <c r="J5943" s="2">
        <f>(0)</f>
        <v>0</v>
      </c>
      <c r="K5943" s="2">
        <v>2435</v>
      </c>
      <c r="L5943" s="3">
        <v>8.9227542325368683E-2</v>
      </c>
      <c r="M5943" s="3">
        <v>0.15966197559892911</v>
      </c>
      <c r="N5943" s="2">
        <v>2728978</v>
      </c>
      <c r="O5943">
        <f t="shared" si="92"/>
        <v>8</v>
      </c>
    </row>
    <row r="5944" spans="1:15" hidden="1" x14ac:dyDescent="0.2">
      <c r="A5944" t="s">
        <v>6464</v>
      </c>
      <c r="B5944" t="s">
        <v>6617</v>
      </c>
      <c r="C5944" t="s">
        <v>6630</v>
      </c>
      <c r="D5944" t="s">
        <v>22</v>
      </c>
      <c r="E5944">
        <v>50</v>
      </c>
      <c r="F5944" t="s">
        <v>49</v>
      </c>
      <c r="G5944" t="s">
        <v>736</v>
      </c>
      <c r="H5944" t="s">
        <v>1521</v>
      </c>
      <c r="I5944" s="2">
        <v>713</v>
      </c>
      <c r="J5944" s="2">
        <v>1</v>
      </c>
      <c r="K5944" s="2">
        <v>714</v>
      </c>
      <c r="L5944" s="3">
        <v>2.616364074756191E-2</v>
      </c>
      <c r="M5944" s="3">
        <v>4.6816694282396459E-2</v>
      </c>
      <c r="N5944" s="2">
        <v>2728978</v>
      </c>
      <c r="O5944">
        <f t="shared" si="92"/>
        <v>12</v>
      </c>
    </row>
    <row r="5945" spans="1:15" hidden="1" x14ac:dyDescent="0.2">
      <c r="A5945" t="s">
        <v>6464</v>
      </c>
      <c r="B5945" t="s">
        <v>6617</v>
      </c>
      <c r="C5945" t="s">
        <v>6631</v>
      </c>
      <c r="D5945" t="s">
        <v>22</v>
      </c>
      <c r="E5945">
        <v>38</v>
      </c>
      <c r="F5945" t="s">
        <v>49</v>
      </c>
      <c r="G5945" t="s">
        <v>6632</v>
      </c>
      <c r="H5945" t="s">
        <v>106</v>
      </c>
      <c r="I5945" s="2">
        <v>3942</v>
      </c>
      <c r="J5945" s="2">
        <v>2</v>
      </c>
      <c r="K5945" s="2">
        <v>3944</v>
      </c>
      <c r="L5945" s="3">
        <v>0.14452296793891339</v>
      </c>
      <c r="M5945" s="3">
        <v>0.25860650175038047</v>
      </c>
      <c r="N5945" s="2">
        <v>2728978</v>
      </c>
      <c r="O5945">
        <f t="shared" si="92"/>
        <v>6</v>
      </c>
    </row>
    <row r="5946" spans="1:15" hidden="1" x14ac:dyDescent="0.2">
      <c r="A5946" t="s">
        <v>6464</v>
      </c>
      <c r="B5946" t="s">
        <v>6617</v>
      </c>
      <c r="C5946" t="s">
        <v>46</v>
      </c>
      <c r="G5946" t="s">
        <v>46</v>
      </c>
      <c r="I5946" s="2">
        <v>7478</v>
      </c>
      <c r="J5946" s="2">
        <v>17</v>
      </c>
      <c r="K5946" s="2">
        <v>7495</v>
      </c>
      <c r="L5946" s="3">
        <v>0.27464494034030323</v>
      </c>
      <c r="M5946" s="3">
        <v>0.49144415076549225</v>
      </c>
      <c r="N5946" s="2">
        <v>2728978</v>
      </c>
      <c r="O5946">
        <f t="shared" si="92"/>
        <v>4</v>
      </c>
    </row>
    <row r="5947" spans="1:15" hidden="1" x14ac:dyDescent="0.2">
      <c r="A5947" t="s">
        <v>6464</v>
      </c>
      <c r="B5947" t="s">
        <v>6633</v>
      </c>
      <c r="C5947" t="s">
        <v>6634</v>
      </c>
      <c r="D5947" t="s">
        <v>22</v>
      </c>
      <c r="E5947">
        <v>37</v>
      </c>
      <c r="F5947" t="s">
        <v>49</v>
      </c>
      <c r="G5947" t="s">
        <v>38</v>
      </c>
      <c r="H5947" t="s">
        <v>54</v>
      </c>
      <c r="I5947" s="2">
        <v>3929</v>
      </c>
      <c r="J5947" s="2">
        <v>10</v>
      </c>
      <c r="K5947" s="2">
        <v>3939</v>
      </c>
      <c r="L5947" s="3">
        <v>0.17104074755966234</v>
      </c>
      <c r="M5947" s="3">
        <v>0.28274237855321177</v>
      </c>
      <c r="N5947" s="2">
        <v>2302960</v>
      </c>
      <c r="O5947">
        <f t="shared" si="92"/>
        <v>5</v>
      </c>
    </row>
    <row r="5948" spans="1:15" hidden="1" x14ac:dyDescent="0.2">
      <c r="A5948" t="s">
        <v>6464</v>
      </c>
      <c r="B5948" t="s">
        <v>6633</v>
      </c>
      <c r="C5948" t="s">
        <v>6635</v>
      </c>
      <c r="D5948" t="s">
        <v>22</v>
      </c>
      <c r="E5948">
        <v>59</v>
      </c>
      <c r="F5948" t="s">
        <v>49</v>
      </c>
      <c r="G5948" t="s">
        <v>32</v>
      </c>
      <c r="H5948" t="s">
        <v>33</v>
      </c>
      <c r="I5948" s="2">
        <v>828164</v>
      </c>
      <c r="J5948" s="2">
        <v>2648</v>
      </c>
      <c r="K5948" s="2">
        <v>830812</v>
      </c>
      <c r="L5948" s="3">
        <v>36.075832841213042</v>
      </c>
      <c r="M5948" s="3">
        <v>59.63588753758593</v>
      </c>
      <c r="N5948" s="2">
        <v>2302960</v>
      </c>
      <c r="O5948">
        <f t="shared" si="92"/>
        <v>1</v>
      </c>
    </row>
    <row r="5949" spans="1:15" hidden="1" x14ac:dyDescent="0.2">
      <c r="A5949" t="s">
        <v>6464</v>
      </c>
      <c r="B5949" t="s">
        <v>6633</v>
      </c>
      <c r="C5949" t="s">
        <v>6636</v>
      </c>
      <c r="D5949" t="s">
        <v>22</v>
      </c>
      <c r="E5949">
        <v>30</v>
      </c>
      <c r="F5949" t="s">
        <v>49</v>
      </c>
      <c r="G5949" t="s">
        <v>19</v>
      </c>
      <c r="H5949" t="s">
        <v>20</v>
      </c>
      <c r="I5949" s="2">
        <v>41960</v>
      </c>
      <c r="J5949" s="2">
        <v>117</v>
      </c>
      <c r="K5949" s="2">
        <v>42077</v>
      </c>
      <c r="L5949" s="3">
        <v>1.8270834057039638</v>
      </c>
      <c r="M5949" s="3">
        <v>3.0202972994119044</v>
      </c>
      <c r="N5949" s="2">
        <v>2302960</v>
      </c>
      <c r="O5949">
        <f t="shared" si="92"/>
        <v>3</v>
      </c>
    </row>
    <row r="5950" spans="1:15" hidden="1" x14ac:dyDescent="0.2">
      <c r="A5950" t="s">
        <v>6464</v>
      </c>
      <c r="B5950" t="s">
        <v>6633</v>
      </c>
      <c r="C5950" t="s">
        <v>6637</v>
      </c>
      <c r="D5950" t="s">
        <v>22</v>
      </c>
      <c r="E5950">
        <v>42</v>
      </c>
      <c r="F5950" t="s">
        <v>49</v>
      </c>
      <c r="G5950" t="s">
        <v>303</v>
      </c>
      <c r="H5950" t="s">
        <v>304</v>
      </c>
      <c r="I5950" s="2">
        <v>493421</v>
      </c>
      <c r="J5950" s="2">
        <v>469</v>
      </c>
      <c r="K5950" s="2">
        <v>493890</v>
      </c>
      <c r="L5950" s="3">
        <v>21.445878347865353</v>
      </c>
      <c r="M5950" s="3">
        <v>35.451544387825784</v>
      </c>
      <c r="N5950" s="2">
        <v>2302960</v>
      </c>
      <c r="O5950">
        <f t="shared" si="92"/>
        <v>2</v>
      </c>
    </row>
    <row r="5951" spans="1:15" hidden="1" x14ac:dyDescent="0.2">
      <c r="A5951" t="s">
        <v>6464</v>
      </c>
      <c r="B5951" t="s">
        <v>6633</v>
      </c>
      <c r="C5951" t="s">
        <v>6638</v>
      </c>
      <c r="D5951" t="s">
        <v>22</v>
      </c>
      <c r="E5951">
        <v>38</v>
      </c>
      <c r="F5951" t="s">
        <v>49</v>
      </c>
      <c r="G5951" t="s">
        <v>6627</v>
      </c>
      <c r="H5951" t="s">
        <v>6628</v>
      </c>
      <c r="I5951" s="2">
        <v>1360</v>
      </c>
      <c r="J5951" s="2">
        <v>6</v>
      </c>
      <c r="K5951" s="2">
        <v>1366</v>
      </c>
      <c r="L5951" s="3">
        <v>5.9314968562198207E-2</v>
      </c>
      <c r="M5951" s="3">
        <v>9.8051812415254444E-2</v>
      </c>
      <c r="N5951" s="2">
        <v>2302960</v>
      </c>
      <c r="O5951">
        <f t="shared" si="92"/>
        <v>9</v>
      </c>
    </row>
    <row r="5952" spans="1:15" hidden="1" x14ac:dyDescent="0.2">
      <c r="A5952" t="s">
        <v>6464</v>
      </c>
      <c r="B5952" t="s">
        <v>6633</v>
      </c>
      <c r="C5952" t="s">
        <v>6639</v>
      </c>
      <c r="D5952" t="s">
        <v>22</v>
      </c>
      <c r="E5952">
        <v>42</v>
      </c>
      <c r="F5952" t="s">
        <v>69</v>
      </c>
      <c r="G5952" t="s">
        <v>1976</v>
      </c>
      <c r="H5952" t="s">
        <v>39</v>
      </c>
      <c r="I5952" s="2">
        <v>543</v>
      </c>
      <c r="J5952" s="2">
        <v>2</v>
      </c>
      <c r="K5952" s="2">
        <v>545</v>
      </c>
      <c r="L5952" s="3">
        <v>2.3665196095459758E-2</v>
      </c>
      <c r="M5952" s="3">
        <v>3.912023262541265E-2</v>
      </c>
      <c r="N5952" s="2">
        <v>2302960</v>
      </c>
      <c r="O5952">
        <f t="shared" si="92"/>
        <v>14</v>
      </c>
    </row>
    <row r="5953" spans="1:15" hidden="1" x14ac:dyDescent="0.2">
      <c r="A5953" t="s">
        <v>6464</v>
      </c>
      <c r="B5953" t="s">
        <v>6633</v>
      </c>
      <c r="C5953" t="s">
        <v>6640</v>
      </c>
      <c r="D5953" t="s">
        <v>22</v>
      </c>
      <c r="E5953">
        <v>51</v>
      </c>
      <c r="F5953" t="s">
        <v>49</v>
      </c>
      <c r="G5953" t="s">
        <v>6641</v>
      </c>
      <c r="H5953" t="s">
        <v>234</v>
      </c>
      <c r="I5953" s="2">
        <v>1260</v>
      </c>
      <c r="J5953" s="2">
        <v>4</v>
      </c>
      <c r="K5953" s="2">
        <v>1264</v>
      </c>
      <c r="L5953" s="3">
        <v>5.4885885990203914E-2</v>
      </c>
      <c r="M5953" s="3">
        <v>9.0730227593617582E-2</v>
      </c>
      <c r="N5953" s="2">
        <v>2302960</v>
      </c>
      <c r="O5953">
        <f t="shared" si="92"/>
        <v>12</v>
      </c>
    </row>
    <row r="5954" spans="1:15" hidden="1" x14ac:dyDescent="0.2">
      <c r="A5954" t="s">
        <v>6464</v>
      </c>
      <c r="B5954" t="s">
        <v>6633</v>
      </c>
      <c r="C5954" t="s">
        <v>1977</v>
      </c>
      <c r="D5954" t="s">
        <v>22</v>
      </c>
      <c r="E5954">
        <v>35</v>
      </c>
      <c r="F5954" t="s">
        <v>49</v>
      </c>
      <c r="G5954" t="s">
        <v>1945</v>
      </c>
      <c r="H5954" t="s">
        <v>41</v>
      </c>
      <c r="I5954" s="2">
        <v>1291</v>
      </c>
      <c r="J5954" s="2">
        <v>3</v>
      </c>
      <c r="K5954" s="2">
        <v>1294</v>
      </c>
      <c r="L5954" s="3">
        <v>5.6188557334908115E-2</v>
      </c>
      <c r="M5954" s="3">
        <v>9.2883634894099024E-2</v>
      </c>
      <c r="N5954" s="2">
        <v>2302960</v>
      </c>
      <c r="O5954">
        <f t="shared" si="92"/>
        <v>10</v>
      </c>
    </row>
    <row r="5955" spans="1:15" hidden="1" x14ac:dyDescent="0.2">
      <c r="A5955" t="s">
        <v>6464</v>
      </c>
      <c r="B5955" t="s">
        <v>6633</v>
      </c>
      <c r="C5955" t="s">
        <v>6642</v>
      </c>
      <c r="D5955" t="s">
        <v>22</v>
      </c>
      <c r="E5955">
        <v>38</v>
      </c>
      <c r="F5955" t="s">
        <v>49</v>
      </c>
      <c r="G5955" t="s">
        <v>6643</v>
      </c>
      <c r="H5955" t="s">
        <v>230</v>
      </c>
      <c r="I5955" s="2">
        <v>2723</v>
      </c>
      <c r="J5955" s="2">
        <v>2</v>
      </c>
      <c r="K5955" s="2">
        <v>2725</v>
      </c>
      <c r="L5955" s="3">
        <v>0.11832598047729877</v>
      </c>
      <c r="M5955" s="3">
        <v>0.19560116312706322</v>
      </c>
      <c r="N5955" s="2">
        <v>2302960</v>
      </c>
      <c r="O5955">
        <f t="shared" ref="O5955:O6018" si="93">COUNTIFS($A$2:$A$8569,A5955,$B$2:$B$8569,B5955,$K$2:$K$8569,"&gt;"&amp;K5955)+1</f>
        <v>7</v>
      </c>
    </row>
    <row r="5956" spans="1:15" hidden="1" x14ac:dyDescent="0.2">
      <c r="A5956" t="s">
        <v>6464</v>
      </c>
      <c r="B5956" t="s">
        <v>6633</v>
      </c>
      <c r="C5956" t="s">
        <v>6644</v>
      </c>
      <c r="D5956" t="s">
        <v>22</v>
      </c>
      <c r="E5956">
        <v>38</v>
      </c>
      <c r="F5956" t="s">
        <v>49</v>
      </c>
      <c r="G5956" t="s">
        <v>38</v>
      </c>
      <c r="H5956" t="s">
        <v>767</v>
      </c>
      <c r="I5956" s="2">
        <v>2892</v>
      </c>
      <c r="J5956" s="2">
        <v>2</v>
      </c>
      <c r="K5956" s="2">
        <v>2894</v>
      </c>
      <c r="L5956" s="3">
        <v>0.12566436238579914</v>
      </c>
      <c r="M5956" s="3">
        <v>0.2077320242531086</v>
      </c>
      <c r="N5956" s="2">
        <v>2302960</v>
      </c>
      <c r="O5956">
        <f t="shared" si="93"/>
        <v>6</v>
      </c>
    </row>
    <row r="5957" spans="1:15" hidden="1" x14ac:dyDescent="0.2">
      <c r="A5957" t="s">
        <v>6464</v>
      </c>
      <c r="B5957" t="s">
        <v>6633</v>
      </c>
      <c r="C5957" t="s">
        <v>5295</v>
      </c>
      <c r="D5957" t="s">
        <v>22</v>
      </c>
      <c r="E5957">
        <v>46</v>
      </c>
      <c r="F5957" t="s">
        <v>49</v>
      </c>
      <c r="G5957" t="s">
        <v>6645</v>
      </c>
      <c r="H5957" t="s">
        <v>349</v>
      </c>
      <c r="I5957" s="2">
        <v>1280</v>
      </c>
      <c r="J5957" s="2">
        <v>2</v>
      </c>
      <c r="K5957" s="2">
        <v>1282</v>
      </c>
      <c r="L5957" s="3">
        <v>5.5667488797026432E-2</v>
      </c>
      <c r="M5957" s="3">
        <v>9.2022271973906444E-2</v>
      </c>
      <c r="N5957" s="2">
        <v>2302960</v>
      </c>
      <c r="O5957">
        <f t="shared" si="93"/>
        <v>11</v>
      </c>
    </row>
    <row r="5958" spans="1:15" hidden="1" x14ac:dyDescent="0.2">
      <c r="A5958" t="s">
        <v>6464</v>
      </c>
      <c r="B5958" t="s">
        <v>6633</v>
      </c>
      <c r="C5958" t="s">
        <v>3229</v>
      </c>
      <c r="D5958" t="s">
        <v>22</v>
      </c>
      <c r="E5958">
        <v>48</v>
      </c>
      <c r="F5958" t="s">
        <v>49</v>
      </c>
      <c r="G5958" t="s">
        <v>868</v>
      </c>
      <c r="H5958" t="s">
        <v>738</v>
      </c>
      <c r="I5958" s="2">
        <v>1852</v>
      </c>
      <c r="J5958" s="2">
        <v>10</v>
      </c>
      <c r="K5958" s="2">
        <v>1862</v>
      </c>
      <c r="L5958" s="3">
        <v>8.0852468127974433E-2</v>
      </c>
      <c r="M5958" s="3">
        <v>0.13365481311654742</v>
      </c>
      <c r="N5958" s="2">
        <v>2302960</v>
      </c>
      <c r="O5958">
        <f t="shared" si="93"/>
        <v>8</v>
      </c>
    </row>
    <row r="5959" spans="1:15" hidden="1" x14ac:dyDescent="0.2">
      <c r="A5959" t="s">
        <v>6464</v>
      </c>
      <c r="B5959" t="s">
        <v>6633</v>
      </c>
      <c r="C5959" t="s">
        <v>6646</v>
      </c>
      <c r="D5959" t="s">
        <v>22</v>
      </c>
      <c r="E5959">
        <v>48</v>
      </c>
      <c r="F5959" t="s">
        <v>49</v>
      </c>
      <c r="G5959" t="s">
        <v>6620</v>
      </c>
      <c r="H5959" t="s">
        <v>1867</v>
      </c>
      <c r="I5959" s="2">
        <v>629</v>
      </c>
      <c r="J5959" s="2">
        <v>2</v>
      </c>
      <c r="K5959" s="2">
        <v>631</v>
      </c>
      <c r="L5959" s="3">
        <v>2.7399520616945148E-2</v>
      </c>
      <c r="M5959" s="3">
        <v>4.5293333553459415E-2</v>
      </c>
      <c r="N5959" s="2">
        <v>2302960</v>
      </c>
      <c r="O5959">
        <f t="shared" si="93"/>
        <v>13</v>
      </c>
    </row>
    <row r="5960" spans="1:15" hidden="1" x14ac:dyDescent="0.2">
      <c r="A5960" t="s">
        <v>6464</v>
      </c>
      <c r="B5960" t="s">
        <v>6633</v>
      </c>
      <c r="C5960" t="s">
        <v>46</v>
      </c>
      <c r="G5960" t="s">
        <v>46</v>
      </c>
      <c r="I5960" s="2">
        <v>8351</v>
      </c>
      <c r="J5960" s="2">
        <v>20</v>
      </c>
      <c r="K5960" s="2">
        <v>8371</v>
      </c>
      <c r="L5960" s="3">
        <v>0.3634887275506305</v>
      </c>
      <c r="M5960" s="3">
        <v>0.60087241707766836</v>
      </c>
      <c r="N5960" s="2">
        <v>2302960</v>
      </c>
      <c r="O5960">
        <f t="shared" si="93"/>
        <v>4</v>
      </c>
    </row>
    <row r="5961" spans="1:15" hidden="1" x14ac:dyDescent="0.2">
      <c r="A5961" t="s">
        <v>6464</v>
      </c>
      <c r="B5961" t="s">
        <v>6647</v>
      </c>
      <c r="C5961" t="s">
        <v>6648</v>
      </c>
      <c r="D5961" t="s">
        <v>22</v>
      </c>
      <c r="E5961">
        <v>37</v>
      </c>
      <c r="F5961" t="s">
        <v>69</v>
      </c>
      <c r="G5961" t="s">
        <v>1976</v>
      </c>
      <c r="H5961" t="s">
        <v>39</v>
      </c>
      <c r="I5961" s="2">
        <v>916</v>
      </c>
      <c r="J5961" s="2">
        <v>1</v>
      </c>
      <c r="K5961" s="2">
        <v>917</v>
      </c>
      <c r="L5961" s="3">
        <v>5.1288504831019203E-2</v>
      </c>
      <c r="M5961" s="3">
        <v>8.1511111111111104E-2</v>
      </c>
      <c r="N5961" s="2">
        <v>1787925</v>
      </c>
      <c r="O5961">
        <f t="shared" si="93"/>
        <v>10</v>
      </c>
    </row>
    <row r="5962" spans="1:15" hidden="1" x14ac:dyDescent="0.2">
      <c r="A5962" t="s">
        <v>6464</v>
      </c>
      <c r="B5962" t="s">
        <v>6647</v>
      </c>
      <c r="C5962" t="s">
        <v>6649</v>
      </c>
      <c r="D5962" t="s">
        <v>22</v>
      </c>
      <c r="E5962">
        <v>50</v>
      </c>
      <c r="F5962" t="s">
        <v>69</v>
      </c>
      <c r="G5962" t="s">
        <v>303</v>
      </c>
      <c r="H5962" t="s">
        <v>304</v>
      </c>
      <c r="I5962" s="2">
        <v>390458</v>
      </c>
      <c r="J5962" s="2">
        <v>806</v>
      </c>
      <c r="K5962" s="2">
        <v>391264</v>
      </c>
      <c r="L5962" s="3">
        <v>21.883691989317224</v>
      </c>
      <c r="M5962" s="3">
        <v>34.779022222222224</v>
      </c>
      <c r="N5962" s="2">
        <v>1787925</v>
      </c>
      <c r="O5962">
        <f t="shared" si="93"/>
        <v>2</v>
      </c>
    </row>
    <row r="5963" spans="1:15" hidden="1" x14ac:dyDescent="0.2">
      <c r="A5963" t="s">
        <v>6464</v>
      </c>
      <c r="B5963" t="s">
        <v>6647</v>
      </c>
      <c r="C5963" t="s">
        <v>6650</v>
      </c>
      <c r="D5963" t="s">
        <v>22</v>
      </c>
      <c r="E5963">
        <v>58</v>
      </c>
      <c r="F5963" t="s">
        <v>69</v>
      </c>
      <c r="G5963" t="s">
        <v>19</v>
      </c>
      <c r="H5963" t="s">
        <v>20</v>
      </c>
      <c r="I5963" s="2">
        <v>29288</v>
      </c>
      <c r="J5963" s="2">
        <v>177</v>
      </c>
      <c r="K5963" s="2">
        <v>29465</v>
      </c>
      <c r="L5963" s="3">
        <v>1.6479997762769691</v>
      </c>
      <c r="M5963" s="3">
        <v>2.6191111111111107</v>
      </c>
      <c r="N5963" s="2">
        <v>1787925</v>
      </c>
      <c r="O5963">
        <f t="shared" si="93"/>
        <v>3</v>
      </c>
    </row>
    <row r="5964" spans="1:15" hidden="1" x14ac:dyDescent="0.2">
      <c r="A5964" t="s">
        <v>6464</v>
      </c>
      <c r="B5964" t="s">
        <v>6647</v>
      </c>
      <c r="C5964" t="s">
        <v>6651</v>
      </c>
      <c r="D5964" t="s">
        <v>22</v>
      </c>
      <c r="E5964">
        <v>42</v>
      </c>
      <c r="F5964" t="s">
        <v>69</v>
      </c>
      <c r="G5964" t="s">
        <v>32</v>
      </c>
      <c r="H5964" t="s">
        <v>33</v>
      </c>
      <c r="I5964" s="2">
        <v>677196</v>
      </c>
      <c r="J5964" s="2">
        <v>4125</v>
      </c>
      <c r="K5964" s="2">
        <v>681321</v>
      </c>
      <c r="L5964" s="3">
        <v>38.106799781870045</v>
      </c>
      <c r="M5964" s="3">
        <v>60.561866666666667</v>
      </c>
      <c r="N5964" s="2">
        <v>1787925</v>
      </c>
      <c r="O5964">
        <f t="shared" si="93"/>
        <v>1</v>
      </c>
    </row>
    <row r="5965" spans="1:15" hidden="1" x14ac:dyDescent="0.2">
      <c r="A5965" t="s">
        <v>6464</v>
      </c>
      <c r="B5965" t="s">
        <v>6647</v>
      </c>
      <c r="C5965" t="s">
        <v>6652</v>
      </c>
      <c r="D5965" t="s">
        <v>22</v>
      </c>
      <c r="E5965">
        <v>47</v>
      </c>
      <c r="F5965" t="s">
        <v>69</v>
      </c>
      <c r="G5965" t="s">
        <v>6653</v>
      </c>
      <c r="H5965" t="s">
        <v>1785</v>
      </c>
      <c r="I5965" s="2">
        <v>1259</v>
      </c>
      <c r="J5965" s="2">
        <v>9</v>
      </c>
      <c r="K5965" s="2">
        <v>1268</v>
      </c>
      <c r="L5965" s="3">
        <v>7.0920200791420224E-2</v>
      </c>
      <c r="M5965" s="3">
        <v>0.11271111111111111</v>
      </c>
      <c r="N5965" s="2">
        <v>1787925</v>
      </c>
      <c r="O5965">
        <f t="shared" si="93"/>
        <v>9</v>
      </c>
    </row>
    <row r="5966" spans="1:15" hidden="1" x14ac:dyDescent="0.2">
      <c r="A5966" t="s">
        <v>6464</v>
      </c>
      <c r="B5966" t="s">
        <v>6647</v>
      </c>
      <c r="C5966" t="s">
        <v>6654</v>
      </c>
      <c r="D5966" t="s">
        <v>22</v>
      </c>
      <c r="E5966">
        <v>30</v>
      </c>
      <c r="F5966" t="s">
        <v>69</v>
      </c>
      <c r="G5966" t="s">
        <v>38</v>
      </c>
      <c r="H5966" t="s">
        <v>104</v>
      </c>
      <c r="I5966" s="2">
        <v>3386</v>
      </c>
      <c r="J5966" s="2">
        <v>2</v>
      </c>
      <c r="K5966" s="2">
        <v>3388</v>
      </c>
      <c r="L5966" s="3">
        <v>0.18949340716193352</v>
      </c>
      <c r="M5966" s="3">
        <v>0.30115555555555557</v>
      </c>
      <c r="N5966" s="2">
        <v>1787925</v>
      </c>
      <c r="O5966">
        <f t="shared" si="93"/>
        <v>7</v>
      </c>
    </row>
    <row r="5967" spans="1:15" hidden="1" x14ac:dyDescent="0.2">
      <c r="A5967" t="s">
        <v>6464</v>
      </c>
      <c r="B5967" t="s">
        <v>6647</v>
      </c>
      <c r="C5967" t="s">
        <v>6655</v>
      </c>
      <c r="D5967" t="s">
        <v>17</v>
      </c>
      <c r="E5967">
        <v>43</v>
      </c>
      <c r="F5967" t="s">
        <v>69</v>
      </c>
      <c r="G5967" t="s">
        <v>38</v>
      </c>
      <c r="H5967" t="s">
        <v>70</v>
      </c>
      <c r="I5967" s="2">
        <v>5152</v>
      </c>
      <c r="J5967" s="2">
        <v>18</v>
      </c>
      <c r="K5967" s="2">
        <v>5170</v>
      </c>
      <c r="L5967" s="3">
        <v>0.28916201742243103</v>
      </c>
      <c r="M5967" s="3">
        <v>0.45955555555555561</v>
      </c>
      <c r="N5967" s="2">
        <v>1787925</v>
      </c>
      <c r="O5967">
        <f t="shared" si="93"/>
        <v>5</v>
      </c>
    </row>
    <row r="5968" spans="1:15" hidden="1" x14ac:dyDescent="0.2">
      <c r="A5968" t="s">
        <v>6464</v>
      </c>
      <c r="B5968" t="s">
        <v>6647</v>
      </c>
      <c r="C5968" t="s">
        <v>6656</v>
      </c>
      <c r="D5968" t="s">
        <v>22</v>
      </c>
      <c r="E5968">
        <v>49</v>
      </c>
      <c r="F5968" t="s">
        <v>69</v>
      </c>
      <c r="G5968" t="s">
        <v>1945</v>
      </c>
      <c r="H5968" t="s">
        <v>41</v>
      </c>
      <c r="I5968" s="2">
        <v>3657</v>
      </c>
      <c r="J5968" s="2">
        <v>7</v>
      </c>
      <c r="K5968" s="2">
        <v>3664</v>
      </c>
      <c r="L5968" s="3">
        <v>0.20493029629318904</v>
      </c>
      <c r="M5968" s="3">
        <v>0.32568888888888892</v>
      </c>
      <c r="N5968" s="2">
        <v>1787925</v>
      </c>
      <c r="O5968">
        <f t="shared" si="93"/>
        <v>6</v>
      </c>
    </row>
    <row r="5969" spans="1:15" hidden="1" x14ac:dyDescent="0.2">
      <c r="A5969" t="s">
        <v>6464</v>
      </c>
      <c r="B5969" t="s">
        <v>6647</v>
      </c>
      <c r="C5969" t="s">
        <v>6657</v>
      </c>
      <c r="D5969" t="s">
        <v>17</v>
      </c>
      <c r="E5969">
        <v>32</v>
      </c>
      <c r="F5969" t="s">
        <v>69</v>
      </c>
      <c r="G5969" t="s">
        <v>6658</v>
      </c>
      <c r="H5969" t="s">
        <v>273</v>
      </c>
      <c r="I5969" s="2">
        <v>1434</v>
      </c>
      <c r="J5969" s="2">
        <v>19</v>
      </c>
      <c r="K5969" s="2">
        <v>1453</v>
      </c>
      <c r="L5969" s="3">
        <v>8.1267390969979175E-2</v>
      </c>
      <c r="M5969" s="3">
        <v>0.12915555555555555</v>
      </c>
      <c r="N5969" s="2">
        <v>1787925</v>
      </c>
      <c r="O5969">
        <f t="shared" si="93"/>
        <v>8</v>
      </c>
    </row>
    <row r="5970" spans="1:15" hidden="1" x14ac:dyDescent="0.2">
      <c r="A5970" t="s">
        <v>6464</v>
      </c>
      <c r="B5970" t="s">
        <v>6647</v>
      </c>
      <c r="C5970" t="s">
        <v>46</v>
      </c>
      <c r="G5970" t="s">
        <v>46</v>
      </c>
      <c r="I5970" s="2">
        <v>5696</v>
      </c>
      <c r="J5970" s="2">
        <v>23</v>
      </c>
      <c r="K5970" s="2">
        <v>5719</v>
      </c>
      <c r="L5970" s="3">
        <v>0.31986800341177624</v>
      </c>
      <c r="M5970" s="3">
        <v>0.50835555555555556</v>
      </c>
      <c r="N5970" s="2">
        <v>1787925</v>
      </c>
      <c r="O5970">
        <f t="shared" si="93"/>
        <v>4</v>
      </c>
    </row>
    <row r="5971" spans="1:15" hidden="1" x14ac:dyDescent="0.2">
      <c r="A5971" t="s">
        <v>6464</v>
      </c>
      <c r="B5971" t="s">
        <v>6659</v>
      </c>
      <c r="C5971" t="s">
        <v>6660</v>
      </c>
      <c r="D5971" t="s">
        <v>22</v>
      </c>
      <c r="E5971">
        <v>51</v>
      </c>
      <c r="F5971" t="s">
        <v>49</v>
      </c>
      <c r="G5971" t="s">
        <v>303</v>
      </c>
      <c r="H5971" t="s">
        <v>304</v>
      </c>
      <c r="I5971" s="2">
        <v>424890</v>
      </c>
      <c r="J5971" s="2">
        <v>2064</v>
      </c>
      <c r="K5971" s="2">
        <v>426954</v>
      </c>
      <c r="L5971" s="3">
        <v>22.624550440961315</v>
      </c>
      <c r="M5971" s="3">
        <v>36.681472571845866</v>
      </c>
      <c r="N5971" s="2">
        <v>1887127</v>
      </c>
      <c r="O5971">
        <f t="shared" si="93"/>
        <v>2</v>
      </c>
    </row>
    <row r="5972" spans="1:15" hidden="1" x14ac:dyDescent="0.2">
      <c r="A5972" t="s">
        <v>6464</v>
      </c>
      <c r="B5972" t="s">
        <v>6659</v>
      </c>
      <c r="C5972" t="s">
        <v>6661</v>
      </c>
      <c r="D5972" t="s">
        <v>22</v>
      </c>
      <c r="E5972">
        <v>35</v>
      </c>
      <c r="F5972" t="s">
        <v>69</v>
      </c>
      <c r="G5972" t="s">
        <v>6662</v>
      </c>
      <c r="H5972" t="s">
        <v>486</v>
      </c>
      <c r="I5972" s="2">
        <v>824</v>
      </c>
      <c r="J5972" s="2">
        <v>12</v>
      </c>
      <c r="K5972" s="2">
        <v>836</v>
      </c>
      <c r="L5972" s="3">
        <v>4.4300145141265006E-2</v>
      </c>
      <c r="M5972" s="3">
        <v>7.1824391082091155E-2</v>
      </c>
      <c r="N5972" s="2">
        <v>1887127</v>
      </c>
      <c r="O5972">
        <f t="shared" si="93"/>
        <v>13</v>
      </c>
    </row>
    <row r="5973" spans="1:15" hidden="1" x14ac:dyDescent="0.2">
      <c r="A5973" t="s">
        <v>6464</v>
      </c>
      <c r="B5973" t="s">
        <v>6659</v>
      </c>
      <c r="C5973" t="s">
        <v>6663</v>
      </c>
      <c r="D5973" t="s">
        <v>22</v>
      </c>
      <c r="E5973">
        <v>46</v>
      </c>
      <c r="F5973" t="s">
        <v>49</v>
      </c>
      <c r="G5973" t="s">
        <v>32</v>
      </c>
      <c r="H5973" t="s">
        <v>33</v>
      </c>
      <c r="I5973" s="2">
        <v>651805</v>
      </c>
      <c r="J5973" s="2">
        <v>4410</v>
      </c>
      <c r="K5973" s="2">
        <v>656215</v>
      </c>
      <c r="L5973" s="3">
        <v>34.773229358702409</v>
      </c>
      <c r="M5973" s="3">
        <v>56.378280853988571</v>
      </c>
      <c r="N5973" s="2">
        <v>1887127</v>
      </c>
      <c r="O5973">
        <f t="shared" si="93"/>
        <v>1</v>
      </c>
    </row>
    <row r="5974" spans="1:15" hidden="1" x14ac:dyDescent="0.2">
      <c r="A5974" t="s">
        <v>6464</v>
      </c>
      <c r="B5974" t="s">
        <v>6659</v>
      </c>
      <c r="C5974" t="s">
        <v>6664</v>
      </c>
      <c r="D5974" t="s">
        <v>22</v>
      </c>
      <c r="E5974">
        <v>62</v>
      </c>
      <c r="F5974" t="s">
        <v>49</v>
      </c>
      <c r="G5974" t="s">
        <v>19</v>
      </c>
      <c r="H5974" t="s">
        <v>20</v>
      </c>
      <c r="I5974" s="2">
        <v>50346</v>
      </c>
      <c r="J5974" s="2">
        <v>534</v>
      </c>
      <c r="K5974" s="2">
        <v>50880</v>
      </c>
      <c r="L5974" s="3">
        <v>2.6961619435257935</v>
      </c>
      <c r="M5974" s="3">
        <v>4.3713217921732035</v>
      </c>
      <c r="N5974" s="2">
        <v>1887127</v>
      </c>
      <c r="O5974">
        <f t="shared" si="93"/>
        <v>3</v>
      </c>
    </row>
    <row r="5975" spans="1:15" hidden="1" x14ac:dyDescent="0.2">
      <c r="A5975" t="s">
        <v>6464</v>
      </c>
      <c r="B5975" t="s">
        <v>6659</v>
      </c>
      <c r="C5975" t="s">
        <v>6531</v>
      </c>
      <c r="D5975" t="s">
        <v>22</v>
      </c>
      <c r="E5975">
        <v>56</v>
      </c>
      <c r="F5975" t="s">
        <v>49</v>
      </c>
      <c r="G5975" t="s">
        <v>38</v>
      </c>
      <c r="H5975" t="s">
        <v>99</v>
      </c>
      <c r="I5975" s="2">
        <v>1173</v>
      </c>
      <c r="J5975" s="2">
        <v>2</v>
      </c>
      <c r="K5975" s="2">
        <v>1175</v>
      </c>
      <c r="L5975" s="3">
        <v>6.2263959977256429E-2</v>
      </c>
      <c r="M5975" s="3">
        <v>0.10094935349456591</v>
      </c>
      <c r="N5975" s="2">
        <v>1887127</v>
      </c>
      <c r="O5975">
        <f t="shared" si="93"/>
        <v>10</v>
      </c>
    </row>
    <row r="5976" spans="1:15" hidden="1" x14ac:dyDescent="0.2">
      <c r="A5976" t="s">
        <v>6464</v>
      </c>
      <c r="B5976" t="s">
        <v>6659</v>
      </c>
      <c r="C5976" t="s">
        <v>6665</v>
      </c>
      <c r="D5976" t="s">
        <v>22</v>
      </c>
      <c r="E5976">
        <v>48</v>
      </c>
      <c r="F5976" t="s">
        <v>49</v>
      </c>
      <c r="G5976" t="s">
        <v>832</v>
      </c>
      <c r="H5976" t="s">
        <v>833</v>
      </c>
      <c r="I5976" s="2">
        <v>816</v>
      </c>
      <c r="J5976" s="2">
        <v>13</v>
      </c>
      <c r="K5976" s="2">
        <v>829</v>
      </c>
      <c r="L5976" s="3">
        <v>4.392921091161326E-2</v>
      </c>
      <c r="M5976" s="3">
        <v>7.1222990678293741E-2</v>
      </c>
      <c r="N5976" s="2">
        <v>1887127</v>
      </c>
      <c r="O5976">
        <f t="shared" si="93"/>
        <v>14</v>
      </c>
    </row>
    <row r="5977" spans="1:15" hidden="1" x14ac:dyDescent="0.2">
      <c r="A5977" t="s">
        <v>6464</v>
      </c>
      <c r="B5977" t="s">
        <v>6659</v>
      </c>
      <c r="C5977" t="s">
        <v>6666</v>
      </c>
      <c r="D5977" t="s">
        <v>22</v>
      </c>
      <c r="E5977">
        <v>52</v>
      </c>
      <c r="F5977" t="s">
        <v>69</v>
      </c>
      <c r="G5977" t="s">
        <v>3193</v>
      </c>
      <c r="H5977" t="s">
        <v>389</v>
      </c>
      <c r="I5977" s="2">
        <v>3678</v>
      </c>
      <c r="J5977" s="2">
        <v>3</v>
      </c>
      <c r="K5977" s="2">
        <v>3681</v>
      </c>
      <c r="L5977" s="3">
        <v>0.19505841419257952</v>
      </c>
      <c r="M5977" s="3">
        <v>0.31625069805404016</v>
      </c>
      <c r="N5977" s="2">
        <v>1887127</v>
      </c>
      <c r="O5977">
        <f t="shared" si="93"/>
        <v>7</v>
      </c>
    </row>
    <row r="5978" spans="1:15" hidden="1" x14ac:dyDescent="0.2">
      <c r="A5978" t="s">
        <v>6464</v>
      </c>
      <c r="B5978" t="s">
        <v>6659</v>
      </c>
      <c r="C5978" t="s">
        <v>6667</v>
      </c>
      <c r="D5978" t="s">
        <v>17</v>
      </c>
      <c r="E5978">
        <v>54</v>
      </c>
      <c r="F5978" t="s">
        <v>49</v>
      </c>
      <c r="G5978" t="s">
        <v>38</v>
      </c>
      <c r="H5978" t="s">
        <v>39</v>
      </c>
      <c r="I5978" s="2">
        <v>1596</v>
      </c>
      <c r="J5978" s="2">
        <v>3</v>
      </c>
      <c r="K5978" s="2">
        <v>1599</v>
      </c>
      <c r="L5978" s="3">
        <v>8.4731976173304704E-2</v>
      </c>
      <c r="M5978" s="3">
        <v>0.13737703509600929</v>
      </c>
      <c r="N5978" s="2">
        <v>1887127</v>
      </c>
      <c r="O5978">
        <f t="shared" si="93"/>
        <v>8</v>
      </c>
    </row>
    <row r="5979" spans="1:15" hidden="1" x14ac:dyDescent="0.2">
      <c r="A5979" t="s">
        <v>6464</v>
      </c>
      <c r="B5979" t="s">
        <v>6659</v>
      </c>
      <c r="C5979" t="s">
        <v>6668</v>
      </c>
      <c r="D5979" t="s">
        <v>22</v>
      </c>
      <c r="E5979">
        <v>45</v>
      </c>
      <c r="F5979" t="s">
        <v>49</v>
      </c>
      <c r="G5979" t="s">
        <v>6669</v>
      </c>
      <c r="H5979" t="s">
        <v>198</v>
      </c>
      <c r="I5979" s="2">
        <v>836</v>
      </c>
      <c r="J5979" s="2">
        <v>5</v>
      </c>
      <c r="K5979" s="2">
        <v>841</v>
      </c>
      <c r="L5979" s="3">
        <v>4.4565098162444819E-2</v>
      </c>
      <c r="M5979" s="3">
        <v>7.22539627990893E-2</v>
      </c>
      <c r="N5979" s="2">
        <v>1887127</v>
      </c>
      <c r="O5979">
        <f t="shared" si="93"/>
        <v>12</v>
      </c>
    </row>
    <row r="5980" spans="1:15" hidden="1" x14ac:dyDescent="0.2">
      <c r="A5980" t="s">
        <v>6464</v>
      </c>
      <c r="B5980" t="s">
        <v>6659</v>
      </c>
      <c r="C5980" t="s">
        <v>6670</v>
      </c>
      <c r="D5980" t="s">
        <v>17</v>
      </c>
      <c r="E5980">
        <v>37</v>
      </c>
      <c r="F5980" t="s">
        <v>49</v>
      </c>
      <c r="G5980" t="s">
        <v>38</v>
      </c>
      <c r="H5980" t="s">
        <v>214</v>
      </c>
      <c r="I5980" s="2">
        <v>5857</v>
      </c>
      <c r="J5980" s="2">
        <v>29</v>
      </c>
      <c r="K5980" s="2">
        <v>5886</v>
      </c>
      <c r="L5980" s="3">
        <v>0.31190269653287772</v>
      </c>
      <c r="M5980" s="3">
        <v>0.50569182525022549</v>
      </c>
      <c r="N5980" s="2">
        <v>1887127</v>
      </c>
      <c r="O5980">
        <f t="shared" si="93"/>
        <v>5</v>
      </c>
    </row>
    <row r="5981" spans="1:15" hidden="1" x14ac:dyDescent="0.2">
      <c r="A5981" t="s">
        <v>6464</v>
      </c>
      <c r="B5981" t="s">
        <v>6659</v>
      </c>
      <c r="C5981" t="s">
        <v>6671</v>
      </c>
      <c r="D5981" t="s">
        <v>22</v>
      </c>
      <c r="E5981">
        <v>41</v>
      </c>
      <c r="F5981" t="s">
        <v>49</v>
      </c>
      <c r="G5981" t="s">
        <v>6672</v>
      </c>
      <c r="H5981" t="s">
        <v>324</v>
      </c>
      <c r="I5981" s="2">
        <v>1222</v>
      </c>
      <c r="J5981" s="2">
        <v>3</v>
      </c>
      <c r="K5981" s="2">
        <v>1225</v>
      </c>
      <c r="L5981" s="3">
        <v>6.4913490189054568E-2</v>
      </c>
      <c r="M5981" s="3">
        <v>0.10524507066454744</v>
      </c>
      <c r="N5981" s="2">
        <v>1887127</v>
      </c>
      <c r="O5981">
        <f t="shared" si="93"/>
        <v>9</v>
      </c>
    </row>
    <row r="5982" spans="1:15" hidden="1" x14ac:dyDescent="0.2">
      <c r="A5982" t="s">
        <v>6464</v>
      </c>
      <c r="B5982" t="s">
        <v>6659</v>
      </c>
      <c r="C5982" t="s">
        <v>6673</v>
      </c>
      <c r="D5982" t="s">
        <v>22</v>
      </c>
      <c r="E5982">
        <v>35</v>
      </c>
      <c r="F5982" t="s">
        <v>49</v>
      </c>
      <c r="G5982" t="s">
        <v>38</v>
      </c>
      <c r="H5982" t="s">
        <v>4215</v>
      </c>
      <c r="I5982" s="2">
        <v>796</v>
      </c>
      <c r="J5982" s="2">
        <v>1</v>
      </c>
      <c r="K5982" s="2">
        <v>797</v>
      </c>
      <c r="L5982" s="3">
        <v>4.2233511576062449E-2</v>
      </c>
      <c r="M5982" s="3">
        <v>6.847373168950556E-2</v>
      </c>
      <c r="N5982" s="2">
        <v>1887127</v>
      </c>
      <c r="O5982">
        <f t="shared" si="93"/>
        <v>15</v>
      </c>
    </row>
    <row r="5983" spans="1:15" hidden="1" x14ac:dyDescent="0.2">
      <c r="A5983" t="s">
        <v>6464</v>
      </c>
      <c r="B5983" t="s">
        <v>6659</v>
      </c>
      <c r="C5983" t="s">
        <v>6674</v>
      </c>
      <c r="D5983" t="s">
        <v>22</v>
      </c>
      <c r="E5983">
        <v>30</v>
      </c>
      <c r="F5983" t="s">
        <v>49</v>
      </c>
      <c r="G5983" t="s">
        <v>868</v>
      </c>
      <c r="H5983" t="s">
        <v>738</v>
      </c>
      <c r="I5983" s="2">
        <v>4931</v>
      </c>
      <c r="J5983" s="2">
        <v>22</v>
      </c>
      <c r="K5983" s="2">
        <v>4953</v>
      </c>
      <c r="L5983" s="3">
        <v>0.26246246278072438</v>
      </c>
      <c r="M5983" s="3">
        <v>0.4255337428583702</v>
      </c>
      <c r="N5983" s="2">
        <v>1887127</v>
      </c>
      <c r="O5983">
        <f t="shared" si="93"/>
        <v>6</v>
      </c>
    </row>
    <row r="5984" spans="1:15" hidden="1" x14ac:dyDescent="0.2">
      <c r="A5984" t="s">
        <v>6464</v>
      </c>
      <c r="B5984" t="s">
        <v>6659</v>
      </c>
      <c r="C5984" t="s">
        <v>6675</v>
      </c>
      <c r="D5984" t="s">
        <v>22</v>
      </c>
      <c r="E5984">
        <v>36</v>
      </c>
      <c r="F5984" t="s">
        <v>49</v>
      </c>
      <c r="G5984" t="s">
        <v>4157</v>
      </c>
      <c r="H5984" t="s">
        <v>36</v>
      </c>
      <c r="I5984" s="2">
        <v>1044</v>
      </c>
      <c r="J5984" s="2">
        <v>1</v>
      </c>
      <c r="K5984" s="2">
        <v>1045</v>
      </c>
      <c r="L5984" s="3">
        <v>5.5375181426581252E-2</v>
      </c>
      <c r="M5984" s="3">
        <v>8.9780488852613943E-2</v>
      </c>
      <c r="N5984" s="2">
        <v>1887127</v>
      </c>
      <c r="O5984">
        <f t="shared" si="93"/>
        <v>11</v>
      </c>
    </row>
    <row r="5985" spans="1:15" hidden="1" x14ac:dyDescent="0.2">
      <c r="A5985" t="s">
        <v>6464</v>
      </c>
      <c r="B5985" t="s">
        <v>6659</v>
      </c>
      <c r="C5985" t="s">
        <v>46</v>
      </c>
      <c r="G5985" t="s">
        <v>46</v>
      </c>
      <c r="I5985" s="2">
        <v>6216</v>
      </c>
      <c r="J5985" s="2">
        <v>52</v>
      </c>
      <c r="K5985" s="2">
        <v>6268</v>
      </c>
      <c r="L5985" s="3">
        <v>0.3321451073510156</v>
      </c>
      <c r="M5985" s="3">
        <v>0.53851110442888439</v>
      </c>
      <c r="N5985" s="2">
        <v>1887127</v>
      </c>
      <c r="O5985">
        <f t="shared" si="93"/>
        <v>4</v>
      </c>
    </row>
    <row r="5986" spans="1:15" hidden="1" x14ac:dyDescent="0.2">
      <c r="A5986" t="s">
        <v>6464</v>
      </c>
      <c r="B5986" t="s">
        <v>6676</v>
      </c>
      <c r="C5986" t="s">
        <v>6677</v>
      </c>
      <c r="D5986" t="s">
        <v>22</v>
      </c>
      <c r="E5986">
        <v>71</v>
      </c>
      <c r="F5986" t="s">
        <v>69</v>
      </c>
      <c r="G5986" t="s">
        <v>19</v>
      </c>
      <c r="H5986" t="s">
        <v>20</v>
      </c>
      <c r="I5986" s="2">
        <v>23715</v>
      </c>
      <c r="J5986" s="2">
        <v>211</v>
      </c>
      <c r="K5986" s="2">
        <v>23926</v>
      </c>
      <c r="L5986" s="3">
        <v>1.2833633710950909</v>
      </c>
      <c r="M5986" s="3">
        <v>2.0778819256579251</v>
      </c>
      <c r="N5986" s="2">
        <v>1864320</v>
      </c>
      <c r="O5986">
        <f t="shared" si="93"/>
        <v>3</v>
      </c>
    </row>
    <row r="5987" spans="1:15" hidden="1" x14ac:dyDescent="0.2">
      <c r="A5987" t="s">
        <v>6464</v>
      </c>
      <c r="B5987" t="s">
        <v>6676</v>
      </c>
      <c r="C5987" t="s">
        <v>6678</v>
      </c>
      <c r="D5987" t="s">
        <v>22</v>
      </c>
      <c r="E5987">
        <v>68</v>
      </c>
      <c r="F5987" t="s">
        <v>69</v>
      </c>
      <c r="G5987" t="s">
        <v>197</v>
      </c>
      <c r="H5987" t="s">
        <v>24</v>
      </c>
      <c r="I5987" s="2">
        <v>422588</v>
      </c>
      <c r="J5987" s="2">
        <v>1503</v>
      </c>
      <c r="K5987" s="2">
        <v>424091</v>
      </c>
      <c r="L5987" s="3">
        <v>22.747757895640234</v>
      </c>
      <c r="M5987" s="3">
        <v>36.830687274688415</v>
      </c>
      <c r="N5987" s="2">
        <v>1864320</v>
      </c>
      <c r="O5987">
        <f t="shared" si="93"/>
        <v>2</v>
      </c>
    </row>
    <row r="5988" spans="1:15" hidden="1" x14ac:dyDescent="0.2">
      <c r="A5988" t="s">
        <v>6464</v>
      </c>
      <c r="B5988" t="s">
        <v>6676</v>
      </c>
      <c r="C5988" t="s">
        <v>6679</v>
      </c>
      <c r="D5988" t="s">
        <v>22</v>
      </c>
      <c r="E5988">
        <v>31</v>
      </c>
      <c r="F5988" t="s">
        <v>69</v>
      </c>
      <c r="G5988" t="s">
        <v>3249</v>
      </c>
      <c r="H5988" t="s">
        <v>36</v>
      </c>
      <c r="I5988" s="2">
        <v>1559</v>
      </c>
      <c r="J5988" s="2">
        <v>6</v>
      </c>
      <c r="K5988" s="2">
        <v>1565</v>
      </c>
      <c r="L5988" s="3">
        <v>8.3944816340542391E-2</v>
      </c>
      <c r="M5988" s="3">
        <v>0.13591428628498925</v>
      </c>
      <c r="N5988" s="2">
        <v>1864320</v>
      </c>
      <c r="O5988">
        <f t="shared" si="93"/>
        <v>7</v>
      </c>
    </row>
    <row r="5989" spans="1:15" hidden="1" x14ac:dyDescent="0.2">
      <c r="A5989" t="s">
        <v>6464</v>
      </c>
      <c r="B5989" t="s">
        <v>6676</v>
      </c>
      <c r="C5989" t="s">
        <v>6680</v>
      </c>
      <c r="D5989" t="s">
        <v>22</v>
      </c>
      <c r="E5989">
        <v>61</v>
      </c>
      <c r="F5989" t="s">
        <v>69</v>
      </c>
      <c r="G5989" t="s">
        <v>38</v>
      </c>
      <c r="H5989" t="s">
        <v>1285</v>
      </c>
      <c r="I5989" s="2">
        <v>880</v>
      </c>
      <c r="J5989" s="2">
        <v>3</v>
      </c>
      <c r="K5989" s="2">
        <v>883</v>
      </c>
      <c r="L5989" s="3">
        <v>4.7363113628561625E-2</v>
      </c>
      <c r="M5989" s="3">
        <v>7.6685185169102554E-2</v>
      </c>
      <c r="N5989" s="2">
        <v>1864320</v>
      </c>
      <c r="O5989">
        <f t="shared" si="93"/>
        <v>9</v>
      </c>
    </row>
    <row r="5990" spans="1:15" hidden="1" x14ac:dyDescent="0.2">
      <c r="A5990" t="s">
        <v>6464</v>
      </c>
      <c r="B5990" t="s">
        <v>6676</v>
      </c>
      <c r="C5990" t="s">
        <v>6681</v>
      </c>
      <c r="D5990" t="s">
        <v>22</v>
      </c>
      <c r="E5990">
        <v>27</v>
      </c>
      <c r="F5990" t="s">
        <v>69</v>
      </c>
      <c r="G5990" t="s">
        <v>38</v>
      </c>
      <c r="H5990" t="s">
        <v>142</v>
      </c>
      <c r="I5990" s="2">
        <v>1392</v>
      </c>
      <c r="J5990" s="2">
        <v>2</v>
      </c>
      <c r="K5990" s="2">
        <v>1394</v>
      </c>
      <c r="L5990" s="3">
        <v>7.4772571232406451E-2</v>
      </c>
      <c r="M5990" s="3">
        <v>0.12106358791135782</v>
      </c>
      <c r="N5990" s="2">
        <v>1864320</v>
      </c>
      <c r="O5990">
        <f t="shared" si="93"/>
        <v>8</v>
      </c>
    </row>
    <row r="5991" spans="1:15" hidden="1" x14ac:dyDescent="0.2">
      <c r="A5991" t="s">
        <v>6464</v>
      </c>
      <c r="B5991" t="s">
        <v>6676</v>
      </c>
      <c r="C5991" t="s">
        <v>6682</v>
      </c>
      <c r="D5991" t="s">
        <v>22</v>
      </c>
      <c r="E5991">
        <v>58</v>
      </c>
      <c r="F5991" t="s">
        <v>69</v>
      </c>
      <c r="G5991" t="s">
        <v>38</v>
      </c>
      <c r="H5991" t="s">
        <v>540</v>
      </c>
      <c r="I5991" s="2">
        <v>3263</v>
      </c>
      <c r="J5991" s="2">
        <f>(0)</f>
        <v>0</v>
      </c>
      <c r="K5991" s="2">
        <v>3263</v>
      </c>
      <c r="L5991" s="3">
        <v>0.17502360109852386</v>
      </c>
      <c r="M5991" s="3">
        <v>0.28337911574946956</v>
      </c>
      <c r="N5991" s="2">
        <v>1864320</v>
      </c>
      <c r="O5991">
        <f t="shared" si="93"/>
        <v>5</v>
      </c>
    </row>
    <row r="5992" spans="1:15" hidden="1" x14ac:dyDescent="0.2">
      <c r="A5992" t="s">
        <v>6464</v>
      </c>
      <c r="B5992" t="s">
        <v>6676</v>
      </c>
      <c r="C5992" t="s">
        <v>6683</v>
      </c>
      <c r="D5992" t="s">
        <v>22</v>
      </c>
      <c r="E5992">
        <v>65</v>
      </c>
      <c r="F5992" t="s">
        <v>69</v>
      </c>
      <c r="G5992" t="s">
        <v>6669</v>
      </c>
      <c r="H5992" t="s">
        <v>198</v>
      </c>
      <c r="I5992" s="2">
        <v>2297</v>
      </c>
      <c r="J5992" s="2">
        <v>8</v>
      </c>
      <c r="K5992" s="2">
        <v>2305</v>
      </c>
      <c r="L5992" s="3">
        <v>0.12363757294884999</v>
      </c>
      <c r="M5992" s="3">
        <v>0.20018046638140585</v>
      </c>
      <c r="N5992" s="2">
        <v>1864320</v>
      </c>
      <c r="O5992">
        <f t="shared" si="93"/>
        <v>6</v>
      </c>
    </row>
    <row r="5993" spans="1:15" hidden="1" x14ac:dyDescent="0.2">
      <c r="A5993" t="s">
        <v>6464</v>
      </c>
      <c r="B5993" t="s">
        <v>6676</v>
      </c>
      <c r="C5993" t="s">
        <v>6684</v>
      </c>
      <c r="D5993" t="s">
        <v>22</v>
      </c>
      <c r="E5993">
        <v>61</v>
      </c>
      <c r="F5993" t="s">
        <v>69</v>
      </c>
      <c r="G5993" t="s">
        <v>32</v>
      </c>
      <c r="H5993" t="s">
        <v>33</v>
      </c>
      <c r="I5993" s="2">
        <v>679799</v>
      </c>
      <c r="J5993" s="2">
        <v>4500</v>
      </c>
      <c r="K5993" s="2">
        <v>684299</v>
      </c>
      <c r="L5993" s="3">
        <v>36.705018451767934</v>
      </c>
      <c r="M5993" s="3">
        <v>59.428760505132175</v>
      </c>
      <c r="N5993" s="2">
        <v>1864320</v>
      </c>
      <c r="O5993">
        <f t="shared" si="93"/>
        <v>1</v>
      </c>
    </row>
    <row r="5994" spans="1:15" hidden="1" x14ac:dyDescent="0.2">
      <c r="A5994" t="s">
        <v>6464</v>
      </c>
      <c r="B5994" t="s">
        <v>6676</v>
      </c>
      <c r="C5994" t="s">
        <v>46</v>
      </c>
      <c r="G5994" t="s">
        <v>46</v>
      </c>
      <c r="I5994" s="2">
        <v>8542</v>
      </c>
      <c r="J5994" s="2">
        <v>26</v>
      </c>
      <c r="K5994" s="2">
        <v>8568</v>
      </c>
      <c r="L5994" s="3">
        <v>0.45957775489186403</v>
      </c>
      <c r="M5994" s="3">
        <v>0.74409815008932134</v>
      </c>
      <c r="N5994" s="2">
        <v>1864320</v>
      </c>
      <c r="O5994">
        <f t="shared" si="93"/>
        <v>4</v>
      </c>
    </row>
    <row r="5995" spans="1:15" hidden="1" x14ac:dyDescent="0.2">
      <c r="A5995" t="s">
        <v>6464</v>
      </c>
      <c r="B5995" t="s">
        <v>6685</v>
      </c>
      <c r="C5995" t="s">
        <v>6686</v>
      </c>
      <c r="D5995" t="s">
        <v>22</v>
      </c>
      <c r="E5995">
        <v>73</v>
      </c>
      <c r="F5995" t="s">
        <v>49</v>
      </c>
      <c r="G5995" t="s">
        <v>38</v>
      </c>
      <c r="H5995" t="s">
        <v>201</v>
      </c>
      <c r="I5995" s="2">
        <v>4084</v>
      </c>
      <c r="J5995" s="2">
        <v>2</v>
      </c>
      <c r="K5995" s="2">
        <v>4086</v>
      </c>
      <c r="L5995" s="3">
        <v>0.22600895075095706</v>
      </c>
      <c r="M5995" s="3">
        <v>0.36999977361736808</v>
      </c>
      <c r="N5995" s="2">
        <v>1807893</v>
      </c>
      <c r="O5995">
        <f t="shared" si="93"/>
        <v>6</v>
      </c>
    </row>
    <row r="5996" spans="1:15" hidden="1" x14ac:dyDescent="0.2">
      <c r="A5996" t="s">
        <v>6464</v>
      </c>
      <c r="B5996" t="s">
        <v>6685</v>
      </c>
      <c r="C5996" t="s">
        <v>6687</v>
      </c>
      <c r="D5996" t="s">
        <v>22</v>
      </c>
      <c r="E5996">
        <v>42</v>
      </c>
      <c r="F5996" t="s">
        <v>49</v>
      </c>
      <c r="G5996" t="s">
        <v>3249</v>
      </c>
      <c r="H5996" t="s">
        <v>36</v>
      </c>
      <c r="I5996" s="2">
        <v>1240</v>
      </c>
      <c r="J5996" s="2">
        <v>5</v>
      </c>
      <c r="K5996" s="2">
        <v>1245</v>
      </c>
      <c r="L5996" s="3">
        <v>6.8864694979182947E-2</v>
      </c>
      <c r="M5996" s="3">
        <v>0.11273855069839041</v>
      </c>
      <c r="N5996" s="2">
        <v>1807893</v>
      </c>
      <c r="O5996">
        <f t="shared" si="93"/>
        <v>12</v>
      </c>
    </row>
    <row r="5997" spans="1:15" hidden="1" x14ac:dyDescent="0.2">
      <c r="A5997" t="s">
        <v>6464</v>
      </c>
      <c r="B5997" t="s">
        <v>6685</v>
      </c>
      <c r="C5997" t="s">
        <v>6688</v>
      </c>
      <c r="D5997" t="s">
        <v>17</v>
      </c>
      <c r="E5997">
        <v>70</v>
      </c>
      <c r="F5997" t="s">
        <v>49</v>
      </c>
      <c r="G5997" t="s">
        <v>32</v>
      </c>
      <c r="H5997" t="s">
        <v>33</v>
      </c>
      <c r="I5997" s="2">
        <v>667342</v>
      </c>
      <c r="J5997" s="2">
        <v>3951</v>
      </c>
      <c r="K5997" s="2">
        <v>671293</v>
      </c>
      <c r="L5997" s="3">
        <v>37.131235089687273</v>
      </c>
      <c r="M5997" s="3">
        <v>60.78763045299165</v>
      </c>
      <c r="N5997" s="2">
        <v>1807893</v>
      </c>
      <c r="O5997">
        <f t="shared" si="93"/>
        <v>1</v>
      </c>
    </row>
    <row r="5998" spans="1:15" hidden="1" x14ac:dyDescent="0.2">
      <c r="A5998" t="s">
        <v>6464</v>
      </c>
      <c r="B5998" t="s">
        <v>6685</v>
      </c>
      <c r="C5998" t="s">
        <v>6689</v>
      </c>
      <c r="D5998" t="s">
        <v>22</v>
      </c>
      <c r="E5998">
        <v>66</v>
      </c>
      <c r="F5998" t="s">
        <v>49</v>
      </c>
      <c r="G5998" t="s">
        <v>6496</v>
      </c>
      <c r="H5998" t="s">
        <v>6497</v>
      </c>
      <c r="I5998" s="2">
        <v>377319</v>
      </c>
      <c r="J5998" s="2">
        <v>503</v>
      </c>
      <c r="K5998" s="2">
        <v>377822</v>
      </c>
      <c r="L5998" s="3">
        <v>20.898471314397479</v>
      </c>
      <c r="M5998" s="3">
        <v>34.212935503588163</v>
      </c>
      <c r="N5998" s="2">
        <v>1807893</v>
      </c>
      <c r="O5998">
        <f t="shared" si="93"/>
        <v>2</v>
      </c>
    </row>
    <row r="5999" spans="1:15" hidden="1" x14ac:dyDescent="0.2">
      <c r="A5999" t="s">
        <v>6464</v>
      </c>
      <c r="B5999" t="s">
        <v>6685</v>
      </c>
      <c r="C5999" t="s">
        <v>6690</v>
      </c>
      <c r="D5999" t="s">
        <v>22</v>
      </c>
      <c r="E5999">
        <v>45</v>
      </c>
      <c r="F5999" t="s">
        <v>49</v>
      </c>
      <c r="G5999" t="s">
        <v>6691</v>
      </c>
      <c r="H5999" t="s">
        <v>182</v>
      </c>
      <c r="I5999" s="2">
        <v>1628</v>
      </c>
      <c r="J5999" s="2">
        <v>2</v>
      </c>
      <c r="K5999" s="2">
        <v>1630</v>
      </c>
      <c r="L5999" s="3">
        <v>9.0160203065115033E-2</v>
      </c>
      <c r="M5999" s="3">
        <v>0.14760147601476015</v>
      </c>
      <c r="N5999" s="2">
        <v>1807893</v>
      </c>
      <c r="O5999">
        <f t="shared" si="93"/>
        <v>8</v>
      </c>
    </row>
    <row r="6000" spans="1:15" hidden="1" x14ac:dyDescent="0.2">
      <c r="A6000" t="s">
        <v>6464</v>
      </c>
      <c r="B6000" t="s">
        <v>6685</v>
      </c>
      <c r="C6000" t="s">
        <v>6692</v>
      </c>
      <c r="D6000" t="s">
        <v>22</v>
      </c>
      <c r="E6000">
        <v>46</v>
      </c>
      <c r="F6000" t="s">
        <v>49</v>
      </c>
      <c r="G6000" t="s">
        <v>5047</v>
      </c>
      <c r="H6000" t="s">
        <v>2407</v>
      </c>
      <c r="I6000" s="2">
        <v>1260</v>
      </c>
      <c r="J6000" s="2">
        <v>1</v>
      </c>
      <c r="K6000" s="2">
        <v>1261</v>
      </c>
      <c r="L6000" s="3">
        <v>6.9749703107429478E-2</v>
      </c>
      <c r="M6000" s="3">
        <v>0.1141873995427071</v>
      </c>
      <c r="N6000" s="2">
        <v>1807893</v>
      </c>
      <c r="O6000">
        <f t="shared" si="93"/>
        <v>11</v>
      </c>
    </row>
    <row r="6001" spans="1:15" hidden="1" x14ac:dyDescent="0.2">
      <c r="A6001" t="s">
        <v>6464</v>
      </c>
      <c r="B6001" t="s">
        <v>6685</v>
      </c>
      <c r="C6001" t="s">
        <v>6693</v>
      </c>
      <c r="D6001" t="s">
        <v>22</v>
      </c>
      <c r="E6001">
        <v>53</v>
      </c>
      <c r="F6001" t="s">
        <v>49</v>
      </c>
      <c r="G6001" t="s">
        <v>6694</v>
      </c>
      <c r="H6001" t="s">
        <v>370</v>
      </c>
      <c r="I6001" s="2">
        <v>2360</v>
      </c>
      <c r="J6001" s="2">
        <v>3</v>
      </c>
      <c r="K6001" s="2">
        <v>2363</v>
      </c>
      <c r="L6001" s="3">
        <v>0.1307046379404091</v>
      </c>
      <c r="M6001" s="3">
        <v>0.21397686369501734</v>
      </c>
      <c r="N6001" s="2">
        <v>1807893</v>
      </c>
      <c r="O6001">
        <f t="shared" si="93"/>
        <v>7</v>
      </c>
    </row>
    <row r="6002" spans="1:15" hidden="1" x14ac:dyDescent="0.2">
      <c r="A6002" t="s">
        <v>6464</v>
      </c>
      <c r="B6002" t="s">
        <v>6685</v>
      </c>
      <c r="C6002" t="s">
        <v>6695</v>
      </c>
      <c r="D6002" t="s">
        <v>22</v>
      </c>
      <c r="E6002">
        <v>63</v>
      </c>
      <c r="F6002" t="s">
        <v>49</v>
      </c>
      <c r="G6002" t="s">
        <v>19</v>
      </c>
      <c r="H6002" t="s">
        <v>20</v>
      </c>
      <c r="I6002" s="2">
        <v>27970</v>
      </c>
      <c r="J6002" s="2">
        <v>114</v>
      </c>
      <c r="K6002" s="2">
        <v>28084</v>
      </c>
      <c r="L6002" s="3">
        <v>1.5534105171047181</v>
      </c>
      <c r="M6002" s="3">
        <v>2.5430919339868243</v>
      </c>
      <c r="N6002" s="2">
        <v>1807893</v>
      </c>
      <c r="O6002">
        <f t="shared" si="93"/>
        <v>3</v>
      </c>
    </row>
    <row r="6003" spans="1:15" hidden="1" x14ac:dyDescent="0.2">
      <c r="A6003" t="s">
        <v>6464</v>
      </c>
      <c r="B6003" t="s">
        <v>6685</v>
      </c>
      <c r="C6003" t="s">
        <v>6696</v>
      </c>
      <c r="D6003" t="s">
        <v>22</v>
      </c>
      <c r="E6003">
        <v>40</v>
      </c>
      <c r="F6003" t="s">
        <v>49</v>
      </c>
      <c r="G6003" t="s">
        <v>868</v>
      </c>
      <c r="H6003" t="s">
        <v>738</v>
      </c>
      <c r="I6003" s="2">
        <v>467</v>
      </c>
      <c r="J6003" s="2">
        <v>3</v>
      </c>
      <c r="K6003" s="2">
        <v>470</v>
      </c>
      <c r="L6003" s="3">
        <v>2.5997113767241758E-2</v>
      </c>
      <c r="M6003" s="3">
        <v>4.2559934801802E-2</v>
      </c>
      <c r="N6003" s="2">
        <v>1807893</v>
      </c>
      <c r="O6003">
        <f t="shared" si="93"/>
        <v>14</v>
      </c>
    </row>
    <row r="6004" spans="1:15" hidden="1" x14ac:dyDescent="0.2">
      <c r="A6004" t="s">
        <v>6464</v>
      </c>
      <c r="B6004" t="s">
        <v>6685</v>
      </c>
      <c r="C6004" t="s">
        <v>6697</v>
      </c>
      <c r="D6004" t="s">
        <v>22</v>
      </c>
      <c r="E6004">
        <v>31</v>
      </c>
      <c r="F6004" t="s">
        <v>69</v>
      </c>
      <c r="G6004" t="s">
        <v>3193</v>
      </c>
      <c r="H6004" t="s">
        <v>389</v>
      </c>
      <c r="I6004" s="2">
        <v>5090</v>
      </c>
      <c r="J6004" s="2">
        <v>5</v>
      </c>
      <c r="K6004" s="2">
        <v>5095</v>
      </c>
      <c r="L6004" s="3">
        <v>0.28181977583850371</v>
      </c>
      <c r="M6004" s="3">
        <v>0.4613678038620877</v>
      </c>
      <c r="N6004" s="2">
        <v>1807893</v>
      </c>
      <c r="O6004">
        <f t="shared" si="93"/>
        <v>5</v>
      </c>
    </row>
    <row r="6005" spans="1:15" hidden="1" x14ac:dyDescent="0.2">
      <c r="A6005" t="s">
        <v>6464</v>
      </c>
      <c r="B6005" t="s">
        <v>6685</v>
      </c>
      <c r="C6005" t="s">
        <v>6698</v>
      </c>
      <c r="D6005" t="s">
        <v>22</v>
      </c>
      <c r="E6005">
        <v>48</v>
      </c>
      <c r="F6005" t="s">
        <v>49</v>
      </c>
      <c r="G6005" t="s">
        <v>694</v>
      </c>
      <c r="H6005" t="s">
        <v>315</v>
      </c>
      <c r="I6005" s="2">
        <v>780</v>
      </c>
      <c r="J6005" s="2">
        <v>14</v>
      </c>
      <c r="K6005" s="2">
        <v>794</v>
      </c>
      <c r="L6005" s="3">
        <v>4.3918528364233947E-2</v>
      </c>
      <c r="M6005" s="3">
        <v>7.1899123899214448E-2</v>
      </c>
      <c r="N6005" s="2">
        <v>1807893</v>
      </c>
      <c r="O6005">
        <f t="shared" si="93"/>
        <v>13</v>
      </c>
    </row>
    <row r="6006" spans="1:15" hidden="1" x14ac:dyDescent="0.2">
      <c r="A6006" t="s">
        <v>6464</v>
      </c>
      <c r="B6006" t="s">
        <v>6685</v>
      </c>
      <c r="C6006" t="s">
        <v>6699</v>
      </c>
      <c r="D6006" t="s">
        <v>22</v>
      </c>
      <c r="E6006">
        <v>48</v>
      </c>
      <c r="F6006" t="s">
        <v>49</v>
      </c>
      <c r="G6006" t="s">
        <v>38</v>
      </c>
      <c r="H6006" t="s">
        <v>54</v>
      </c>
      <c r="I6006" s="2">
        <v>1489</v>
      </c>
      <c r="J6006" s="2">
        <v>1</v>
      </c>
      <c r="K6006" s="2">
        <v>1490</v>
      </c>
      <c r="L6006" s="3">
        <v>8.2416381942957903E-2</v>
      </c>
      <c r="M6006" s="3">
        <v>0.13492404862698934</v>
      </c>
      <c r="N6006" s="2">
        <v>1807893</v>
      </c>
      <c r="O6006">
        <f t="shared" si="93"/>
        <v>9</v>
      </c>
    </row>
    <row r="6007" spans="1:15" hidden="1" x14ac:dyDescent="0.2">
      <c r="A6007" t="s">
        <v>6464</v>
      </c>
      <c r="B6007" t="s">
        <v>6685</v>
      </c>
      <c r="C6007" t="s">
        <v>6700</v>
      </c>
      <c r="D6007" t="s">
        <v>22</v>
      </c>
      <c r="E6007">
        <v>44</v>
      </c>
      <c r="F6007" t="s">
        <v>49</v>
      </c>
      <c r="G6007" t="s">
        <v>38</v>
      </c>
      <c r="H6007" t="s">
        <v>99</v>
      </c>
      <c r="I6007" s="2">
        <v>1295</v>
      </c>
      <c r="J6007" s="2">
        <v>3</v>
      </c>
      <c r="K6007" s="2">
        <v>1298</v>
      </c>
      <c r="L6007" s="3">
        <v>7.1796284403999572E-2</v>
      </c>
      <c r="M6007" s="3">
        <v>0.11753786249518938</v>
      </c>
      <c r="N6007" s="2">
        <v>1807893</v>
      </c>
      <c r="O6007">
        <f t="shared" si="93"/>
        <v>10</v>
      </c>
    </row>
    <row r="6008" spans="1:15" hidden="1" x14ac:dyDescent="0.2">
      <c r="A6008" t="s">
        <v>6464</v>
      </c>
      <c r="B6008" t="s">
        <v>6685</v>
      </c>
      <c r="C6008" t="s">
        <v>46</v>
      </c>
      <c r="G6008" t="s">
        <v>46</v>
      </c>
      <c r="I6008" s="2">
        <v>5788</v>
      </c>
      <c r="J6008" s="2">
        <v>12</v>
      </c>
      <c r="K6008" s="2">
        <v>5800</v>
      </c>
      <c r="L6008" s="3">
        <v>0.32081544648936633</v>
      </c>
      <c r="M6008" s="3">
        <v>0.52520770606479072</v>
      </c>
      <c r="N6008" s="2">
        <v>1807893</v>
      </c>
      <c r="O6008">
        <f t="shared" si="93"/>
        <v>4</v>
      </c>
    </row>
    <row r="6009" spans="1:15" hidden="1" x14ac:dyDescent="0.2">
      <c r="A6009" t="s">
        <v>6464</v>
      </c>
      <c r="B6009" t="s">
        <v>6701</v>
      </c>
      <c r="C6009" t="s">
        <v>6702</v>
      </c>
      <c r="D6009" t="s">
        <v>22</v>
      </c>
      <c r="E6009">
        <v>47</v>
      </c>
      <c r="F6009" t="s">
        <v>69</v>
      </c>
      <c r="G6009" t="s">
        <v>303</v>
      </c>
      <c r="H6009" t="s">
        <v>304</v>
      </c>
      <c r="I6009" s="2">
        <v>434199</v>
      </c>
      <c r="J6009" s="2">
        <v>1130</v>
      </c>
      <c r="K6009" s="2">
        <v>435329</v>
      </c>
      <c r="L6009" s="3">
        <v>22.466390392684072</v>
      </c>
      <c r="M6009" s="3">
        <v>37.999125371302576</v>
      </c>
      <c r="N6009" s="2">
        <v>1937690</v>
      </c>
      <c r="O6009">
        <f t="shared" si="93"/>
        <v>2</v>
      </c>
    </row>
    <row r="6010" spans="1:15" hidden="1" x14ac:dyDescent="0.2">
      <c r="A6010" t="s">
        <v>6464</v>
      </c>
      <c r="B6010" t="s">
        <v>6701</v>
      </c>
      <c r="C6010" t="s">
        <v>6703</v>
      </c>
      <c r="D6010" t="s">
        <v>22</v>
      </c>
      <c r="E6010">
        <v>71</v>
      </c>
      <c r="F6010" t="s">
        <v>69</v>
      </c>
      <c r="G6010" t="s">
        <v>6704</v>
      </c>
      <c r="H6010" t="s">
        <v>723</v>
      </c>
      <c r="I6010" s="2">
        <v>2798</v>
      </c>
      <c r="J6010" s="2">
        <v>4</v>
      </c>
      <c r="K6010" s="2">
        <v>2802</v>
      </c>
      <c r="L6010" s="3">
        <v>0.14460517420227179</v>
      </c>
      <c r="M6010" s="3">
        <v>0.24458179742307501</v>
      </c>
      <c r="N6010" s="2">
        <v>1937690</v>
      </c>
      <c r="O6010">
        <f t="shared" si="93"/>
        <v>5</v>
      </c>
    </row>
    <row r="6011" spans="1:15" hidden="1" x14ac:dyDescent="0.2">
      <c r="A6011" t="s">
        <v>6464</v>
      </c>
      <c r="B6011" t="s">
        <v>6701</v>
      </c>
      <c r="C6011" t="s">
        <v>6705</v>
      </c>
      <c r="D6011" t="s">
        <v>17</v>
      </c>
      <c r="E6011">
        <v>54</v>
      </c>
      <c r="F6011" t="s">
        <v>69</v>
      </c>
      <c r="G6011" t="s">
        <v>19</v>
      </c>
      <c r="H6011" t="s">
        <v>20</v>
      </c>
      <c r="I6011" s="2">
        <v>44877</v>
      </c>
      <c r="J6011" s="2">
        <v>272</v>
      </c>
      <c r="K6011" s="2">
        <v>45149</v>
      </c>
      <c r="L6011" s="3">
        <v>2.3300424732542355</v>
      </c>
      <c r="M6011" s="3">
        <v>3.9409791476996476</v>
      </c>
      <c r="N6011" s="2">
        <v>1937690</v>
      </c>
      <c r="O6011">
        <f t="shared" si="93"/>
        <v>3</v>
      </c>
    </row>
    <row r="6012" spans="1:15" hidden="1" x14ac:dyDescent="0.2">
      <c r="A6012" t="s">
        <v>6464</v>
      </c>
      <c r="B6012" t="s">
        <v>6701</v>
      </c>
      <c r="C6012" t="s">
        <v>6706</v>
      </c>
      <c r="D6012" t="s">
        <v>22</v>
      </c>
      <c r="E6012">
        <v>58</v>
      </c>
      <c r="F6012" t="s">
        <v>69</v>
      </c>
      <c r="G6012" t="s">
        <v>32</v>
      </c>
      <c r="H6012" t="s">
        <v>33</v>
      </c>
      <c r="I6012" s="2">
        <v>644459</v>
      </c>
      <c r="J6012" s="2">
        <v>2416</v>
      </c>
      <c r="K6012" s="2">
        <v>646875</v>
      </c>
      <c r="L6012" s="3">
        <v>33.383823005743949</v>
      </c>
      <c r="M6012" s="3">
        <v>56.464614635278963</v>
      </c>
      <c r="N6012" s="2">
        <v>1937690</v>
      </c>
      <c r="O6012">
        <f t="shared" si="93"/>
        <v>1</v>
      </c>
    </row>
    <row r="6013" spans="1:15" hidden="1" x14ac:dyDescent="0.2">
      <c r="A6013" t="s">
        <v>6464</v>
      </c>
      <c r="B6013" t="s">
        <v>6701</v>
      </c>
      <c r="C6013" t="s">
        <v>6707</v>
      </c>
      <c r="D6013" t="s">
        <v>17</v>
      </c>
      <c r="E6013">
        <v>26</v>
      </c>
      <c r="F6013" t="s">
        <v>69</v>
      </c>
      <c r="G6013" t="s">
        <v>1638</v>
      </c>
      <c r="H6013" t="s">
        <v>79</v>
      </c>
      <c r="I6013" s="2">
        <v>1405</v>
      </c>
      <c r="J6013" s="2">
        <v>3</v>
      </c>
      <c r="K6013" s="2">
        <v>1408</v>
      </c>
      <c r="L6013" s="3">
        <v>7.2663841997429937E-2</v>
      </c>
      <c r="M6013" s="3">
        <v>0.12290191676362942</v>
      </c>
      <c r="N6013" s="2">
        <v>1937690</v>
      </c>
      <c r="O6013">
        <f t="shared" si="93"/>
        <v>9</v>
      </c>
    </row>
    <row r="6014" spans="1:15" hidden="1" x14ac:dyDescent="0.2">
      <c r="A6014" t="s">
        <v>6464</v>
      </c>
      <c r="B6014" t="s">
        <v>6701</v>
      </c>
      <c r="C6014" t="s">
        <v>6708</v>
      </c>
      <c r="D6014" t="s">
        <v>22</v>
      </c>
      <c r="E6014">
        <v>63</v>
      </c>
      <c r="F6014" t="s">
        <v>69</v>
      </c>
      <c r="G6014" t="s">
        <v>38</v>
      </c>
      <c r="H6014" t="s">
        <v>234</v>
      </c>
      <c r="I6014" s="2">
        <v>2379</v>
      </c>
      <c r="J6014" s="2">
        <v>2</v>
      </c>
      <c r="K6014" s="2">
        <v>2381</v>
      </c>
      <c r="L6014" s="3">
        <v>0.12287827258230162</v>
      </c>
      <c r="M6014" s="3">
        <v>0.20783342600440455</v>
      </c>
      <c r="N6014" s="2">
        <v>1937690</v>
      </c>
      <c r="O6014">
        <f t="shared" si="93"/>
        <v>7</v>
      </c>
    </row>
    <row r="6015" spans="1:15" hidden="1" x14ac:dyDescent="0.2">
      <c r="A6015" t="s">
        <v>6464</v>
      </c>
      <c r="B6015" t="s">
        <v>6701</v>
      </c>
      <c r="C6015" t="s">
        <v>6709</v>
      </c>
      <c r="D6015" t="s">
        <v>22</v>
      </c>
      <c r="E6015">
        <v>30</v>
      </c>
      <c r="F6015" t="s">
        <v>69</v>
      </c>
      <c r="G6015" t="s">
        <v>6710</v>
      </c>
      <c r="H6015" t="s">
        <v>2400</v>
      </c>
      <c r="I6015" s="2">
        <v>1323</v>
      </c>
      <c r="J6015" s="2">
        <v>3</v>
      </c>
      <c r="K6015" s="2">
        <v>1326</v>
      </c>
      <c r="L6015" s="3">
        <v>6.8431998926556881E-2</v>
      </c>
      <c r="M6015" s="3">
        <v>0.11574427672483849</v>
      </c>
      <c r="N6015" s="2">
        <v>1937690</v>
      </c>
      <c r="O6015">
        <f t="shared" si="93"/>
        <v>10</v>
      </c>
    </row>
    <row r="6016" spans="1:15" hidden="1" x14ac:dyDescent="0.2">
      <c r="A6016" t="s">
        <v>6464</v>
      </c>
      <c r="B6016" t="s">
        <v>6701</v>
      </c>
      <c r="C6016" t="s">
        <v>6711</v>
      </c>
      <c r="D6016" t="s">
        <v>22</v>
      </c>
      <c r="E6016">
        <v>61</v>
      </c>
      <c r="F6016" t="s">
        <v>69</v>
      </c>
      <c r="G6016" t="s">
        <v>4157</v>
      </c>
      <c r="H6016" t="s">
        <v>36</v>
      </c>
      <c r="I6016" s="2">
        <v>1462</v>
      </c>
      <c r="J6016" s="2">
        <v>6</v>
      </c>
      <c r="K6016" s="2">
        <v>1468</v>
      </c>
      <c r="L6016" s="3">
        <v>7.576031253709313E-2</v>
      </c>
      <c r="M6016" s="3">
        <v>0.12813921435298861</v>
      </c>
      <c r="N6016" s="2">
        <v>1937690</v>
      </c>
      <c r="O6016">
        <f t="shared" si="93"/>
        <v>8</v>
      </c>
    </row>
    <row r="6017" spans="1:15" hidden="1" x14ac:dyDescent="0.2">
      <c r="A6017" t="s">
        <v>6464</v>
      </c>
      <c r="B6017" t="s">
        <v>6701</v>
      </c>
      <c r="C6017" t="s">
        <v>6712</v>
      </c>
      <c r="D6017" t="s">
        <v>22</v>
      </c>
      <c r="E6017">
        <v>64</v>
      </c>
      <c r="F6017" t="s">
        <v>69</v>
      </c>
      <c r="G6017" t="s">
        <v>38</v>
      </c>
      <c r="H6017" t="s">
        <v>198</v>
      </c>
      <c r="I6017" s="2">
        <v>2767</v>
      </c>
      <c r="J6017" s="2">
        <v>1</v>
      </c>
      <c r="K6017" s="2">
        <v>2768</v>
      </c>
      <c r="L6017" s="3">
        <v>0.14285050756312928</v>
      </c>
      <c r="M6017" s="3">
        <v>0.24161399545577145</v>
      </c>
      <c r="N6017" s="2">
        <v>1937690</v>
      </c>
      <c r="O6017">
        <f t="shared" si="93"/>
        <v>6</v>
      </c>
    </row>
    <row r="6018" spans="1:15" hidden="1" x14ac:dyDescent="0.2">
      <c r="A6018" t="s">
        <v>6464</v>
      </c>
      <c r="B6018" t="s">
        <v>6701</v>
      </c>
      <c r="C6018" t="s">
        <v>46</v>
      </c>
      <c r="G6018" t="s">
        <v>46</v>
      </c>
      <c r="I6018" s="2">
        <v>5786</v>
      </c>
      <c r="J6018" s="2">
        <v>31</v>
      </c>
      <c r="K6018" s="2">
        <v>5817</v>
      </c>
      <c r="L6018" s="3">
        <v>0.30020281882034794</v>
      </c>
      <c r="M6018" s="3">
        <v>0.50775600128837528</v>
      </c>
      <c r="N6018" s="2">
        <v>1937690</v>
      </c>
      <c r="O6018">
        <f t="shared" si="93"/>
        <v>4</v>
      </c>
    </row>
    <row r="6019" spans="1:15" hidden="1" x14ac:dyDescent="0.2">
      <c r="A6019" t="s">
        <v>6464</v>
      </c>
      <c r="B6019" t="s">
        <v>6713</v>
      </c>
      <c r="C6019" t="s">
        <v>6714</v>
      </c>
      <c r="D6019" t="s">
        <v>22</v>
      </c>
      <c r="E6019">
        <v>67</v>
      </c>
      <c r="F6019" t="s">
        <v>49</v>
      </c>
      <c r="G6019" t="s">
        <v>3249</v>
      </c>
      <c r="H6019" t="s">
        <v>36</v>
      </c>
      <c r="I6019" s="2">
        <v>1804</v>
      </c>
      <c r="J6019" s="2">
        <v>4</v>
      </c>
      <c r="K6019" s="2">
        <v>1808</v>
      </c>
      <c r="L6019" s="3">
        <v>0.10518740287764343</v>
      </c>
      <c r="M6019" s="3">
        <v>0.17410396163549871</v>
      </c>
      <c r="N6019" s="2">
        <v>1718837</v>
      </c>
      <c r="O6019">
        <f t="shared" ref="O6019:O6082" si="94">COUNTIFS($A$2:$A$8569,A6019,$B$2:$B$8569,B6019,$K$2:$K$8569,"&gt;"&amp;K6019)+1</f>
        <v>8</v>
      </c>
    </row>
    <row r="6020" spans="1:15" hidden="1" x14ac:dyDescent="0.2">
      <c r="A6020" t="s">
        <v>6464</v>
      </c>
      <c r="B6020" t="s">
        <v>6713</v>
      </c>
      <c r="C6020" t="s">
        <v>6715</v>
      </c>
      <c r="D6020" t="s">
        <v>22</v>
      </c>
      <c r="E6020">
        <v>49</v>
      </c>
      <c r="F6020" t="s">
        <v>49</v>
      </c>
      <c r="G6020" t="s">
        <v>38</v>
      </c>
      <c r="H6020" t="s">
        <v>99</v>
      </c>
      <c r="I6020" s="2">
        <v>3179</v>
      </c>
      <c r="J6020" s="2">
        <v>3</v>
      </c>
      <c r="K6020" s="2">
        <v>3182</v>
      </c>
      <c r="L6020" s="3">
        <v>0.18512517475479059</v>
      </c>
      <c r="M6020" s="3">
        <v>0.30641526876336111</v>
      </c>
      <c r="N6020" s="2">
        <v>1718837</v>
      </c>
      <c r="O6020">
        <f t="shared" si="94"/>
        <v>6</v>
      </c>
    </row>
    <row r="6021" spans="1:15" hidden="1" x14ac:dyDescent="0.2">
      <c r="A6021" t="s">
        <v>6464</v>
      </c>
      <c r="B6021" t="s">
        <v>6713</v>
      </c>
      <c r="C6021" t="s">
        <v>6716</v>
      </c>
      <c r="D6021" t="s">
        <v>22</v>
      </c>
      <c r="E6021">
        <v>28</v>
      </c>
      <c r="F6021" t="s">
        <v>49</v>
      </c>
      <c r="G6021" t="s">
        <v>6717</v>
      </c>
      <c r="H6021" t="s">
        <v>43</v>
      </c>
      <c r="I6021" s="2">
        <v>959</v>
      </c>
      <c r="J6021" s="2">
        <v>6</v>
      </c>
      <c r="K6021" s="2">
        <v>965</v>
      </c>
      <c r="L6021" s="3">
        <v>5.6142612708476716E-2</v>
      </c>
      <c r="M6021" s="3">
        <v>9.2926063594168287E-2</v>
      </c>
      <c r="N6021" s="2">
        <v>1718837</v>
      </c>
      <c r="O6021">
        <f t="shared" si="94"/>
        <v>14</v>
      </c>
    </row>
    <row r="6022" spans="1:15" hidden="1" x14ac:dyDescent="0.2">
      <c r="A6022" t="s">
        <v>6464</v>
      </c>
      <c r="B6022" t="s">
        <v>6713</v>
      </c>
      <c r="C6022" t="s">
        <v>6718</v>
      </c>
      <c r="D6022" t="s">
        <v>22</v>
      </c>
      <c r="E6022">
        <v>68</v>
      </c>
      <c r="F6022" t="s">
        <v>49</v>
      </c>
      <c r="G6022" t="s">
        <v>19</v>
      </c>
      <c r="H6022" t="s">
        <v>20</v>
      </c>
      <c r="I6022" s="2">
        <v>170889</v>
      </c>
      <c r="J6022" s="2">
        <v>1193</v>
      </c>
      <c r="K6022" s="2">
        <v>172082</v>
      </c>
      <c r="L6022" s="3">
        <v>10.011536870570042</v>
      </c>
      <c r="M6022" s="3">
        <v>16.570883808716754</v>
      </c>
      <c r="N6022" s="2">
        <v>1718837</v>
      </c>
      <c r="O6022">
        <f t="shared" si="94"/>
        <v>2</v>
      </c>
    </row>
    <row r="6023" spans="1:15" hidden="1" x14ac:dyDescent="0.2">
      <c r="A6023" t="s">
        <v>6464</v>
      </c>
      <c r="B6023" t="s">
        <v>6713</v>
      </c>
      <c r="C6023" t="s">
        <v>6719</v>
      </c>
      <c r="D6023" t="s">
        <v>22</v>
      </c>
      <c r="E6023">
        <v>43</v>
      </c>
      <c r="F6023" t="s">
        <v>49</v>
      </c>
      <c r="G6023" t="s">
        <v>38</v>
      </c>
      <c r="H6023" t="s">
        <v>156</v>
      </c>
      <c r="I6023" s="2">
        <v>1103</v>
      </c>
      <c r="J6023" s="2">
        <f>(0)</f>
        <v>0</v>
      </c>
      <c r="K6023" s="2">
        <v>1103</v>
      </c>
      <c r="L6023" s="3">
        <v>6.4171297220155257E-2</v>
      </c>
      <c r="M6023" s="3">
        <v>0.10621497217032914</v>
      </c>
      <c r="N6023" s="2">
        <v>1718837</v>
      </c>
      <c r="O6023">
        <f t="shared" si="94"/>
        <v>11</v>
      </c>
    </row>
    <row r="6024" spans="1:15" hidden="1" x14ac:dyDescent="0.2">
      <c r="A6024" t="s">
        <v>6464</v>
      </c>
      <c r="B6024" t="s">
        <v>6713</v>
      </c>
      <c r="C6024" t="s">
        <v>6720</v>
      </c>
      <c r="D6024" t="s">
        <v>22</v>
      </c>
      <c r="E6024">
        <v>52</v>
      </c>
      <c r="F6024" t="s">
        <v>49</v>
      </c>
      <c r="G6024" t="s">
        <v>32</v>
      </c>
      <c r="H6024" t="s">
        <v>33</v>
      </c>
      <c r="I6024" s="2">
        <v>662794</v>
      </c>
      <c r="J6024" s="2">
        <v>4353</v>
      </c>
      <c r="K6024" s="2">
        <v>667147</v>
      </c>
      <c r="L6024" s="3">
        <v>38.813860767484059</v>
      </c>
      <c r="M6024" s="3">
        <v>64.243880361304235</v>
      </c>
      <c r="N6024" s="2">
        <v>1718837</v>
      </c>
      <c r="O6024">
        <f t="shared" si="94"/>
        <v>1</v>
      </c>
    </row>
    <row r="6025" spans="1:15" hidden="1" x14ac:dyDescent="0.2">
      <c r="A6025" t="s">
        <v>6464</v>
      </c>
      <c r="B6025" t="s">
        <v>6713</v>
      </c>
      <c r="C6025" t="s">
        <v>6721</v>
      </c>
      <c r="D6025" t="s">
        <v>22</v>
      </c>
      <c r="E6025">
        <v>29</v>
      </c>
      <c r="F6025" t="s">
        <v>69</v>
      </c>
      <c r="G6025" t="s">
        <v>6722</v>
      </c>
      <c r="H6025" t="s">
        <v>198</v>
      </c>
      <c r="I6025" s="2">
        <v>820</v>
      </c>
      <c r="J6025" s="2">
        <v>2</v>
      </c>
      <c r="K6025" s="2">
        <v>822</v>
      </c>
      <c r="L6025" s="3">
        <v>4.7823033830433022E-2</v>
      </c>
      <c r="M6025" s="3">
        <v>7.9155672823218989E-2</v>
      </c>
      <c r="N6025" s="2">
        <v>1718837</v>
      </c>
      <c r="O6025">
        <f t="shared" si="94"/>
        <v>15</v>
      </c>
    </row>
    <row r="6026" spans="1:15" hidden="1" x14ac:dyDescent="0.2">
      <c r="A6026" t="s">
        <v>6464</v>
      </c>
      <c r="B6026" t="s">
        <v>6713</v>
      </c>
      <c r="C6026" t="s">
        <v>6723</v>
      </c>
      <c r="D6026" t="s">
        <v>22</v>
      </c>
      <c r="E6026">
        <v>59</v>
      </c>
      <c r="F6026" t="s">
        <v>49</v>
      </c>
      <c r="G6026" t="s">
        <v>38</v>
      </c>
      <c r="H6026" t="s">
        <v>381</v>
      </c>
      <c r="I6026" s="2">
        <v>3415</v>
      </c>
      <c r="J6026" s="2">
        <v>14</v>
      </c>
      <c r="K6026" s="2">
        <v>3429</v>
      </c>
      <c r="L6026" s="3">
        <v>0.19949535645322972</v>
      </c>
      <c r="M6026" s="3">
        <v>0.33020048918590988</v>
      </c>
      <c r="N6026" s="2">
        <v>1718837</v>
      </c>
      <c r="O6026">
        <f t="shared" si="94"/>
        <v>5</v>
      </c>
    </row>
    <row r="6027" spans="1:15" hidden="1" x14ac:dyDescent="0.2">
      <c r="A6027" t="s">
        <v>6464</v>
      </c>
      <c r="B6027" t="s">
        <v>6713</v>
      </c>
      <c r="C6027" t="s">
        <v>6724</v>
      </c>
      <c r="D6027" t="s">
        <v>17</v>
      </c>
      <c r="E6027">
        <v>36</v>
      </c>
      <c r="F6027" t="s">
        <v>49</v>
      </c>
      <c r="G6027" t="s">
        <v>38</v>
      </c>
      <c r="H6027" t="s">
        <v>104</v>
      </c>
      <c r="I6027" s="2">
        <v>994</v>
      </c>
      <c r="J6027" s="2">
        <f>(0)</f>
        <v>0</v>
      </c>
      <c r="K6027" s="2">
        <v>994</v>
      </c>
      <c r="L6027" s="3">
        <v>5.782980003339467E-2</v>
      </c>
      <c r="M6027" s="3">
        <v>9.5718660323941232E-2</v>
      </c>
      <c r="N6027" s="2">
        <v>1718837</v>
      </c>
      <c r="O6027">
        <f t="shared" si="94"/>
        <v>13</v>
      </c>
    </row>
    <row r="6028" spans="1:15" hidden="1" x14ac:dyDescent="0.2">
      <c r="A6028" t="s">
        <v>6464</v>
      </c>
      <c r="B6028" t="s">
        <v>6713</v>
      </c>
      <c r="C6028" t="s">
        <v>6725</v>
      </c>
      <c r="D6028" t="s">
        <v>22</v>
      </c>
      <c r="E6028">
        <v>44</v>
      </c>
      <c r="F6028" t="s">
        <v>49</v>
      </c>
      <c r="G6028" t="s">
        <v>303</v>
      </c>
      <c r="H6028" t="s">
        <v>304</v>
      </c>
      <c r="I6028" s="2">
        <v>167517</v>
      </c>
      <c r="J6028" s="2">
        <v>526</v>
      </c>
      <c r="K6028" s="2">
        <v>168043</v>
      </c>
      <c r="L6028" s="3">
        <v>9.7765524014202629</v>
      </c>
      <c r="M6028" s="3">
        <v>16.181942491766655</v>
      </c>
      <c r="N6028" s="2">
        <v>1718837</v>
      </c>
      <c r="O6028">
        <f t="shared" si="94"/>
        <v>3</v>
      </c>
    </row>
    <row r="6029" spans="1:15" hidden="1" x14ac:dyDescent="0.2">
      <c r="A6029" t="s">
        <v>6464</v>
      </c>
      <c r="B6029" t="s">
        <v>6713</v>
      </c>
      <c r="C6029" t="s">
        <v>1971</v>
      </c>
      <c r="D6029" t="s">
        <v>22</v>
      </c>
      <c r="E6029">
        <v>38</v>
      </c>
      <c r="F6029" t="s">
        <v>69</v>
      </c>
      <c r="G6029" t="s">
        <v>38</v>
      </c>
      <c r="H6029" t="s">
        <v>542</v>
      </c>
      <c r="I6029" s="2">
        <v>1580</v>
      </c>
      <c r="J6029" s="2">
        <v>1</v>
      </c>
      <c r="K6029" s="2">
        <v>1581</v>
      </c>
      <c r="L6029" s="3">
        <v>9.1980798644664963E-2</v>
      </c>
      <c r="M6029" s="3">
        <v>0.1522446699921037</v>
      </c>
      <c r="N6029" s="2">
        <v>1718837</v>
      </c>
      <c r="O6029">
        <f t="shared" si="94"/>
        <v>9</v>
      </c>
    </row>
    <row r="6030" spans="1:15" hidden="1" x14ac:dyDescent="0.2">
      <c r="A6030" t="s">
        <v>6464</v>
      </c>
      <c r="B6030" t="s">
        <v>6713</v>
      </c>
      <c r="C6030" t="s">
        <v>6726</v>
      </c>
      <c r="D6030" t="s">
        <v>22</v>
      </c>
      <c r="E6030">
        <v>37</v>
      </c>
      <c r="F6030" t="s">
        <v>49</v>
      </c>
      <c r="G6030" t="s">
        <v>38</v>
      </c>
      <c r="H6030" t="s">
        <v>142</v>
      </c>
      <c r="I6030" s="2">
        <v>1442</v>
      </c>
      <c r="J6030" s="2">
        <v>1</v>
      </c>
      <c r="K6030" s="2">
        <v>1443</v>
      </c>
      <c r="L6030" s="3">
        <v>8.3952114132986436E-2</v>
      </c>
      <c r="M6030" s="3">
        <v>0.13895576141594285</v>
      </c>
      <c r="N6030" s="2">
        <v>1718837</v>
      </c>
      <c r="O6030">
        <f t="shared" si="94"/>
        <v>10</v>
      </c>
    </row>
    <row r="6031" spans="1:15" hidden="1" x14ac:dyDescent="0.2">
      <c r="A6031" t="s">
        <v>6464</v>
      </c>
      <c r="B6031" t="s">
        <v>6713</v>
      </c>
      <c r="C6031" t="s">
        <v>6727</v>
      </c>
      <c r="D6031" t="s">
        <v>22</v>
      </c>
      <c r="E6031">
        <v>36</v>
      </c>
      <c r="F6031" t="s">
        <v>49</v>
      </c>
      <c r="G6031" t="s">
        <v>6728</v>
      </c>
      <c r="H6031" t="s">
        <v>242</v>
      </c>
      <c r="I6031" s="2">
        <v>2198</v>
      </c>
      <c r="J6031" s="2">
        <v>1</v>
      </c>
      <c r="K6031" s="2">
        <v>2199</v>
      </c>
      <c r="L6031" s="3">
        <v>0.12793534232739928</v>
      </c>
      <c r="M6031" s="3">
        <v>0.21175586926795448</v>
      </c>
      <c r="N6031" s="2">
        <v>1718837</v>
      </c>
      <c r="O6031">
        <f t="shared" si="94"/>
        <v>7</v>
      </c>
    </row>
    <row r="6032" spans="1:15" hidden="1" x14ac:dyDescent="0.2">
      <c r="A6032" t="s">
        <v>6464</v>
      </c>
      <c r="B6032" t="s">
        <v>6713</v>
      </c>
      <c r="C6032" t="s">
        <v>6729</v>
      </c>
      <c r="D6032" t="s">
        <v>22</v>
      </c>
      <c r="E6032">
        <v>32</v>
      </c>
      <c r="F6032" t="s">
        <v>49</v>
      </c>
      <c r="G6032" t="s">
        <v>6704</v>
      </c>
      <c r="H6032" t="s">
        <v>723</v>
      </c>
      <c r="I6032" s="2">
        <v>620</v>
      </c>
      <c r="J6032" s="2">
        <v>1</v>
      </c>
      <c r="K6032" s="2">
        <v>621</v>
      </c>
      <c r="L6032" s="3">
        <v>3.6129080302553414E-2</v>
      </c>
      <c r="M6032" s="3">
        <v>5.9800088592723837E-2</v>
      </c>
      <c r="N6032" s="2">
        <v>1718837</v>
      </c>
      <c r="O6032">
        <f t="shared" si="94"/>
        <v>16</v>
      </c>
    </row>
    <row r="6033" spans="1:15" hidden="1" x14ac:dyDescent="0.2">
      <c r="A6033" t="s">
        <v>6464</v>
      </c>
      <c r="B6033" t="s">
        <v>6713</v>
      </c>
      <c r="C6033" t="s">
        <v>6730</v>
      </c>
      <c r="D6033" t="s">
        <v>17</v>
      </c>
      <c r="E6033">
        <v>44</v>
      </c>
      <c r="F6033" t="s">
        <v>49</v>
      </c>
      <c r="G6033" t="s">
        <v>868</v>
      </c>
      <c r="H6033" t="s">
        <v>738</v>
      </c>
      <c r="I6033" s="2">
        <v>1026</v>
      </c>
      <c r="J6033" s="2">
        <v>14</v>
      </c>
      <c r="K6033" s="2">
        <v>1040</v>
      </c>
      <c r="L6033" s="3">
        <v>6.0506028203954183E-2</v>
      </c>
      <c r="M6033" s="3">
        <v>0.10014829651599484</v>
      </c>
      <c r="N6033" s="2">
        <v>1718837</v>
      </c>
      <c r="O6033">
        <f t="shared" si="94"/>
        <v>12</v>
      </c>
    </row>
    <row r="6034" spans="1:15" hidden="1" x14ac:dyDescent="0.2">
      <c r="A6034" t="s">
        <v>6464</v>
      </c>
      <c r="B6034" t="s">
        <v>6713</v>
      </c>
      <c r="C6034" t="s">
        <v>46</v>
      </c>
      <c r="G6034" t="s">
        <v>46</v>
      </c>
      <c r="I6034" s="2">
        <v>10664</v>
      </c>
      <c r="J6034" s="2">
        <v>28</v>
      </c>
      <c r="K6034" s="2">
        <v>10692</v>
      </c>
      <c r="L6034" s="3">
        <v>0.62204851303526743</v>
      </c>
      <c r="M6034" s="3">
        <v>1.029601525335593</v>
      </c>
      <c r="N6034" s="2">
        <v>1718837</v>
      </c>
      <c r="O6034">
        <f t="shared" si="94"/>
        <v>4</v>
      </c>
    </row>
    <row r="6035" spans="1:15" hidden="1" x14ac:dyDescent="0.2">
      <c r="A6035" t="s">
        <v>6464</v>
      </c>
      <c r="B6035" t="s">
        <v>6731</v>
      </c>
      <c r="C6035" t="s">
        <v>46</v>
      </c>
      <c r="G6035" t="s">
        <v>46</v>
      </c>
      <c r="I6035" s="2">
        <v>6659</v>
      </c>
      <c r="J6035" s="2">
        <v>17</v>
      </c>
      <c r="K6035" s="2">
        <v>6676</v>
      </c>
      <c r="L6035" s="3">
        <v>0.37285466152101915</v>
      </c>
      <c r="M6035" s="3">
        <v>0.62011529165668122</v>
      </c>
      <c r="N6035" s="2">
        <v>1790510</v>
      </c>
      <c r="O6035">
        <f t="shared" si="94"/>
        <v>5</v>
      </c>
    </row>
    <row r="6036" spans="1:15" hidden="1" x14ac:dyDescent="0.2">
      <c r="A6036" t="s">
        <v>6464</v>
      </c>
      <c r="B6036" t="s">
        <v>6731</v>
      </c>
      <c r="C6036" t="s">
        <v>6732</v>
      </c>
      <c r="D6036" t="s">
        <v>22</v>
      </c>
      <c r="E6036">
        <v>32</v>
      </c>
      <c r="F6036" t="s">
        <v>49</v>
      </c>
      <c r="G6036" t="s">
        <v>197</v>
      </c>
      <c r="H6036" t="s">
        <v>24</v>
      </c>
      <c r="I6036" s="2">
        <v>465686</v>
      </c>
      <c r="J6036" s="2">
        <v>1352</v>
      </c>
      <c r="K6036" s="2">
        <v>467038</v>
      </c>
      <c r="L6036" s="3">
        <v>26.084076603872642</v>
      </c>
      <c r="M6036" s="3">
        <v>43.381876211017541</v>
      </c>
      <c r="N6036" s="2">
        <v>1790510</v>
      </c>
      <c r="O6036">
        <f t="shared" si="94"/>
        <v>2</v>
      </c>
    </row>
    <row r="6037" spans="1:15" hidden="1" x14ac:dyDescent="0.2">
      <c r="A6037" t="s">
        <v>6464</v>
      </c>
      <c r="B6037" t="s">
        <v>6731</v>
      </c>
      <c r="C6037" t="s">
        <v>6733</v>
      </c>
      <c r="D6037" t="s">
        <v>22</v>
      </c>
      <c r="E6037">
        <v>64</v>
      </c>
      <c r="F6037" t="s">
        <v>49</v>
      </c>
      <c r="G6037" t="s">
        <v>868</v>
      </c>
      <c r="H6037" t="s">
        <v>738</v>
      </c>
      <c r="I6037" s="2">
        <v>91651</v>
      </c>
      <c r="J6037" s="2">
        <v>218</v>
      </c>
      <c r="K6037" s="2">
        <v>91869</v>
      </c>
      <c r="L6037" s="3">
        <v>5.1308844965959421</v>
      </c>
      <c r="M6037" s="3">
        <v>8.5334589168974926</v>
      </c>
      <c r="N6037" s="2">
        <v>1790510</v>
      </c>
      <c r="O6037">
        <f t="shared" si="94"/>
        <v>3</v>
      </c>
    </row>
    <row r="6038" spans="1:15" hidden="1" x14ac:dyDescent="0.2">
      <c r="A6038" t="s">
        <v>6464</v>
      </c>
      <c r="B6038" t="s">
        <v>6731</v>
      </c>
      <c r="C6038" t="s">
        <v>6734</v>
      </c>
      <c r="D6038" t="s">
        <v>22</v>
      </c>
      <c r="E6038">
        <v>41</v>
      </c>
      <c r="F6038" t="s">
        <v>49</v>
      </c>
      <c r="G6038" t="s">
        <v>6735</v>
      </c>
      <c r="H6038" t="s">
        <v>456</v>
      </c>
      <c r="I6038" s="2">
        <v>9486</v>
      </c>
      <c r="J6038" s="2">
        <v>17</v>
      </c>
      <c r="K6038" s="2">
        <v>9503</v>
      </c>
      <c r="L6038" s="3">
        <v>0.53074263757253526</v>
      </c>
      <c r="M6038" s="3">
        <v>0.88270755191932926</v>
      </c>
      <c r="N6038" s="2">
        <v>1790510</v>
      </c>
      <c r="O6038">
        <f t="shared" si="94"/>
        <v>4</v>
      </c>
    </row>
    <row r="6039" spans="1:15" hidden="1" x14ac:dyDescent="0.2">
      <c r="A6039" t="s">
        <v>6464</v>
      </c>
      <c r="B6039" t="s">
        <v>6731</v>
      </c>
      <c r="C6039" t="s">
        <v>6736</v>
      </c>
      <c r="D6039" t="s">
        <v>22</v>
      </c>
      <c r="E6039">
        <v>47</v>
      </c>
      <c r="F6039" t="s">
        <v>49</v>
      </c>
      <c r="G6039" t="s">
        <v>38</v>
      </c>
      <c r="H6039" t="s">
        <v>168</v>
      </c>
      <c r="I6039" s="2">
        <v>2409</v>
      </c>
      <c r="J6039" s="2">
        <v>7</v>
      </c>
      <c r="K6039" s="2">
        <v>2416</v>
      </c>
      <c r="L6039" s="3">
        <v>0.13493362226404768</v>
      </c>
      <c r="M6039" s="3">
        <v>0.2244155998565821</v>
      </c>
      <c r="N6039" s="2">
        <v>1790510</v>
      </c>
      <c r="O6039">
        <f t="shared" si="94"/>
        <v>7</v>
      </c>
    </row>
    <row r="6040" spans="1:15" hidden="1" x14ac:dyDescent="0.2">
      <c r="A6040" t="s">
        <v>6464</v>
      </c>
      <c r="B6040" t="s">
        <v>6731</v>
      </c>
      <c r="C6040" t="s">
        <v>6737</v>
      </c>
      <c r="D6040" t="s">
        <v>22</v>
      </c>
      <c r="E6040">
        <v>42</v>
      </c>
      <c r="F6040" t="s">
        <v>49</v>
      </c>
      <c r="G6040" t="s">
        <v>38</v>
      </c>
      <c r="H6040" t="s">
        <v>43</v>
      </c>
      <c r="I6040" s="2">
        <v>2539</v>
      </c>
      <c r="J6040" s="2">
        <v>6</v>
      </c>
      <c r="K6040" s="2">
        <v>2545</v>
      </c>
      <c r="L6040" s="3">
        <v>0.1421382734528151</v>
      </c>
      <c r="M6040" s="3">
        <v>0.23639805531250058</v>
      </c>
      <c r="N6040" s="2">
        <v>1790510</v>
      </c>
      <c r="O6040">
        <f t="shared" si="94"/>
        <v>6</v>
      </c>
    </row>
    <row r="6041" spans="1:15" hidden="1" x14ac:dyDescent="0.2">
      <c r="A6041" t="s">
        <v>6464</v>
      </c>
      <c r="B6041" t="s">
        <v>6731</v>
      </c>
      <c r="C6041" t="s">
        <v>6738</v>
      </c>
      <c r="D6041" t="s">
        <v>22</v>
      </c>
      <c r="E6041">
        <v>68</v>
      </c>
      <c r="F6041" t="s">
        <v>49</v>
      </c>
      <c r="G6041" t="s">
        <v>32</v>
      </c>
      <c r="H6041" t="s">
        <v>33</v>
      </c>
      <c r="I6041" s="2">
        <v>494050</v>
      </c>
      <c r="J6041" s="2">
        <v>1769</v>
      </c>
      <c r="K6041" s="2">
        <v>495819</v>
      </c>
      <c r="L6041" s="3">
        <v>27.691495719096793</v>
      </c>
      <c r="M6041" s="3">
        <v>46.055264199209716</v>
      </c>
      <c r="N6041" s="2">
        <v>1790510</v>
      </c>
      <c r="O6041">
        <f t="shared" si="94"/>
        <v>1</v>
      </c>
    </row>
    <row r="6042" spans="1:15" hidden="1" x14ac:dyDescent="0.2">
      <c r="A6042" t="s">
        <v>6464</v>
      </c>
      <c r="B6042" t="s">
        <v>6739</v>
      </c>
      <c r="C6042" t="s">
        <v>46</v>
      </c>
      <c r="G6042" t="s">
        <v>46</v>
      </c>
      <c r="I6042" s="2">
        <v>6698</v>
      </c>
      <c r="J6042" s="2">
        <v>13</v>
      </c>
      <c r="K6042" s="2">
        <v>6711</v>
      </c>
      <c r="L6042" s="3">
        <v>0.38944172475505384</v>
      </c>
      <c r="M6042" s="3">
        <v>0.68601324186490109</v>
      </c>
      <c r="N6042" s="2">
        <v>1723236</v>
      </c>
      <c r="O6042">
        <f t="shared" si="94"/>
        <v>3</v>
      </c>
    </row>
    <row r="6043" spans="1:15" hidden="1" x14ac:dyDescent="0.2">
      <c r="A6043" t="s">
        <v>6464</v>
      </c>
      <c r="B6043" t="s">
        <v>6739</v>
      </c>
      <c r="C6043" t="s">
        <v>6740</v>
      </c>
      <c r="D6043" t="s">
        <v>22</v>
      </c>
      <c r="E6043">
        <v>55</v>
      </c>
      <c r="F6043" t="s">
        <v>69</v>
      </c>
      <c r="G6043" t="s">
        <v>1472</v>
      </c>
      <c r="H6043" t="s">
        <v>540</v>
      </c>
      <c r="I6043" s="2">
        <v>1728</v>
      </c>
      <c r="J6043" s="2">
        <v>2</v>
      </c>
      <c r="K6043" s="2">
        <v>1730</v>
      </c>
      <c r="L6043" s="3">
        <v>0.10039251733366758</v>
      </c>
      <c r="M6043" s="3">
        <v>0.17684442086518831</v>
      </c>
      <c r="N6043" s="2">
        <v>1723236</v>
      </c>
      <c r="O6043">
        <f t="shared" si="94"/>
        <v>7</v>
      </c>
    </row>
    <row r="6044" spans="1:15" hidden="1" x14ac:dyDescent="0.2">
      <c r="A6044" t="s">
        <v>6464</v>
      </c>
      <c r="B6044" t="s">
        <v>6739</v>
      </c>
      <c r="C6044" t="s">
        <v>6741</v>
      </c>
      <c r="D6044" t="s">
        <v>22</v>
      </c>
      <c r="E6044">
        <v>81</v>
      </c>
      <c r="F6044" t="s">
        <v>49</v>
      </c>
      <c r="G6044" t="s">
        <v>571</v>
      </c>
      <c r="H6044" t="s">
        <v>70</v>
      </c>
      <c r="I6044" s="2">
        <v>1119</v>
      </c>
      <c r="J6044" s="2">
        <v>2</v>
      </c>
      <c r="K6044" s="2">
        <v>1121</v>
      </c>
      <c r="L6044" s="3">
        <v>6.5052030017942991E-2</v>
      </c>
      <c r="M6044" s="3">
        <v>0.11459109583229832</v>
      </c>
      <c r="N6044" s="2">
        <v>1723236</v>
      </c>
      <c r="O6044">
        <f t="shared" si="94"/>
        <v>9</v>
      </c>
    </row>
    <row r="6045" spans="1:15" hidden="1" x14ac:dyDescent="0.2">
      <c r="A6045" t="s">
        <v>6464</v>
      </c>
      <c r="B6045" t="s">
        <v>6739</v>
      </c>
      <c r="C6045" t="s">
        <v>6742</v>
      </c>
      <c r="D6045" t="s">
        <v>22</v>
      </c>
      <c r="E6045">
        <v>79</v>
      </c>
      <c r="F6045" t="s">
        <v>49</v>
      </c>
      <c r="G6045" t="s">
        <v>197</v>
      </c>
      <c r="H6045" t="s">
        <v>24</v>
      </c>
      <c r="I6045" s="2">
        <v>523145</v>
      </c>
      <c r="J6045" s="2">
        <v>1781</v>
      </c>
      <c r="K6045" s="2">
        <v>524926</v>
      </c>
      <c r="L6045" s="3">
        <v>30.46164309473572</v>
      </c>
      <c r="M6045" s="3">
        <v>53.659095067676212</v>
      </c>
      <c r="N6045" s="2">
        <v>1723236</v>
      </c>
      <c r="O6045">
        <f t="shared" si="94"/>
        <v>1</v>
      </c>
    </row>
    <row r="6046" spans="1:15" hidden="1" x14ac:dyDescent="0.2">
      <c r="A6046" t="s">
        <v>6464</v>
      </c>
      <c r="B6046" t="s">
        <v>6739</v>
      </c>
      <c r="C6046" t="s">
        <v>6743</v>
      </c>
      <c r="D6046" t="s">
        <v>22</v>
      </c>
      <c r="E6046">
        <v>32</v>
      </c>
      <c r="F6046" t="s">
        <v>49</v>
      </c>
      <c r="G6046" t="s">
        <v>6744</v>
      </c>
      <c r="H6046" t="s">
        <v>198</v>
      </c>
      <c r="I6046" s="2">
        <v>1809</v>
      </c>
      <c r="J6046" s="2">
        <v>3</v>
      </c>
      <c r="K6046" s="2">
        <v>1812</v>
      </c>
      <c r="L6046" s="3">
        <v>0.10515100659456976</v>
      </c>
      <c r="M6046" s="3">
        <v>0.18522664196978109</v>
      </c>
      <c r="N6046" s="2">
        <v>1723236</v>
      </c>
      <c r="O6046">
        <f t="shared" si="94"/>
        <v>6</v>
      </c>
    </row>
    <row r="6047" spans="1:15" hidden="1" x14ac:dyDescent="0.2">
      <c r="A6047" t="s">
        <v>6464</v>
      </c>
      <c r="B6047" t="s">
        <v>6739</v>
      </c>
      <c r="C6047" t="s">
        <v>6745</v>
      </c>
      <c r="D6047" t="s">
        <v>22</v>
      </c>
      <c r="E6047">
        <v>43</v>
      </c>
      <c r="F6047" t="s">
        <v>49</v>
      </c>
      <c r="G6047" t="s">
        <v>6746</v>
      </c>
      <c r="H6047" t="s">
        <v>219</v>
      </c>
      <c r="I6047" s="2">
        <v>617</v>
      </c>
      <c r="J6047" s="2">
        <v>2</v>
      </c>
      <c r="K6047" s="2">
        <v>619</v>
      </c>
      <c r="L6047" s="3">
        <v>3.59207908841273E-2</v>
      </c>
      <c r="M6047" s="3">
        <v>6.3275547118815945E-2</v>
      </c>
      <c r="N6047" s="2">
        <v>1723236</v>
      </c>
      <c r="O6047">
        <f t="shared" si="94"/>
        <v>13</v>
      </c>
    </row>
    <row r="6048" spans="1:15" hidden="1" x14ac:dyDescent="0.2">
      <c r="A6048" t="s">
        <v>6464</v>
      </c>
      <c r="B6048" t="s">
        <v>6739</v>
      </c>
      <c r="C6048" t="s">
        <v>6747</v>
      </c>
      <c r="D6048" t="s">
        <v>22</v>
      </c>
      <c r="E6048">
        <v>44</v>
      </c>
      <c r="F6048" t="s">
        <v>69</v>
      </c>
      <c r="G6048" t="s">
        <v>3193</v>
      </c>
      <c r="H6048" t="s">
        <v>389</v>
      </c>
      <c r="I6048" s="2">
        <v>1051</v>
      </c>
      <c r="J6048" s="2">
        <v>2</v>
      </c>
      <c r="K6048" s="2">
        <v>1053</v>
      </c>
      <c r="L6048" s="3">
        <v>6.1105965752804609E-2</v>
      </c>
      <c r="M6048" s="3">
        <v>0.10763998564800191</v>
      </c>
      <c r="N6048" s="2">
        <v>1723236</v>
      </c>
      <c r="O6048">
        <f t="shared" si="94"/>
        <v>10</v>
      </c>
    </row>
    <row r="6049" spans="1:15" hidden="1" x14ac:dyDescent="0.2">
      <c r="A6049" t="s">
        <v>6464</v>
      </c>
      <c r="B6049" t="s">
        <v>6739</v>
      </c>
      <c r="C6049" t="s">
        <v>6748</v>
      </c>
      <c r="D6049" t="s">
        <v>22</v>
      </c>
      <c r="E6049">
        <v>28</v>
      </c>
      <c r="F6049" t="s">
        <v>49</v>
      </c>
      <c r="G6049" t="s">
        <v>6749</v>
      </c>
      <c r="H6049" t="s">
        <v>6750</v>
      </c>
      <c r="I6049" s="2">
        <v>619</v>
      </c>
      <c r="J6049" s="2">
        <v>4</v>
      </c>
      <c r="K6049" s="2">
        <v>623</v>
      </c>
      <c r="L6049" s="3">
        <v>3.6152912311488386E-2</v>
      </c>
      <c r="M6049" s="3">
        <v>6.3684435953186319E-2</v>
      </c>
      <c r="N6049" s="2">
        <v>1723236</v>
      </c>
      <c r="O6049">
        <f t="shared" si="94"/>
        <v>12</v>
      </c>
    </row>
    <row r="6050" spans="1:15" hidden="1" x14ac:dyDescent="0.2">
      <c r="A6050" t="s">
        <v>6464</v>
      </c>
      <c r="B6050" t="s">
        <v>6739</v>
      </c>
      <c r="C6050" t="s">
        <v>6751</v>
      </c>
      <c r="D6050" t="s">
        <v>22</v>
      </c>
      <c r="E6050">
        <v>51</v>
      </c>
      <c r="F6050" t="s">
        <v>49</v>
      </c>
      <c r="G6050" t="s">
        <v>38</v>
      </c>
      <c r="H6050" t="s">
        <v>2717</v>
      </c>
      <c r="I6050" s="2">
        <v>2628</v>
      </c>
      <c r="J6050" s="2">
        <v>3</v>
      </c>
      <c r="K6050" s="2">
        <v>2631</v>
      </c>
      <c r="L6050" s="3">
        <v>0.15267786884675111</v>
      </c>
      <c r="M6050" s="3">
        <v>0.26894663080711589</v>
      </c>
      <c r="N6050" s="2">
        <v>1723236</v>
      </c>
      <c r="O6050">
        <f t="shared" si="94"/>
        <v>4</v>
      </c>
    </row>
    <row r="6051" spans="1:15" hidden="1" x14ac:dyDescent="0.2">
      <c r="A6051" t="s">
        <v>6464</v>
      </c>
      <c r="B6051" t="s">
        <v>6739</v>
      </c>
      <c r="C6051" t="s">
        <v>6752</v>
      </c>
      <c r="D6051" t="s">
        <v>22</v>
      </c>
      <c r="E6051">
        <v>60</v>
      </c>
      <c r="F6051" t="s">
        <v>49</v>
      </c>
      <c r="G6051" t="s">
        <v>32</v>
      </c>
      <c r="H6051" t="s">
        <v>33</v>
      </c>
      <c r="I6051" s="2">
        <v>428559</v>
      </c>
      <c r="J6051" s="2">
        <v>1978</v>
      </c>
      <c r="K6051" s="2">
        <v>430537</v>
      </c>
      <c r="L6051" s="3">
        <v>24.984215742939448</v>
      </c>
      <c r="M6051" s="3">
        <v>44.010443020829818</v>
      </c>
      <c r="N6051" s="2">
        <v>1723236</v>
      </c>
      <c r="O6051">
        <f t="shared" si="94"/>
        <v>2</v>
      </c>
    </row>
    <row r="6052" spans="1:15" hidden="1" x14ac:dyDescent="0.2">
      <c r="A6052" t="s">
        <v>6464</v>
      </c>
      <c r="B6052" t="s">
        <v>6739</v>
      </c>
      <c r="C6052" t="s">
        <v>6753</v>
      </c>
      <c r="D6052" t="s">
        <v>22</v>
      </c>
      <c r="E6052">
        <v>27</v>
      </c>
      <c r="F6052" t="s">
        <v>49</v>
      </c>
      <c r="G6052" t="s">
        <v>2204</v>
      </c>
      <c r="H6052" t="s">
        <v>315</v>
      </c>
      <c r="I6052" s="2">
        <v>1173</v>
      </c>
      <c r="J6052" s="2">
        <v>22</v>
      </c>
      <c r="K6052" s="2">
        <v>1195</v>
      </c>
      <c r="L6052" s="3">
        <v>6.9346276424122999E-2</v>
      </c>
      <c r="M6052" s="3">
        <v>0.12215553926815033</v>
      </c>
      <c r="N6052" s="2">
        <v>1723236</v>
      </c>
      <c r="O6052">
        <f t="shared" si="94"/>
        <v>8</v>
      </c>
    </row>
    <row r="6053" spans="1:15" hidden="1" x14ac:dyDescent="0.2">
      <c r="A6053" t="s">
        <v>6464</v>
      </c>
      <c r="B6053" t="s">
        <v>6739</v>
      </c>
      <c r="C6053" t="s">
        <v>6754</v>
      </c>
      <c r="D6053" t="s">
        <v>22</v>
      </c>
      <c r="E6053">
        <v>45</v>
      </c>
      <c r="F6053" t="s">
        <v>49</v>
      </c>
      <c r="G6053" t="s">
        <v>38</v>
      </c>
      <c r="H6053" t="s">
        <v>767</v>
      </c>
      <c r="I6053" s="2">
        <v>977</v>
      </c>
      <c r="J6053" s="2">
        <v>3</v>
      </c>
      <c r="K6053" s="2">
        <v>980</v>
      </c>
      <c r="L6053" s="3">
        <v>5.6869749703464874E-2</v>
      </c>
      <c r="M6053" s="3">
        <v>0.10017776442074251</v>
      </c>
      <c r="N6053" s="2">
        <v>1723236</v>
      </c>
      <c r="O6053">
        <f t="shared" si="94"/>
        <v>11</v>
      </c>
    </row>
    <row r="6054" spans="1:15" hidden="1" x14ac:dyDescent="0.2">
      <c r="A6054" t="s">
        <v>6464</v>
      </c>
      <c r="B6054" t="s">
        <v>6739</v>
      </c>
      <c r="C6054" t="s">
        <v>6755</v>
      </c>
      <c r="D6054" t="s">
        <v>22</v>
      </c>
      <c r="E6054">
        <v>34</v>
      </c>
      <c r="F6054" t="s">
        <v>49</v>
      </c>
      <c r="G6054" t="s">
        <v>6756</v>
      </c>
      <c r="H6054" t="s">
        <v>2449</v>
      </c>
      <c r="I6054" s="2">
        <v>2574</v>
      </c>
      <c r="J6054" s="2">
        <v>6</v>
      </c>
      <c r="K6054" s="2">
        <v>2580</v>
      </c>
      <c r="L6054" s="3">
        <v>0.14971832064789733</v>
      </c>
      <c r="M6054" s="3">
        <v>0.26373329816889357</v>
      </c>
      <c r="N6054" s="2">
        <v>1723236</v>
      </c>
      <c r="O6054">
        <f t="shared" si="94"/>
        <v>5</v>
      </c>
    </row>
    <row r="6055" spans="1:15" hidden="1" x14ac:dyDescent="0.2">
      <c r="A6055" t="s">
        <v>6464</v>
      </c>
      <c r="B6055" t="s">
        <v>6757</v>
      </c>
      <c r="C6055" t="s">
        <v>46</v>
      </c>
      <c r="G6055" t="s">
        <v>46</v>
      </c>
      <c r="I6055" s="2">
        <v>6264</v>
      </c>
      <c r="J6055" s="2">
        <v>13</v>
      </c>
      <c r="K6055" s="2">
        <v>6277</v>
      </c>
      <c r="L6055" s="3">
        <v>0.38715964707224781</v>
      </c>
      <c r="M6055" s="3">
        <v>0.62747912734717382</v>
      </c>
      <c r="N6055" s="2">
        <v>1621295</v>
      </c>
      <c r="O6055">
        <f t="shared" si="94"/>
        <v>4</v>
      </c>
    </row>
    <row r="6056" spans="1:15" hidden="1" x14ac:dyDescent="0.2">
      <c r="A6056" t="s">
        <v>6464</v>
      </c>
      <c r="B6056" t="s">
        <v>6757</v>
      </c>
      <c r="C6056" t="s">
        <v>6758</v>
      </c>
      <c r="D6056" t="s">
        <v>22</v>
      </c>
      <c r="E6056">
        <v>70</v>
      </c>
      <c r="F6056" t="s">
        <v>49</v>
      </c>
      <c r="G6056" t="s">
        <v>197</v>
      </c>
      <c r="H6056" t="s">
        <v>24</v>
      </c>
      <c r="I6056" s="2">
        <v>422054</v>
      </c>
      <c r="J6056" s="2">
        <v>624</v>
      </c>
      <c r="K6056" s="2">
        <v>422678</v>
      </c>
      <c r="L6056" s="3">
        <v>26.07039434526104</v>
      </c>
      <c r="M6056" s="3">
        <v>42.252926969706664</v>
      </c>
      <c r="N6056" s="2">
        <v>1621295</v>
      </c>
      <c r="O6056">
        <f t="shared" si="94"/>
        <v>2</v>
      </c>
    </row>
    <row r="6057" spans="1:15" hidden="1" x14ac:dyDescent="0.2">
      <c r="A6057" t="s">
        <v>6464</v>
      </c>
      <c r="B6057" t="s">
        <v>6757</v>
      </c>
      <c r="C6057" t="s">
        <v>6759</v>
      </c>
      <c r="D6057" t="s">
        <v>22</v>
      </c>
      <c r="E6057">
        <v>58</v>
      </c>
      <c r="F6057" t="s">
        <v>49</v>
      </c>
      <c r="G6057" t="s">
        <v>32</v>
      </c>
      <c r="H6057" t="s">
        <v>33</v>
      </c>
      <c r="I6057" s="2">
        <v>544267</v>
      </c>
      <c r="J6057" s="2">
        <v>1081</v>
      </c>
      <c r="K6057" s="2">
        <v>545348</v>
      </c>
      <c r="L6057" s="3">
        <v>33.636568298798181</v>
      </c>
      <c r="M6057" s="3">
        <v>54.51561050510221</v>
      </c>
      <c r="N6057" s="2">
        <v>1621295</v>
      </c>
      <c r="O6057">
        <f t="shared" si="94"/>
        <v>1</v>
      </c>
    </row>
    <row r="6058" spans="1:15" hidden="1" x14ac:dyDescent="0.2">
      <c r="A6058" t="s">
        <v>6464</v>
      </c>
      <c r="B6058" t="s">
        <v>6757</v>
      </c>
      <c r="C6058" t="s">
        <v>6760</v>
      </c>
      <c r="D6058" t="s">
        <v>22</v>
      </c>
      <c r="E6058">
        <v>53</v>
      </c>
      <c r="F6058" t="s">
        <v>49</v>
      </c>
      <c r="G6058" t="s">
        <v>38</v>
      </c>
      <c r="H6058" t="s">
        <v>6628</v>
      </c>
      <c r="I6058" s="2">
        <v>1858</v>
      </c>
      <c r="J6058" s="2">
        <f>(0)</f>
        <v>0</v>
      </c>
      <c r="K6058" s="2">
        <v>1858</v>
      </c>
      <c r="L6058" s="3">
        <v>0.11459974896610425</v>
      </c>
      <c r="M6058" s="3">
        <v>0.18573462141326252</v>
      </c>
      <c r="N6058" s="2">
        <v>1621295</v>
      </c>
      <c r="O6058">
        <f t="shared" si="94"/>
        <v>7</v>
      </c>
    </row>
    <row r="6059" spans="1:15" hidden="1" x14ac:dyDescent="0.2">
      <c r="A6059" t="s">
        <v>6464</v>
      </c>
      <c r="B6059" t="s">
        <v>6757</v>
      </c>
      <c r="C6059" t="s">
        <v>6761</v>
      </c>
      <c r="D6059" t="s">
        <v>22</v>
      </c>
      <c r="E6059">
        <v>59</v>
      </c>
      <c r="F6059" t="s">
        <v>49</v>
      </c>
      <c r="G6059" t="s">
        <v>3249</v>
      </c>
      <c r="H6059" t="s">
        <v>36</v>
      </c>
      <c r="I6059" s="2">
        <v>5104</v>
      </c>
      <c r="J6059" s="2">
        <v>6</v>
      </c>
      <c r="K6059" s="2">
        <v>5110</v>
      </c>
      <c r="L6059" s="3">
        <v>0.31518014920171838</v>
      </c>
      <c r="M6059" s="3">
        <v>0.51082019129266498</v>
      </c>
      <c r="N6059" s="2">
        <v>1621295</v>
      </c>
      <c r="O6059">
        <f t="shared" si="94"/>
        <v>6</v>
      </c>
    </row>
    <row r="6060" spans="1:15" hidden="1" x14ac:dyDescent="0.2">
      <c r="A6060" t="s">
        <v>6464</v>
      </c>
      <c r="B6060" t="s">
        <v>6757</v>
      </c>
      <c r="C6060" t="s">
        <v>6762</v>
      </c>
      <c r="D6060" t="s">
        <v>22</v>
      </c>
      <c r="E6060">
        <v>47</v>
      </c>
      <c r="F6060" t="s">
        <v>49</v>
      </c>
      <c r="G6060" t="s">
        <v>38</v>
      </c>
      <c r="H6060" t="s">
        <v>456</v>
      </c>
      <c r="I6060" s="2">
        <v>6337</v>
      </c>
      <c r="J6060" s="2">
        <v>2</v>
      </c>
      <c r="K6060" s="2">
        <v>6339</v>
      </c>
      <c r="L6060" s="3">
        <v>0.3909837506437755</v>
      </c>
      <c r="M6060" s="3">
        <v>0.63367694571510824</v>
      </c>
      <c r="N6060" s="2">
        <v>1621295</v>
      </c>
      <c r="O6060">
        <f t="shared" si="94"/>
        <v>3</v>
      </c>
    </row>
    <row r="6061" spans="1:15" hidden="1" x14ac:dyDescent="0.2">
      <c r="A6061" t="s">
        <v>6464</v>
      </c>
      <c r="B6061" t="s">
        <v>6757</v>
      </c>
      <c r="C6061" t="s">
        <v>6763</v>
      </c>
      <c r="D6061" t="s">
        <v>22</v>
      </c>
      <c r="E6061">
        <v>34</v>
      </c>
      <c r="F6061" t="s">
        <v>49</v>
      </c>
      <c r="G6061" t="s">
        <v>6620</v>
      </c>
      <c r="H6061" t="s">
        <v>1867</v>
      </c>
      <c r="I6061" s="2">
        <v>834</v>
      </c>
      <c r="J6061" s="2">
        <v>4</v>
      </c>
      <c r="K6061" s="2">
        <v>838</v>
      </c>
      <c r="L6061" s="3">
        <v>5.1687077305487286E-2</v>
      </c>
      <c r="M6061" s="3">
        <v>8.3770512779501607E-2</v>
      </c>
      <c r="N6061" s="2">
        <v>1621295</v>
      </c>
      <c r="O6061">
        <f t="shared" si="94"/>
        <v>10</v>
      </c>
    </row>
    <row r="6062" spans="1:15" hidden="1" x14ac:dyDescent="0.2">
      <c r="A6062" t="s">
        <v>6464</v>
      </c>
      <c r="B6062" t="s">
        <v>6757</v>
      </c>
      <c r="C6062" t="s">
        <v>6764</v>
      </c>
      <c r="D6062" t="s">
        <v>22</v>
      </c>
      <c r="E6062">
        <v>44</v>
      </c>
      <c r="F6062" t="s">
        <v>49</v>
      </c>
      <c r="G6062" t="s">
        <v>1952</v>
      </c>
      <c r="H6062" t="s">
        <v>59</v>
      </c>
      <c r="I6062" s="2">
        <v>480</v>
      </c>
      <c r="J6062" s="2">
        <v>2</v>
      </c>
      <c r="K6062" s="2">
        <v>482</v>
      </c>
      <c r="L6062" s="3">
        <v>2.9729321314134687E-2</v>
      </c>
      <c r="M6062" s="3">
        <v>4.8183039570071334E-2</v>
      </c>
      <c r="N6062" s="2">
        <v>1621295</v>
      </c>
      <c r="O6062">
        <f t="shared" si="94"/>
        <v>15</v>
      </c>
    </row>
    <row r="6063" spans="1:15" hidden="1" x14ac:dyDescent="0.2">
      <c r="A6063" t="s">
        <v>6464</v>
      </c>
      <c r="B6063" t="s">
        <v>6757</v>
      </c>
      <c r="C6063" t="s">
        <v>6765</v>
      </c>
      <c r="D6063" t="s">
        <v>22</v>
      </c>
      <c r="E6063">
        <v>54</v>
      </c>
      <c r="F6063" t="s">
        <v>49</v>
      </c>
      <c r="G6063" t="s">
        <v>6766</v>
      </c>
      <c r="H6063" t="s">
        <v>104</v>
      </c>
      <c r="I6063" s="2">
        <v>582</v>
      </c>
      <c r="J6063" s="2">
        <v>2</v>
      </c>
      <c r="K6063" s="2">
        <v>584</v>
      </c>
      <c r="L6063" s="3">
        <v>3.6020588480196382E-2</v>
      </c>
      <c r="M6063" s="3">
        <v>5.8379450433447423E-2</v>
      </c>
      <c r="N6063" s="2">
        <v>1621295</v>
      </c>
      <c r="O6063">
        <f t="shared" si="94"/>
        <v>13</v>
      </c>
    </row>
    <row r="6064" spans="1:15" hidden="1" x14ac:dyDescent="0.2">
      <c r="A6064" t="s">
        <v>6464</v>
      </c>
      <c r="B6064" t="s">
        <v>6757</v>
      </c>
      <c r="C6064" t="s">
        <v>6767</v>
      </c>
      <c r="D6064" t="s">
        <v>22</v>
      </c>
      <c r="E6064">
        <v>65</v>
      </c>
      <c r="F6064" t="s">
        <v>49</v>
      </c>
      <c r="G6064" t="s">
        <v>38</v>
      </c>
      <c r="H6064" t="s">
        <v>979</v>
      </c>
      <c r="I6064" s="2">
        <v>1577</v>
      </c>
      <c r="J6064" s="2">
        <f>(0)</f>
        <v>0</v>
      </c>
      <c r="K6064" s="2">
        <v>1577</v>
      </c>
      <c r="L6064" s="3">
        <v>9.7267924714502907E-2</v>
      </c>
      <c r="M6064" s="3">
        <v>0.15764450913278524</v>
      </c>
      <c r="N6064" s="2">
        <v>1621295</v>
      </c>
      <c r="O6064">
        <f t="shared" si="94"/>
        <v>8</v>
      </c>
    </row>
    <row r="6065" spans="1:15" hidden="1" x14ac:dyDescent="0.2">
      <c r="A6065" t="s">
        <v>6464</v>
      </c>
      <c r="B6065" t="s">
        <v>6757</v>
      </c>
      <c r="C6065" t="s">
        <v>6768</v>
      </c>
      <c r="D6065" t="s">
        <v>22</v>
      </c>
      <c r="E6065">
        <v>56</v>
      </c>
      <c r="F6065" t="s">
        <v>49</v>
      </c>
      <c r="G6065" t="s">
        <v>38</v>
      </c>
      <c r="H6065" t="s">
        <v>219</v>
      </c>
      <c r="I6065" s="2">
        <v>711</v>
      </c>
      <c r="J6065" s="2">
        <v>1</v>
      </c>
      <c r="K6065" s="2">
        <v>712</v>
      </c>
      <c r="L6065" s="3">
        <v>4.3915511982705178E-2</v>
      </c>
      <c r="M6065" s="3">
        <v>7.117494641886056E-2</v>
      </c>
      <c r="N6065" s="2">
        <v>1621295</v>
      </c>
      <c r="O6065">
        <f t="shared" si="94"/>
        <v>11</v>
      </c>
    </row>
    <row r="6066" spans="1:15" hidden="1" x14ac:dyDescent="0.2">
      <c r="A6066" t="s">
        <v>6464</v>
      </c>
      <c r="B6066" t="s">
        <v>6757</v>
      </c>
      <c r="C6066" t="s">
        <v>6769</v>
      </c>
      <c r="D6066" t="s">
        <v>22</v>
      </c>
      <c r="E6066">
        <v>77</v>
      </c>
      <c r="F6066" t="s">
        <v>49</v>
      </c>
      <c r="G6066" t="s">
        <v>807</v>
      </c>
      <c r="H6066" t="s">
        <v>774</v>
      </c>
      <c r="I6066" s="2">
        <v>5121</v>
      </c>
      <c r="J6066" s="2">
        <v>5</v>
      </c>
      <c r="K6066" s="2">
        <v>5126</v>
      </c>
      <c r="L6066" s="3">
        <v>0.31616701463953195</v>
      </c>
      <c r="M6066" s="3">
        <v>0.51241962829084164</v>
      </c>
      <c r="N6066" s="2">
        <v>1621295</v>
      </c>
      <c r="O6066">
        <f t="shared" si="94"/>
        <v>5</v>
      </c>
    </row>
    <row r="6067" spans="1:15" hidden="1" x14ac:dyDescent="0.2">
      <c r="A6067" t="s">
        <v>6464</v>
      </c>
      <c r="B6067" t="s">
        <v>6757</v>
      </c>
      <c r="C6067" t="s">
        <v>6770</v>
      </c>
      <c r="D6067" t="s">
        <v>22</v>
      </c>
      <c r="E6067">
        <v>58</v>
      </c>
      <c r="F6067" t="s">
        <v>49</v>
      </c>
      <c r="G6067" t="s">
        <v>5369</v>
      </c>
      <c r="H6067" t="s">
        <v>486</v>
      </c>
      <c r="I6067" s="2">
        <v>665</v>
      </c>
      <c r="J6067" s="2">
        <v>1</v>
      </c>
      <c r="K6067" s="2">
        <v>666</v>
      </c>
      <c r="L6067" s="3">
        <v>4.1078273848991084E-2</v>
      </c>
      <c r="M6067" s="3">
        <v>6.6576565049102712E-2</v>
      </c>
      <c r="N6067" s="2">
        <v>1621295</v>
      </c>
      <c r="O6067">
        <f t="shared" si="94"/>
        <v>12</v>
      </c>
    </row>
    <row r="6068" spans="1:15" hidden="1" x14ac:dyDescent="0.2">
      <c r="A6068" t="s">
        <v>6464</v>
      </c>
      <c r="B6068" t="s">
        <v>6757</v>
      </c>
      <c r="C6068" t="s">
        <v>6771</v>
      </c>
      <c r="D6068" t="s">
        <v>17</v>
      </c>
      <c r="E6068">
        <v>45</v>
      </c>
      <c r="F6068" t="s">
        <v>49</v>
      </c>
      <c r="G6068" t="s">
        <v>868</v>
      </c>
      <c r="H6068" t="s">
        <v>738</v>
      </c>
      <c r="I6068" s="2">
        <v>1459</v>
      </c>
      <c r="J6068" s="2">
        <v>11</v>
      </c>
      <c r="K6068" s="2">
        <v>1470</v>
      </c>
      <c r="L6068" s="3">
        <v>9.0668262099124472E-2</v>
      </c>
      <c r="M6068" s="3">
        <v>0.14694827420747897</v>
      </c>
      <c r="N6068" s="2">
        <v>1621295</v>
      </c>
      <c r="O6068">
        <f t="shared" si="94"/>
        <v>9</v>
      </c>
    </row>
    <row r="6069" spans="1:15" hidden="1" x14ac:dyDescent="0.2">
      <c r="A6069" t="s">
        <v>6464</v>
      </c>
      <c r="B6069" t="s">
        <v>6757</v>
      </c>
      <c r="C6069" t="s">
        <v>1294</v>
      </c>
      <c r="D6069" t="s">
        <v>22</v>
      </c>
      <c r="E6069">
        <v>55</v>
      </c>
      <c r="F6069" t="s">
        <v>69</v>
      </c>
      <c r="G6069" t="s">
        <v>38</v>
      </c>
      <c r="H6069" t="s">
        <v>168</v>
      </c>
      <c r="I6069" s="2">
        <v>540</v>
      </c>
      <c r="J6069" s="2">
        <v>2</v>
      </c>
      <c r="K6069" s="2">
        <v>542</v>
      </c>
      <c r="L6069" s="3">
        <v>3.3430066705935686E-2</v>
      </c>
      <c r="M6069" s="3">
        <v>5.4180928313233741E-2</v>
      </c>
      <c r="N6069" s="2">
        <v>1621295</v>
      </c>
      <c r="O6069">
        <f t="shared" si="94"/>
        <v>14</v>
      </c>
    </row>
    <row r="6070" spans="1:15" hidden="1" x14ac:dyDescent="0.2">
      <c r="A6070" t="s">
        <v>6464</v>
      </c>
      <c r="B6070" t="s">
        <v>6772</v>
      </c>
      <c r="C6070" t="s">
        <v>46</v>
      </c>
      <c r="G6070" t="s">
        <v>46</v>
      </c>
      <c r="I6070" s="2">
        <v>8605</v>
      </c>
      <c r="J6070" s="2">
        <v>4</v>
      </c>
      <c r="K6070" s="2">
        <v>8609</v>
      </c>
      <c r="L6070" s="3">
        <v>0.45512313541723937</v>
      </c>
      <c r="M6070" s="3">
        <v>0.79604317810691694</v>
      </c>
      <c r="N6070" s="2">
        <v>1891576</v>
      </c>
      <c r="O6070">
        <f t="shared" si="94"/>
        <v>4</v>
      </c>
    </row>
    <row r="6071" spans="1:15" hidden="1" x14ac:dyDescent="0.2">
      <c r="A6071" t="s">
        <v>6464</v>
      </c>
      <c r="B6071" t="s">
        <v>6772</v>
      </c>
      <c r="C6071" t="s">
        <v>6773</v>
      </c>
      <c r="D6071" t="s">
        <v>22</v>
      </c>
      <c r="E6071">
        <v>54</v>
      </c>
      <c r="F6071" t="s">
        <v>49</v>
      </c>
      <c r="G6071" t="s">
        <v>38</v>
      </c>
      <c r="H6071" t="s">
        <v>41</v>
      </c>
      <c r="I6071" s="2">
        <v>4085</v>
      </c>
      <c r="J6071" s="2">
        <f>(0)</f>
        <v>0</v>
      </c>
      <c r="K6071" s="2">
        <v>4085</v>
      </c>
      <c r="L6071" s="3">
        <v>0.215957487301594</v>
      </c>
      <c r="M6071" s="3">
        <v>0.37772521577032825</v>
      </c>
      <c r="N6071" s="2">
        <v>1891576</v>
      </c>
      <c r="O6071">
        <f t="shared" si="94"/>
        <v>6</v>
      </c>
    </row>
    <row r="6072" spans="1:15" hidden="1" x14ac:dyDescent="0.2">
      <c r="A6072" t="s">
        <v>6464</v>
      </c>
      <c r="B6072" t="s">
        <v>6772</v>
      </c>
      <c r="C6072" t="s">
        <v>6774</v>
      </c>
      <c r="D6072" t="s">
        <v>22</v>
      </c>
      <c r="E6072">
        <v>66</v>
      </c>
      <c r="F6072" t="s">
        <v>49</v>
      </c>
      <c r="G6072" t="s">
        <v>19</v>
      </c>
      <c r="H6072" t="s">
        <v>20</v>
      </c>
      <c r="I6072" s="2">
        <v>51896</v>
      </c>
      <c r="J6072" s="2">
        <v>51</v>
      </c>
      <c r="K6072" s="2">
        <v>51947</v>
      </c>
      <c r="L6072" s="3">
        <v>2.7462285417027918</v>
      </c>
      <c r="M6072" s="3">
        <v>4.8033517218167061</v>
      </c>
      <c r="N6072" s="2">
        <v>1891576</v>
      </c>
      <c r="O6072">
        <f t="shared" si="94"/>
        <v>3</v>
      </c>
    </row>
    <row r="6073" spans="1:15" hidden="1" x14ac:dyDescent="0.2">
      <c r="A6073" t="s">
        <v>6464</v>
      </c>
      <c r="B6073" t="s">
        <v>6772</v>
      </c>
      <c r="C6073" t="s">
        <v>6775</v>
      </c>
      <c r="D6073" t="s">
        <v>22</v>
      </c>
      <c r="E6073">
        <v>44</v>
      </c>
      <c r="F6073" t="s">
        <v>49</v>
      </c>
      <c r="G6073" t="s">
        <v>6776</v>
      </c>
      <c r="H6073" t="s">
        <v>530</v>
      </c>
      <c r="I6073" s="2">
        <v>1333</v>
      </c>
      <c r="J6073" s="2">
        <v>3</v>
      </c>
      <c r="K6073" s="2">
        <v>1336</v>
      </c>
      <c r="L6073" s="3">
        <v>7.0628935871463794E-2</v>
      </c>
      <c r="M6073" s="3">
        <v>0.12353510116748068</v>
      </c>
      <c r="N6073" s="2">
        <v>1891576</v>
      </c>
      <c r="O6073">
        <f t="shared" si="94"/>
        <v>10</v>
      </c>
    </row>
    <row r="6074" spans="1:15" hidden="1" x14ac:dyDescent="0.2">
      <c r="A6074" t="s">
        <v>6464</v>
      </c>
      <c r="B6074" t="s">
        <v>6772</v>
      </c>
      <c r="C6074" t="s">
        <v>6777</v>
      </c>
      <c r="D6074" t="s">
        <v>17</v>
      </c>
      <c r="E6074">
        <v>34</v>
      </c>
      <c r="F6074" t="s">
        <v>49</v>
      </c>
      <c r="G6074" t="s">
        <v>32</v>
      </c>
      <c r="H6074" t="s">
        <v>33</v>
      </c>
      <c r="I6074" s="2">
        <v>510343</v>
      </c>
      <c r="J6074" s="2">
        <v>1009</v>
      </c>
      <c r="K6074" s="2">
        <v>511352</v>
      </c>
      <c r="L6074" s="3">
        <v>27.033119472862836</v>
      </c>
      <c r="M6074" s="3">
        <v>47.282875039067051</v>
      </c>
      <c r="N6074" s="2">
        <v>1891576</v>
      </c>
      <c r="O6074">
        <f t="shared" si="94"/>
        <v>1</v>
      </c>
    </row>
    <row r="6075" spans="1:15" hidden="1" x14ac:dyDescent="0.2">
      <c r="A6075" t="s">
        <v>6464</v>
      </c>
      <c r="B6075" t="s">
        <v>6772</v>
      </c>
      <c r="C6075" t="s">
        <v>6778</v>
      </c>
      <c r="D6075" t="s">
        <v>22</v>
      </c>
      <c r="E6075">
        <v>40</v>
      </c>
      <c r="F6075" t="s">
        <v>49</v>
      </c>
      <c r="G6075" t="s">
        <v>197</v>
      </c>
      <c r="H6075" t="s">
        <v>24</v>
      </c>
      <c r="I6075" s="2">
        <v>491959</v>
      </c>
      <c r="J6075" s="2">
        <v>939</v>
      </c>
      <c r="K6075" s="2">
        <v>492898</v>
      </c>
      <c r="L6075" s="3">
        <v>26.057530863153268</v>
      </c>
      <c r="M6075" s="3">
        <v>45.576500220994681</v>
      </c>
      <c r="N6075" s="2">
        <v>1891576</v>
      </c>
      <c r="O6075">
        <f t="shared" si="94"/>
        <v>2</v>
      </c>
    </row>
    <row r="6076" spans="1:15" hidden="1" x14ac:dyDescent="0.2">
      <c r="A6076" t="s">
        <v>6464</v>
      </c>
      <c r="B6076" t="s">
        <v>6772</v>
      </c>
      <c r="C6076" t="s">
        <v>6779</v>
      </c>
      <c r="D6076" t="s">
        <v>22</v>
      </c>
      <c r="E6076">
        <v>39</v>
      </c>
      <c r="F6076" t="s">
        <v>49</v>
      </c>
      <c r="G6076" t="s">
        <v>38</v>
      </c>
      <c r="H6076" t="s">
        <v>214</v>
      </c>
      <c r="I6076" s="2">
        <v>2218</v>
      </c>
      <c r="J6076" s="2">
        <v>1</v>
      </c>
      <c r="K6076" s="2">
        <v>2219</v>
      </c>
      <c r="L6076" s="3">
        <v>0.11730958734938485</v>
      </c>
      <c r="M6076" s="3">
        <v>0.20518292626544882</v>
      </c>
      <c r="N6076" s="2">
        <v>1891576</v>
      </c>
      <c r="O6076">
        <f t="shared" si="94"/>
        <v>8</v>
      </c>
    </row>
    <row r="6077" spans="1:15" hidden="1" x14ac:dyDescent="0.2">
      <c r="A6077" t="s">
        <v>6464</v>
      </c>
      <c r="B6077" t="s">
        <v>6772</v>
      </c>
      <c r="C6077" t="s">
        <v>6780</v>
      </c>
      <c r="D6077" t="s">
        <v>22</v>
      </c>
      <c r="E6077">
        <v>51</v>
      </c>
      <c r="F6077" t="s">
        <v>49</v>
      </c>
      <c r="G6077" t="s">
        <v>144</v>
      </c>
      <c r="H6077" t="s">
        <v>145</v>
      </c>
      <c r="I6077" s="2">
        <v>4346</v>
      </c>
      <c r="J6077" s="2">
        <v>1</v>
      </c>
      <c r="K6077" s="2">
        <v>4347</v>
      </c>
      <c r="L6077" s="3">
        <v>0.22980837143207569</v>
      </c>
      <c r="M6077" s="3">
        <v>0.40195141075975932</v>
      </c>
      <c r="N6077" s="2">
        <v>1891576</v>
      </c>
      <c r="O6077">
        <f t="shared" si="94"/>
        <v>5</v>
      </c>
    </row>
    <row r="6078" spans="1:15" hidden="1" x14ac:dyDescent="0.2">
      <c r="A6078" t="s">
        <v>6464</v>
      </c>
      <c r="B6078" t="s">
        <v>6772</v>
      </c>
      <c r="C6078" t="s">
        <v>6781</v>
      </c>
      <c r="D6078" t="s">
        <v>22</v>
      </c>
      <c r="E6078">
        <v>46</v>
      </c>
      <c r="F6078" t="s">
        <v>49</v>
      </c>
      <c r="G6078" t="s">
        <v>38</v>
      </c>
      <c r="H6078" t="s">
        <v>309</v>
      </c>
      <c r="I6078" s="2">
        <v>1680</v>
      </c>
      <c r="J6078" s="2">
        <v>1</v>
      </c>
      <c r="K6078" s="2">
        <v>1681</v>
      </c>
      <c r="L6078" s="3">
        <v>8.8867695508930117E-2</v>
      </c>
      <c r="M6078" s="3">
        <v>0.15543600678333461</v>
      </c>
      <c r="N6078" s="2">
        <v>1891576</v>
      </c>
      <c r="O6078">
        <f t="shared" si="94"/>
        <v>9</v>
      </c>
    </row>
    <row r="6079" spans="1:15" hidden="1" x14ac:dyDescent="0.2">
      <c r="A6079" t="s">
        <v>6464</v>
      </c>
      <c r="B6079" t="s">
        <v>6772</v>
      </c>
      <c r="C6079" t="s">
        <v>6782</v>
      </c>
      <c r="D6079" t="s">
        <v>22</v>
      </c>
      <c r="E6079">
        <v>64</v>
      </c>
      <c r="F6079" t="s">
        <v>49</v>
      </c>
      <c r="G6079" t="s">
        <v>38</v>
      </c>
      <c r="H6079" t="s">
        <v>738</v>
      </c>
      <c r="I6079" s="2">
        <v>2636</v>
      </c>
      <c r="J6079" s="2">
        <v>1</v>
      </c>
      <c r="K6079" s="2">
        <v>2637</v>
      </c>
      <c r="L6079" s="3">
        <v>0.13940756279419911</v>
      </c>
      <c r="M6079" s="3">
        <v>0.24383387857683123</v>
      </c>
      <c r="N6079" s="2">
        <v>1891576</v>
      </c>
      <c r="O6079">
        <f t="shared" si="94"/>
        <v>7</v>
      </c>
    </row>
    <row r="6080" spans="1:15" hidden="1" x14ac:dyDescent="0.2">
      <c r="A6080" t="s">
        <v>6464</v>
      </c>
      <c r="B6080" t="s">
        <v>6783</v>
      </c>
      <c r="C6080" t="s">
        <v>46</v>
      </c>
      <c r="G6080" t="s">
        <v>46</v>
      </c>
      <c r="I6080" s="2">
        <v>9188</v>
      </c>
      <c r="J6080" s="2">
        <v>10</v>
      </c>
      <c r="K6080" s="2">
        <v>9198</v>
      </c>
      <c r="L6080" s="3">
        <v>0.51511952531494931</v>
      </c>
      <c r="M6080" s="3">
        <v>0.87358557586556007</v>
      </c>
      <c r="N6080" s="2">
        <v>1785605</v>
      </c>
      <c r="O6080">
        <f t="shared" si="94"/>
        <v>4</v>
      </c>
    </row>
    <row r="6081" spans="1:15" hidden="1" x14ac:dyDescent="0.2">
      <c r="A6081" t="s">
        <v>6464</v>
      </c>
      <c r="B6081" t="s">
        <v>6783</v>
      </c>
      <c r="C6081" t="s">
        <v>6784</v>
      </c>
      <c r="D6081" t="s">
        <v>17</v>
      </c>
      <c r="E6081">
        <v>27</v>
      </c>
      <c r="F6081" t="s">
        <v>49</v>
      </c>
      <c r="G6081" t="s">
        <v>2101</v>
      </c>
      <c r="H6081" t="s">
        <v>540</v>
      </c>
      <c r="I6081" s="2">
        <v>1736</v>
      </c>
      <c r="J6081" s="2">
        <v>3</v>
      </c>
      <c r="K6081" s="2">
        <v>1739</v>
      </c>
      <c r="L6081" s="3">
        <v>9.7389960265568246E-2</v>
      </c>
      <c r="M6081" s="3">
        <v>0.16516256973583487</v>
      </c>
      <c r="N6081" s="2">
        <v>1785605</v>
      </c>
      <c r="O6081">
        <f t="shared" si="94"/>
        <v>8</v>
      </c>
    </row>
    <row r="6082" spans="1:15" hidden="1" x14ac:dyDescent="0.2">
      <c r="A6082" t="s">
        <v>6464</v>
      </c>
      <c r="B6082" t="s">
        <v>6783</v>
      </c>
      <c r="C6082" t="s">
        <v>6785</v>
      </c>
      <c r="D6082" t="s">
        <v>17</v>
      </c>
      <c r="E6082">
        <v>57</v>
      </c>
      <c r="F6082" t="s">
        <v>49</v>
      </c>
      <c r="G6082" t="s">
        <v>303</v>
      </c>
      <c r="H6082" t="s">
        <v>304</v>
      </c>
      <c r="I6082" s="2">
        <v>423100</v>
      </c>
      <c r="J6082" s="2">
        <v>832</v>
      </c>
      <c r="K6082" s="2">
        <v>423932</v>
      </c>
      <c r="L6082" s="3">
        <v>23.741644988673308</v>
      </c>
      <c r="M6082" s="3">
        <v>40.263196384848733</v>
      </c>
      <c r="N6082" s="2">
        <v>1785605</v>
      </c>
      <c r="O6082">
        <f t="shared" si="94"/>
        <v>2</v>
      </c>
    </row>
    <row r="6083" spans="1:15" hidden="1" x14ac:dyDescent="0.2">
      <c r="A6083" t="s">
        <v>6464</v>
      </c>
      <c r="B6083" t="s">
        <v>6783</v>
      </c>
      <c r="C6083" t="s">
        <v>6786</v>
      </c>
      <c r="D6083" t="s">
        <v>22</v>
      </c>
      <c r="E6083">
        <v>60</v>
      </c>
      <c r="F6083" t="s">
        <v>49</v>
      </c>
      <c r="G6083" t="s">
        <v>6787</v>
      </c>
      <c r="H6083" t="s">
        <v>3020</v>
      </c>
      <c r="I6083" s="2">
        <v>1308</v>
      </c>
      <c r="J6083" s="2">
        <f>(0)</f>
        <v>0</v>
      </c>
      <c r="K6083" s="2">
        <v>1308</v>
      </c>
      <c r="L6083" s="3">
        <v>7.3252483051962775E-2</v>
      </c>
      <c r="M6083" s="3">
        <v>0.12422808580475676</v>
      </c>
      <c r="N6083" s="2">
        <v>1785605</v>
      </c>
      <c r="O6083">
        <f t="shared" ref="O6083:O6146" si="95">COUNTIFS($A$2:$A$8569,A6083,$B$2:$B$8569,B6083,$K$2:$K$8569,"&gt;"&amp;K6083)+1</f>
        <v>12</v>
      </c>
    </row>
    <row r="6084" spans="1:15" hidden="1" x14ac:dyDescent="0.2">
      <c r="A6084" t="s">
        <v>6464</v>
      </c>
      <c r="B6084" t="s">
        <v>6783</v>
      </c>
      <c r="C6084" t="s">
        <v>6788</v>
      </c>
      <c r="D6084" t="s">
        <v>22</v>
      </c>
      <c r="E6084">
        <v>64</v>
      </c>
      <c r="F6084" t="s">
        <v>49</v>
      </c>
      <c r="G6084" t="s">
        <v>19</v>
      </c>
      <c r="H6084" t="s">
        <v>20</v>
      </c>
      <c r="I6084" s="2">
        <v>62407</v>
      </c>
      <c r="J6084" s="2">
        <v>141</v>
      </c>
      <c r="K6084" s="2">
        <v>62548</v>
      </c>
      <c r="L6084" s="3">
        <v>3.502902377625511</v>
      </c>
      <c r="M6084" s="3">
        <v>5.9405338768470379</v>
      </c>
      <c r="N6084" s="2">
        <v>1785605</v>
      </c>
      <c r="O6084">
        <f t="shared" si="95"/>
        <v>3</v>
      </c>
    </row>
    <row r="6085" spans="1:15" hidden="1" x14ac:dyDescent="0.2">
      <c r="A6085" t="s">
        <v>6464</v>
      </c>
      <c r="B6085" t="s">
        <v>6783</v>
      </c>
      <c r="C6085" t="s">
        <v>6789</v>
      </c>
      <c r="D6085" t="s">
        <v>22</v>
      </c>
      <c r="E6085">
        <v>50</v>
      </c>
      <c r="F6085" t="s">
        <v>49</v>
      </c>
      <c r="G6085" t="s">
        <v>32</v>
      </c>
      <c r="H6085" t="s">
        <v>33</v>
      </c>
      <c r="I6085" s="2">
        <v>536377</v>
      </c>
      <c r="J6085" s="2">
        <v>1298</v>
      </c>
      <c r="K6085" s="2">
        <v>537675</v>
      </c>
      <c r="L6085" s="3">
        <v>30.111642832541353</v>
      </c>
      <c r="M6085" s="3">
        <v>51.066006143021859</v>
      </c>
      <c r="N6085" s="2">
        <v>1785605</v>
      </c>
      <c r="O6085">
        <f t="shared" si="95"/>
        <v>1</v>
      </c>
    </row>
    <row r="6086" spans="1:15" hidden="1" x14ac:dyDescent="0.2">
      <c r="A6086" t="s">
        <v>6464</v>
      </c>
      <c r="B6086" t="s">
        <v>6783</v>
      </c>
      <c r="C6086" t="s">
        <v>6790</v>
      </c>
      <c r="D6086" t="s">
        <v>22</v>
      </c>
      <c r="E6086">
        <v>30</v>
      </c>
      <c r="F6086" t="s">
        <v>49</v>
      </c>
      <c r="G6086" t="s">
        <v>6791</v>
      </c>
      <c r="H6086" t="s">
        <v>97</v>
      </c>
      <c r="I6086" s="2">
        <v>1555</v>
      </c>
      <c r="J6086" s="2">
        <v>2</v>
      </c>
      <c r="K6086" s="2">
        <v>1557</v>
      </c>
      <c r="L6086" s="3">
        <v>8.719733647699239E-2</v>
      </c>
      <c r="M6086" s="3">
        <v>0.14787701039602924</v>
      </c>
      <c r="N6086" s="2">
        <v>1785605</v>
      </c>
      <c r="O6086">
        <f t="shared" si="95"/>
        <v>10</v>
      </c>
    </row>
    <row r="6087" spans="1:15" hidden="1" x14ac:dyDescent="0.2">
      <c r="A6087" t="s">
        <v>6464</v>
      </c>
      <c r="B6087" t="s">
        <v>6783</v>
      </c>
      <c r="C6087" t="s">
        <v>6792</v>
      </c>
      <c r="D6087" t="s">
        <v>22</v>
      </c>
      <c r="E6087">
        <v>34</v>
      </c>
      <c r="F6087" t="s">
        <v>49</v>
      </c>
      <c r="G6087" t="s">
        <v>534</v>
      </c>
      <c r="H6087" t="s">
        <v>535</v>
      </c>
      <c r="I6087" s="2">
        <v>1056</v>
      </c>
      <c r="J6087" s="2">
        <f>(0)</f>
        <v>0</v>
      </c>
      <c r="K6087" s="2">
        <v>1056</v>
      </c>
      <c r="L6087" s="3">
        <v>5.9139619344703902E-2</v>
      </c>
      <c r="M6087" s="3">
        <v>0.10029423441117975</v>
      </c>
      <c r="N6087" s="2">
        <v>1785605</v>
      </c>
      <c r="O6087">
        <f t="shared" si="95"/>
        <v>13</v>
      </c>
    </row>
    <row r="6088" spans="1:15" hidden="1" x14ac:dyDescent="0.2">
      <c r="A6088" t="s">
        <v>6464</v>
      </c>
      <c r="B6088" t="s">
        <v>6783</v>
      </c>
      <c r="C6088" t="s">
        <v>6793</v>
      </c>
      <c r="D6088" t="s">
        <v>22</v>
      </c>
      <c r="E6088">
        <v>45</v>
      </c>
      <c r="F6088" t="s">
        <v>49</v>
      </c>
      <c r="G6088" t="s">
        <v>6794</v>
      </c>
      <c r="H6088" t="s">
        <v>311</v>
      </c>
      <c r="I6088" s="2">
        <v>941</v>
      </c>
      <c r="J6088" s="2">
        <v>2</v>
      </c>
      <c r="K6088" s="2">
        <v>943</v>
      </c>
      <c r="L6088" s="3">
        <v>5.2811232047401298E-2</v>
      </c>
      <c r="M6088" s="3">
        <v>8.9561991524377382E-2</v>
      </c>
      <c r="N6088" s="2">
        <v>1785605</v>
      </c>
      <c r="O6088">
        <f t="shared" si="95"/>
        <v>14</v>
      </c>
    </row>
    <row r="6089" spans="1:15" hidden="1" x14ac:dyDescent="0.2">
      <c r="A6089" t="s">
        <v>6464</v>
      </c>
      <c r="B6089" t="s">
        <v>6783</v>
      </c>
      <c r="C6089" t="s">
        <v>1226</v>
      </c>
      <c r="D6089" t="s">
        <v>22</v>
      </c>
      <c r="E6089">
        <v>35</v>
      </c>
      <c r="F6089" t="s">
        <v>49</v>
      </c>
      <c r="G6089" t="s">
        <v>868</v>
      </c>
      <c r="H6089" t="s">
        <v>738</v>
      </c>
      <c r="I6089" s="2">
        <v>2109</v>
      </c>
      <c r="J6089" s="2">
        <v>8</v>
      </c>
      <c r="K6089" s="2">
        <v>2117</v>
      </c>
      <c r="L6089" s="3">
        <v>0.11855925582645657</v>
      </c>
      <c r="M6089" s="3">
        <v>0.20106334682620033</v>
      </c>
      <c r="N6089" s="2">
        <v>1785605</v>
      </c>
      <c r="O6089">
        <f t="shared" si="95"/>
        <v>7</v>
      </c>
    </row>
    <row r="6090" spans="1:15" hidden="1" x14ac:dyDescent="0.2">
      <c r="A6090" t="s">
        <v>6464</v>
      </c>
      <c r="B6090" t="s">
        <v>6783</v>
      </c>
      <c r="C6090" t="s">
        <v>6795</v>
      </c>
      <c r="D6090" t="s">
        <v>22</v>
      </c>
      <c r="E6090">
        <v>39</v>
      </c>
      <c r="F6090" t="s">
        <v>49</v>
      </c>
      <c r="G6090" t="s">
        <v>38</v>
      </c>
      <c r="H6090" t="s">
        <v>99</v>
      </c>
      <c r="I6090" s="2">
        <v>3675</v>
      </c>
      <c r="J6090" s="2">
        <f>(0)</f>
        <v>0</v>
      </c>
      <c r="K6090" s="2">
        <v>3675</v>
      </c>
      <c r="L6090" s="3">
        <v>0.20581259573085875</v>
      </c>
      <c r="M6090" s="3">
        <v>0.34903533282299776</v>
      </c>
      <c r="N6090" s="2">
        <v>1785605</v>
      </c>
      <c r="O6090">
        <f t="shared" si="95"/>
        <v>5</v>
      </c>
    </row>
    <row r="6091" spans="1:15" hidden="1" x14ac:dyDescent="0.2">
      <c r="A6091" t="s">
        <v>6464</v>
      </c>
      <c r="B6091" t="s">
        <v>6783</v>
      </c>
      <c r="C6091" t="s">
        <v>6796</v>
      </c>
      <c r="D6091" t="s">
        <v>22</v>
      </c>
      <c r="E6091">
        <v>40</v>
      </c>
      <c r="F6091" t="s">
        <v>49</v>
      </c>
      <c r="G6091" t="s">
        <v>6728</v>
      </c>
      <c r="H6091" t="s">
        <v>36</v>
      </c>
      <c r="I6091" s="2">
        <v>909</v>
      </c>
      <c r="J6091" s="2">
        <v>3</v>
      </c>
      <c r="K6091" s="2">
        <v>912</v>
      </c>
      <c r="L6091" s="3">
        <v>5.1075125797698823E-2</v>
      </c>
      <c r="M6091" s="3">
        <v>8.661774790056434E-2</v>
      </c>
      <c r="N6091" s="2">
        <v>1785605</v>
      </c>
      <c r="O6091">
        <f t="shared" si="95"/>
        <v>15</v>
      </c>
    </row>
    <row r="6092" spans="1:15" hidden="1" x14ac:dyDescent="0.2">
      <c r="A6092" t="s">
        <v>6464</v>
      </c>
      <c r="B6092" t="s">
        <v>6783</v>
      </c>
      <c r="C6092" t="s">
        <v>6797</v>
      </c>
      <c r="D6092" t="s">
        <v>22</v>
      </c>
      <c r="E6092">
        <v>67</v>
      </c>
      <c r="F6092" t="s">
        <v>49</v>
      </c>
      <c r="G6092" t="s">
        <v>694</v>
      </c>
      <c r="H6092" t="s">
        <v>315</v>
      </c>
      <c r="I6092" s="2">
        <v>1659</v>
      </c>
      <c r="J6092" s="2">
        <v>1</v>
      </c>
      <c r="K6092" s="2">
        <v>1660</v>
      </c>
      <c r="L6092" s="3">
        <v>9.2965689500197402E-2</v>
      </c>
      <c r="M6092" s="3">
        <v>0.15765949727515002</v>
      </c>
      <c r="N6092" s="2">
        <v>1785605</v>
      </c>
      <c r="O6092">
        <f t="shared" si="95"/>
        <v>9</v>
      </c>
    </row>
    <row r="6093" spans="1:15" hidden="1" x14ac:dyDescent="0.2">
      <c r="A6093" t="s">
        <v>6464</v>
      </c>
      <c r="B6093" t="s">
        <v>6783</v>
      </c>
      <c r="C6093" t="s">
        <v>6798</v>
      </c>
      <c r="D6093" t="s">
        <v>22</v>
      </c>
      <c r="E6093">
        <v>36</v>
      </c>
      <c r="F6093" t="s">
        <v>49</v>
      </c>
      <c r="G6093" t="s">
        <v>736</v>
      </c>
      <c r="H6093" t="s">
        <v>1521</v>
      </c>
      <c r="I6093" s="2">
        <v>1376</v>
      </c>
      <c r="J6093" s="2">
        <v>2</v>
      </c>
      <c r="K6093" s="2">
        <v>1378</v>
      </c>
      <c r="L6093" s="3">
        <v>7.7172722970645799E-2</v>
      </c>
      <c r="M6093" s="3">
        <v>0.13087637785852815</v>
      </c>
      <c r="N6093" s="2">
        <v>1785605</v>
      </c>
      <c r="O6093">
        <f t="shared" si="95"/>
        <v>11</v>
      </c>
    </row>
    <row r="6094" spans="1:15" hidden="1" x14ac:dyDescent="0.2">
      <c r="A6094" t="s">
        <v>6464</v>
      </c>
      <c r="B6094" t="s">
        <v>6783</v>
      </c>
      <c r="C6094" t="s">
        <v>6799</v>
      </c>
      <c r="D6094" t="s">
        <v>17</v>
      </c>
      <c r="E6094">
        <v>29</v>
      </c>
      <c r="F6094" t="s">
        <v>49</v>
      </c>
      <c r="G6094" t="s">
        <v>38</v>
      </c>
      <c r="H6094" t="s">
        <v>41</v>
      </c>
      <c r="I6094" s="2">
        <v>3097</v>
      </c>
      <c r="J6094" s="2">
        <f>(0)</f>
        <v>0</v>
      </c>
      <c r="K6094" s="2">
        <v>3097</v>
      </c>
      <c r="L6094" s="3">
        <v>0.17344261468801891</v>
      </c>
      <c r="M6094" s="3">
        <v>0.29413943557899974</v>
      </c>
      <c r="N6094" s="2">
        <v>1785605</v>
      </c>
      <c r="O6094">
        <f t="shared" si="95"/>
        <v>6</v>
      </c>
    </row>
    <row r="6095" spans="1:15" hidden="1" x14ac:dyDescent="0.2">
      <c r="A6095" t="s">
        <v>6464</v>
      </c>
      <c r="B6095" t="s">
        <v>6800</v>
      </c>
      <c r="C6095" t="s">
        <v>46</v>
      </c>
      <c r="G6095" t="s">
        <v>46</v>
      </c>
      <c r="I6095" s="2">
        <v>3797</v>
      </c>
      <c r="J6095" s="2">
        <v>27</v>
      </c>
      <c r="K6095" s="2">
        <v>3824</v>
      </c>
      <c r="L6095" s="3">
        <v>0.21272157338310185</v>
      </c>
      <c r="M6095" s="3">
        <v>0.35773221722877274</v>
      </c>
      <c r="N6095" s="2">
        <v>1797655</v>
      </c>
      <c r="O6095">
        <f t="shared" si="95"/>
        <v>6</v>
      </c>
    </row>
    <row r="6096" spans="1:15" hidden="1" x14ac:dyDescent="0.2">
      <c r="A6096" t="s">
        <v>6464</v>
      </c>
      <c r="B6096" t="s">
        <v>6800</v>
      </c>
      <c r="C6096" t="s">
        <v>6801</v>
      </c>
      <c r="D6096" t="s">
        <v>22</v>
      </c>
      <c r="E6096">
        <v>61</v>
      </c>
      <c r="F6096" t="s">
        <v>49</v>
      </c>
      <c r="G6096" t="s">
        <v>38</v>
      </c>
      <c r="H6096" t="s">
        <v>349</v>
      </c>
      <c r="I6096" s="2">
        <v>1985</v>
      </c>
      <c r="J6096" s="2">
        <v>1</v>
      </c>
      <c r="K6096" s="2">
        <v>1986</v>
      </c>
      <c r="L6096" s="3">
        <v>0.11047726065346243</v>
      </c>
      <c r="M6096" s="3">
        <v>0.18578875089339505</v>
      </c>
      <c r="N6096" s="2">
        <v>1797655</v>
      </c>
      <c r="O6096">
        <f t="shared" si="95"/>
        <v>10</v>
      </c>
    </row>
    <row r="6097" spans="1:15" hidden="1" x14ac:dyDescent="0.2">
      <c r="A6097" t="s">
        <v>6464</v>
      </c>
      <c r="B6097" t="s">
        <v>6800</v>
      </c>
      <c r="C6097" t="s">
        <v>6802</v>
      </c>
      <c r="D6097" t="s">
        <v>22</v>
      </c>
      <c r="E6097">
        <v>41</v>
      </c>
      <c r="F6097" t="s">
        <v>49</v>
      </c>
      <c r="G6097" t="s">
        <v>38</v>
      </c>
      <c r="H6097" t="s">
        <v>273</v>
      </c>
      <c r="I6097" s="2">
        <v>1192</v>
      </c>
      <c r="J6097" s="2">
        <v>1</v>
      </c>
      <c r="K6097" s="2">
        <v>1193</v>
      </c>
      <c r="L6097" s="3">
        <v>6.6364235629194704E-2</v>
      </c>
      <c r="M6097" s="3">
        <v>0.11160421944401827</v>
      </c>
      <c r="N6097" s="2">
        <v>1797655</v>
      </c>
      <c r="O6097">
        <f t="shared" si="95"/>
        <v>11</v>
      </c>
    </row>
    <row r="6098" spans="1:15" hidden="1" x14ac:dyDescent="0.2">
      <c r="A6098" t="s">
        <v>6464</v>
      </c>
      <c r="B6098" t="s">
        <v>6800</v>
      </c>
      <c r="C6098" t="s">
        <v>6803</v>
      </c>
      <c r="D6098" t="s">
        <v>22</v>
      </c>
      <c r="E6098">
        <v>41</v>
      </c>
      <c r="F6098" t="s">
        <v>49</v>
      </c>
      <c r="G6098" t="s">
        <v>38</v>
      </c>
      <c r="H6098" t="s">
        <v>540</v>
      </c>
      <c r="I6098" s="2">
        <v>3984</v>
      </c>
      <c r="J6098" s="2">
        <v>3</v>
      </c>
      <c r="K6098" s="2">
        <v>3987</v>
      </c>
      <c r="L6098" s="3">
        <v>0.22178894170460961</v>
      </c>
      <c r="M6098" s="3">
        <v>0.37298074008658916</v>
      </c>
      <c r="N6098" s="2">
        <v>1797655</v>
      </c>
      <c r="O6098">
        <f t="shared" si="95"/>
        <v>5</v>
      </c>
    </row>
    <row r="6099" spans="1:15" hidden="1" x14ac:dyDescent="0.2">
      <c r="A6099" t="s">
        <v>6464</v>
      </c>
      <c r="B6099" t="s">
        <v>6800</v>
      </c>
      <c r="C6099" t="s">
        <v>6804</v>
      </c>
      <c r="D6099" t="s">
        <v>17</v>
      </c>
      <c r="E6099">
        <v>26</v>
      </c>
      <c r="F6099" t="s">
        <v>49</v>
      </c>
      <c r="G6099" t="s">
        <v>868</v>
      </c>
      <c r="H6099" t="s">
        <v>738</v>
      </c>
      <c r="I6099" s="2">
        <v>2482</v>
      </c>
      <c r="J6099" s="2">
        <v>6</v>
      </c>
      <c r="K6099" s="2">
        <v>2488</v>
      </c>
      <c r="L6099" s="3">
        <v>0.13840252996264579</v>
      </c>
      <c r="M6099" s="3">
        <v>0.23275045932667013</v>
      </c>
      <c r="N6099" s="2">
        <v>1797655</v>
      </c>
      <c r="O6099">
        <f t="shared" si="95"/>
        <v>9</v>
      </c>
    </row>
    <row r="6100" spans="1:15" hidden="1" x14ac:dyDescent="0.2">
      <c r="A6100" t="s">
        <v>6464</v>
      </c>
      <c r="B6100" t="s">
        <v>6800</v>
      </c>
      <c r="C6100" t="s">
        <v>6805</v>
      </c>
      <c r="D6100" t="s">
        <v>22</v>
      </c>
      <c r="E6100">
        <v>70</v>
      </c>
      <c r="F6100" t="s">
        <v>49</v>
      </c>
      <c r="G6100" t="s">
        <v>32</v>
      </c>
      <c r="H6100" t="s">
        <v>33</v>
      </c>
      <c r="I6100" s="2">
        <v>563533</v>
      </c>
      <c r="J6100" s="2">
        <v>1737</v>
      </c>
      <c r="K6100" s="2">
        <v>565270</v>
      </c>
      <c r="L6100" s="3">
        <v>31.44485454661768</v>
      </c>
      <c r="M6100" s="3">
        <v>52.880567581827499</v>
      </c>
      <c r="N6100" s="2">
        <v>1797655</v>
      </c>
      <c r="O6100">
        <f t="shared" si="95"/>
        <v>1</v>
      </c>
    </row>
    <row r="6101" spans="1:15" hidden="1" x14ac:dyDescent="0.2">
      <c r="A6101" t="s">
        <v>6464</v>
      </c>
      <c r="B6101" t="s">
        <v>6800</v>
      </c>
      <c r="C6101" t="s">
        <v>6806</v>
      </c>
      <c r="D6101" t="s">
        <v>22</v>
      </c>
      <c r="E6101">
        <v>61</v>
      </c>
      <c r="F6101" t="s">
        <v>18</v>
      </c>
      <c r="G6101" t="s">
        <v>19</v>
      </c>
      <c r="H6101" t="s">
        <v>20</v>
      </c>
      <c r="I6101" s="2">
        <v>74003</v>
      </c>
      <c r="J6101" s="2">
        <v>203</v>
      </c>
      <c r="K6101" s="2">
        <v>74206</v>
      </c>
      <c r="L6101" s="3">
        <v>4.1279333353730276</v>
      </c>
      <c r="M6101" s="3">
        <v>6.9419134183259175</v>
      </c>
      <c r="N6101" s="2">
        <v>1797655</v>
      </c>
      <c r="O6101">
        <f t="shared" si="95"/>
        <v>3</v>
      </c>
    </row>
    <row r="6102" spans="1:15" hidden="1" x14ac:dyDescent="0.2">
      <c r="A6102" t="s">
        <v>6464</v>
      </c>
      <c r="B6102" t="s">
        <v>6800</v>
      </c>
      <c r="C6102" t="s">
        <v>6807</v>
      </c>
      <c r="D6102" t="s">
        <v>22</v>
      </c>
      <c r="E6102">
        <v>52</v>
      </c>
      <c r="F6102" t="s">
        <v>49</v>
      </c>
      <c r="G6102" t="s">
        <v>4181</v>
      </c>
      <c r="H6102" t="s">
        <v>41</v>
      </c>
      <c r="I6102" s="2">
        <v>851</v>
      </c>
      <c r="J6102" s="2">
        <f>(0)</f>
        <v>0</v>
      </c>
      <c r="K6102" s="2">
        <v>851</v>
      </c>
      <c r="L6102" s="3">
        <v>4.733945056198214E-2</v>
      </c>
      <c r="M6102" s="3">
        <v>7.9610386208599795E-2</v>
      </c>
      <c r="N6102" s="2">
        <v>1797655</v>
      </c>
      <c r="O6102">
        <f t="shared" si="95"/>
        <v>13</v>
      </c>
    </row>
    <row r="6103" spans="1:15" hidden="1" x14ac:dyDescent="0.2">
      <c r="A6103" t="s">
        <v>6464</v>
      </c>
      <c r="B6103" t="s">
        <v>6800</v>
      </c>
      <c r="C6103" t="s">
        <v>6808</v>
      </c>
      <c r="D6103" t="s">
        <v>22</v>
      </c>
      <c r="E6103">
        <v>63</v>
      </c>
      <c r="F6103" t="s">
        <v>49</v>
      </c>
      <c r="G6103" t="s">
        <v>197</v>
      </c>
      <c r="H6103" t="s">
        <v>24</v>
      </c>
      <c r="I6103" s="2">
        <v>397403</v>
      </c>
      <c r="J6103" s="2">
        <v>585</v>
      </c>
      <c r="K6103" s="2">
        <v>397988</v>
      </c>
      <c r="L6103" s="3">
        <v>22.139287015584191</v>
      </c>
      <c r="M6103" s="3">
        <v>37.231466964028456</v>
      </c>
      <c r="N6103" s="2">
        <v>1797655</v>
      </c>
      <c r="O6103">
        <f t="shared" si="95"/>
        <v>2</v>
      </c>
    </row>
    <row r="6104" spans="1:15" hidden="1" x14ac:dyDescent="0.2">
      <c r="A6104" t="s">
        <v>6464</v>
      </c>
      <c r="B6104" t="s">
        <v>6800</v>
      </c>
      <c r="C6104" t="s">
        <v>6809</v>
      </c>
      <c r="D6104" t="s">
        <v>22</v>
      </c>
      <c r="E6104">
        <v>45</v>
      </c>
      <c r="F6104" t="s">
        <v>49</v>
      </c>
      <c r="G6104" t="s">
        <v>776</v>
      </c>
      <c r="H6104" t="s">
        <v>104</v>
      </c>
      <c r="I6104" s="2">
        <v>681</v>
      </c>
      <c r="J6104" s="2">
        <f>(0)</f>
        <v>0</v>
      </c>
      <c r="K6104" s="2">
        <v>681</v>
      </c>
      <c r="L6104" s="3">
        <v>3.7882686054888176E-2</v>
      </c>
      <c r="M6104" s="3">
        <v>6.3707018810877147E-2</v>
      </c>
      <c r="N6104" s="2">
        <v>1797655</v>
      </c>
      <c r="O6104">
        <f t="shared" si="95"/>
        <v>15</v>
      </c>
    </row>
    <row r="6105" spans="1:15" hidden="1" x14ac:dyDescent="0.2">
      <c r="A6105" t="s">
        <v>6464</v>
      </c>
      <c r="B6105" t="s">
        <v>6800</v>
      </c>
      <c r="C6105" t="s">
        <v>6810</v>
      </c>
      <c r="D6105" t="s">
        <v>17</v>
      </c>
      <c r="E6105">
        <v>64</v>
      </c>
      <c r="F6105" t="s">
        <v>49</v>
      </c>
      <c r="G6105" t="s">
        <v>38</v>
      </c>
      <c r="H6105" t="s">
        <v>70</v>
      </c>
      <c r="I6105" s="2">
        <v>1071</v>
      </c>
      <c r="J6105" s="2">
        <v>1</v>
      </c>
      <c r="K6105" s="2">
        <v>1072</v>
      </c>
      <c r="L6105" s="3">
        <v>5.9633244421204289E-2</v>
      </c>
      <c r="M6105" s="3">
        <v>0.10028476382563922</v>
      </c>
      <c r="N6105" s="2">
        <v>1797655</v>
      </c>
      <c r="O6105">
        <f t="shared" si="95"/>
        <v>12</v>
      </c>
    </row>
    <row r="6106" spans="1:15" hidden="1" x14ac:dyDescent="0.2">
      <c r="A6106" t="s">
        <v>6464</v>
      </c>
      <c r="B6106" t="s">
        <v>6800</v>
      </c>
      <c r="C6106" t="s">
        <v>1341</v>
      </c>
      <c r="D6106" t="s">
        <v>22</v>
      </c>
      <c r="E6106">
        <v>47</v>
      </c>
      <c r="F6106" t="s">
        <v>49</v>
      </c>
      <c r="G6106" t="s">
        <v>401</v>
      </c>
      <c r="H6106" t="s">
        <v>402</v>
      </c>
      <c r="I6106" s="2">
        <v>7515</v>
      </c>
      <c r="J6106" s="2">
        <v>4</v>
      </c>
      <c r="K6106" s="2">
        <v>7519</v>
      </c>
      <c r="L6106" s="3">
        <v>0.41826713134611482</v>
      </c>
      <c r="M6106" s="3">
        <v>0.70339658507927361</v>
      </c>
      <c r="N6106" s="2">
        <v>1797655</v>
      </c>
      <c r="O6106">
        <f t="shared" si="95"/>
        <v>4</v>
      </c>
    </row>
    <row r="6107" spans="1:15" hidden="1" x14ac:dyDescent="0.2">
      <c r="A6107" t="s">
        <v>6464</v>
      </c>
      <c r="B6107" t="s">
        <v>6800</v>
      </c>
      <c r="C6107" t="s">
        <v>6811</v>
      </c>
      <c r="D6107" t="s">
        <v>22</v>
      </c>
      <c r="E6107">
        <v>41</v>
      </c>
      <c r="F6107" t="s">
        <v>49</v>
      </c>
      <c r="G6107" t="s">
        <v>6812</v>
      </c>
      <c r="H6107" t="s">
        <v>4969</v>
      </c>
      <c r="I6107" s="2">
        <v>2653</v>
      </c>
      <c r="J6107" s="2">
        <v>2</v>
      </c>
      <c r="K6107" s="2">
        <v>2655</v>
      </c>
      <c r="L6107" s="3">
        <v>0.14769241039020278</v>
      </c>
      <c r="M6107" s="3">
        <v>0.24837317906443293</v>
      </c>
      <c r="N6107" s="2">
        <v>1797655</v>
      </c>
      <c r="O6107">
        <f t="shared" si="95"/>
        <v>8</v>
      </c>
    </row>
    <row r="6108" spans="1:15" hidden="1" x14ac:dyDescent="0.2">
      <c r="A6108" t="s">
        <v>6464</v>
      </c>
      <c r="B6108" t="s">
        <v>6800</v>
      </c>
      <c r="C6108" t="s">
        <v>6813</v>
      </c>
      <c r="D6108" t="s">
        <v>22</v>
      </c>
      <c r="E6108">
        <v>35</v>
      </c>
      <c r="F6108" t="s">
        <v>49</v>
      </c>
      <c r="G6108" t="s">
        <v>38</v>
      </c>
      <c r="H6108" t="s">
        <v>770</v>
      </c>
      <c r="I6108" s="2">
        <v>2789</v>
      </c>
      <c r="J6108" s="2">
        <f>(0)</f>
        <v>0</v>
      </c>
      <c r="K6108" s="2">
        <v>2789</v>
      </c>
      <c r="L6108" s="3">
        <v>0.15514656594285331</v>
      </c>
      <c r="M6108" s="3">
        <v>0.26090877454263783</v>
      </c>
      <c r="N6108" s="2">
        <v>1797655</v>
      </c>
      <c r="O6108">
        <f t="shared" si="95"/>
        <v>7</v>
      </c>
    </row>
    <row r="6109" spans="1:15" hidden="1" x14ac:dyDescent="0.2">
      <c r="A6109" t="s">
        <v>6464</v>
      </c>
      <c r="B6109" t="s">
        <v>6800</v>
      </c>
      <c r="C6109" t="s">
        <v>6814</v>
      </c>
      <c r="D6109" t="s">
        <v>17</v>
      </c>
      <c r="E6109">
        <v>40</v>
      </c>
      <c r="F6109" t="s">
        <v>49</v>
      </c>
      <c r="G6109" t="s">
        <v>6815</v>
      </c>
      <c r="H6109" t="s">
        <v>1224</v>
      </c>
      <c r="I6109" s="2">
        <v>687</v>
      </c>
      <c r="J6109" s="2">
        <f>(0)</f>
        <v>0</v>
      </c>
      <c r="K6109" s="2">
        <v>687</v>
      </c>
      <c r="L6109" s="3">
        <v>3.8216454213962081E-2</v>
      </c>
      <c r="M6109" s="3">
        <v>6.4268314130796769E-2</v>
      </c>
      <c r="N6109" s="2">
        <v>1797655</v>
      </c>
      <c r="O6109">
        <f t="shared" si="95"/>
        <v>14</v>
      </c>
    </row>
    <row r="6110" spans="1:15" hidden="1" x14ac:dyDescent="0.2">
      <c r="A6110" t="s">
        <v>6464</v>
      </c>
      <c r="B6110" t="s">
        <v>6800</v>
      </c>
      <c r="C6110" t="s">
        <v>6816</v>
      </c>
      <c r="D6110" t="s">
        <v>22</v>
      </c>
      <c r="E6110">
        <v>64</v>
      </c>
      <c r="F6110" t="s">
        <v>49</v>
      </c>
      <c r="G6110" t="s">
        <v>6728</v>
      </c>
      <c r="H6110" t="s">
        <v>36</v>
      </c>
      <c r="I6110" s="2">
        <v>644</v>
      </c>
      <c r="J6110" s="2">
        <v>1</v>
      </c>
      <c r="K6110" s="2">
        <v>645</v>
      </c>
      <c r="L6110" s="3">
        <v>3.5880077100444746E-2</v>
      </c>
      <c r="M6110" s="3">
        <v>6.0339246891359416E-2</v>
      </c>
      <c r="N6110" s="2">
        <v>1797655</v>
      </c>
      <c r="O6110">
        <f t="shared" si="95"/>
        <v>16</v>
      </c>
    </row>
    <row r="6111" spans="1:15" hidden="1" x14ac:dyDescent="0.2">
      <c r="A6111" t="s">
        <v>6464</v>
      </c>
      <c r="B6111" t="s">
        <v>6800</v>
      </c>
      <c r="C6111" t="s">
        <v>6817</v>
      </c>
      <c r="D6111" t="s">
        <v>22</v>
      </c>
      <c r="E6111">
        <v>50</v>
      </c>
      <c r="F6111" t="s">
        <v>49</v>
      </c>
      <c r="G6111" t="s">
        <v>6818</v>
      </c>
      <c r="H6111" t="s">
        <v>315</v>
      </c>
      <c r="I6111" s="2">
        <v>498</v>
      </c>
      <c r="J6111" s="2">
        <v>3</v>
      </c>
      <c r="K6111" s="2">
        <v>501</v>
      </c>
      <c r="L6111" s="3">
        <v>2.7869641282671036E-2</v>
      </c>
      <c r="M6111" s="3">
        <v>4.6868159213288484E-2</v>
      </c>
      <c r="N6111" s="2">
        <v>1797655</v>
      </c>
      <c r="O6111">
        <f t="shared" si="95"/>
        <v>17</v>
      </c>
    </row>
    <row r="6112" spans="1:15" hidden="1" x14ac:dyDescent="0.2">
      <c r="A6112" t="s">
        <v>6464</v>
      </c>
      <c r="B6112" t="s">
        <v>6819</v>
      </c>
      <c r="C6112" t="s">
        <v>46</v>
      </c>
      <c r="G6112" t="s">
        <v>46</v>
      </c>
      <c r="I6112" s="2">
        <v>9916</v>
      </c>
      <c r="J6112" s="2">
        <v>57</v>
      </c>
      <c r="K6112" s="2">
        <v>9973</v>
      </c>
      <c r="L6112" s="3">
        <v>0.56625938915754936</v>
      </c>
      <c r="M6112" s="3">
        <v>0.84002611130998761</v>
      </c>
      <c r="N6112" s="2">
        <v>1761207</v>
      </c>
      <c r="O6112">
        <f t="shared" si="95"/>
        <v>3</v>
      </c>
    </row>
    <row r="6113" spans="1:15" hidden="1" x14ac:dyDescent="0.2">
      <c r="A6113" t="s">
        <v>6464</v>
      </c>
      <c r="B6113" t="s">
        <v>6819</v>
      </c>
      <c r="C6113" t="s">
        <v>6820</v>
      </c>
      <c r="D6113" t="s">
        <v>22</v>
      </c>
      <c r="E6113">
        <v>39</v>
      </c>
      <c r="F6113" t="s">
        <v>49</v>
      </c>
      <c r="G6113" t="s">
        <v>32</v>
      </c>
      <c r="H6113" t="s">
        <v>33</v>
      </c>
      <c r="I6113" s="2">
        <v>702755</v>
      </c>
      <c r="J6113" s="2">
        <v>1794</v>
      </c>
      <c r="K6113" s="2">
        <v>704549</v>
      </c>
      <c r="L6113" s="3">
        <v>40.003758785878098</v>
      </c>
      <c r="M6113" s="3">
        <v>59.344184969150746</v>
      </c>
      <c r="N6113" s="2">
        <v>1761207</v>
      </c>
      <c r="O6113">
        <f t="shared" si="95"/>
        <v>1</v>
      </c>
    </row>
    <row r="6114" spans="1:15" hidden="1" x14ac:dyDescent="0.2">
      <c r="A6114" t="s">
        <v>6464</v>
      </c>
      <c r="B6114" t="s">
        <v>6819</v>
      </c>
      <c r="C6114" t="s">
        <v>6821</v>
      </c>
      <c r="D6114" t="s">
        <v>22</v>
      </c>
      <c r="E6114">
        <v>43</v>
      </c>
      <c r="F6114" t="s">
        <v>49</v>
      </c>
      <c r="G6114" t="s">
        <v>197</v>
      </c>
      <c r="H6114" t="s">
        <v>24</v>
      </c>
      <c r="I6114" s="2">
        <v>447140</v>
      </c>
      <c r="J6114" s="2">
        <v>1782</v>
      </c>
      <c r="K6114" s="2">
        <v>448922</v>
      </c>
      <c r="L6114" s="3">
        <v>25.489451268363116</v>
      </c>
      <c r="M6114" s="3">
        <v>37.812714523363304</v>
      </c>
      <c r="N6114" s="2">
        <v>1761207</v>
      </c>
      <c r="O6114">
        <f t="shared" si="95"/>
        <v>2</v>
      </c>
    </row>
    <row r="6115" spans="1:15" hidden="1" x14ac:dyDescent="0.2">
      <c r="A6115" t="s">
        <v>6464</v>
      </c>
      <c r="B6115" t="s">
        <v>6819</v>
      </c>
      <c r="C6115" t="s">
        <v>6822</v>
      </c>
      <c r="D6115" t="s">
        <v>22</v>
      </c>
      <c r="E6115">
        <v>50</v>
      </c>
      <c r="F6115" t="s">
        <v>69</v>
      </c>
      <c r="G6115" t="s">
        <v>4181</v>
      </c>
      <c r="H6115" t="s">
        <v>984</v>
      </c>
      <c r="I6115" s="2">
        <v>689</v>
      </c>
      <c r="J6115" s="2">
        <v>7</v>
      </c>
      <c r="K6115" s="2">
        <v>696</v>
      </c>
      <c r="L6115" s="3">
        <v>3.951835303856957E-2</v>
      </c>
      <c r="M6115" s="3">
        <v>5.8624102423719175E-2</v>
      </c>
      <c r="N6115" s="2">
        <v>1761207</v>
      </c>
      <c r="O6115">
        <f t="shared" si="95"/>
        <v>14</v>
      </c>
    </row>
    <row r="6116" spans="1:15" hidden="1" x14ac:dyDescent="0.2">
      <c r="A6116" t="s">
        <v>6464</v>
      </c>
      <c r="B6116" t="s">
        <v>6819</v>
      </c>
      <c r="C6116" t="s">
        <v>6823</v>
      </c>
      <c r="D6116" t="s">
        <v>22</v>
      </c>
      <c r="E6116">
        <v>45</v>
      </c>
      <c r="F6116" t="s">
        <v>49</v>
      </c>
      <c r="G6116" t="s">
        <v>715</v>
      </c>
      <c r="H6116" t="s">
        <v>716</v>
      </c>
      <c r="I6116" s="2">
        <v>1606</v>
      </c>
      <c r="J6116" s="2">
        <v>18</v>
      </c>
      <c r="K6116" s="2">
        <v>1624</v>
      </c>
      <c r="L6116" s="3">
        <v>9.2209490423329002E-2</v>
      </c>
      <c r="M6116" s="3">
        <v>0.13678957232201142</v>
      </c>
      <c r="N6116" s="2">
        <v>1761207</v>
      </c>
      <c r="O6116">
        <f t="shared" si="95"/>
        <v>9</v>
      </c>
    </row>
    <row r="6117" spans="1:15" hidden="1" x14ac:dyDescent="0.2">
      <c r="A6117" t="s">
        <v>6464</v>
      </c>
      <c r="B6117" t="s">
        <v>6819</v>
      </c>
      <c r="C6117" t="s">
        <v>6824</v>
      </c>
      <c r="D6117" t="s">
        <v>22</v>
      </c>
      <c r="E6117">
        <v>44</v>
      </c>
      <c r="F6117" t="s">
        <v>49</v>
      </c>
      <c r="G6117" t="s">
        <v>868</v>
      </c>
      <c r="H6117" t="s">
        <v>738</v>
      </c>
      <c r="I6117" s="2">
        <v>1275</v>
      </c>
      <c r="J6117" s="2">
        <v>1</v>
      </c>
      <c r="K6117" s="2">
        <v>1276</v>
      </c>
      <c r="L6117" s="3">
        <v>7.2450313904044217E-2</v>
      </c>
      <c r="M6117" s="3">
        <v>0.10747752111015182</v>
      </c>
      <c r="N6117" s="2">
        <v>1761207</v>
      </c>
      <c r="O6117">
        <f t="shared" si="95"/>
        <v>10</v>
      </c>
    </row>
    <row r="6118" spans="1:15" hidden="1" x14ac:dyDescent="0.2">
      <c r="A6118" t="s">
        <v>6464</v>
      </c>
      <c r="B6118" t="s">
        <v>6819</v>
      </c>
      <c r="C6118" t="s">
        <v>6825</v>
      </c>
      <c r="D6118" t="s">
        <v>22</v>
      </c>
      <c r="E6118">
        <v>40</v>
      </c>
      <c r="F6118" t="s">
        <v>49</v>
      </c>
      <c r="G6118" t="s">
        <v>6826</v>
      </c>
      <c r="H6118" t="s">
        <v>6827</v>
      </c>
      <c r="I6118" s="2">
        <v>1097</v>
      </c>
      <c r="J6118" s="2">
        <v>1</v>
      </c>
      <c r="K6118" s="2">
        <v>1098</v>
      </c>
      <c r="L6118" s="3">
        <v>6.2343608672915794E-2</v>
      </c>
      <c r="M6118" s="3">
        <v>9.2484575375350084E-2</v>
      </c>
      <c r="N6118" s="2">
        <v>1761207</v>
      </c>
      <c r="O6118">
        <f t="shared" si="95"/>
        <v>11</v>
      </c>
    </row>
    <row r="6119" spans="1:15" hidden="1" x14ac:dyDescent="0.2">
      <c r="A6119" t="s">
        <v>6464</v>
      </c>
      <c r="B6119" t="s">
        <v>6819</v>
      </c>
      <c r="C6119" t="s">
        <v>6828</v>
      </c>
      <c r="D6119" t="s">
        <v>22</v>
      </c>
      <c r="E6119">
        <v>46</v>
      </c>
      <c r="F6119" t="s">
        <v>49</v>
      </c>
      <c r="G6119" t="s">
        <v>38</v>
      </c>
      <c r="H6119" t="s">
        <v>214</v>
      </c>
      <c r="I6119" s="2">
        <v>2128</v>
      </c>
      <c r="J6119" s="2">
        <v>1</v>
      </c>
      <c r="K6119" s="2">
        <v>2129</v>
      </c>
      <c r="L6119" s="3">
        <v>0.12088300807344055</v>
      </c>
      <c r="M6119" s="3">
        <v>0.179325738592095</v>
      </c>
      <c r="N6119" s="2">
        <v>1761207</v>
      </c>
      <c r="O6119">
        <f t="shared" si="95"/>
        <v>7</v>
      </c>
    </row>
    <row r="6120" spans="1:15" hidden="1" x14ac:dyDescent="0.2">
      <c r="A6120" t="s">
        <v>6464</v>
      </c>
      <c r="B6120" t="s">
        <v>6819</v>
      </c>
      <c r="C6120" t="s">
        <v>6829</v>
      </c>
      <c r="D6120" t="s">
        <v>22</v>
      </c>
      <c r="E6120">
        <v>35</v>
      </c>
      <c r="F6120" t="s">
        <v>49</v>
      </c>
      <c r="G6120" t="s">
        <v>38</v>
      </c>
      <c r="H6120" t="s">
        <v>456</v>
      </c>
      <c r="I6120" s="2">
        <v>4471</v>
      </c>
      <c r="J6120" s="2">
        <v>12</v>
      </c>
      <c r="K6120" s="2">
        <v>4483</v>
      </c>
      <c r="L6120" s="3">
        <v>0.25454134579297039</v>
      </c>
      <c r="M6120" s="3">
        <v>0.37760323443323718</v>
      </c>
      <c r="N6120" s="2">
        <v>1761207</v>
      </c>
      <c r="O6120">
        <f t="shared" si="95"/>
        <v>4</v>
      </c>
    </row>
    <row r="6121" spans="1:15" hidden="1" x14ac:dyDescent="0.2">
      <c r="A6121" t="s">
        <v>6464</v>
      </c>
      <c r="B6121" t="s">
        <v>6819</v>
      </c>
      <c r="C6121" t="s">
        <v>6830</v>
      </c>
      <c r="D6121" t="s">
        <v>17</v>
      </c>
      <c r="E6121">
        <v>34</v>
      </c>
      <c r="F6121" t="s">
        <v>49</v>
      </c>
      <c r="G6121" t="s">
        <v>38</v>
      </c>
      <c r="H6121" t="s">
        <v>168</v>
      </c>
      <c r="I6121" s="2">
        <v>861</v>
      </c>
      <c r="J6121" s="2">
        <v>3</v>
      </c>
      <c r="K6121" s="2">
        <v>864</v>
      </c>
      <c r="L6121" s="3">
        <v>4.9057265840982911E-2</v>
      </c>
      <c r="M6121" s="3">
        <v>7.2774747836341053E-2</v>
      </c>
      <c r="N6121" s="2">
        <v>1761207</v>
      </c>
      <c r="O6121">
        <f t="shared" si="95"/>
        <v>13</v>
      </c>
    </row>
    <row r="6122" spans="1:15" hidden="1" x14ac:dyDescent="0.2">
      <c r="A6122" t="s">
        <v>6464</v>
      </c>
      <c r="B6122" t="s">
        <v>6819</v>
      </c>
      <c r="C6122" t="s">
        <v>6831</v>
      </c>
      <c r="D6122" t="s">
        <v>22</v>
      </c>
      <c r="E6122">
        <v>29</v>
      </c>
      <c r="F6122" t="s">
        <v>49</v>
      </c>
      <c r="G6122" t="s">
        <v>38</v>
      </c>
      <c r="H6122" t="s">
        <v>219</v>
      </c>
      <c r="I6122" s="2">
        <v>924</v>
      </c>
      <c r="J6122" s="2">
        <v>2</v>
      </c>
      <c r="K6122" s="2">
        <v>926</v>
      </c>
      <c r="L6122" s="3">
        <v>5.2577578899016417E-2</v>
      </c>
      <c r="M6122" s="3">
        <v>7.7997009833856268E-2</v>
      </c>
      <c r="N6122" s="2">
        <v>1761207</v>
      </c>
      <c r="O6122">
        <f t="shared" si="95"/>
        <v>12</v>
      </c>
    </row>
    <row r="6123" spans="1:15" hidden="1" x14ac:dyDescent="0.2">
      <c r="A6123" t="s">
        <v>6464</v>
      </c>
      <c r="B6123" t="s">
        <v>6819</v>
      </c>
      <c r="C6123" t="s">
        <v>6832</v>
      </c>
      <c r="D6123" t="s">
        <v>17</v>
      </c>
      <c r="E6123">
        <v>42</v>
      </c>
      <c r="F6123" t="s">
        <v>49</v>
      </c>
      <c r="G6123" t="s">
        <v>38</v>
      </c>
      <c r="H6123" t="s">
        <v>201</v>
      </c>
      <c r="I6123" s="2">
        <v>1627</v>
      </c>
      <c r="J6123" s="2">
        <v>6</v>
      </c>
      <c r="K6123" s="2">
        <v>1633</v>
      </c>
      <c r="L6123" s="3">
        <v>9.2720503609172569E-2</v>
      </c>
      <c r="M6123" s="3">
        <v>0.1375476426119733</v>
      </c>
      <c r="N6123" s="2">
        <v>1761207</v>
      </c>
      <c r="O6123">
        <f t="shared" si="95"/>
        <v>8</v>
      </c>
    </row>
    <row r="6124" spans="1:15" hidden="1" x14ac:dyDescent="0.2">
      <c r="A6124" t="s">
        <v>6464</v>
      </c>
      <c r="B6124" t="s">
        <v>6819</v>
      </c>
      <c r="C6124" t="s">
        <v>6833</v>
      </c>
      <c r="D6124" t="s">
        <v>22</v>
      </c>
      <c r="E6124">
        <v>71</v>
      </c>
      <c r="F6124" t="s">
        <v>49</v>
      </c>
      <c r="G6124" t="s">
        <v>38</v>
      </c>
      <c r="H6124" t="s">
        <v>41</v>
      </c>
      <c r="I6124" s="2">
        <v>4440</v>
      </c>
      <c r="J6124" s="2">
        <v>2</v>
      </c>
      <c r="K6124" s="2">
        <v>4442</v>
      </c>
      <c r="L6124" s="3">
        <v>0.25221339683523852</v>
      </c>
      <c r="M6124" s="3">
        <v>0.37414980311229967</v>
      </c>
      <c r="N6124" s="2">
        <v>1761207</v>
      </c>
      <c r="O6124">
        <f t="shared" si="95"/>
        <v>5</v>
      </c>
    </row>
    <row r="6125" spans="1:15" hidden="1" x14ac:dyDescent="0.2">
      <c r="A6125" t="s">
        <v>6464</v>
      </c>
      <c r="B6125" t="s">
        <v>6819</v>
      </c>
      <c r="C6125" t="s">
        <v>6834</v>
      </c>
      <c r="D6125" t="s">
        <v>17</v>
      </c>
      <c r="E6125">
        <v>58</v>
      </c>
      <c r="F6125" t="s">
        <v>49</v>
      </c>
      <c r="G6125" t="s">
        <v>736</v>
      </c>
      <c r="H6125" t="s">
        <v>1521</v>
      </c>
      <c r="I6125" s="2">
        <v>3961</v>
      </c>
      <c r="J6125" s="2">
        <v>13</v>
      </c>
      <c r="K6125" s="2">
        <v>3974</v>
      </c>
      <c r="L6125" s="3">
        <v>0.22564071117137283</v>
      </c>
      <c r="M6125" s="3">
        <v>0.33473014803428164</v>
      </c>
      <c r="N6125" s="2">
        <v>1761207</v>
      </c>
      <c r="O6125">
        <f t="shared" si="95"/>
        <v>6</v>
      </c>
    </row>
    <row r="6126" spans="1:15" hidden="1" x14ac:dyDescent="0.2">
      <c r="A6126" t="s">
        <v>6464</v>
      </c>
      <c r="B6126" t="s">
        <v>6835</v>
      </c>
      <c r="C6126" t="s">
        <v>46</v>
      </c>
      <c r="G6126" t="s">
        <v>46</v>
      </c>
      <c r="I6126" s="2">
        <v>8978</v>
      </c>
      <c r="J6126" s="2">
        <v>59</v>
      </c>
      <c r="K6126" s="2">
        <v>9037</v>
      </c>
      <c r="L6126" s="3">
        <v>0.42744280226903691</v>
      </c>
      <c r="M6126" s="3">
        <v>0.76124579133087866</v>
      </c>
      <c r="N6126" s="2">
        <v>2114201</v>
      </c>
      <c r="O6126">
        <f t="shared" si="95"/>
        <v>5</v>
      </c>
    </row>
    <row r="6127" spans="1:15" hidden="1" x14ac:dyDescent="0.2">
      <c r="A6127" t="s">
        <v>6464</v>
      </c>
      <c r="B6127" t="s">
        <v>6835</v>
      </c>
      <c r="C6127" t="s">
        <v>6836</v>
      </c>
      <c r="D6127" t="s">
        <v>22</v>
      </c>
      <c r="E6127">
        <v>48</v>
      </c>
      <c r="F6127" t="s">
        <v>69</v>
      </c>
      <c r="G6127" t="s">
        <v>303</v>
      </c>
      <c r="H6127" t="s">
        <v>304</v>
      </c>
      <c r="I6127" s="2">
        <v>417337</v>
      </c>
      <c r="J6127" s="2">
        <v>3235</v>
      </c>
      <c r="K6127" s="2">
        <v>420572</v>
      </c>
      <c r="L6127" s="3">
        <v>19.892715971660216</v>
      </c>
      <c r="M6127" s="3">
        <v>35.427538447671829</v>
      </c>
      <c r="N6127" s="2">
        <v>2114201</v>
      </c>
      <c r="O6127">
        <f t="shared" si="95"/>
        <v>2</v>
      </c>
    </row>
    <row r="6128" spans="1:15" hidden="1" x14ac:dyDescent="0.2">
      <c r="A6128" t="s">
        <v>6464</v>
      </c>
      <c r="B6128" t="s">
        <v>6835</v>
      </c>
      <c r="C6128" t="s">
        <v>6837</v>
      </c>
      <c r="D6128" t="s">
        <v>22</v>
      </c>
      <c r="E6128">
        <v>39</v>
      </c>
      <c r="F6128" t="s">
        <v>69</v>
      </c>
      <c r="G6128" t="s">
        <v>6838</v>
      </c>
      <c r="H6128" t="s">
        <v>6257</v>
      </c>
      <c r="I6128" s="2">
        <v>1343</v>
      </c>
      <c r="J6128" s="2">
        <v>1</v>
      </c>
      <c r="K6128" s="2">
        <v>1344</v>
      </c>
      <c r="L6128" s="3">
        <v>6.3570114667432287E-2</v>
      </c>
      <c r="M6128" s="3">
        <v>0.11321393643340721</v>
      </c>
      <c r="N6128" s="2">
        <v>2114201</v>
      </c>
      <c r="O6128">
        <f t="shared" si="95"/>
        <v>13</v>
      </c>
    </row>
    <row r="6129" spans="1:15" hidden="1" x14ac:dyDescent="0.2">
      <c r="A6129" t="s">
        <v>6464</v>
      </c>
      <c r="B6129" t="s">
        <v>6835</v>
      </c>
      <c r="C6129" t="s">
        <v>6839</v>
      </c>
      <c r="D6129" t="s">
        <v>22</v>
      </c>
      <c r="E6129">
        <v>42</v>
      </c>
      <c r="F6129" t="s">
        <v>69</v>
      </c>
      <c r="G6129" t="s">
        <v>32</v>
      </c>
      <c r="H6129" t="s">
        <v>33</v>
      </c>
      <c r="I6129" s="2">
        <v>686352</v>
      </c>
      <c r="J6129" s="2">
        <v>2638</v>
      </c>
      <c r="K6129" s="2">
        <v>688990</v>
      </c>
      <c r="L6129" s="3">
        <v>32.588670613626611</v>
      </c>
      <c r="M6129" s="3">
        <v>58.038147368491991</v>
      </c>
      <c r="N6129" s="2">
        <v>2114201</v>
      </c>
      <c r="O6129">
        <f t="shared" si="95"/>
        <v>1</v>
      </c>
    </row>
    <row r="6130" spans="1:15" hidden="1" x14ac:dyDescent="0.2">
      <c r="A6130" t="s">
        <v>6464</v>
      </c>
      <c r="B6130" t="s">
        <v>6835</v>
      </c>
      <c r="C6130" t="s">
        <v>6840</v>
      </c>
      <c r="D6130" t="s">
        <v>22</v>
      </c>
      <c r="E6130">
        <v>47</v>
      </c>
      <c r="F6130" t="s">
        <v>69</v>
      </c>
      <c r="G6130" t="s">
        <v>19</v>
      </c>
      <c r="H6130" t="s">
        <v>20</v>
      </c>
      <c r="I6130" s="2">
        <v>35055</v>
      </c>
      <c r="J6130" s="2">
        <v>228</v>
      </c>
      <c r="K6130" s="2">
        <v>35283</v>
      </c>
      <c r="L6130" s="3">
        <v>1.66885740759748</v>
      </c>
      <c r="M6130" s="3">
        <v>2.9721185410564779</v>
      </c>
      <c r="N6130" s="2">
        <v>2114201</v>
      </c>
      <c r="O6130">
        <f t="shared" si="95"/>
        <v>3</v>
      </c>
    </row>
    <row r="6131" spans="1:15" hidden="1" x14ac:dyDescent="0.2">
      <c r="A6131" t="s">
        <v>6464</v>
      </c>
      <c r="B6131" t="s">
        <v>6835</v>
      </c>
      <c r="C6131" t="s">
        <v>6841</v>
      </c>
      <c r="D6131" t="s">
        <v>22</v>
      </c>
      <c r="E6131">
        <v>39</v>
      </c>
      <c r="F6131" t="s">
        <v>69</v>
      </c>
      <c r="G6131" t="s">
        <v>868</v>
      </c>
      <c r="H6131" t="s">
        <v>738</v>
      </c>
      <c r="I6131" s="2">
        <v>2094</v>
      </c>
      <c r="J6131" s="2">
        <v>10</v>
      </c>
      <c r="K6131" s="2">
        <v>2104</v>
      </c>
      <c r="L6131" s="3">
        <v>9.9517500937706491E-2</v>
      </c>
      <c r="M6131" s="3">
        <v>0.1772337219165839</v>
      </c>
      <c r="N6131" s="2">
        <v>2114201</v>
      </c>
      <c r="O6131">
        <f t="shared" si="95"/>
        <v>11</v>
      </c>
    </row>
    <row r="6132" spans="1:15" hidden="1" x14ac:dyDescent="0.2">
      <c r="A6132" t="s">
        <v>6464</v>
      </c>
      <c r="B6132" t="s">
        <v>6835</v>
      </c>
      <c r="C6132" t="s">
        <v>6842</v>
      </c>
      <c r="D6132" t="s">
        <v>22</v>
      </c>
      <c r="E6132">
        <v>45</v>
      </c>
      <c r="F6132" t="s">
        <v>69</v>
      </c>
      <c r="G6132" t="s">
        <v>6843</v>
      </c>
      <c r="H6132" t="s">
        <v>540</v>
      </c>
      <c r="I6132" s="2">
        <v>2340</v>
      </c>
      <c r="J6132" s="2">
        <v>2</v>
      </c>
      <c r="K6132" s="2">
        <v>2342</v>
      </c>
      <c r="L6132" s="3">
        <v>0.11077470874339762</v>
      </c>
      <c r="M6132" s="3">
        <v>0.19728202315999976</v>
      </c>
      <c r="N6132" s="2">
        <v>2114201</v>
      </c>
      <c r="O6132">
        <f t="shared" si="95"/>
        <v>9</v>
      </c>
    </row>
    <row r="6133" spans="1:15" hidden="1" x14ac:dyDescent="0.2">
      <c r="A6133" t="s">
        <v>6464</v>
      </c>
      <c r="B6133" t="s">
        <v>6835</v>
      </c>
      <c r="C6133" t="s">
        <v>6844</v>
      </c>
      <c r="D6133" t="s">
        <v>22</v>
      </c>
      <c r="E6133">
        <v>59</v>
      </c>
      <c r="F6133" t="s">
        <v>69</v>
      </c>
      <c r="G6133" t="s">
        <v>1100</v>
      </c>
      <c r="H6133" t="s">
        <v>142</v>
      </c>
      <c r="I6133" s="2">
        <v>2249</v>
      </c>
      <c r="J6133" s="2">
        <v>1</v>
      </c>
      <c r="K6133" s="2">
        <v>2250</v>
      </c>
      <c r="L6133" s="3">
        <v>0.10642318303699602</v>
      </c>
      <c r="M6133" s="3">
        <v>0.18953225965414153</v>
      </c>
      <c r="N6133" s="2">
        <v>2114201</v>
      </c>
      <c r="O6133">
        <f t="shared" si="95"/>
        <v>10</v>
      </c>
    </row>
    <row r="6134" spans="1:15" hidden="1" x14ac:dyDescent="0.2">
      <c r="A6134" t="s">
        <v>6464</v>
      </c>
      <c r="B6134" t="s">
        <v>6835</v>
      </c>
      <c r="C6134" t="s">
        <v>6845</v>
      </c>
      <c r="D6134" t="s">
        <v>22</v>
      </c>
      <c r="E6134">
        <v>44</v>
      </c>
      <c r="F6134" t="s">
        <v>69</v>
      </c>
      <c r="G6134" t="s">
        <v>6756</v>
      </c>
      <c r="H6134" t="s">
        <v>2449</v>
      </c>
      <c r="I6134" s="2">
        <v>1150</v>
      </c>
      <c r="J6134" s="2">
        <v>1</v>
      </c>
      <c r="K6134" s="2">
        <v>1151</v>
      </c>
      <c r="L6134" s="3">
        <v>5.4441370522481075E-2</v>
      </c>
      <c r="M6134" s="3">
        <v>9.6956280383074175E-2</v>
      </c>
      <c r="N6134" s="2">
        <v>2114201</v>
      </c>
      <c r="O6134">
        <f t="shared" si="95"/>
        <v>15</v>
      </c>
    </row>
    <row r="6135" spans="1:15" hidden="1" x14ac:dyDescent="0.2">
      <c r="A6135" t="s">
        <v>6464</v>
      </c>
      <c r="B6135" t="s">
        <v>6835</v>
      </c>
      <c r="C6135" t="s">
        <v>6846</v>
      </c>
      <c r="D6135" t="s">
        <v>22</v>
      </c>
      <c r="E6135">
        <v>58</v>
      </c>
      <c r="F6135" t="s">
        <v>69</v>
      </c>
      <c r="G6135" t="s">
        <v>6794</v>
      </c>
      <c r="H6135" t="s">
        <v>311</v>
      </c>
      <c r="I6135" s="2">
        <v>1711</v>
      </c>
      <c r="J6135" s="2">
        <v>1</v>
      </c>
      <c r="K6135" s="2">
        <v>1712</v>
      </c>
      <c r="L6135" s="3">
        <v>8.0976217493038752E-2</v>
      </c>
      <c r="M6135" s="3">
        <v>0.14421299045684013</v>
      </c>
      <c r="N6135" s="2">
        <v>2114201</v>
      </c>
      <c r="O6135">
        <f t="shared" si="95"/>
        <v>12</v>
      </c>
    </row>
    <row r="6136" spans="1:15" hidden="1" x14ac:dyDescent="0.2">
      <c r="A6136" t="s">
        <v>6464</v>
      </c>
      <c r="B6136" t="s">
        <v>6835</v>
      </c>
      <c r="C6136" t="s">
        <v>6847</v>
      </c>
      <c r="D6136" t="s">
        <v>22</v>
      </c>
      <c r="E6136">
        <v>30</v>
      </c>
      <c r="F6136" t="s">
        <v>69</v>
      </c>
      <c r="G6136" t="s">
        <v>38</v>
      </c>
      <c r="H6136" t="s">
        <v>54</v>
      </c>
      <c r="I6136" s="2">
        <v>2836</v>
      </c>
      <c r="J6136" s="2">
        <v>1</v>
      </c>
      <c r="K6136" s="2">
        <v>2837</v>
      </c>
      <c r="L6136" s="3">
        <v>0.13418780901153676</v>
      </c>
      <c r="M6136" s="3">
        <v>0.23897912028391088</v>
      </c>
      <c r="N6136" s="2">
        <v>2114201</v>
      </c>
      <c r="O6136">
        <f t="shared" si="95"/>
        <v>7</v>
      </c>
    </row>
    <row r="6137" spans="1:15" hidden="1" x14ac:dyDescent="0.2">
      <c r="A6137" t="s">
        <v>6464</v>
      </c>
      <c r="B6137" t="s">
        <v>6835</v>
      </c>
      <c r="C6137" t="s">
        <v>6848</v>
      </c>
      <c r="D6137" t="s">
        <v>22</v>
      </c>
      <c r="E6137">
        <v>27</v>
      </c>
      <c r="F6137" t="s">
        <v>69</v>
      </c>
      <c r="G6137" t="s">
        <v>6662</v>
      </c>
      <c r="H6137" t="s">
        <v>486</v>
      </c>
      <c r="I6137" s="2">
        <v>1155</v>
      </c>
      <c r="J6137" s="2">
        <v>4</v>
      </c>
      <c r="K6137" s="2">
        <v>1159</v>
      </c>
      <c r="L6137" s="3">
        <v>5.481976406216816E-2</v>
      </c>
      <c r="M6137" s="3">
        <v>9.7630172861844458E-2</v>
      </c>
      <c r="N6137" s="2">
        <v>2114201</v>
      </c>
      <c r="O6137">
        <f t="shared" si="95"/>
        <v>14</v>
      </c>
    </row>
    <row r="6138" spans="1:15" hidden="1" x14ac:dyDescent="0.2">
      <c r="A6138" t="s">
        <v>6464</v>
      </c>
      <c r="B6138" t="s">
        <v>6835</v>
      </c>
      <c r="C6138" t="s">
        <v>6849</v>
      </c>
      <c r="D6138" t="s">
        <v>22</v>
      </c>
      <c r="E6138">
        <v>32</v>
      </c>
      <c r="F6138" t="s">
        <v>69</v>
      </c>
      <c r="G6138" t="s">
        <v>401</v>
      </c>
      <c r="H6138" t="s">
        <v>402</v>
      </c>
      <c r="I6138" s="2">
        <v>9462</v>
      </c>
      <c r="J6138" s="2">
        <v>2</v>
      </c>
      <c r="K6138" s="2">
        <v>9464</v>
      </c>
      <c r="L6138" s="3">
        <v>0.44763955744983563</v>
      </c>
      <c r="M6138" s="3">
        <v>0.79721480238524234</v>
      </c>
      <c r="N6138" s="2">
        <v>2114201</v>
      </c>
      <c r="O6138">
        <f t="shared" si="95"/>
        <v>4</v>
      </c>
    </row>
    <row r="6139" spans="1:15" hidden="1" x14ac:dyDescent="0.2">
      <c r="A6139" t="s">
        <v>6464</v>
      </c>
      <c r="B6139" t="s">
        <v>6835</v>
      </c>
      <c r="C6139" t="s">
        <v>6850</v>
      </c>
      <c r="D6139" t="s">
        <v>22</v>
      </c>
      <c r="E6139">
        <v>42</v>
      </c>
      <c r="F6139" t="s">
        <v>69</v>
      </c>
      <c r="G6139" t="s">
        <v>38</v>
      </c>
      <c r="H6139" t="s">
        <v>77</v>
      </c>
      <c r="I6139" s="2">
        <v>5308</v>
      </c>
      <c r="J6139" s="2">
        <f>(0)</f>
        <v>0</v>
      </c>
      <c r="K6139" s="2">
        <v>5308</v>
      </c>
      <c r="L6139" s="3">
        <v>0.25106411358238884</v>
      </c>
      <c r="M6139" s="3">
        <v>0.44712765966408147</v>
      </c>
      <c r="N6139" s="2">
        <v>2114201</v>
      </c>
      <c r="O6139">
        <f t="shared" si="95"/>
        <v>6</v>
      </c>
    </row>
    <row r="6140" spans="1:15" hidden="1" x14ac:dyDescent="0.2">
      <c r="A6140" t="s">
        <v>6464</v>
      </c>
      <c r="B6140" t="s">
        <v>6835</v>
      </c>
      <c r="C6140" t="s">
        <v>6851</v>
      </c>
      <c r="D6140" t="s">
        <v>22</v>
      </c>
      <c r="E6140">
        <v>25</v>
      </c>
      <c r="F6140" t="s">
        <v>69</v>
      </c>
      <c r="G6140" t="s">
        <v>38</v>
      </c>
      <c r="H6140" t="s">
        <v>420</v>
      </c>
      <c r="I6140" s="2">
        <v>2604</v>
      </c>
      <c r="J6140" s="2">
        <f>(0)</f>
        <v>0</v>
      </c>
      <c r="K6140" s="2">
        <v>2604</v>
      </c>
      <c r="L6140" s="3">
        <v>0.12316709716815005</v>
      </c>
      <c r="M6140" s="3">
        <v>0.21935200183972647</v>
      </c>
      <c r="N6140" s="2">
        <v>2114201</v>
      </c>
      <c r="O6140">
        <f t="shared" si="95"/>
        <v>8</v>
      </c>
    </row>
    <row r="6141" spans="1:15" hidden="1" x14ac:dyDescent="0.2">
      <c r="A6141" t="s">
        <v>6464</v>
      </c>
      <c r="B6141" t="s">
        <v>6852</v>
      </c>
      <c r="C6141" t="s">
        <v>46</v>
      </c>
      <c r="G6141" t="s">
        <v>46</v>
      </c>
      <c r="I6141" s="2">
        <v>8747</v>
      </c>
      <c r="J6141" s="2">
        <v>3</v>
      </c>
      <c r="K6141" s="2">
        <v>8750</v>
      </c>
      <c r="L6141" s="3">
        <v>0.4941551330858604</v>
      </c>
      <c r="M6141" s="3">
        <v>0.76972339220177832</v>
      </c>
      <c r="N6141" s="2">
        <v>1770699</v>
      </c>
      <c r="O6141">
        <f t="shared" si="95"/>
        <v>5</v>
      </c>
    </row>
    <row r="6142" spans="1:15" hidden="1" x14ac:dyDescent="0.2">
      <c r="A6142" t="s">
        <v>6464</v>
      </c>
      <c r="B6142" t="s">
        <v>6852</v>
      </c>
      <c r="C6142" t="s">
        <v>1156</v>
      </c>
      <c r="D6142" t="s">
        <v>22</v>
      </c>
      <c r="E6142">
        <v>60</v>
      </c>
      <c r="F6142" t="s">
        <v>49</v>
      </c>
      <c r="G6142" t="s">
        <v>32</v>
      </c>
      <c r="H6142" t="s">
        <v>33</v>
      </c>
      <c r="I6142" s="2">
        <v>609285</v>
      </c>
      <c r="J6142" s="2">
        <v>304</v>
      </c>
      <c r="K6142" s="2">
        <v>609589</v>
      </c>
      <c r="L6142" s="3">
        <v>34.426460962591612</v>
      </c>
      <c r="M6142" s="3">
        <v>53.62456147758742</v>
      </c>
      <c r="N6142" s="2">
        <v>1770699</v>
      </c>
      <c r="O6142">
        <f t="shared" si="95"/>
        <v>1</v>
      </c>
    </row>
    <row r="6143" spans="1:15" hidden="1" x14ac:dyDescent="0.2">
      <c r="A6143" t="s">
        <v>6464</v>
      </c>
      <c r="B6143" t="s">
        <v>6852</v>
      </c>
      <c r="C6143" t="s">
        <v>6853</v>
      </c>
      <c r="D6143" t="s">
        <v>1644</v>
      </c>
      <c r="E6143">
        <v>33</v>
      </c>
      <c r="F6143" t="s">
        <v>49</v>
      </c>
      <c r="G6143" t="s">
        <v>38</v>
      </c>
      <c r="H6143" t="s">
        <v>234</v>
      </c>
      <c r="I6143" s="2">
        <v>5315</v>
      </c>
      <c r="J6143" s="2">
        <f>(0)</f>
        <v>0</v>
      </c>
      <c r="K6143" s="2">
        <v>5315</v>
      </c>
      <c r="L6143" s="3">
        <v>0.30016394655443979</v>
      </c>
      <c r="M6143" s="3">
        <v>0.46755198052028024</v>
      </c>
      <c r="N6143" s="2">
        <v>1770699</v>
      </c>
      <c r="O6143">
        <f t="shared" si="95"/>
        <v>7</v>
      </c>
    </row>
    <row r="6144" spans="1:15" hidden="1" x14ac:dyDescent="0.2">
      <c r="A6144" t="s">
        <v>6464</v>
      </c>
      <c r="B6144" t="s">
        <v>6852</v>
      </c>
      <c r="C6144" t="s">
        <v>6854</v>
      </c>
      <c r="D6144" t="s">
        <v>22</v>
      </c>
      <c r="E6144">
        <v>60</v>
      </c>
      <c r="F6144" t="s">
        <v>49</v>
      </c>
      <c r="G6144" t="s">
        <v>38</v>
      </c>
      <c r="H6144" t="s">
        <v>654</v>
      </c>
      <c r="I6144" s="2">
        <v>2496</v>
      </c>
      <c r="J6144" s="2">
        <f>(0)</f>
        <v>0</v>
      </c>
      <c r="K6144" s="2">
        <v>2496</v>
      </c>
      <c r="L6144" s="3">
        <v>0.14096128139226374</v>
      </c>
      <c r="M6144" s="3">
        <v>0.21956909564978727</v>
      </c>
      <c r="N6144" s="2">
        <v>1770699</v>
      </c>
      <c r="O6144">
        <f t="shared" si="95"/>
        <v>8</v>
      </c>
    </row>
    <row r="6145" spans="1:15" hidden="1" x14ac:dyDescent="0.2">
      <c r="A6145" t="s">
        <v>6464</v>
      </c>
      <c r="B6145" t="s">
        <v>6852</v>
      </c>
      <c r="C6145" t="s">
        <v>6855</v>
      </c>
      <c r="D6145" t="s">
        <v>22</v>
      </c>
      <c r="E6145">
        <v>71</v>
      </c>
      <c r="F6145" t="s">
        <v>49</v>
      </c>
      <c r="G6145" t="s">
        <v>19</v>
      </c>
      <c r="H6145" t="s">
        <v>20</v>
      </c>
      <c r="I6145" s="2">
        <v>92127</v>
      </c>
      <c r="J6145" s="2">
        <v>28</v>
      </c>
      <c r="K6145" s="2">
        <v>92155</v>
      </c>
      <c r="L6145" s="3">
        <v>5.2044418616602819</v>
      </c>
      <c r="M6145" s="3">
        <v>8.1067267666691301</v>
      </c>
      <c r="N6145" s="2">
        <v>1770699</v>
      </c>
      <c r="O6145">
        <f t="shared" si="95"/>
        <v>3</v>
      </c>
    </row>
    <row r="6146" spans="1:15" hidden="1" x14ac:dyDescent="0.2">
      <c r="A6146" t="s">
        <v>6464</v>
      </c>
      <c r="B6146" t="s">
        <v>6852</v>
      </c>
      <c r="C6146" t="s">
        <v>6856</v>
      </c>
      <c r="D6146" t="s">
        <v>17</v>
      </c>
      <c r="E6146">
        <v>29</v>
      </c>
      <c r="F6146" t="s">
        <v>49</v>
      </c>
      <c r="G6146" t="s">
        <v>197</v>
      </c>
      <c r="H6146" t="s">
        <v>24</v>
      </c>
      <c r="I6146" s="2">
        <v>390665</v>
      </c>
      <c r="J6146" s="2">
        <v>117</v>
      </c>
      <c r="K6146" s="2">
        <v>390782</v>
      </c>
      <c r="L6146" s="3">
        <v>22.069363567720995</v>
      </c>
      <c r="M6146" s="3">
        <v>34.376462474445184</v>
      </c>
      <c r="N6146" s="2">
        <v>1770699</v>
      </c>
      <c r="O6146">
        <f t="shared" si="95"/>
        <v>2</v>
      </c>
    </row>
    <row r="6147" spans="1:15" hidden="1" x14ac:dyDescent="0.2">
      <c r="A6147" t="s">
        <v>6464</v>
      </c>
      <c r="B6147" t="s">
        <v>6852</v>
      </c>
      <c r="C6147" t="s">
        <v>6857</v>
      </c>
      <c r="D6147" t="s">
        <v>22</v>
      </c>
      <c r="E6147">
        <v>68</v>
      </c>
      <c r="F6147" t="s">
        <v>49</v>
      </c>
      <c r="G6147" t="s">
        <v>401</v>
      </c>
      <c r="H6147" t="s">
        <v>402</v>
      </c>
      <c r="I6147" s="2">
        <v>11857</v>
      </c>
      <c r="J6147" s="2">
        <f>(0)</f>
        <v>0</v>
      </c>
      <c r="K6147" s="2">
        <v>11857</v>
      </c>
      <c r="L6147" s="3">
        <v>0.66962256148560539</v>
      </c>
      <c r="M6147" s="3">
        <v>1.0430411727241697</v>
      </c>
      <c r="N6147" s="2">
        <v>1770699</v>
      </c>
      <c r="O6147">
        <f t="shared" ref="O6147:O6210" si="96">COUNTIFS($A$2:$A$8569,A6147,$B$2:$B$8569,B6147,$K$2:$K$8569,"&gt;"&amp;K6147)+1</f>
        <v>4</v>
      </c>
    </row>
    <row r="6148" spans="1:15" hidden="1" x14ac:dyDescent="0.2">
      <c r="A6148" t="s">
        <v>6464</v>
      </c>
      <c r="B6148" t="s">
        <v>6852</v>
      </c>
      <c r="C6148" t="s">
        <v>6858</v>
      </c>
      <c r="D6148" t="s">
        <v>22</v>
      </c>
      <c r="E6148">
        <v>35</v>
      </c>
      <c r="F6148" t="s">
        <v>69</v>
      </c>
      <c r="G6148" t="s">
        <v>6859</v>
      </c>
      <c r="H6148" t="s">
        <v>82</v>
      </c>
      <c r="I6148" s="2">
        <v>1077</v>
      </c>
      <c r="J6148" s="2">
        <v>1</v>
      </c>
      <c r="K6148" s="2">
        <v>1078</v>
      </c>
      <c r="L6148" s="3">
        <v>6.0879912396178008E-2</v>
      </c>
      <c r="M6148" s="3">
        <v>9.4829921919259097E-2</v>
      </c>
      <c r="N6148" s="2">
        <v>1770699</v>
      </c>
      <c r="O6148">
        <f t="shared" si="96"/>
        <v>12</v>
      </c>
    </row>
    <row r="6149" spans="1:15" hidden="1" x14ac:dyDescent="0.2">
      <c r="A6149" t="s">
        <v>6464</v>
      </c>
      <c r="B6149" t="s">
        <v>6852</v>
      </c>
      <c r="C6149" t="s">
        <v>6860</v>
      </c>
      <c r="D6149" t="s">
        <v>22</v>
      </c>
      <c r="E6149">
        <v>34</v>
      </c>
      <c r="F6149" t="s">
        <v>49</v>
      </c>
      <c r="G6149" t="s">
        <v>4157</v>
      </c>
      <c r="H6149" t="s">
        <v>36</v>
      </c>
      <c r="I6149" s="2">
        <v>1989</v>
      </c>
      <c r="J6149" s="2">
        <v>2</v>
      </c>
      <c r="K6149" s="2">
        <v>1991</v>
      </c>
      <c r="L6149" s="3">
        <v>0.1124414708541655</v>
      </c>
      <c r="M6149" s="3">
        <v>0.17514505987128465</v>
      </c>
      <c r="N6149" s="2">
        <v>1770699</v>
      </c>
      <c r="O6149">
        <f t="shared" si="96"/>
        <v>9</v>
      </c>
    </row>
    <row r="6150" spans="1:15" hidden="1" x14ac:dyDescent="0.2">
      <c r="A6150" t="s">
        <v>6464</v>
      </c>
      <c r="B6150" t="s">
        <v>6852</v>
      </c>
      <c r="C6150" t="s">
        <v>6861</v>
      </c>
      <c r="D6150" t="s">
        <v>22</v>
      </c>
      <c r="E6150">
        <v>43</v>
      </c>
      <c r="F6150" t="s">
        <v>49</v>
      </c>
      <c r="G6150" t="s">
        <v>534</v>
      </c>
      <c r="H6150" t="s">
        <v>535</v>
      </c>
      <c r="I6150" s="2">
        <v>1002</v>
      </c>
      <c r="J6150" s="2">
        <f>(0)</f>
        <v>0</v>
      </c>
      <c r="K6150" s="2">
        <v>1002</v>
      </c>
      <c r="L6150" s="3">
        <v>5.6587822097375104E-2</v>
      </c>
      <c r="M6150" s="3">
        <v>8.8144324455563652E-2</v>
      </c>
      <c r="N6150" s="2">
        <v>1770699</v>
      </c>
      <c r="O6150">
        <f t="shared" si="96"/>
        <v>15</v>
      </c>
    </row>
    <row r="6151" spans="1:15" hidden="1" x14ac:dyDescent="0.2">
      <c r="A6151" t="s">
        <v>6464</v>
      </c>
      <c r="B6151" t="s">
        <v>6852</v>
      </c>
      <c r="C6151" t="s">
        <v>6862</v>
      </c>
      <c r="D6151" t="s">
        <v>22</v>
      </c>
      <c r="E6151">
        <v>45</v>
      </c>
      <c r="F6151" t="s">
        <v>49</v>
      </c>
      <c r="G6151" t="s">
        <v>6863</v>
      </c>
      <c r="H6151" t="s">
        <v>4961</v>
      </c>
      <c r="I6151" s="2">
        <v>968</v>
      </c>
      <c r="J6151" s="2">
        <f>(0)</f>
        <v>0</v>
      </c>
      <c r="K6151" s="2">
        <v>968</v>
      </c>
      <c r="L6151" s="3">
        <v>5.4667676437384335E-2</v>
      </c>
      <c r="M6151" s="3">
        <v>8.5153399274436742E-2</v>
      </c>
      <c r="N6151" s="2">
        <v>1770699</v>
      </c>
      <c r="O6151">
        <f t="shared" si="96"/>
        <v>16</v>
      </c>
    </row>
    <row r="6152" spans="1:15" hidden="1" x14ac:dyDescent="0.2">
      <c r="A6152" t="s">
        <v>6464</v>
      </c>
      <c r="B6152" t="s">
        <v>6852</v>
      </c>
      <c r="C6152" t="s">
        <v>6864</v>
      </c>
      <c r="D6152" t="s">
        <v>22</v>
      </c>
      <c r="E6152">
        <v>56</v>
      </c>
      <c r="F6152" t="s">
        <v>49</v>
      </c>
      <c r="G6152" t="s">
        <v>38</v>
      </c>
      <c r="H6152" t="s">
        <v>104</v>
      </c>
      <c r="I6152" s="2">
        <v>1654</v>
      </c>
      <c r="J6152" s="2">
        <f>(0)</f>
        <v>0</v>
      </c>
      <c r="K6152" s="2">
        <v>1654</v>
      </c>
      <c r="L6152" s="3">
        <v>9.3409438871315795E-2</v>
      </c>
      <c r="M6152" s="3">
        <v>0.14549971322305616</v>
      </c>
      <c r="N6152" s="2">
        <v>1770699</v>
      </c>
      <c r="O6152">
        <f t="shared" si="96"/>
        <v>10</v>
      </c>
    </row>
    <row r="6153" spans="1:15" hidden="1" x14ac:dyDescent="0.2">
      <c r="A6153" t="s">
        <v>6464</v>
      </c>
      <c r="B6153" t="s">
        <v>6852</v>
      </c>
      <c r="C6153" t="s">
        <v>6865</v>
      </c>
      <c r="D6153" t="s">
        <v>22</v>
      </c>
      <c r="E6153">
        <v>48</v>
      </c>
      <c r="F6153" t="s">
        <v>49</v>
      </c>
      <c r="G6153" t="s">
        <v>2204</v>
      </c>
      <c r="H6153" t="s">
        <v>315</v>
      </c>
      <c r="I6153" s="2">
        <v>1626</v>
      </c>
      <c r="J6153" s="2">
        <f>(0)</f>
        <v>0</v>
      </c>
      <c r="K6153" s="2">
        <v>1626</v>
      </c>
      <c r="L6153" s="3">
        <v>9.1828142445441033E-2</v>
      </c>
      <c r="M6153" s="3">
        <v>0.14303659836801047</v>
      </c>
      <c r="N6153" s="2">
        <v>1770699</v>
      </c>
      <c r="O6153">
        <f t="shared" si="96"/>
        <v>11</v>
      </c>
    </row>
    <row r="6154" spans="1:15" hidden="1" x14ac:dyDescent="0.2">
      <c r="A6154" t="s">
        <v>6464</v>
      </c>
      <c r="B6154" t="s">
        <v>6852</v>
      </c>
      <c r="C6154" t="s">
        <v>6866</v>
      </c>
      <c r="D6154" t="s">
        <v>22</v>
      </c>
      <c r="E6154">
        <v>39</v>
      </c>
      <c r="F6154" t="s">
        <v>49</v>
      </c>
      <c r="G6154" t="s">
        <v>6867</v>
      </c>
      <c r="H6154" t="s">
        <v>767</v>
      </c>
      <c r="I6154" s="2">
        <v>1059</v>
      </c>
      <c r="J6154" s="2">
        <v>1</v>
      </c>
      <c r="K6154" s="2">
        <v>1060</v>
      </c>
      <c r="L6154" s="3">
        <v>5.9863364693829947E-2</v>
      </c>
      <c r="M6154" s="3">
        <v>9.3246490941015434E-2</v>
      </c>
      <c r="N6154" s="2">
        <v>1770699</v>
      </c>
      <c r="O6154">
        <f t="shared" si="96"/>
        <v>13</v>
      </c>
    </row>
    <row r="6155" spans="1:15" hidden="1" x14ac:dyDescent="0.2">
      <c r="A6155" t="s">
        <v>6464</v>
      </c>
      <c r="B6155" t="s">
        <v>6852</v>
      </c>
      <c r="C6155" t="s">
        <v>6868</v>
      </c>
      <c r="D6155" t="s">
        <v>17</v>
      </c>
      <c r="E6155">
        <v>37</v>
      </c>
      <c r="F6155" t="s">
        <v>49</v>
      </c>
      <c r="G6155" t="s">
        <v>1952</v>
      </c>
      <c r="H6155" t="s">
        <v>59</v>
      </c>
      <c r="I6155" s="2">
        <v>1016</v>
      </c>
      <c r="J6155" s="2">
        <v>1</v>
      </c>
      <c r="K6155" s="2">
        <v>1017</v>
      </c>
      <c r="L6155" s="3">
        <v>5.7434945182665155E-2</v>
      </c>
      <c r="M6155" s="3">
        <v>8.9463850270766698E-2</v>
      </c>
      <c r="N6155" s="2">
        <v>1770699</v>
      </c>
      <c r="O6155">
        <f t="shared" si="96"/>
        <v>14</v>
      </c>
    </row>
    <row r="6156" spans="1:15" hidden="1" x14ac:dyDescent="0.2">
      <c r="A6156" t="s">
        <v>6464</v>
      </c>
      <c r="B6156" t="s">
        <v>6852</v>
      </c>
      <c r="C6156" t="s">
        <v>6869</v>
      </c>
      <c r="D6156" t="s">
        <v>22</v>
      </c>
      <c r="E6156">
        <v>44</v>
      </c>
      <c r="F6156" t="s">
        <v>49</v>
      </c>
      <c r="G6156" t="s">
        <v>38</v>
      </c>
      <c r="H6156" t="s">
        <v>456</v>
      </c>
      <c r="I6156" s="2">
        <v>5320</v>
      </c>
      <c r="J6156" s="2">
        <f>(0)</f>
        <v>0</v>
      </c>
      <c r="K6156" s="2">
        <v>5320</v>
      </c>
      <c r="L6156" s="3">
        <v>0.30044632091620316</v>
      </c>
      <c r="M6156" s="3">
        <v>0.46799182245868126</v>
      </c>
      <c r="N6156" s="2">
        <v>1770699</v>
      </c>
      <c r="O6156">
        <f t="shared" si="96"/>
        <v>6</v>
      </c>
    </row>
    <row r="6157" spans="1:15" hidden="1" x14ac:dyDescent="0.2">
      <c r="A6157" t="s">
        <v>6464</v>
      </c>
      <c r="B6157" t="s">
        <v>6870</v>
      </c>
      <c r="C6157" t="s">
        <v>46</v>
      </c>
      <c r="G6157" t="s">
        <v>46</v>
      </c>
      <c r="I6157" s="2">
        <v>10792</v>
      </c>
      <c r="J6157" s="2">
        <v>6</v>
      </c>
      <c r="K6157" s="2">
        <v>10798</v>
      </c>
      <c r="L6157" s="3">
        <v>0.65654348521348305</v>
      </c>
      <c r="M6157" s="3">
        <v>1.0148944549242307</v>
      </c>
      <c r="N6157" s="2">
        <v>1644674</v>
      </c>
      <c r="O6157">
        <f t="shared" si="96"/>
        <v>4</v>
      </c>
    </row>
    <row r="6158" spans="1:15" hidden="1" x14ac:dyDescent="0.2">
      <c r="A6158" t="s">
        <v>6464</v>
      </c>
      <c r="B6158" t="s">
        <v>6870</v>
      </c>
      <c r="C6158" t="s">
        <v>6871</v>
      </c>
      <c r="D6158" t="s">
        <v>22</v>
      </c>
      <c r="E6158">
        <v>42</v>
      </c>
      <c r="F6158" t="s">
        <v>49</v>
      </c>
      <c r="G6158" t="s">
        <v>19</v>
      </c>
      <c r="H6158" t="s">
        <v>20</v>
      </c>
      <c r="I6158" s="2">
        <v>162727</v>
      </c>
      <c r="J6158" s="2">
        <v>129</v>
      </c>
      <c r="K6158" s="2">
        <v>162856</v>
      </c>
      <c r="L6158" s="3">
        <v>9.9020231364999987</v>
      </c>
      <c r="M6158" s="3">
        <v>15.306691179027645</v>
      </c>
      <c r="N6158" s="2">
        <v>1644674</v>
      </c>
      <c r="O6158">
        <f t="shared" si="96"/>
        <v>3</v>
      </c>
    </row>
    <row r="6159" spans="1:15" hidden="1" x14ac:dyDescent="0.2">
      <c r="A6159" t="s">
        <v>6464</v>
      </c>
      <c r="B6159" t="s">
        <v>6870</v>
      </c>
      <c r="C6159" t="s">
        <v>6872</v>
      </c>
      <c r="D6159" t="s">
        <v>22</v>
      </c>
      <c r="E6159">
        <v>63</v>
      </c>
      <c r="F6159" t="s">
        <v>49</v>
      </c>
      <c r="G6159" t="s">
        <v>303</v>
      </c>
      <c r="H6159" t="s">
        <v>304</v>
      </c>
      <c r="I6159" s="2">
        <v>352093</v>
      </c>
      <c r="J6159" s="2">
        <v>201</v>
      </c>
      <c r="K6159" s="2">
        <v>352294</v>
      </c>
      <c r="L6159" s="3">
        <v>21.420293626578886</v>
      </c>
      <c r="M6159" s="3">
        <v>33.111800991209201</v>
      </c>
      <c r="N6159" s="2">
        <v>1644674</v>
      </c>
      <c r="O6159">
        <f t="shared" si="96"/>
        <v>2</v>
      </c>
    </row>
    <row r="6160" spans="1:15" hidden="1" x14ac:dyDescent="0.2">
      <c r="A6160" t="s">
        <v>6464</v>
      </c>
      <c r="B6160" t="s">
        <v>6870</v>
      </c>
      <c r="C6160" t="s">
        <v>6873</v>
      </c>
      <c r="D6160" t="s">
        <v>17</v>
      </c>
      <c r="E6160">
        <v>45</v>
      </c>
      <c r="F6160" t="s">
        <v>49</v>
      </c>
      <c r="G6160" t="s">
        <v>32</v>
      </c>
      <c r="H6160" t="s">
        <v>33</v>
      </c>
      <c r="I6160" s="2">
        <v>512582</v>
      </c>
      <c r="J6160" s="2">
        <v>323</v>
      </c>
      <c r="K6160" s="2">
        <v>512905</v>
      </c>
      <c r="L6160" s="3">
        <v>31.185815547640445</v>
      </c>
      <c r="M6160" s="3">
        <v>48.207486608900957</v>
      </c>
      <c r="N6160" s="2">
        <v>1644674</v>
      </c>
      <c r="O6160">
        <f t="shared" si="96"/>
        <v>1</v>
      </c>
    </row>
    <row r="6161" spans="1:15" hidden="1" x14ac:dyDescent="0.2">
      <c r="A6161" t="s">
        <v>6464</v>
      </c>
      <c r="B6161" t="s">
        <v>6870</v>
      </c>
      <c r="C6161" t="s">
        <v>6874</v>
      </c>
      <c r="D6161" t="s">
        <v>22</v>
      </c>
      <c r="E6161">
        <v>76</v>
      </c>
      <c r="F6161" t="s">
        <v>49</v>
      </c>
      <c r="G6161" t="s">
        <v>868</v>
      </c>
      <c r="H6161" t="s">
        <v>738</v>
      </c>
      <c r="I6161" s="2">
        <v>4288</v>
      </c>
      <c r="J6161" s="2">
        <f>(0)</f>
        <v>0</v>
      </c>
      <c r="K6161" s="2">
        <v>4288</v>
      </c>
      <c r="L6161" s="3">
        <v>0.26072036160357615</v>
      </c>
      <c r="M6161" s="3">
        <v>0.40302532160725141</v>
      </c>
      <c r="N6161" s="2">
        <v>1644674</v>
      </c>
      <c r="O6161">
        <f t="shared" si="96"/>
        <v>7</v>
      </c>
    </row>
    <row r="6162" spans="1:15" hidden="1" x14ac:dyDescent="0.2">
      <c r="A6162" t="s">
        <v>6464</v>
      </c>
      <c r="B6162" t="s">
        <v>6870</v>
      </c>
      <c r="C6162" t="s">
        <v>6875</v>
      </c>
      <c r="D6162" t="s">
        <v>17</v>
      </c>
      <c r="E6162">
        <v>41</v>
      </c>
      <c r="F6162" t="s">
        <v>49</v>
      </c>
      <c r="G6162" t="s">
        <v>38</v>
      </c>
      <c r="H6162" t="s">
        <v>198</v>
      </c>
      <c r="I6162" s="2">
        <v>4688</v>
      </c>
      <c r="J6162" s="2">
        <v>1</v>
      </c>
      <c r="K6162" s="2">
        <v>4689</v>
      </c>
      <c r="L6162" s="3">
        <v>0.28510209318077628</v>
      </c>
      <c r="M6162" s="3">
        <v>0.44071495639375052</v>
      </c>
      <c r="N6162" s="2">
        <v>1644674</v>
      </c>
      <c r="O6162">
        <f t="shared" si="96"/>
        <v>6</v>
      </c>
    </row>
    <row r="6163" spans="1:15" hidden="1" x14ac:dyDescent="0.2">
      <c r="A6163" t="s">
        <v>6464</v>
      </c>
      <c r="B6163" t="s">
        <v>6870</v>
      </c>
      <c r="C6163" t="s">
        <v>6876</v>
      </c>
      <c r="D6163" t="s">
        <v>17</v>
      </c>
      <c r="E6163">
        <v>33</v>
      </c>
      <c r="F6163" t="s">
        <v>49</v>
      </c>
      <c r="G6163" t="s">
        <v>534</v>
      </c>
      <c r="H6163" t="s">
        <v>535</v>
      </c>
      <c r="I6163" s="2">
        <v>3165</v>
      </c>
      <c r="J6163" s="2">
        <v>1</v>
      </c>
      <c r="K6163" s="2">
        <v>3166</v>
      </c>
      <c r="L6163" s="3">
        <v>0.19250015504592399</v>
      </c>
      <c r="M6163" s="3">
        <v>0.29756953549639881</v>
      </c>
      <c r="N6163" s="2">
        <v>1644674</v>
      </c>
      <c r="O6163">
        <f t="shared" si="96"/>
        <v>9</v>
      </c>
    </row>
    <row r="6164" spans="1:15" hidden="1" x14ac:dyDescent="0.2">
      <c r="A6164" t="s">
        <v>6464</v>
      </c>
      <c r="B6164" t="s">
        <v>6870</v>
      </c>
      <c r="C6164" t="s">
        <v>6516</v>
      </c>
      <c r="D6164" t="s">
        <v>22</v>
      </c>
      <c r="E6164">
        <v>59</v>
      </c>
      <c r="F6164" t="s">
        <v>49</v>
      </c>
      <c r="G6164" t="s">
        <v>736</v>
      </c>
      <c r="H6164" t="s">
        <v>1521</v>
      </c>
      <c r="I6164" s="2">
        <v>3556</v>
      </c>
      <c r="J6164" s="2">
        <f>(0)</f>
        <v>0</v>
      </c>
      <c r="K6164" s="2">
        <v>3556</v>
      </c>
      <c r="L6164" s="3">
        <v>0.2162130610686373</v>
      </c>
      <c r="M6164" s="3">
        <v>0.33422529002690909</v>
      </c>
      <c r="N6164" s="2">
        <v>1644674</v>
      </c>
      <c r="O6164">
        <f t="shared" si="96"/>
        <v>8</v>
      </c>
    </row>
    <row r="6165" spans="1:15" hidden="1" x14ac:dyDescent="0.2">
      <c r="A6165" t="s">
        <v>6464</v>
      </c>
      <c r="B6165" t="s">
        <v>6870</v>
      </c>
      <c r="C6165" t="s">
        <v>6877</v>
      </c>
      <c r="D6165" t="s">
        <v>22</v>
      </c>
      <c r="E6165">
        <v>48</v>
      </c>
      <c r="F6165" t="s">
        <v>69</v>
      </c>
      <c r="G6165" t="s">
        <v>6859</v>
      </c>
      <c r="H6165" t="s">
        <v>82</v>
      </c>
      <c r="I6165" s="2">
        <v>9287</v>
      </c>
      <c r="J6165" s="2">
        <v>1</v>
      </c>
      <c r="K6165" s="2">
        <v>9288</v>
      </c>
      <c r="L6165" s="3">
        <v>0.56473197727938784</v>
      </c>
      <c r="M6165" s="3">
        <v>0.87297089251122928</v>
      </c>
      <c r="N6165" s="2">
        <v>1644674</v>
      </c>
      <c r="O6165">
        <f t="shared" si="96"/>
        <v>5</v>
      </c>
    </row>
    <row r="6166" spans="1:15" hidden="1" x14ac:dyDescent="0.2">
      <c r="A6166" t="s">
        <v>6464</v>
      </c>
      <c r="B6166" t="s">
        <v>6878</v>
      </c>
      <c r="C6166" t="s">
        <v>46</v>
      </c>
      <c r="G6166" t="s">
        <v>46</v>
      </c>
      <c r="I6166" s="2">
        <v>8866</v>
      </c>
      <c r="J6166" s="2">
        <v>7</v>
      </c>
      <c r="K6166" s="2">
        <v>8873</v>
      </c>
      <c r="L6166" s="3">
        <v>0.53255276011538144</v>
      </c>
      <c r="M6166" s="3">
        <v>0.83297190632562967</v>
      </c>
      <c r="N6166" s="2">
        <v>1666126</v>
      </c>
      <c r="O6166">
        <f t="shared" si="96"/>
        <v>4</v>
      </c>
    </row>
    <row r="6167" spans="1:15" hidden="1" x14ac:dyDescent="0.2">
      <c r="A6167" t="s">
        <v>6464</v>
      </c>
      <c r="B6167" t="s">
        <v>6878</v>
      </c>
      <c r="C6167" t="s">
        <v>6879</v>
      </c>
      <c r="D6167" t="s">
        <v>22</v>
      </c>
      <c r="E6167">
        <v>53</v>
      </c>
      <c r="F6167" t="s">
        <v>49</v>
      </c>
      <c r="G6167" t="s">
        <v>303</v>
      </c>
      <c r="H6167" t="s">
        <v>304</v>
      </c>
      <c r="I6167" s="2">
        <v>413173</v>
      </c>
      <c r="J6167" s="2">
        <v>522</v>
      </c>
      <c r="K6167" s="2">
        <v>413695</v>
      </c>
      <c r="L6167" s="3">
        <v>24.829754772448183</v>
      </c>
      <c r="M6167" s="3">
        <v>38.83650544205809</v>
      </c>
      <c r="N6167" s="2">
        <v>1666126</v>
      </c>
      <c r="O6167">
        <f t="shared" si="96"/>
        <v>2</v>
      </c>
    </row>
    <row r="6168" spans="1:15" hidden="1" x14ac:dyDescent="0.2">
      <c r="A6168" t="s">
        <v>6464</v>
      </c>
      <c r="B6168" t="s">
        <v>6878</v>
      </c>
      <c r="C6168" t="s">
        <v>6880</v>
      </c>
      <c r="D6168" t="s">
        <v>17</v>
      </c>
      <c r="E6168">
        <v>45</v>
      </c>
      <c r="F6168" t="s">
        <v>49</v>
      </c>
      <c r="G6168" t="s">
        <v>19</v>
      </c>
      <c r="H6168" t="s">
        <v>20</v>
      </c>
      <c r="I6168" s="2">
        <v>95958</v>
      </c>
      <c r="J6168" s="2">
        <v>60</v>
      </c>
      <c r="K6168" s="2">
        <v>96018</v>
      </c>
      <c r="L6168" s="3">
        <v>5.7629495008180651</v>
      </c>
      <c r="M6168" s="3">
        <v>9.0138956949818905</v>
      </c>
      <c r="N6168" s="2">
        <v>1666126</v>
      </c>
      <c r="O6168">
        <f t="shared" si="96"/>
        <v>3</v>
      </c>
    </row>
    <row r="6169" spans="1:15" hidden="1" x14ac:dyDescent="0.2">
      <c r="A6169" t="s">
        <v>6464</v>
      </c>
      <c r="B6169" t="s">
        <v>6878</v>
      </c>
      <c r="C6169" t="s">
        <v>6881</v>
      </c>
      <c r="D6169" t="s">
        <v>17</v>
      </c>
      <c r="E6169">
        <v>39</v>
      </c>
      <c r="F6169" t="s">
        <v>69</v>
      </c>
      <c r="G6169" t="s">
        <v>6859</v>
      </c>
      <c r="H6169" t="s">
        <v>82</v>
      </c>
      <c r="I6169" s="2">
        <v>1441</v>
      </c>
      <c r="J6169" s="2">
        <f>(0)</f>
        <v>0</v>
      </c>
      <c r="K6169" s="2">
        <v>1441</v>
      </c>
      <c r="L6169" s="3">
        <v>8.6488056725601781E-2</v>
      </c>
      <c r="M6169" s="3">
        <v>0.13527696574047476</v>
      </c>
      <c r="N6169" s="2">
        <v>1666126</v>
      </c>
      <c r="O6169">
        <f t="shared" si="96"/>
        <v>13</v>
      </c>
    </row>
    <row r="6170" spans="1:15" hidden="1" x14ac:dyDescent="0.2">
      <c r="A6170" t="s">
        <v>6464</v>
      </c>
      <c r="B6170" t="s">
        <v>6878</v>
      </c>
      <c r="C6170" t="s">
        <v>6882</v>
      </c>
      <c r="D6170" t="s">
        <v>22</v>
      </c>
      <c r="E6170">
        <v>48</v>
      </c>
      <c r="F6170" t="s">
        <v>49</v>
      </c>
      <c r="G6170" t="s">
        <v>38</v>
      </c>
      <c r="H6170" t="s">
        <v>540</v>
      </c>
      <c r="I6170" s="2">
        <v>4508</v>
      </c>
      <c r="J6170" s="2">
        <f>(0)</f>
        <v>0</v>
      </c>
      <c r="K6170" s="2">
        <v>4508</v>
      </c>
      <c r="L6170" s="3">
        <v>0.27056777218529687</v>
      </c>
      <c r="M6170" s="3">
        <v>0.42319816902016666</v>
      </c>
      <c r="N6170" s="2">
        <v>1666126</v>
      </c>
      <c r="O6170">
        <f t="shared" si="96"/>
        <v>6</v>
      </c>
    </row>
    <row r="6171" spans="1:15" hidden="1" x14ac:dyDescent="0.2">
      <c r="A6171" t="s">
        <v>6464</v>
      </c>
      <c r="B6171" t="s">
        <v>6878</v>
      </c>
      <c r="C6171" t="s">
        <v>6883</v>
      </c>
      <c r="D6171" t="s">
        <v>17</v>
      </c>
      <c r="E6171">
        <v>60</v>
      </c>
      <c r="F6171" t="s">
        <v>49</v>
      </c>
      <c r="G6171" t="s">
        <v>38</v>
      </c>
      <c r="H6171" t="s">
        <v>1042</v>
      </c>
      <c r="I6171" s="2">
        <v>3492</v>
      </c>
      <c r="J6171" s="2">
        <v>1</v>
      </c>
      <c r="K6171" s="2">
        <v>3493</v>
      </c>
      <c r="L6171" s="3">
        <v>0.20964800981438381</v>
      </c>
      <c r="M6171" s="3">
        <v>0.32791286698922856</v>
      </c>
      <c r="N6171" s="2">
        <v>1666126</v>
      </c>
      <c r="O6171">
        <f t="shared" si="96"/>
        <v>9</v>
      </c>
    </row>
    <row r="6172" spans="1:15" hidden="1" x14ac:dyDescent="0.2">
      <c r="A6172" t="s">
        <v>6464</v>
      </c>
      <c r="B6172" t="s">
        <v>6878</v>
      </c>
      <c r="C6172" t="s">
        <v>6884</v>
      </c>
      <c r="D6172" t="s">
        <v>22</v>
      </c>
      <c r="E6172">
        <v>48</v>
      </c>
      <c r="F6172" t="s">
        <v>69</v>
      </c>
      <c r="G6172" t="s">
        <v>6885</v>
      </c>
      <c r="H6172" t="s">
        <v>198</v>
      </c>
      <c r="I6172" s="2">
        <v>2332</v>
      </c>
      <c r="J6172" s="2">
        <f>(0)</f>
        <v>0</v>
      </c>
      <c r="K6172" s="2">
        <v>2332</v>
      </c>
      <c r="L6172" s="3">
        <v>0.13996540477730976</v>
      </c>
      <c r="M6172" s="3">
        <v>0.21892150180901257</v>
      </c>
      <c r="N6172" s="2">
        <v>1666126</v>
      </c>
      <c r="O6172">
        <f t="shared" si="96"/>
        <v>10</v>
      </c>
    </row>
    <row r="6173" spans="1:15" hidden="1" x14ac:dyDescent="0.2">
      <c r="A6173" t="s">
        <v>6464</v>
      </c>
      <c r="B6173" t="s">
        <v>6878</v>
      </c>
      <c r="C6173" t="s">
        <v>6886</v>
      </c>
      <c r="D6173" t="s">
        <v>22</v>
      </c>
      <c r="E6173">
        <v>52</v>
      </c>
      <c r="F6173" t="s">
        <v>49</v>
      </c>
      <c r="G6173" t="s">
        <v>868</v>
      </c>
      <c r="H6173" t="s">
        <v>738</v>
      </c>
      <c r="I6173" s="2">
        <v>1737</v>
      </c>
      <c r="J6173" s="2">
        <v>5</v>
      </c>
      <c r="K6173" s="2">
        <v>1742</v>
      </c>
      <c r="L6173" s="3">
        <v>0.10455391729076913</v>
      </c>
      <c r="M6173" s="3">
        <v>0.16353398634275298</v>
      </c>
      <c r="N6173" s="2">
        <v>1666126</v>
      </c>
      <c r="O6173">
        <f t="shared" si="96"/>
        <v>12</v>
      </c>
    </row>
    <row r="6174" spans="1:15" hidden="1" x14ac:dyDescent="0.2">
      <c r="A6174" t="s">
        <v>6464</v>
      </c>
      <c r="B6174" t="s">
        <v>6878</v>
      </c>
      <c r="C6174" t="s">
        <v>2152</v>
      </c>
      <c r="D6174" t="s">
        <v>22</v>
      </c>
      <c r="E6174">
        <v>61</v>
      </c>
      <c r="F6174" t="s">
        <v>69</v>
      </c>
      <c r="G6174" t="s">
        <v>38</v>
      </c>
      <c r="H6174" t="s">
        <v>70</v>
      </c>
      <c r="I6174" s="2">
        <v>4083</v>
      </c>
      <c r="J6174" s="2">
        <f>(0)</f>
        <v>0</v>
      </c>
      <c r="K6174" s="2">
        <v>4083</v>
      </c>
      <c r="L6174" s="3">
        <v>0.24505949730092444</v>
      </c>
      <c r="M6174" s="3">
        <v>0.38330038245548814</v>
      </c>
      <c r="N6174" s="2">
        <v>1666126</v>
      </c>
      <c r="O6174">
        <f t="shared" si="96"/>
        <v>8</v>
      </c>
    </row>
    <row r="6175" spans="1:15" hidden="1" x14ac:dyDescent="0.2">
      <c r="A6175" t="s">
        <v>6464</v>
      </c>
      <c r="B6175" t="s">
        <v>6878</v>
      </c>
      <c r="C6175" t="s">
        <v>2374</v>
      </c>
      <c r="D6175" t="s">
        <v>22</v>
      </c>
      <c r="E6175">
        <v>30</v>
      </c>
      <c r="F6175" t="s">
        <v>49</v>
      </c>
      <c r="G6175" t="s">
        <v>6717</v>
      </c>
      <c r="H6175" t="s">
        <v>43</v>
      </c>
      <c r="I6175" s="2">
        <v>7530</v>
      </c>
      <c r="J6175" s="2">
        <v>2</v>
      </c>
      <c r="K6175" s="2">
        <v>7532</v>
      </c>
      <c r="L6175" s="3">
        <v>0.45206665042139671</v>
      </c>
      <c r="M6175" s="3">
        <v>0.70708265507096169</v>
      </c>
      <c r="N6175" s="2">
        <v>1666126</v>
      </c>
      <c r="O6175">
        <f t="shared" si="96"/>
        <v>5</v>
      </c>
    </row>
    <row r="6176" spans="1:15" hidden="1" x14ac:dyDescent="0.2">
      <c r="A6176" t="s">
        <v>6464</v>
      </c>
      <c r="B6176" t="s">
        <v>6878</v>
      </c>
      <c r="C6176" t="s">
        <v>6887</v>
      </c>
      <c r="D6176" t="s">
        <v>22</v>
      </c>
      <c r="E6176">
        <v>58</v>
      </c>
      <c r="F6176" t="s">
        <v>49</v>
      </c>
      <c r="G6176" t="s">
        <v>32</v>
      </c>
      <c r="H6176" t="s">
        <v>33</v>
      </c>
      <c r="I6176" s="2">
        <v>513984</v>
      </c>
      <c r="J6176" s="2">
        <v>544</v>
      </c>
      <c r="K6176" s="2">
        <v>514528</v>
      </c>
      <c r="L6176" s="3">
        <v>30.881698022838609</v>
      </c>
      <c r="M6176" s="3">
        <v>48.302419589531567</v>
      </c>
      <c r="N6176" s="2">
        <v>1666126</v>
      </c>
      <c r="O6176">
        <f t="shared" si="96"/>
        <v>1</v>
      </c>
    </row>
    <row r="6177" spans="1:15" hidden="1" x14ac:dyDescent="0.2">
      <c r="A6177" t="s">
        <v>6464</v>
      </c>
      <c r="B6177" t="s">
        <v>6878</v>
      </c>
      <c r="C6177" t="s">
        <v>6888</v>
      </c>
      <c r="D6177" t="s">
        <v>22</v>
      </c>
      <c r="E6177">
        <v>56</v>
      </c>
      <c r="F6177" t="s">
        <v>69</v>
      </c>
      <c r="G6177" t="s">
        <v>38</v>
      </c>
      <c r="H6177" t="s">
        <v>36</v>
      </c>
      <c r="I6177" s="2">
        <v>4447</v>
      </c>
      <c r="J6177" s="2">
        <v>1</v>
      </c>
      <c r="K6177" s="2">
        <v>4448</v>
      </c>
      <c r="L6177" s="3">
        <v>0.26696660396632665</v>
      </c>
      <c r="M6177" s="3">
        <v>0.4175655403286827</v>
      </c>
      <c r="N6177" s="2">
        <v>1666126</v>
      </c>
      <c r="O6177">
        <f t="shared" si="96"/>
        <v>7</v>
      </c>
    </row>
    <row r="6178" spans="1:15" hidden="1" x14ac:dyDescent="0.2">
      <c r="A6178" t="s">
        <v>6464</v>
      </c>
      <c r="B6178" t="s">
        <v>6878</v>
      </c>
      <c r="C6178" t="s">
        <v>6889</v>
      </c>
      <c r="D6178" t="s">
        <v>22</v>
      </c>
      <c r="E6178">
        <v>29</v>
      </c>
      <c r="F6178" t="s">
        <v>49</v>
      </c>
      <c r="G6178" t="s">
        <v>815</v>
      </c>
      <c r="H6178" t="s">
        <v>816</v>
      </c>
      <c r="I6178" s="2">
        <v>1827</v>
      </c>
      <c r="J6178" s="2">
        <v>1</v>
      </c>
      <c r="K6178" s="2">
        <v>1828</v>
      </c>
      <c r="L6178" s="3">
        <v>0.10971559173795979</v>
      </c>
      <c r="M6178" s="3">
        <v>0.17160742080054675</v>
      </c>
      <c r="N6178" s="2">
        <v>1666126</v>
      </c>
      <c r="O6178">
        <f t="shared" si="96"/>
        <v>11</v>
      </c>
    </row>
    <row r="6179" spans="1:15" hidden="1" x14ac:dyDescent="0.2">
      <c r="A6179" t="s">
        <v>6464</v>
      </c>
      <c r="B6179" t="s">
        <v>6890</v>
      </c>
      <c r="C6179" t="s">
        <v>46</v>
      </c>
      <c r="G6179" t="s">
        <v>46</v>
      </c>
      <c r="I6179" s="2">
        <v>11003</v>
      </c>
      <c r="J6179" s="2">
        <v>21</v>
      </c>
      <c r="K6179" s="2">
        <v>11024</v>
      </c>
      <c r="L6179" s="3">
        <v>0.61003176879884502</v>
      </c>
      <c r="M6179" s="3">
        <v>1.0421166766082428</v>
      </c>
      <c r="N6179" s="2">
        <v>1807119</v>
      </c>
      <c r="O6179">
        <f t="shared" si="96"/>
        <v>4</v>
      </c>
    </row>
    <row r="6180" spans="1:15" hidden="1" x14ac:dyDescent="0.2">
      <c r="A6180" t="s">
        <v>6464</v>
      </c>
      <c r="B6180" t="s">
        <v>6890</v>
      </c>
      <c r="C6180" t="s">
        <v>6891</v>
      </c>
      <c r="D6180" t="s">
        <v>22</v>
      </c>
      <c r="E6180">
        <v>52</v>
      </c>
      <c r="F6180" t="s">
        <v>69</v>
      </c>
      <c r="G6180" t="s">
        <v>6794</v>
      </c>
      <c r="H6180" t="s">
        <v>311</v>
      </c>
      <c r="I6180" s="2">
        <v>1130</v>
      </c>
      <c r="J6180" s="2">
        <f>(0)</f>
        <v>0</v>
      </c>
      <c r="K6180" s="2">
        <v>1130</v>
      </c>
      <c r="L6180" s="3">
        <v>6.253046976983806E-2</v>
      </c>
      <c r="M6180" s="3">
        <v>0.10682074061749952</v>
      </c>
      <c r="N6180" s="2">
        <v>1807119</v>
      </c>
      <c r="O6180">
        <f t="shared" si="96"/>
        <v>12</v>
      </c>
    </row>
    <row r="6181" spans="1:15" hidden="1" x14ac:dyDescent="0.2">
      <c r="A6181" t="s">
        <v>6464</v>
      </c>
      <c r="B6181" t="s">
        <v>6890</v>
      </c>
      <c r="C6181" t="s">
        <v>6892</v>
      </c>
      <c r="D6181" t="s">
        <v>22</v>
      </c>
      <c r="E6181">
        <v>68</v>
      </c>
      <c r="F6181" t="s">
        <v>69</v>
      </c>
      <c r="G6181" t="s">
        <v>38</v>
      </c>
      <c r="H6181" t="s">
        <v>270</v>
      </c>
      <c r="I6181" s="2">
        <v>5043</v>
      </c>
      <c r="J6181" s="2">
        <f>(0)</f>
        <v>0</v>
      </c>
      <c r="K6181" s="2">
        <v>5043</v>
      </c>
      <c r="L6181" s="3">
        <v>0.27906297260999413</v>
      </c>
      <c r="M6181" s="3">
        <v>0.4767230043664159</v>
      </c>
      <c r="N6181" s="2">
        <v>1807119</v>
      </c>
      <c r="O6181">
        <f t="shared" si="96"/>
        <v>6</v>
      </c>
    </row>
    <row r="6182" spans="1:15" hidden="1" x14ac:dyDescent="0.2">
      <c r="A6182" t="s">
        <v>6464</v>
      </c>
      <c r="B6182" t="s">
        <v>6890</v>
      </c>
      <c r="C6182" t="s">
        <v>6893</v>
      </c>
      <c r="D6182" t="s">
        <v>22</v>
      </c>
      <c r="E6182">
        <v>46</v>
      </c>
      <c r="F6182" t="s">
        <v>69</v>
      </c>
      <c r="G6182" t="s">
        <v>19</v>
      </c>
      <c r="H6182" t="s">
        <v>20</v>
      </c>
      <c r="I6182" s="2">
        <v>19943</v>
      </c>
      <c r="J6182" s="2">
        <v>29</v>
      </c>
      <c r="K6182" s="2">
        <v>19972</v>
      </c>
      <c r="L6182" s="3">
        <v>1.1051845506577043</v>
      </c>
      <c r="M6182" s="3">
        <v>1.887985691692655</v>
      </c>
      <c r="N6182" s="2">
        <v>1807119</v>
      </c>
      <c r="O6182">
        <f t="shared" si="96"/>
        <v>3</v>
      </c>
    </row>
    <row r="6183" spans="1:15" hidden="1" x14ac:dyDescent="0.2">
      <c r="A6183" t="s">
        <v>6464</v>
      </c>
      <c r="B6183" t="s">
        <v>6890</v>
      </c>
      <c r="C6183" t="s">
        <v>6894</v>
      </c>
      <c r="D6183" t="s">
        <v>17</v>
      </c>
      <c r="E6183">
        <v>55</v>
      </c>
      <c r="F6183" t="s">
        <v>69</v>
      </c>
      <c r="G6183" t="s">
        <v>197</v>
      </c>
      <c r="H6183" t="s">
        <v>24</v>
      </c>
      <c r="I6183" s="2">
        <v>434459</v>
      </c>
      <c r="J6183" s="2">
        <v>1210</v>
      </c>
      <c r="K6183" s="2">
        <v>435669</v>
      </c>
      <c r="L6183" s="3">
        <v>24.10848427801379</v>
      </c>
      <c r="M6183" s="3">
        <v>41.184500216004771</v>
      </c>
      <c r="N6183" s="2">
        <v>1807119</v>
      </c>
      <c r="O6183">
        <f t="shared" si="96"/>
        <v>2</v>
      </c>
    </row>
    <row r="6184" spans="1:15" hidden="1" x14ac:dyDescent="0.2">
      <c r="A6184" t="s">
        <v>6464</v>
      </c>
      <c r="B6184" t="s">
        <v>6890</v>
      </c>
      <c r="C6184" t="s">
        <v>6895</v>
      </c>
      <c r="D6184" t="s">
        <v>22</v>
      </c>
      <c r="E6184">
        <v>61</v>
      </c>
      <c r="F6184" t="s">
        <v>69</v>
      </c>
      <c r="G6184" t="s">
        <v>32</v>
      </c>
      <c r="H6184" t="s">
        <v>33</v>
      </c>
      <c r="I6184" s="2">
        <v>567244</v>
      </c>
      <c r="J6184" s="2">
        <v>899</v>
      </c>
      <c r="K6184" s="2">
        <v>568143</v>
      </c>
      <c r="L6184" s="3">
        <v>31.439158129597445</v>
      </c>
      <c r="M6184" s="3">
        <v>53.707483218272586</v>
      </c>
      <c r="N6184" s="2">
        <v>1807119</v>
      </c>
      <c r="O6184">
        <f t="shared" si="96"/>
        <v>1</v>
      </c>
    </row>
    <row r="6185" spans="1:15" hidden="1" x14ac:dyDescent="0.2">
      <c r="A6185" t="s">
        <v>6464</v>
      </c>
      <c r="B6185" t="s">
        <v>6890</v>
      </c>
      <c r="C6185" t="s">
        <v>6896</v>
      </c>
      <c r="D6185" t="s">
        <v>22</v>
      </c>
      <c r="E6185">
        <v>60</v>
      </c>
      <c r="F6185" t="s">
        <v>69</v>
      </c>
      <c r="G6185" t="s">
        <v>6859</v>
      </c>
      <c r="H6185" t="s">
        <v>82</v>
      </c>
      <c r="I6185" s="2">
        <v>2247</v>
      </c>
      <c r="J6185" s="2">
        <v>6</v>
      </c>
      <c r="K6185" s="2">
        <v>2253</v>
      </c>
      <c r="L6185" s="3">
        <v>0.12467358264729661</v>
      </c>
      <c r="M6185" s="3">
        <v>0.21297975983294368</v>
      </c>
      <c r="N6185" s="2">
        <v>1807119</v>
      </c>
      <c r="O6185">
        <f t="shared" si="96"/>
        <v>7</v>
      </c>
    </row>
    <row r="6186" spans="1:15" hidden="1" x14ac:dyDescent="0.2">
      <c r="A6186" t="s">
        <v>6464</v>
      </c>
      <c r="B6186" t="s">
        <v>6890</v>
      </c>
      <c r="C6186" t="s">
        <v>6897</v>
      </c>
      <c r="D6186" t="s">
        <v>22</v>
      </c>
      <c r="E6186">
        <v>49</v>
      </c>
      <c r="F6186" t="s">
        <v>69</v>
      </c>
      <c r="G6186" t="s">
        <v>891</v>
      </c>
      <c r="H6186" t="s">
        <v>749</v>
      </c>
      <c r="I6186" s="2">
        <v>1197</v>
      </c>
      <c r="J6186" s="2">
        <f>(0)</f>
        <v>0</v>
      </c>
      <c r="K6186" s="2">
        <v>1197</v>
      </c>
      <c r="L6186" s="3">
        <v>6.6238028596899257E-2</v>
      </c>
      <c r="M6186" s="3">
        <v>0.11315435975145743</v>
      </c>
      <c r="N6186" s="2">
        <v>1807119</v>
      </c>
      <c r="O6186">
        <f t="shared" si="96"/>
        <v>11</v>
      </c>
    </row>
    <row r="6187" spans="1:15" hidden="1" x14ac:dyDescent="0.2">
      <c r="A6187" t="s">
        <v>6464</v>
      </c>
      <c r="B6187" t="s">
        <v>6890</v>
      </c>
      <c r="C6187" t="s">
        <v>6898</v>
      </c>
      <c r="D6187" t="s">
        <v>22</v>
      </c>
      <c r="E6187">
        <v>46</v>
      </c>
      <c r="F6187" t="s">
        <v>69</v>
      </c>
      <c r="G6187" t="s">
        <v>38</v>
      </c>
      <c r="H6187" t="s">
        <v>198</v>
      </c>
      <c r="I6187" s="2">
        <v>7911</v>
      </c>
      <c r="J6187" s="2">
        <f>(0)</f>
        <v>0</v>
      </c>
      <c r="K6187" s="2">
        <v>7911</v>
      </c>
      <c r="L6187" s="3">
        <v>0.43776862508777781</v>
      </c>
      <c r="M6187" s="3">
        <v>0.74783971595136167</v>
      </c>
      <c r="N6187" s="2">
        <v>1807119</v>
      </c>
      <c r="O6187">
        <f t="shared" si="96"/>
        <v>5</v>
      </c>
    </row>
    <row r="6188" spans="1:15" hidden="1" x14ac:dyDescent="0.2">
      <c r="A6188" t="s">
        <v>6464</v>
      </c>
      <c r="B6188" t="s">
        <v>6890</v>
      </c>
      <c r="C6188" t="s">
        <v>6899</v>
      </c>
      <c r="D6188" t="s">
        <v>22</v>
      </c>
      <c r="E6188">
        <v>46</v>
      </c>
      <c r="F6188" t="s">
        <v>69</v>
      </c>
      <c r="G6188" t="s">
        <v>38</v>
      </c>
      <c r="H6188" t="s">
        <v>315</v>
      </c>
      <c r="I6188" s="2">
        <v>1373</v>
      </c>
      <c r="J6188" s="2">
        <f>(0)</f>
        <v>0</v>
      </c>
      <c r="K6188" s="2">
        <v>1373</v>
      </c>
      <c r="L6188" s="3">
        <v>7.5977287605298816E-2</v>
      </c>
      <c r="M6188" s="3">
        <v>0.12979192643170515</v>
      </c>
      <c r="N6188" s="2">
        <v>1807119</v>
      </c>
      <c r="O6188">
        <f t="shared" si="96"/>
        <v>10</v>
      </c>
    </row>
    <row r="6189" spans="1:15" hidden="1" x14ac:dyDescent="0.2">
      <c r="A6189" t="s">
        <v>6464</v>
      </c>
      <c r="B6189" t="s">
        <v>6890</v>
      </c>
      <c r="C6189" t="s">
        <v>6900</v>
      </c>
      <c r="D6189" t="s">
        <v>22</v>
      </c>
      <c r="E6189">
        <v>50</v>
      </c>
      <c r="F6189" t="s">
        <v>69</v>
      </c>
      <c r="G6189" t="s">
        <v>868</v>
      </c>
      <c r="H6189" t="s">
        <v>738</v>
      </c>
      <c r="I6189" s="2">
        <v>1801</v>
      </c>
      <c r="J6189" s="2">
        <v>1</v>
      </c>
      <c r="K6189" s="2">
        <v>1802</v>
      </c>
      <c r="L6189" s="3">
        <v>9.9716731438272754E-2</v>
      </c>
      <c r="M6189" s="3">
        <v>0.17034599521480895</v>
      </c>
      <c r="N6189" s="2">
        <v>1807119</v>
      </c>
      <c r="O6189">
        <f t="shared" si="96"/>
        <v>9</v>
      </c>
    </row>
    <row r="6190" spans="1:15" hidden="1" x14ac:dyDescent="0.2">
      <c r="A6190" t="s">
        <v>6464</v>
      </c>
      <c r="B6190" t="s">
        <v>6890</v>
      </c>
      <c r="C6190" t="s">
        <v>6901</v>
      </c>
      <c r="D6190" t="s">
        <v>22</v>
      </c>
      <c r="E6190">
        <v>65</v>
      </c>
      <c r="F6190" t="s">
        <v>69</v>
      </c>
      <c r="G6190" t="s">
        <v>38</v>
      </c>
      <c r="H6190" t="s">
        <v>1989</v>
      </c>
      <c r="I6190" s="2">
        <v>2041</v>
      </c>
      <c r="J6190" s="2">
        <f>(0)</f>
        <v>0</v>
      </c>
      <c r="K6190" s="2">
        <v>2041</v>
      </c>
      <c r="L6190" s="3">
        <v>0.11294220247808805</v>
      </c>
      <c r="M6190" s="3">
        <v>0.19293905451355442</v>
      </c>
      <c r="N6190" s="2">
        <v>1807119</v>
      </c>
      <c r="O6190">
        <f t="shared" si="96"/>
        <v>8</v>
      </c>
    </row>
    <row r="6191" spans="1:15" hidden="1" x14ac:dyDescent="0.2">
      <c r="A6191" t="s">
        <v>6464</v>
      </c>
      <c r="B6191" t="s">
        <v>6902</v>
      </c>
      <c r="C6191" t="s">
        <v>46</v>
      </c>
      <c r="G6191" t="s">
        <v>46</v>
      </c>
      <c r="I6191" s="2">
        <v>10164</v>
      </c>
      <c r="J6191" s="2">
        <v>17</v>
      </c>
      <c r="K6191" s="2">
        <v>10181</v>
      </c>
      <c r="L6191" s="3">
        <v>0.56657680980693759</v>
      </c>
      <c r="M6191" s="3">
        <v>0.99096538580586391</v>
      </c>
      <c r="N6191" s="2">
        <v>1796932</v>
      </c>
      <c r="O6191">
        <f t="shared" si="96"/>
        <v>4</v>
      </c>
    </row>
    <row r="6192" spans="1:15" hidden="1" x14ac:dyDescent="0.2">
      <c r="A6192" t="s">
        <v>6464</v>
      </c>
      <c r="B6192" t="s">
        <v>6902</v>
      </c>
      <c r="C6192" t="s">
        <v>6903</v>
      </c>
      <c r="D6192" t="s">
        <v>17</v>
      </c>
      <c r="E6192">
        <v>53</v>
      </c>
      <c r="F6192" t="s">
        <v>69</v>
      </c>
      <c r="G6192" t="s">
        <v>19</v>
      </c>
      <c r="H6192" t="s">
        <v>20</v>
      </c>
      <c r="I6192" s="2">
        <v>26446</v>
      </c>
      <c r="J6192" s="2">
        <v>59</v>
      </c>
      <c r="K6192" s="2">
        <v>26505</v>
      </c>
      <c r="L6192" s="3">
        <v>1.4750140795533722</v>
      </c>
      <c r="M6192" s="3">
        <v>2.579858319495572</v>
      </c>
      <c r="N6192" s="2">
        <v>1796932</v>
      </c>
      <c r="O6192">
        <f t="shared" si="96"/>
        <v>3</v>
      </c>
    </row>
    <row r="6193" spans="1:15" hidden="1" x14ac:dyDescent="0.2">
      <c r="A6193" t="s">
        <v>6464</v>
      </c>
      <c r="B6193" t="s">
        <v>6902</v>
      </c>
      <c r="C6193" t="s">
        <v>6904</v>
      </c>
      <c r="D6193" t="s">
        <v>17</v>
      </c>
      <c r="E6193">
        <v>44</v>
      </c>
      <c r="F6193" t="s">
        <v>69</v>
      </c>
      <c r="G6193" t="s">
        <v>303</v>
      </c>
      <c r="H6193" t="s">
        <v>304</v>
      </c>
      <c r="I6193" s="2">
        <v>433110</v>
      </c>
      <c r="J6193" s="2">
        <v>647</v>
      </c>
      <c r="K6193" s="2">
        <v>433757</v>
      </c>
      <c r="L6193" s="3">
        <v>24.138754276733902</v>
      </c>
      <c r="M6193" s="3">
        <v>42.219641769079075</v>
      </c>
      <c r="N6193" s="2">
        <v>1796932</v>
      </c>
      <c r="O6193">
        <f t="shared" si="96"/>
        <v>2</v>
      </c>
    </row>
    <row r="6194" spans="1:15" hidden="1" x14ac:dyDescent="0.2">
      <c r="A6194" t="s">
        <v>6464</v>
      </c>
      <c r="B6194" t="s">
        <v>6902</v>
      </c>
      <c r="C6194" t="s">
        <v>6905</v>
      </c>
      <c r="D6194" t="s">
        <v>22</v>
      </c>
      <c r="E6194">
        <v>35</v>
      </c>
      <c r="F6194" t="s">
        <v>69</v>
      </c>
      <c r="G6194" t="s">
        <v>38</v>
      </c>
      <c r="H6194" t="s">
        <v>165</v>
      </c>
      <c r="I6194" s="2">
        <v>1002</v>
      </c>
      <c r="J6194" s="2">
        <f>(0)</f>
        <v>0</v>
      </c>
      <c r="K6194" s="2">
        <v>1002</v>
      </c>
      <c r="L6194" s="3">
        <v>5.5761709402470432E-2</v>
      </c>
      <c r="M6194" s="3">
        <v>9.7529448637410435E-2</v>
      </c>
      <c r="N6194" s="2">
        <v>1796932</v>
      </c>
      <c r="O6194">
        <f t="shared" si="96"/>
        <v>12</v>
      </c>
    </row>
    <row r="6195" spans="1:15" hidden="1" x14ac:dyDescent="0.2">
      <c r="A6195" t="s">
        <v>6464</v>
      </c>
      <c r="B6195" t="s">
        <v>6902</v>
      </c>
      <c r="C6195" t="s">
        <v>6630</v>
      </c>
      <c r="D6195" t="s">
        <v>22</v>
      </c>
      <c r="E6195">
        <v>29</v>
      </c>
      <c r="F6195" t="s">
        <v>69</v>
      </c>
      <c r="G6195" t="s">
        <v>6906</v>
      </c>
      <c r="H6195" t="s">
        <v>214</v>
      </c>
      <c r="I6195" s="2">
        <v>1547</v>
      </c>
      <c r="J6195" s="2">
        <v>1</v>
      </c>
      <c r="K6195" s="2">
        <v>1548</v>
      </c>
      <c r="L6195" s="3">
        <v>8.6146832490044137E-2</v>
      </c>
      <c r="M6195" s="3">
        <v>0.15067423801468197</v>
      </c>
      <c r="N6195" s="2">
        <v>1796932</v>
      </c>
      <c r="O6195">
        <f t="shared" si="96"/>
        <v>10</v>
      </c>
    </row>
    <row r="6196" spans="1:15" hidden="1" x14ac:dyDescent="0.2">
      <c r="A6196" t="s">
        <v>6464</v>
      </c>
      <c r="B6196" t="s">
        <v>6902</v>
      </c>
      <c r="C6196" t="s">
        <v>6907</v>
      </c>
      <c r="D6196" t="s">
        <v>22</v>
      </c>
      <c r="E6196">
        <v>28</v>
      </c>
      <c r="F6196" t="s">
        <v>69</v>
      </c>
      <c r="G6196" t="s">
        <v>38</v>
      </c>
      <c r="H6196" t="s">
        <v>99</v>
      </c>
      <c r="I6196" s="2">
        <v>939</v>
      </c>
      <c r="J6196" s="2">
        <f>(0)</f>
        <v>0</v>
      </c>
      <c r="K6196" s="2">
        <v>939</v>
      </c>
      <c r="L6196" s="3">
        <v>5.2255733661596547E-2</v>
      </c>
      <c r="M6196" s="3">
        <v>9.1397357555417558E-2</v>
      </c>
      <c r="N6196" s="2">
        <v>1796932</v>
      </c>
      <c r="O6196">
        <f t="shared" si="96"/>
        <v>13</v>
      </c>
    </row>
    <row r="6197" spans="1:15" hidden="1" x14ac:dyDescent="0.2">
      <c r="A6197" t="s">
        <v>6464</v>
      </c>
      <c r="B6197" t="s">
        <v>6902</v>
      </c>
      <c r="C6197" t="s">
        <v>6908</v>
      </c>
      <c r="D6197" t="s">
        <v>22</v>
      </c>
      <c r="E6197">
        <v>27</v>
      </c>
      <c r="F6197" t="s">
        <v>69</v>
      </c>
      <c r="G6197" t="s">
        <v>6794</v>
      </c>
      <c r="H6197" t="s">
        <v>311</v>
      </c>
      <c r="I6197" s="2">
        <v>911</v>
      </c>
      <c r="J6197" s="2">
        <f>(0)</f>
        <v>0</v>
      </c>
      <c r="K6197" s="2">
        <v>911</v>
      </c>
      <c r="L6197" s="3">
        <v>5.0697522221208151E-2</v>
      </c>
      <c r="M6197" s="3">
        <v>8.8671983741198501E-2</v>
      </c>
      <c r="N6197" s="2">
        <v>1796932</v>
      </c>
      <c r="O6197">
        <f t="shared" si="96"/>
        <v>14</v>
      </c>
    </row>
    <row r="6198" spans="1:15" hidden="1" x14ac:dyDescent="0.2">
      <c r="A6198" t="s">
        <v>6464</v>
      </c>
      <c r="B6198" t="s">
        <v>6902</v>
      </c>
      <c r="C6198" t="s">
        <v>6909</v>
      </c>
      <c r="D6198" t="s">
        <v>22</v>
      </c>
      <c r="E6198">
        <v>52</v>
      </c>
      <c r="F6198" t="s">
        <v>69</v>
      </c>
      <c r="G6198" t="s">
        <v>32</v>
      </c>
      <c r="H6198" t="s">
        <v>33</v>
      </c>
      <c r="I6198" s="2">
        <v>533562</v>
      </c>
      <c r="J6198" s="2">
        <v>867</v>
      </c>
      <c r="K6198" s="2">
        <v>534429</v>
      </c>
      <c r="L6198" s="3">
        <v>29.741192209833205</v>
      </c>
      <c r="M6198" s="3">
        <v>52.018528648545526</v>
      </c>
      <c r="N6198" s="2">
        <v>1796932</v>
      </c>
      <c r="O6198">
        <f t="shared" si="96"/>
        <v>1</v>
      </c>
    </row>
    <row r="6199" spans="1:15" hidden="1" x14ac:dyDescent="0.2">
      <c r="A6199" t="s">
        <v>6464</v>
      </c>
      <c r="B6199" t="s">
        <v>6902</v>
      </c>
      <c r="C6199" t="s">
        <v>6910</v>
      </c>
      <c r="D6199" t="s">
        <v>17</v>
      </c>
      <c r="E6199">
        <v>46</v>
      </c>
      <c r="F6199" t="s">
        <v>69</v>
      </c>
      <c r="G6199" t="s">
        <v>868</v>
      </c>
      <c r="H6199" t="s">
        <v>738</v>
      </c>
      <c r="I6199" s="2">
        <v>2429</v>
      </c>
      <c r="J6199" s="2">
        <v>13</v>
      </c>
      <c r="K6199" s="2">
        <v>2442</v>
      </c>
      <c r="L6199" s="3">
        <v>0.13589829776530221</v>
      </c>
      <c r="M6199" s="3">
        <v>0.23769153051153322</v>
      </c>
      <c r="N6199" s="2">
        <v>1796932</v>
      </c>
      <c r="O6199">
        <f t="shared" si="96"/>
        <v>6</v>
      </c>
    </row>
    <row r="6200" spans="1:15" hidden="1" x14ac:dyDescent="0.2">
      <c r="A6200" t="s">
        <v>6464</v>
      </c>
      <c r="B6200" t="s">
        <v>6902</v>
      </c>
      <c r="C6200" t="s">
        <v>6911</v>
      </c>
      <c r="D6200" t="s">
        <v>22</v>
      </c>
      <c r="E6200">
        <v>60</v>
      </c>
      <c r="F6200" t="s">
        <v>69</v>
      </c>
      <c r="G6200" t="s">
        <v>38</v>
      </c>
      <c r="H6200" t="s">
        <v>540</v>
      </c>
      <c r="I6200" s="2">
        <v>7934</v>
      </c>
      <c r="J6200" s="2">
        <f>(0)</f>
        <v>0</v>
      </c>
      <c r="K6200" s="2">
        <v>7934</v>
      </c>
      <c r="L6200" s="3">
        <v>0.44153034171576883</v>
      </c>
      <c r="M6200" s="3">
        <v>0.77225413721478475</v>
      </c>
      <c r="N6200" s="2">
        <v>1796932</v>
      </c>
      <c r="O6200">
        <f t="shared" si="96"/>
        <v>5</v>
      </c>
    </row>
    <row r="6201" spans="1:15" hidden="1" x14ac:dyDescent="0.2">
      <c r="A6201" t="s">
        <v>6464</v>
      </c>
      <c r="B6201" t="s">
        <v>6902</v>
      </c>
      <c r="C6201" t="s">
        <v>6912</v>
      </c>
      <c r="D6201" t="s">
        <v>22</v>
      </c>
      <c r="E6201">
        <v>29</v>
      </c>
      <c r="F6201" t="s">
        <v>69</v>
      </c>
      <c r="G6201" t="s">
        <v>38</v>
      </c>
      <c r="H6201" t="s">
        <v>198</v>
      </c>
      <c r="I6201" s="2">
        <v>1939</v>
      </c>
      <c r="J6201" s="2">
        <f>(0)</f>
        <v>0</v>
      </c>
      <c r="K6201" s="2">
        <v>1939</v>
      </c>
      <c r="L6201" s="3">
        <v>0.10790614224689637</v>
      </c>
      <c r="M6201" s="3">
        <v>0.18873213663466948</v>
      </c>
      <c r="N6201" s="2">
        <v>1796932</v>
      </c>
      <c r="O6201">
        <f t="shared" si="96"/>
        <v>8</v>
      </c>
    </row>
    <row r="6202" spans="1:15" hidden="1" x14ac:dyDescent="0.2">
      <c r="A6202" t="s">
        <v>6464</v>
      </c>
      <c r="B6202" t="s">
        <v>6902</v>
      </c>
      <c r="C6202" t="s">
        <v>6913</v>
      </c>
      <c r="D6202" t="s">
        <v>22</v>
      </c>
      <c r="E6202">
        <v>45</v>
      </c>
      <c r="F6202" t="s">
        <v>69</v>
      </c>
      <c r="G6202" t="s">
        <v>38</v>
      </c>
      <c r="H6202" t="s">
        <v>234</v>
      </c>
      <c r="I6202" s="2">
        <v>2221</v>
      </c>
      <c r="J6202" s="2">
        <f>(0)</f>
        <v>0</v>
      </c>
      <c r="K6202" s="2">
        <v>2221</v>
      </c>
      <c r="L6202" s="3">
        <v>0.12359955746795093</v>
      </c>
      <c r="M6202" s="3">
        <v>0.21618054433501852</v>
      </c>
      <c r="N6202" s="2">
        <v>1796932</v>
      </c>
      <c r="O6202">
        <f t="shared" si="96"/>
        <v>7</v>
      </c>
    </row>
    <row r="6203" spans="1:15" hidden="1" x14ac:dyDescent="0.2">
      <c r="A6203" t="s">
        <v>6464</v>
      </c>
      <c r="B6203" t="s">
        <v>6902</v>
      </c>
      <c r="C6203" t="s">
        <v>6914</v>
      </c>
      <c r="D6203" t="s">
        <v>22</v>
      </c>
      <c r="E6203">
        <v>27</v>
      </c>
      <c r="F6203" t="s">
        <v>69</v>
      </c>
      <c r="G6203" t="s">
        <v>534</v>
      </c>
      <c r="H6203" t="s">
        <v>535</v>
      </c>
      <c r="I6203" s="2">
        <v>1556</v>
      </c>
      <c r="J6203" s="2">
        <v>1</v>
      </c>
      <c r="K6203" s="2">
        <v>1557</v>
      </c>
      <c r="L6203" s="3">
        <v>8.6647686167311846E-2</v>
      </c>
      <c r="M6203" s="3">
        <v>0.15155025102639524</v>
      </c>
      <c r="N6203" s="2">
        <v>1796932</v>
      </c>
      <c r="O6203">
        <f t="shared" si="96"/>
        <v>9</v>
      </c>
    </row>
    <row r="6204" spans="1:15" hidden="1" x14ac:dyDescent="0.2">
      <c r="A6204" t="s">
        <v>6464</v>
      </c>
      <c r="B6204" t="s">
        <v>6902</v>
      </c>
      <c r="C6204" t="s">
        <v>6915</v>
      </c>
      <c r="D6204" t="s">
        <v>22</v>
      </c>
      <c r="E6204">
        <v>29</v>
      </c>
      <c r="F6204" t="s">
        <v>69</v>
      </c>
      <c r="G6204" t="s">
        <v>38</v>
      </c>
      <c r="H6204" t="s">
        <v>767</v>
      </c>
      <c r="I6204" s="2">
        <v>1303</v>
      </c>
      <c r="J6204" s="2">
        <f>(0)</f>
        <v>0</v>
      </c>
      <c r="K6204" s="2">
        <v>1303</v>
      </c>
      <c r="L6204" s="3">
        <v>7.2512482386645677E-2</v>
      </c>
      <c r="M6204" s="3">
        <v>0.12682721714026524</v>
      </c>
      <c r="N6204" s="2">
        <v>1796932</v>
      </c>
      <c r="O6204">
        <f t="shared" si="96"/>
        <v>11</v>
      </c>
    </row>
    <row r="6205" spans="1:15" hidden="1" x14ac:dyDescent="0.2">
      <c r="A6205" t="s">
        <v>6464</v>
      </c>
      <c r="B6205" t="s">
        <v>6916</v>
      </c>
      <c r="C6205" t="s">
        <v>46</v>
      </c>
      <c r="G6205" t="s">
        <v>46</v>
      </c>
      <c r="I6205" s="2">
        <v>11189</v>
      </c>
      <c r="J6205" s="2">
        <v>1</v>
      </c>
      <c r="K6205" s="2">
        <v>11190</v>
      </c>
      <c r="L6205" s="3">
        <v>0.51061732676542859</v>
      </c>
      <c r="M6205" s="3">
        <v>0.90420516002976858</v>
      </c>
      <c r="N6205" s="2">
        <v>2191465</v>
      </c>
      <c r="O6205">
        <f t="shared" si="96"/>
        <v>4</v>
      </c>
    </row>
    <row r="6206" spans="1:15" hidden="1" x14ac:dyDescent="0.2">
      <c r="A6206" t="s">
        <v>6464</v>
      </c>
      <c r="B6206" t="s">
        <v>6916</v>
      </c>
      <c r="C6206" t="s">
        <v>6917</v>
      </c>
      <c r="D6206" t="s">
        <v>22</v>
      </c>
      <c r="E6206">
        <v>58</v>
      </c>
      <c r="F6206" t="s">
        <v>49</v>
      </c>
      <c r="G6206" t="s">
        <v>815</v>
      </c>
      <c r="H6206" t="s">
        <v>816</v>
      </c>
      <c r="I6206" s="2">
        <v>3088</v>
      </c>
      <c r="J6206" s="2">
        <v>2</v>
      </c>
      <c r="K6206" s="2">
        <v>3090</v>
      </c>
      <c r="L6206" s="3">
        <v>0.14100156744460896</v>
      </c>
      <c r="M6206" s="3">
        <v>0.24968667957926582</v>
      </c>
      <c r="N6206" s="2">
        <v>2191465</v>
      </c>
      <c r="O6206">
        <f t="shared" si="96"/>
        <v>10</v>
      </c>
    </row>
    <row r="6207" spans="1:15" hidden="1" x14ac:dyDescent="0.2">
      <c r="A6207" t="s">
        <v>6464</v>
      </c>
      <c r="B6207" t="s">
        <v>6916</v>
      </c>
      <c r="C6207" t="s">
        <v>6918</v>
      </c>
      <c r="D6207" t="s">
        <v>22</v>
      </c>
      <c r="E6207">
        <v>56</v>
      </c>
      <c r="F6207" t="s">
        <v>49</v>
      </c>
      <c r="G6207" t="s">
        <v>868</v>
      </c>
      <c r="H6207" t="s">
        <v>738</v>
      </c>
      <c r="I6207" s="2">
        <v>6710</v>
      </c>
      <c r="J6207" s="2">
        <v>1</v>
      </c>
      <c r="K6207" s="2">
        <v>6711</v>
      </c>
      <c r="L6207" s="3">
        <v>0.30623350133358279</v>
      </c>
      <c r="M6207" s="3">
        <v>0.54228068176584243</v>
      </c>
      <c r="N6207" s="2">
        <v>2191465</v>
      </c>
      <c r="O6207">
        <f t="shared" si="96"/>
        <v>6</v>
      </c>
    </row>
    <row r="6208" spans="1:15" hidden="1" x14ac:dyDescent="0.2">
      <c r="A6208" t="s">
        <v>6464</v>
      </c>
      <c r="B6208" t="s">
        <v>6916</v>
      </c>
      <c r="C6208" t="s">
        <v>6919</v>
      </c>
      <c r="D6208" t="s">
        <v>22</v>
      </c>
      <c r="E6208">
        <v>63</v>
      </c>
      <c r="F6208" t="s">
        <v>49</v>
      </c>
      <c r="G6208" t="s">
        <v>32</v>
      </c>
      <c r="H6208" t="s">
        <v>33</v>
      </c>
      <c r="I6208" s="2">
        <v>702441</v>
      </c>
      <c r="J6208" s="2">
        <v>1066</v>
      </c>
      <c r="K6208" s="2">
        <v>703507</v>
      </c>
      <c r="L6208" s="3">
        <v>32.102132591668131</v>
      </c>
      <c r="M6208" s="3">
        <v>56.846707731640954</v>
      </c>
      <c r="N6208" s="2">
        <v>2191465</v>
      </c>
      <c r="O6208">
        <f t="shared" si="96"/>
        <v>1</v>
      </c>
    </row>
    <row r="6209" spans="1:15" hidden="1" x14ac:dyDescent="0.2">
      <c r="A6209" t="s">
        <v>6464</v>
      </c>
      <c r="B6209" t="s">
        <v>6916</v>
      </c>
      <c r="C6209" t="s">
        <v>6920</v>
      </c>
      <c r="D6209" t="s">
        <v>17</v>
      </c>
      <c r="E6209">
        <v>61</v>
      </c>
      <c r="F6209" t="s">
        <v>49</v>
      </c>
      <c r="G6209" t="s">
        <v>19</v>
      </c>
      <c r="H6209" t="s">
        <v>20</v>
      </c>
      <c r="I6209" s="2">
        <v>185468</v>
      </c>
      <c r="J6209" s="2">
        <v>166</v>
      </c>
      <c r="K6209" s="2">
        <v>185634</v>
      </c>
      <c r="L6209" s="3">
        <v>8.4707718352791392</v>
      </c>
      <c r="M6209" s="3">
        <v>15.000109086413408</v>
      </c>
      <c r="N6209" s="2">
        <v>2191465</v>
      </c>
      <c r="O6209">
        <f t="shared" si="96"/>
        <v>3</v>
      </c>
    </row>
    <row r="6210" spans="1:15" hidden="1" x14ac:dyDescent="0.2">
      <c r="A6210" t="s">
        <v>6464</v>
      </c>
      <c r="B6210" t="s">
        <v>6916</v>
      </c>
      <c r="C6210" t="s">
        <v>6921</v>
      </c>
      <c r="D6210" t="s">
        <v>22</v>
      </c>
      <c r="E6210">
        <v>51</v>
      </c>
      <c r="F6210" t="s">
        <v>49</v>
      </c>
      <c r="G6210" t="s">
        <v>719</v>
      </c>
      <c r="H6210" t="s">
        <v>198</v>
      </c>
      <c r="I6210" s="2">
        <v>5712</v>
      </c>
      <c r="J6210" s="2">
        <v>3</v>
      </c>
      <c r="K6210" s="2">
        <v>5715</v>
      </c>
      <c r="L6210" s="3">
        <v>0.26078445240968939</v>
      </c>
      <c r="M6210" s="3">
        <v>0.46179915009563244</v>
      </c>
      <c r="N6210" s="2">
        <v>2191465</v>
      </c>
      <c r="O6210">
        <f t="shared" si="96"/>
        <v>7</v>
      </c>
    </row>
    <row r="6211" spans="1:15" hidden="1" x14ac:dyDescent="0.2">
      <c r="A6211" t="s">
        <v>6464</v>
      </c>
      <c r="B6211" t="s">
        <v>6916</v>
      </c>
      <c r="C6211" t="s">
        <v>6922</v>
      </c>
      <c r="D6211" t="s">
        <v>22</v>
      </c>
      <c r="E6211">
        <v>41</v>
      </c>
      <c r="F6211" t="s">
        <v>49</v>
      </c>
      <c r="G6211" t="s">
        <v>3252</v>
      </c>
      <c r="H6211" t="s">
        <v>734</v>
      </c>
      <c r="I6211" s="2">
        <v>3550</v>
      </c>
      <c r="J6211" s="2">
        <f>(0)</f>
        <v>0</v>
      </c>
      <c r="K6211" s="2">
        <v>3550</v>
      </c>
      <c r="L6211" s="3">
        <v>0.16199209204801354</v>
      </c>
      <c r="M6211" s="3">
        <v>0.28685686488880058</v>
      </c>
      <c r="N6211" s="2">
        <v>2191465</v>
      </c>
      <c r="O6211">
        <f t="shared" ref="O6211:O6274" si="97">COUNTIFS($A$2:$A$8569,A6211,$B$2:$B$8569,B6211,$K$2:$K$8569,"&gt;"&amp;K6211)+1</f>
        <v>9</v>
      </c>
    </row>
    <row r="6212" spans="1:15" hidden="1" x14ac:dyDescent="0.2">
      <c r="A6212" t="s">
        <v>6464</v>
      </c>
      <c r="B6212" t="s">
        <v>6916</v>
      </c>
      <c r="C6212" t="s">
        <v>6923</v>
      </c>
      <c r="D6212" t="s">
        <v>22</v>
      </c>
      <c r="E6212">
        <v>61</v>
      </c>
      <c r="F6212" t="s">
        <v>49</v>
      </c>
      <c r="G6212" t="s">
        <v>197</v>
      </c>
      <c r="H6212" t="s">
        <v>24</v>
      </c>
      <c r="I6212" s="2">
        <v>302263</v>
      </c>
      <c r="J6212" s="2">
        <v>288</v>
      </c>
      <c r="K6212" s="2">
        <v>302551</v>
      </c>
      <c r="L6212" s="3">
        <v>13.80587871583621</v>
      </c>
      <c r="M6212" s="3">
        <v>24.447558120837041</v>
      </c>
      <c r="N6212" s="2">
        <v>2191465</v>
      </c>
      <c r="O6212">
        <f t="shared" si="97"/>
        <v>2</v>
      </c>
    </row>
    <row r="6213" spans="1:15" hidden="1" x14ac:dyDescent="0.2">
      <c r="A6213" t="s">
        <v>6464</v>
      </c>
      <c r="B6213" t="s">
        <v>6916</v>
      </c>
      <c r="C6213" t="s">
        <v>6924</v>
      </c>
      <c r="D6213" t="s">
        <v>22</v>
      </c>
      <c r="E6213">
        <v>29</v>
      </c>
      <c r="F6213" t="s">
        <v>49</v>
      </c>
      <c r="G6213" t="s">
        <v>6925</v>
      </c>
      <c r="H6213" t="s">
        <v>349</v>
      </c>
      <c r="I6213" s="2">
        <v>11122</v>
      </c>
      <c r="J6213" s="2">
        <v>1</v>
      </c>
      <c r="K6213" s="2">
        <v>11123</v>
      </c>
      <c r="L6213" s="3">
        <v>0.50756001122536742</v>
      </c>
      <c r="M6213" s="3">
        <v>0.89879124173468405</v>
      </c>
      <c r="N6213" s="2">
        <v>2191465</v>
      </c>
      <c r="O6213">
        <f t="shared" si="97"/>
        <v>5</v>
      </c>
    </row>
    <row r="6214" spans="1:15" hidden="1" x14ac:dyDescent="0.2">
      <c r="A6214" t="s">
        <v>6464</v>
      </c>
      <c r="B6214" t="s">
        <v>6916</v>
      </c>
      <c r="C6214" t="s">
        <v>6926</v>
      </c>
      <c r="D6214" t="s">
        <v>22</v>
      </c>
      <c r="E6214">
        <v>62</v>
      </c>
      <c r="F6214" t="s">
        <v>49</v>
      </c>
      <c r="G6214" t="s">
        <v>38</v>
      </c>
      <c r="H6214" t="s">
        <v>1069</v>
      </c>
      <c r="I6214" s="2">
        <v>4003</v>
      </c>
      <c r="J6214" s="2">
        <v>2</v>
      </c>
      <c r="K6214" s="2">
        <v>4005</v>
      </c>
      <c r="L6214" s="3">
        <v>0.18275445877529414</v>
      </c>
      <c r="M6214" s="3">
        <v>0.32362302644497076</v>
      </c>
      <c r="N6214" s="2">
        <v>2191465</v>
      </c>
      <c r="O6214">
        <f t="shared" si="97"/>
        <v>8</v>
      </c>
    </row>
    <row r="6215" spans="1:15" hidden="1" x14ac:dyDescent="0.2">
      <c r="A6215" t="s">
        <v>6464</v>
      </c>
      <c r="B6215" t="s">
        <v>6927</v>
      </c>
      <c r="C6215" t="s">
        <v>46</v>
      </c>
      <c r="G6215" t="s">
        <v>46</v>
      </c>
      <c r="I6215" s="2">
        <v>10726</v>
      </c>
      <c r="J6215" s="2">
        <v>69</v>
      </c>
      <c r="K6215" s="2">
        <v>10795</v>
      </c>
      <c r="L6215" s="3">
        <v>0.53349978328887915</v>
      </c>
      <c r="M6215" s="3">
        <v>0.84961198822584949</v>
      </c>
      <c r="N6215" s="2">
        <v>2023431</v>
      </c>
      <c r="O6215">
        <f t="shared" si="97"/>
        <v>4</v>
      </c>
    </row>
    <row r="6216" spans="1:15" hidden="1" x14ac:dyDescent="0.2">
      <c r="A6216" t="s">
        <v>6464</v>
      </c>
      <c r="B6216" t="s">
        <v>6927</v>
      </c>
      <c r="C6216" t="s">
        <v>6928</v>
      </c>
      <c r="D6216" t="s">
        <v>22</v>
      </c>
      <c r="E6216">
        <v>51</v>
      </c>
      <c r="F6216" t="s">
        <v>69</v>
      </c>
      <c r="G6216" t="s">
        <v>6669</v>
      </c>
      <c r="H6216" t="s">
        <v>198</v>
      </c>
      <c r="I6216" s="2">
        <v>2632</v>
      </c>
      <c r="J6216" s="2">
        <v>4</v>
      </c>
      <c r="K6216" s="2">
        <v>2636</v>
      </c>
      <c r="L6216" s="3">
        <v>0.13027377755900746</v>
      </c>
      <c r="M6216" s="3">
        <v>0.20746430763903101</v>
      </c>
      <c r="N6216" s="2">
        <v>2023431</v>
      </c>
      <c r="O6216">
        <f t="shared" si="97"/>
        <v>9</v>
      </c>
    </row>
    <row r="6217" spans="1:15" hidden="1" x14ac:dyDescent="0.2">
      <c r="A6217" t="s">
        <v>6464</v>
      </c>
      <c r="B6217" t="s">
        <v>6927</v>
      </c>
      <c r="C6217" t="s">
        <v>6929</v>
      </c>
      <c r="D6217" t="s">
        <v>22</v>
      </c>
      <c r="E6217">
        <v>52</v>
      </c>
      <c r="F6217" t="s">
        <v>69</v>
      </c>
      <c r="G6217" t="s">
        <v>6930</v>
      </c>
      <c r="H6217" t="s">
        <v>230</v>
      </c>
      <c r="I6217" s="2">
        <v>1441</v>
      </c>
      <c r="J6217" s="2">
        <v>2</v>
      </c>
      <c r="K6217" s="2">
        <v>1443</v>
      </c>
      <c r="L6217" s="3">
        <v>7.1314514801839049E-2</v>
      </c>
      <c r="M6217" s="3">
        <v>0.11357018054746651</v>
      </c>
      <c r="N6217" s="2">
        <v>2023431</v>
      </c>
      <c r="O6217">
        <f t="shared" si="97"/>
        <v>12</v>
      </c>
    </row>
    <row r="6218" spans="1:15" hidden="1" x14ac:dyDescent="0.2">
      <c r="A6218" t="s">
        <v>6464</v>
      </c>
      <c r="B6218" t="s">
        <v>6927</v>
      </c>
      <c r="C6218" t="s">
        <v>2364</v>
      </c>
      <c r="D6218" t="s">
        <v>22</v>
      </c>
      <c r="E6218">
        <v>29</v>
      </c>
      <c r="F6218" t="s">
        <v>69</v>
      </c>
      <c r="G6218" t="s">
        <v>6931</v>
      </c>
      <c r="H6218" t="s">
        <v>556</v>
      </c>
      <c r="I6218" s="2">
        <v>4283</v>
      </c>
      <c r="J6218" s="2">
        <f>(0)</f>
        <v>0</v>
      </c>
      <c r="K6218" s="2">
        <v>4283</v>
      </c>
      <c r="L6218" s="3">
        <v>0.21167017802929777</v>
      </c>
      <c r="M6218" s="3">
        <v>0.33709014780651358</v>
      </c>
      <c r="N6218" s="2">
        <v>2023431</v>
      </c>
      <c r="O6218">
        <f t="shared" si="97"/>
        <v>7</v>
      </c>
    </row>
    <row r="6219" spans="1:15" hidden="1" x14ac:dyDescent="0.2">
      <c r="A6219" t="s">
        <v>6464</v>
      </c>
      <c r="B6219" t="s">
        <v>6927</v>
      </c>
      <c r="C6219" t="s">
        <v>6932</v>
      </c>
      <c r="D6219" t="s">
        <v>22</v>
      </c>
      <c r="E6219">
        <v>46</v>
      </c>
      <c r="F6219" t="s">
        <v>69</v>
      </c>
      <c r="G6219" t="s">
        <v>868</v>
      </c>
      <c r="H6219" t="s">
        <v>738</v>
      </c>
      <c r="I6219" s="2">
        <v>7955</v>
      </c>
      <c r="J6219" s="2">
        <v>21</v>
      </c>
      <c r="K6219" s="2">
        <v>7976</v>
      </c>
      <c r="L6219" s="3">
        <v>0.39418196123317278</v>
      </c>
      <c r="M6219" s="3">
        <v>0.62774480945709832</v>
      </c>
      <c r="N6219" s="2">
        <v>2023431</v>
      </c>
      <c r="O6219">
        <f t="shared" si="97"/>
        <v>5</v>
      </c>
    </row>
    <row r="6220" spans="1:15" hidden="1" x14ac:dyDescent="0.2">
      <c r="A6220" t="s">
        <v>6464</v>
      </c>
      <c r="B6220" t="s">
        <v>6927</v>
      </c>
      <c r="C6220" t="s">
        <v>6933</v>
      </c>
      <c r="D6220" t="s">
        <v>17</v>
      </c>
      <c r="E6220">
        <v>57</v>
      </c>
      <c r="F6220" t="s">
        <v>69</v>
      </c>
      <c r="G6220" t="s">
        <v>891</v>
      </c>
      <c r="H6220" t="s">
        <v>749</v>
      </c>
      <c r="I6220" s="2">
        <v>1220</v>
      </c>
      <c r="J6220" s="2">
        <f>(0)</f>
        <v>0</v>
      </c>
      <c r="K6220" s="2">
        <v>1220</v>
      </c>
      <c r="L6220" s="3">
        <v>6.0293629977992827E-2</v>
      </c>
      <c r="M6220" s="3">
        <v>9.60191408648019E-2</v>
      </c>
      <c r="N6220" s="2">
        <v>2023431</v>
      </c>
      <c r="O6220">
        <f t="shared" si="97"/>
        <v>13</v>
      </c>
    </row>
    <row r="6221" spans="1:15" hidden="1" x14ac:dyDescent="0.2">
      <c r="A6221" t="s">
        <v>6464</v>
      </c>
      <c r="B6221" t="s">
        <v>6927</v>
      </c>
      <c r="C6221" t="s">
        <v>6934</v>
      </c>
      <c r="D6221" t="s">
        <v>22</v>
      </c>
      <c r="E6221">
        <v>50</v>
      </c>
      <c r="F6221" t="s">
        <v>69</v>
      </c>
      <c r="G6221" t="s">
        <v>38</v>
      </c>
      <c r="H6221" t="s">
        <v>214</v>
      </c>
      <c r="I6221" s="2">
        <v>3062</v>
      </c>
      <c r="J6221" s="2">
        <v>2</v>
      </c>
      <c r="K6221" s="2">
        <v>3064</v>
      </c>
      <c r="L6221" s="3">
        <v>0.15142596905948361</v>
      </c>
      <c r="M6221" s="3">
        <v>0.24114971115553524</v>
      </c>
      <c r="N6221" s="2">
        <v>2023431</v>
      </c>
      <c r="O6221">
        <f t="shared" si="97"/>
        <v>8</v>
      </c>
    </row>
    <row r="6222" spans="1:15" hidden="1" x14ac:dyDescent="0.2">
      <c r="A6222" t="s">
        <v>6464</v>
      </c>
      <c r="B6222" t="s">
        <v>6927</v>
      </c>
      <c r="C6222" t="s">
        <v>6935</v>
      </c>
      <c r="D6222" t="s">
        <v>22</v>
      </c>
      <c r="E6222">
        <v>49</v>
      </c>
      <c r="F6222" t="s">
        <v>69</v>
      </c>
      <c r="G6222" t="s">
        <v>303</v>
      </c>
      <c r="H6222" t="s">
        <v>304</v>
      </c>
      <c r="I6222" s="2">
        <v>537448</v>
      </c>
      <c r="J6222" s="2">
        <v>2347</v>
      </c>
      <c r="K6222" s="2">
        <v>539795</v>
      </c>
      <c r="L6222" s="3">
        <v>26.677213109811998</v>
      </c>
      <c r="M6222" s="3">
        <v>42.484141100914542</v>
      </c>
      <c r="N6222" s="2">
        <v>2023431</v>
      </c>
      <c r="O6222">
        <f t="shared" si="97"/>
        <v>2</v>
      </c>
    </row>
    <row r="6223" spans="1:15" hidden="1" x14ac:dyDescent="0.2">
      <c r="A6223" t="s">
        <v>6464</v>
      </c>
      <c r="B6223" t="s">
        <v>6927</v>
      </c>
      <c r="C6223" t="s">
        <v>6936</v>
      </c>
      <c r="D6223" t="s">
        <v>22</v>
      </c>
      <c r="E6223">
        <v>38</v>
      </c>
      <c r="F6223" t="s">
        <v>69</v>
      </c>
      <c r="G6223" t="s">
        <v>6937</v>
      </c>
      <c r="H6223" t="s">
        <v>104</v>
      </c>
      <c r="I6223" s="2">
        <v>1510</v>
      </c>
      <c r="J6223" s="2">
        <v>5</v>
      </c>
      <c r="K6223" s="2">
        <v>1515</v>
      </c>
      <c r="L6223" s="3">
        <v>7.4872827390704208E-2</v>
      </c>
      <c r="M6223" s="3">
        <v>0.11923688394276628</v>
      </c>
      <c r="N6223" s="2">
        <v>2023431</v>
      </c>
      <c r="O6223">
        <f t="shared" si="97"/>
        <v>11</v>
      </c>
    </row>
    <row r="6224" spans="1:15" hidden="1" x14ac:dyDescent="0.2">
      <c r="A6224" t="s">
        <v>6464</v>
      </c>
      <c r="B6224" t="s">
        <v>6927</v>
      </c>
      <c r="C6224" t="s">
        <v>6938</v>
      </c>
      <c r="D6224" t="s">
        <v>22</v>
      </c>
      <c r="E6224">
        <v>60</v>
      </c>
      <c r="F6224" t="s">
        <v>69</v>
      </c>
      <c r="G6224" t="s">
        <v>19</v>
      </c>
      <c r="H6224" t="s">
        <v>20</v>
      </c>
      <c r="I6224" s="2">
        <v>59640</v>
      </c>
      <c r="J6224" s="2">
        <v>429</v>
      </c>
      <c r="K6224" s="2">
        <v>60069</v>
      </c>
      <c r="L6224" s="3">
        <v>2.9686705402852875</v>
      </c>
      <c r="M6224" s="3">
        <v>4.7276834201703162</v>
      </c>
      <c r="N6224" s="2">
        <v>2023431</v>
      </c>
      <c r="O6224">
        <f t="shared" si="97"/>
        <v>3</v>
      </c>
    </row>
    <row r="6225" spans="1:15" hidden="1" x14ac:dyDescent="0.2">
      <c r="A6225" t="s">
        <v>6464</v>
      </c>
      <c r="B6225" t="s">
        <v>6927</v>
      </c>
      <c r="C6225" t="s">
        <v>6939</v>
      </c>
      <c r="D6225" t="s">
        <v>22</v>
      </c>
      <c r="E6225">
        <v>59</v>
      </c>
      <c r="F6225" t="s">
        <v>69</v>
      </c>
      <c r="G6225" t="s">
        <v>32</v>
      </c>
      <c r="H6225" t="s">
        <v>33</v>
      </c>
      <c r="I6225" s="2">
        <v>627223</v>
      </c>
      <c r="J6225" s="2">
        <v>2776</v>
      </c>
      <c r="K6225" s="2">
        <v>629999</v>
      </c>
      <c r="L6225" s="3">
        <v>31.135185731561887</v>
      </c>
      <c r="M6225" s="3">
        <v>49.583576004659292</v>
      </c>
      <c r="N6225" s="2">
        <v>2023431</v>
      </c>
      <c r="O6225">
        <f t="shared" si="97"/>
        <v>1</v>
      </c>
    </row>
    <row r="6226" spans="1:15" hidden="1" x14ac:dyDescent="0.2">
      <c r="A6226" t="s">
        <v>6464</v>
      </c>
      <c r="B6226" t="s">
        <v>6927</v>
      </c>
      <c r="C6226" t="s">
        <v>6940</v>
      </c>
      <c r="D6226" t="s">
        <v>17</v>
      </c>
      <c r="E6226">
        <v>45</v>
      </c>
      <c r="F6226" t="s">
        <v>69</v>
      </c>
      <c r="G6226" t="s">
        <v>38</v>
      </c>
      <c r="H6226" t="s">
        <v>142</v>
      </c>
      <c r="I6226" s="2">
        <v>4332</v>
      </c>
      <c r="J6226" s="2">
        <v>3</v>
      </c>
      <c r="K6226" s="2">
        <v>4335</v>
      </c>
      <c r="L6226" s="3">
        <v>0.21424007045458926</v>
      </c>
      <c r="M6226" s="3">
        <v>0.34118276692534116</v>
      </c>
      <c r="N6226" s="2">
        <v>2023431</v>
      </c>
      <c r="O6226">
        <f t="shared" si="97"/>
        <v>6</v>
      </c>
    </row>
    <row r="6227" spans="1:15" hidden="1" x14ac:dyDescent="0.2">
      <c r="A6227" t="s">
        <v>6464</v>
      </c>
      <c r="B6227" t="s">
        <v>6927</v>
      </c>
      <c r="C6227" t="s">
        <v>6941</v>
      </c>
      <c r="D6227" t="s">
        <v>22</v>
      </c>
      <c r="E6227">
        <v>47</v>
      </c>
      <c r="F6227" t="s">
        <v>69</v>
      </c>
      <c r="G6227" t="s">
        <v>38</v>
      </c>
      <c r="H6227" t="s">
        <v>767</v>
      </c>
      <c r="I6227" s="2">
        <v>2464</v>
      </c>
      <c r="J6227" s="2">
        <f>(0)</f>
        <v>0</v>
      </c>
      <c r="K6227" s="2">
        <v>2464</v>
      </c>
      <c r="L6227" s="3">
        <v>0.12177336415227402</v>
      </c>
      <c r="M6227" s="3">
        <v>0.1939271828613704</v>
      </c>
      <c r="N6227" s="2">
        <v>2023431</v>
      </c>
      <c r="O6227">
        <f t="shared" si="97"/>
        <v>10</v>
      </c>
    </row>
    <row r="6228" spans="1:15" hidden="1" x14ac:dyDescent="0.2">
      <c r="A6228" t="s">
        <v>6464</v>
      </c>
      <c r="B6228" t="s">
        <v>6942</v>
      </c>
      <c r="C6228" t="s">
        <v>46</v>
      </c>
      <c r="G6228" t="s">
        <v>46</v>
      </c>
      <c r="I6228" s="2">
        <v>7259</v>
      </c>
      <c r="J6228" s="2">
        <v>157</v>
      </c>
      <c r="K6228" s="2">
        <v>7416</v>
      </c>
      <c r="L6228" s="3">
        <v>0.36346402387413634</v>
      </c>
      <c r="M6228" s="3">
        <v>0.66354696992743578</v>
      </c>
      <c r="N6228" s="2">
        <v>2040367</v>
      </c>
      <c r="O6228">
        <f t="shared" si="97"/>
        <v>4</v>
      </c>
    </row>
    <row r="6229" spans="1:15" hidden="1" x14ac:dyDescent="0.2">
      <c r="A6229" t="s">
        <v>6464</v>
      </c>
      <c r="B6229" t="s">
        <v>6942</v>
      </c>
      <c r="C6229" t="s">
        <v>6943</v>
      </c>
      <c r="D6229" t="s">
        <v>22</v>
      </c>
      <c r="E6229">
        <v>64</v>
      </c>
      <c r="F6229" t="s">
        <v>49</v>
      </c>
      <c r="G6229" t="s">
        <v>1646</v>
      </c>
      <c r="H6229" t="s">
        <v>336</v>
      </c>
      <c r="I6229" s="2">
        <v>565</v>
      </c>
      <c r="J6229" s="2">
        <v>4</v>
      </c>
      <c r="K6229" s="2">
        <v>569</v>
      </c>
      <c r="L6229" s="3">
        <v>2.7887139911594333E-2</v>
      </c>
      <c r="M6229" s="3">
        <v>5.0911303383051637E-2</v>
      </c>
      <c r="N6229" s="2">
        <v>2040367</v>
      </c>
      <c r="O6229">
        <f t="shared" si="97"/>
        <v>14</v>
      </c>
    </row>
    <row r="6230" spans="1:15" hidden="1" x14ac:dyDescent="0.2">
      <c r="A6230" t="s">
        <v>6464</v>
      </c>
      <c r="B6230" t="s">
        <v>6942</v>
      </c>
      <c r="C6230" t="s">
        <v>6944</v>
      </c>
      <c r="D6230" t="s">
        <v>22</v>
      </c>
      <c r="E6230">
        <v>46</v>
      </c>
      <c r="F6230" t="s">
        <v>69</v>
      </c>
      <c r="G6230" t="s">
        <v>6945</v>
      </c>
      <c r="H6230" t="s">
        <v>1113</v>
      </c>
      <c r="I6230" s="2">
        <v>506</v>
      </c>
      <c r="J6230" s="2">
        <v>9</v>
      </c>
      <c r="K6230" s="2">
        <v>515</v>
      </c>
      <c r="L6230" s="3">
        <v>2.5240557213481694E-2</v>
      </c>
      <c r="M6230" s="3">
        <v>4.6079650689405255E-2</v>
      </c>
      <c r="N6230" s="2">
        <v>2040367</v>
      </c>
      <c r="O6230">
        <f t="shared" si="97"/>
        <v>15</v>
      </c>
    </row>
    <row r="6231" spans="1:15" hidden="1" x14ac:dyDescent="0.2">
      <c r="A6231" t="s">
        <v>6464</v>
      </c>
      <c r="B6231" t="s">
        <v>6942</v>
      </c>
      <c r="C6231" t="s">
        <v>6946</v>
      </c>
      <c r="D6231" t="s">
        <v>22</v>
      </c>
      <c r="E6231">
        <v>38</v>
      </c>
      <c r="F6231" t="s">
        <v>49</v>
      </c>
      <c r="G6231" t="s">
        <v>38</v>
      </c>
      <c r="H6231" t="s">
        <v>540</v>
      </c>
      <c r="I6231" s="2">
        <v>980</v>
      </c>
      <c r="J6231" s="2">
        <v>1</v>
      </c>
      <c r="K6231" s="2">
        <v>981</v>
      </c>
      <c r="L6231" s="3">
        <v>4.8079585682379689E-2</v>
      </c>
      <c r="M6231" s="3">
        <v>8.7775023934575841E-2</v>
      </c>
      <c r="N6231" s="2">
        <v>2040367</v>
      </c>
      <c r="O6231">
        <f t="shared" si="97"/>
        <v>7</v>
      </c>
    </row>
    <row r="6232" spans="1:15" hidden="1" x14ac:dyDescent="0.2">
      <c r="A6232" t="s">
        <v>6464</v>
      </c>
      <c r="B6232" t="s">
        <v>6942</v>
      </c>
      <c r="C6232" t="s">
        <v>6947</v>
      </c>
      <c r="D6232" t="s">
        <v>22</v>
      </c>
      <c r="E6232">
        <v>29</v>
      </c>
      <c r="F6232" t="s">
        <v>49</v>
      </c>
      <c r="G6232" t="s">
        <v>144</v>
      </c>
      <c r="H6232" t="s">
        <v>145</v>
      </c>
      <c r="I6232" s="2">
        <v>730</v>
      </c>
      <c r="J6232" s="2">
        <v>9</v>
      </c>
      <c r="K6232" s="2">
        <v>739</v>
      </c>
      <c r="L6232" s="3">
        <v>3.6218974331578585E-2</v>
      </c>
      <c r="M6232" s="3">
        <v>6.6122061863049489E-2</v>
      </c>
      <c r="N6232" s="2">
        <v>2040367</v>
      </c>
      <c r="O6232">
        <f t="shared" si="97"/>
        <v>10</v>
      </c>
    </row>
    <row r="6233" spans="1:15" hidden="1" x14ac:dyDescent="0.2">
      <c r="A6233" t="s">
        <v>6464</v>
      </c>
      <c r="B6233" t="s">
        <v>6942</v>
      </c>
      <c r="C6233" t="s">
        <v>6948</v>
      </c>
      <c r="D6233" t="s">
        <v>22</v>
      </c>
      <c r="E6233">
        <v>69</v>
      </c>
      <c r="F6233" t="s">
        <v>49</v>
      </c>
      <c r="G6233" t="s">
        <v>38</v>
      </c>
      <c r="H6233" t="s">
        <v>1863</v>
      </c>
      <c r="I6233" s="2">
        <v>592</v>
      </c>
      <c r="J6233" s="2">
        <v>2</v>
      </c>
      <c r="K6233" s="2">
        <v>594</v>
      </c>
      <c r="L6233" s="3">
        <v>2.911240967923908E-2</v>
      </c>
      <c r="M6233" s="3">
        <v>5.3148179630110141E-2</v>
      </c>
      <c r="N6233" s="2">
        <v>2040367</v>
      </c>
      <c r="O6233">
        <f t="shared" si="97"/>
        <v>12</v>
      </c>
    </row>
    <row r="6234" spans="1:15" hidden="1" x14ac:dyDescent="0.2">
      <c r="A6234" t="s">
        <v>6464</v>
      </c>
      <c r="B6234" t="s">
        <v>6942</v>
      </c>
      <c r="C6234" t="s">
        <v>6949</v>
      </c>
      <c r="D6234" t="s">
        <v>22</v>
      </c>
      <c r="E6234">
        <v>47</v>
      </c>
      <c r="F6234" t="s">
        <v>49</v>
      </c>
      <c r="G6234" t="s">
        <v>6950</v>
      </c>
      <c r="H6234" t="s">
        <v>135</v>
      </c>
      <c r="I6234" s="2">
        <v>471</v>
      </c>
      <c r="J6234" s="2">
        <v>3</v>
      </c>
      <c r="K6234" s="2">
        <v>474</v>
      </c>
      <c r="L6234" s="3">
        <v>2.3231114794544316E-2</v>
      </c>
      <c r="M6234" s="3">
        <v>4.2411173644229305E-2</v>
      </c>
      <c r="N6234" s="2">
        <v>2040367</v>
      </c>
      <c r="O6234">
        <f t="shared" si="97"/>
        <v>16</v>
      </c>
    </row>
    <row r="6235" spans="1:15" hidden="1" x14ac:dyDescent="0.2">
      <c r="A6235" t="s">
        <v>6464</v>
      </c>
      <c r="B6235" t="s">
        <v>6942</v>
      </c>
      <c r="C6235" t="s">
        <v>6951</v>
      </c>
      <c r="D6235" t="s">
        <v>22</v>
      </c>
      <c r="E6235">
        <v>49</v>
      </c>
      <c r="F6235" t="s">
        <v>49</v>
      </c>
      <c r="G6235" t="s">
        <v>6925</v>
      </c>
      <c r="H6235" t="s">
        <v>349</v>
      </c>
      <c r="I6235" s="2">
        <v>931</v>
      </c>
      <c r="J6235" s="2">
        <v>4</v>
      </c>
      <c r="K6235" s="2">
        <v>935</v>
      </c>
      <c r="L6235" s="3">
        <v>4.5825089309913365E-2</v>
      </c>
      <c r="M6235" s="3">
        <v>8.3659171639988192E-2</v>
      </c>
      <c r="N6235" s="2">
        <v>2040367</v>
      </c>
      <c r="O6235">
        <f t="shared" si="97"/>
        <v>8</v>
      </c>
    </row>
    <row r="6236" spans="1:15" hidden="1" x14ac:dyDescent="0.2">
      <c r="A6236" t="s">
        <v>6464</v>
      </c>
      <c r="B6236" t="s">
        <v>6942</v>
      </c>
      <c r="C6236" t="s">
        <v>6952</v>
      </c>
      <c r="D6236" t="s">
        <v>22</v>
      </c>
      <c r="E6236">
        <v>66</v>
      </c>
      <c r="F6236" t="s">
        <v>49</v>
      </c>
      <c r="G6236" t="s">
        <v>1371</v>
      </c>
      <c r="H6236" t="s">
        <v>1042</v>
      </c>
      <c r="I6236" s="2">
        <v>2099</v>
      </c>
      <c r="J6236" s="2">
        <v>5</v>
      </c>
      <c r="K6236" s="2">
        <v>2104</v>
      </c>
      <c r="L6236" s="3">
        <v>0.10311870364498152</v>
      </c>
      <c r="M6236" s="3">
        <v>0.188255504952444</v>
      </c>
      <c r="N6236" s="2">
        <v>2040367</v>
      </c>
      <c r="O6236">
        <f t="shared" si="97"/>
        <v>5</v>
      </c>
    </row>
    <row r="6237" spans="1:15" hidden="1" x14ac:dyDescent="0.2">
      <c r="A6237" t="s">
        <v>6464</v>
      </c>
      <c r="B6237" t="s">
        <v>6942</v>
      </c>
      <c r="C6237" t="s">
        <v>6953</v>
      </c>
      <c r="D6237" t="s">
        <v>22</v>
      </c>
      <c r="E6237">
        <v>67</v>
      </c>
      <c r="F6237" t="s">
        <v>49</v>
      </c>
      <c r="G6237" t="s">
        <v>32</v>
      </c>
      <c r="H6237" t="s">
        <v>33</v>
      </c>
      <c r="I6237" s="2">
        <v>627881</v>
      </c>
      <c r="J6237" s="2">
        <v>5145</v>
      </c>
      <c r="K6237" s="2">
        <v>633026</v>
      </c>
      <c r="L6237" s="3">
        <v>31.025104797323227</v>
      </c>
      <c r="M6237" s="3">
        <v>56.640032926818364</v>
      </c>
      <c r="N6237" s="2">
        <v>2040367</v>
      </c>
      <c r="O6237">
        <f t="shared" si="97"/>
        <v>1</v>
      </c>
    </row>
    <row r="6238" spans="1:15" hidden="1" x14ac:dyDescent="0.2">
      <c r="A6238" t="s">
        <v>6464</v>
      </c>
      <c r="B6238" t="s">
        <v>6942</v>
      </c>
      <c r="C6238" t="s">
        <v>6954</v>
      </c>
      <c r="D6238" t="s">
        <v>22</v>
      </c>
      <c r="E6238">
        <v>39</v>
      </c>
      <c r="F6238" t="s">
        <v>49</v>
      </c>
      <c r="G6238" t="s">
        <v>38</v>
      </c>
      <c r="H6238" t="s">
        <v>168</v>
      </c>
      <c r="I6238" s="2">
        <v>857</v>
      </c>
      <c r="J6238" s="2">
        <v>2</v>
      </c>
      <c r="K6238" s="2">
        <v>859</v>
      </c>
      <c r="L6238" s="3">
        <v>4.2100269216273342E-2</v>
      </c>
      <c r="M6238" s="3">
        <v>7.6859067848930318E-2</v>
      </c>
      <c r="N6238" s="2">
        <v>2040367</v>
      </c>
      <c r="O6238">
        <f t="shared" si="97"/>
        <v>9</v>
      </c>
    </row>
    <row r="6239" spans="1:15" hidden="1" x14ac:dyDescent="0.2">
      <c r="A6239" t="s">
        <v>6464</v>
      </c>
      <c r="B6239" t="s">
        <v>6942</v>
      </c>
      <c r="C6239" t="s">
        <v>6955</v>
      </c>
      <c r="D6239" t="s">
        <v>17</v>
      </c>
      <c r="E6239">
        <v>68</v>
      </c>
      <c r="F6239" t="s">
        <v>49</v>
      </c>
      <c r="G6239" t="s">
        <v>197</v>
      </c>
      <c r="H6239" t="s">
        <v>24</v>
      </c>
      <c r="I6239" s="2">
        <v>282858</v>
      </c>
      <c r="J6239" s="2">
        <v>2866</v>
      </c>
      <c r="K6239" s="2">
        <v>285724</v>
      </c>
      <c r="L6239" s="3">
        <v>14.003559163621054</v>
      </c>
      <c r="M6239" s="3">
        <v>25.565169152581802</v>
      </c>
      <c r="N6239" s="2">
        <v>2040367</v>
      </c>
      <c r="O6239">
        <f t="shared" si="97"/>
        <v>2</v>
      </c>
    </row>
    <row r="6240" spans="1:15" hidden="1" x14ac:dyDescent="0.2">
      <c r="A6240" t="s">
        <v>6464</v>
      </c>
      <c r="B6240" t="s">
        <v>6942</v>
      </c>
      <c r="C6240" t="s">
        <v>6956</v>
      </c>
      <c r="D6240" t="s">
        <v>22</v>
      </c>
      <c r="E6240">
        <v>59</v>
      </c>
      <c r="F6240" t="s">
        <v>49</v>
      </c>
      <c r="G6240" t="s">
        <v>891</v>
      </c>
      <c r="H6240" t="s">
        <v>749</v>
      </c>
      <c r="I6240" s="2">
        <v>666</v>
      </c>
      <c r="J6240" s="2">
        <v>9</v>
      </c>
      <c r="K6240" s="2">
        <v>675</v>
      </c>
      <c r="L6240" s="3">
        <v>3.3082283726408042E-2</v>
      </c>
      <c r="M6240" s="3">
        <v>6.0395658670579715E-2</v>
      </c>
      <c r="N6240" s="2">
        <v>2040367</v>
      </c>
      <c r="O6240">
        <f t="shared" si="97"/>
        <v>11</v>
      </c>
    </row>
    <row r="6241" spans="1:15" hidden="1" x14ac:dyDescent="0.2">
      <c r="A6241" t="s">
        <v>6464</v>
      </c>
      <c r="B6241" t="s">
        <v>6942</v>
      </c>
      <c r="C6241" t="s">
        <v>6957</v>
      </c>
      <c r="D6241" t="s">
        <v>22</v>
      </c>
      <c r="E6241">
        <v>56</v>
      </c>
      <c r="F6241" t="s">
        <v>49</v>
      </c>
      <c r="G6241" t="s">
        <v>19</v>
      </c>
      <c r="H6241" t="s">
        <v>20</v>
      </c>
      <c r="I6241" s="2">
        <v>178904</v>
      </c>
      <c r="J6241" s="2">
        <v>1107</v>
      </c>
      <c r="K6241" s="2">
        <v>180011</v>
      </c>
      <c r="L6241" s="3">
        <v>8.8224814457399088</v>
      </c>
      <c r="M6241" s="3">
        <v>16.106493204369961</v>
      </c>
      <c r="N6241" s="2">
        <v>2040367</v>
      </c>
      <c r="O6241">
        <f t="shared" si="97"/>
        <v>3</v>
      </c>
    </row>
    <row r="6242" spans="1:15" hidden="1" x14ac:dyDescent="0.2">
      <c r="A6242" t="s">
        <v>6464</v>
      </c>
      <c r="B6242" t="s">
        <v>6942</v>
      </c>
      <c r="C6242" t="s">
        <v>6958</v>
      </c>
      <c r="D6242" t="s">
        <v>22</v>
      </c>
      <c r="E6242">
        <v>65</v>
      </c>
      <c r="F6242" t="s">
        <v>49</v>
      </c>
      <c r="G6242" t="s">
        <v>6959</v>
      </c>
      <c r="H6242" t="s">
        <v>836</v>
      </c>
      <c r="I6242" s="2">
        <v>569</v>
      </c>
      <c r="J6242" s="2">
        <v>3</v>
      </c>
      <c r="K6242" s="2">
        <v>572</v>
      </c>
      <c r="L6242" s="3">
        <v>2.8034172283711706E-2</v>
      </c>
      <c r="M6242" s="3">
        <v>5.1179728532698657E-2</v>
      </c>
      <c r="N6242" s="2">
        <v>2040367</v>
      </c>
      <c r="O6242">
        <f t="shared" si="97"/>
        <v>13</v>
      </c>
    </row>
    <row r="6243" spans="1:15" hidden="1" x14ac:dyDescent="0.2">
      <c r="A6243" t="s">
        <v>6464</v>
      </c>
      <c r="B6243" t="s">
        <v>6942</v>
      </c>
      <c r="C6243" t="s">
        <v>6960</v>
      </c>
      <c r="D6243" t="s">
        <v>22</v>
      </c>
      <c r="E6243">
        <v>37</v>
      </c>
      <c r="F6243" t="s">
        <v>49</v>
      </c>
      <c r="G6243" t="s">
        <v>6885</v>
      </c>
      <c r="H6243" t="s">
        <v>198</v>
      </c>
      <c r="I6243" s="2">
        <v>1232</v>
      </c>
      <c r="J6243" s="2">
        <v>19</v>
      </c>
      <c r="K6243" s="2">
        <v>1251</v>
      </c>
      <c r="L6243" s="3">
        <v>6.1312499172942909E-2</v>
      </c>
      <c r="M6243" s="3">
        <v>0.11193328740280774</v>
      </c>
      <c r="N6243" s="2">
        <v>2040367</v>
      </c>
      <c r="O6243">
        <f t="shared" si="97"/>
        <v>6</v>
      </c>
    </row>
    <row r="6244" spans="1:15" hidden="1" x14ac:dyDescent="0.2">
      <c r="A6244" t="s">
        <v>6464</v>
      </c>
      <c r="B6244" t="s">
        <v>6961</v>
      </c>
      <c r="C6244" t="s">
        <v>46</v>
      </c>
      <c r="G6244" t="s">
        <v>46</v>
      </c>
      <c r="I6244" s="2">
        <v>10225</v>
      </c>
      <c r="J6244" s="2">
        <v>27</v>
      </c>
      <c r="K6244" s="2">
        <v>10252</v>
      </c>
      <c r="L6244" s="3">
        <v>0.60226242004690267</v>
      </c>
      <c r="M6244" s="3">
        <v>1.0690057162400863</v>
      </c>
      <c r="N6244" s="2">
        <v>1702248</v>
      </c>
      <c r="O6244">
        <f t="shared" si="97"/>
        <v>3</v>
      </c>
    </row>
    <row r="6245" spans="1:15" hidden="1" x14ac:dyDescent="0.2">
      <c r="A6245" t="s">
        <v>6464</v>
      </c>
      <c r="B6245" t="s">
        <v>6961</v>
      </c>
      <c r="C6245" t="s">
        <v>6962</v>
      </c>
      <c r="D6245" t="s">
        <v>17</v>
      </c>
      <c r="E6245">
        <v>72</v>
      </c>
      <c r="F6245" t="s">
        <v>49</v>
      </c>
      <c r="G6245" t="s">
        <v>19</v>
      </c>
      <c r="H6245" t="s">
        <v>20</v>
      </c>
      <c r="I6245" s="2">
        <v>533687</v>
      </c>
      <c r="J6245" s="2">
        <v>1231</v>
      </c>
      <c r="K6245" s="2">
        <v>534918</v>
      </c>
      <c r="L6245" s="3">
        <v>31.424210808295854</v>
      </c>
      <c r="M6245" s="3">
        <v>55.777448275430594</v>
      </c>
      <c r="N6245" s="2">
        <v>1702248</v>
      </c>
      <c r="O6245">
        <f t="shared" si="97"/>
        <v>1</v>
      </c>
    </row>
    <row r="6246" spans="1:15" hidden="1" x14ac:dyDescent="0.2">
      <c r="A6246" t="s">
        <v>6464</v>
      </c>
      <c r="B6246" t="s">
        <v>6961</v>
      </c>
      <c r="C6246" t="s">
        <v>6963</v>
      </c>
      <c r="D6246" t="s">
        <v>22</v>
      </c>
      <c r="E6246">
        <v>61</v>
      </c>
      <c r="F6246" t="s">
        <v>69</v>
      </c>
      <c r="G6246" t="s">
        <v>6964</v>
      </c>
      <c r="H6246" t="s">
        <v>209</v>
      </c>
      <c r="I6246" s="2">
        <v>3295</v>
      </c>
      <c r="J6246" s="2">
        <v>1</v>
      </c>
      <c r="K6246" s="2">
        <v>3296</v>
      </c>
      <c r="L6246" s="3">
        <v>0.19362631061983918</v>
      </c>
      <c r="M6246" s="3">
        <v>0.34368346085908352</v>
      </c>
      <c r="N6246" s="2">
        <v>1702248</v>
      </c>
      <c r="O6246">
        <f t="shared" si="97"/>
        <v>8</v>
      </c>
    </row>
    <row r="6247" spans="1:15" hidden="1" x14ac:dyDescent="0.2">
      <c r="A6247" t="s">
        <v>6464</v>
      </c>
      <c r="B6247" t="s">
        <v>6961</v>
      </c>
      <c r="C6247" t="s">
        <v>6965</v>
      </c>
      <c r="D6247" t="s">
        <v>22</v>
      </c>
      <c r="E6247">
        <v>51</v>
      </c>
      <c r="F6247" t="s">
        <v>49</v>
      </c>
      <c r="G6247" t="s">
        <v>32</v>
      </c>
      <c r="H6247" t="s">
        <v>33</v>
      </c>
      <c r="I6247" s="2">
        <v>365839</v>
      </c>
      <c r="J6247" s="2">
        <v>1901</v>
      </c>
      <c r="K6247" s="2">
        <v>367740</v>
      </c>
      <c r="L6247" s="3">
        <v>21.603197653925868</v>
      </c>
      <c r="M6247" s="3">
        <v>38.345314288931846</v>
      </c>
      <c r="N6247" s="2">
        <v>1702248</v>
      </c>
      <c r="O6247">
        <f t="shared" si="97"/>
        <v>2</v>
      </c>
    </row>
    <row r="6248" spans="1:15" hidden="1" x14ac:dyDescent="0.2">
      <c r="A6248" t="s">
        <v>6464</v>
      </c>
      <c r="B6248" t="s">
        <v>6961</v>
      </c>
      <c r="C6248" t="s">
        <v>6966</v>
      </c>
      <c r="D6248" t="s">
        <v>22</v>
      </c>
      <c r="E6248">
        <v>33</v>
      </c>
      <c r="F6248" t="s">
        <v>49</v>
      </c>
      <c r="G6248" t="s">
        <v>4157</v>
      </c>
      <c r="H6248" t="s">
        <v>168</v>
      </c>
      <c r="I6248" s="2">
        <v>1770</v>
      </c>
      <c r="J6248" s="2">
        <v>1</v>
      </c>
      <c r="K6248" s="2">
        <v>1771</v>
      </c>
      <c r="L6248" s="3">
        <v>0.10403889445016237</v>
      </c>
      <c r="M6248" s="3">
        <v>0.18466729647495053</v>
      </c>
      <c r="N6248" s="2">
        <v>1702248</v>
      </c>
      <c r="O6248">
        <f t="shared" si="97"/>
        <v>14</v>
      </c>
    </row>
    <row r="6249" spans="1:15" hidden="1" x14ac:dyDescent="0.2">
      <c r="A6249" t="s">
        <v>6464</v>
      </c>
      <c r="B6249" t="s">
        <v>6961</v>
      </c>
      <c r="C6249" t="s">
        <v>6967</v>
      </c>
      <c r="D6249" t="s">
        <v>22</v>
      </c>
      <c r="E6249">
        <v>40</v>
      </c>
      <c r="F6249" t="s">
        <v>49</v>
      </c>
      <c r="G6249" t="s">
        <v>6826</v>
      </c>
      <c r="H6249" t="s">
        <v>6827</v>
      </c>
      <c r="I6249" s="2">
        <v>2117</v>
      </c>
      <c r="J6249" s="2">
        <v>2</v>
      </c>
      <c r="K6249" s="2">
        <v>2119</v>
      </c>
      <c r="L6249" s="3">
        <v>0.12448244909084927</v>
      </c>
      <c r="M6249" s="3">
        <v>0.22095426382293626</v>
      </c>
      <c r="N6249" s="2">
        <v>1702248</v>
      </c>
      <c r="O6249">
        <f t="shared" si="97"/>
        <v>13</v>
      </c>
    </row>
    <row r="6250" spans="1:15" hidden="1" x14ac:dyDescent="0.2">
      <c r="A6250" t="s">
        <v>6464</v>
      </c>
      <c r="B6250" t="s">
        <v>6961</v>
      </c>
      <c r="C6250" t="s">
        <v>6968</v>
      </c>
      <c r="D6250" t="s">
        <v>22</v>
      </c>
      <c r="E6250">
        <v>69</v>
      </c>
      <c r="F6250" t="s">
        <v>49</v>
      </c>
      <c r="G6250" t="s">
        <v>38</v>
      </c>
      <c r="H6250" t="s">
        <v>540</v>
      </c>
      <c r="I6250" s="2">
        <v>8051</v>
      </c>
      <c r="J6250" s="2">
        <v>7</v>
      </c>
      <c r="K6250" s="2">
        <v>8058</v>
      </c>
      <c r="L6250" s="3">
        <v>0.47337403245590537</v>
      </c>
      <c r="M6250" s="3">
        <v>0.84023098531629103</v>
      </c>
      <c r="N6250" s="2">
        <v>1702248</v>
      </c>
      <c r="O6250">
        <f t="shared" si="97"/>
        <v>5</v>
      </c>
    </row>
    <row r="6251" spans="1:15" hidden="1" x14ac:dyDescent="0.2">
      <c r="A6251" t="s">
        <v>6464</v>
      </c>
      <c r="B6251" t="s">
        <v>6961</v>
      </c>
      <c r="C6251" t="s">
        <v>6969</v>
      </c>
      <c r="D6251" t="s">
        <v>22</v>
      </c>
      <c r="E6251">
        <v>52</v>
      </c>
      <c r="F6251" t="s">
        <v>49</v>
      </c>
      <c r="G6251" t="s">
        <v>38</v>
      </c>
      <c r="H6251" t="s">
        <v>1597</v>
      </c>
      <c r="I6251" s="2">
        <v>3454</v>
      </c>
      <c r="J6251" s="2">
        <v>5</v>
      </c>
      <c r="K6251" s="2">
        <v>3459</v>
      </c>
      <c r="L6251" s="3">
        <v>0.20320188362682759</v>
      </c>
      <c r="M6251" s="3">
        <v>0.36067994269161707</v>
      </c>
      <c r="N6251" s="2">
        <v>1702248</v>
      </c>
      <c r="O6251">
        <f t="shared" si="97"/>
        <v>6</v>
      </c>
    </row>
    <row r="6252" spans="1:15" hidden="1" x14ac:dyDescent="0.2">
      <c r="A6252" t="s">
        <v>6464</v>
      </c>
      <c r="B6252" t="s">
        <v>6961</v>
      </c>
      <c r="C6252" t="s">
        <v>6970</v>
      </c>
      <c r="D6252" t="s">
        <v>17</v>
      </c>
      <c r="E6252">
        <v>42</v>
      </c>
      <c r="F6252" t="s">
        <v>69</v>
      </c>
      <c r="G6252" t="s">
        <v>694</v>
      </c>
      <c r="H6252" t="s">
        <v>315</v>
      </c>
      <c r="I6252" s="2">
        <v>2629</v>
      </c>
      <c r="J6252" s="2">
        <v>22</v>
      </c>
      <c r="K6252" s="2">
        <v>2651</v>
      </c>
      <c r="L6252" s="3">
        <v>0.15573523951856605</v>
      </c>
      <c r="M6252" s="3">
        <v>0.27642744379169609</v>
      </c>
      <c r="N6252" s="2">
        <v>1702248</v>
      </c>
      <c r="O6252">
        <f t="shared" si="97"/>
        <v>11</v>
      </c>
    </row>
    <row r="6253" spans="1:15" hidden="1" x14ac:dyDescent="0.2">
      <c r="A6253" t="s">
        <v>6464</v>
      </c>
      <c r="B6253" t="s">
        <v>6961</v>
      </c>
      <c r="C6253" t="s">
        <v>6971</v>
      </c>
      <c r="D6253" t="s">
        <v>22</v>
      </c>
      <c r="E6253">
        <v>46</v>
      </c>
      <c r="F6253" t="s">
        <v>49</v>
      </c>
      <c r="G6253" t="s">
        <v>868</v>
      </c>
      <c r="H6253" t="s">
        <v>738</v>
      </c>
      <c r="I6253" s="2">
        <v>2282</v>
      </c>
      <c r="J6253" s="2">
        <v>23</v>
      </c>
      <c r="K6253" s="2">
        <v>2305</v>
      </c>
      <c r="L6253" s="3">
        <v>0.13540917657121643</v>
      </c>
      <c r="M6253" s="3">
        <v>0.24034902223306659</v>
      </c>
      <c r="N6253" s="2">
        <v>1702248</v>
      </c>
      <c r="O6253">
        <f t="shared" si="97"/>
        <v>12</v>
      </c>
    </row>
    <row r="6254" spans="1:15" hidden="1" x14ac:dyDescent="0.2">
      <c r="A6254" t="s">
        <v>6464</v>
      </c>
      <c r="B6254" t="s">
        <v>6961</v>
      </c>
      <c r="C6254" t="s">
        <v>1993</v>
      </c>
      <c r="D6254" t="s">
        <v>22</v>
      </c>
      <c r="E6254">
        <v>56</v>
      </c>
      <c r="F6254" t="s">
        <v>49</v>
      </c>
      <c r="G6254" t="s">
        <v>571</v>
      </c>
      <c r="H6254" t="s">
        <v>70</v>
      </c>
      <c r="I6254" s="2">
        <v>1726</v>
      </c>
      <c r="J6254" s="2">
        <v>2</v>
      </c>
      <c r="K6254" s="2">
        <v>1728</v>
      </c>
      <c r="L6254" s="3">
        <v>0.10151282304341083</v>
      </c>
      <c r="M6254" s="3">
        <v>0.18018356200379138</v>
      </c>
      <c r="N6254" s="2">
        <v>1702248</v>
      </c>
      <c r="O6254">
        <f t="shared" si="97"/>
        <v>16</v>
      </c>
    </row>
    <row r="6255" spans="1:15" hidden="1" x14ac:dyDescent="0.2">
      <c r="A6255" t="s">
        <v>6464</v>
      </c>
      <c r="B6255" t="s">
        <v>6961</v>
      </c>
      <c r="C6255" t="s">
        <v>6972</v>
      </c>
      <c r="D6255" t="s">
        <v>22</v>
      </c>
      <c r="E6255">
        <v>40</v>
      </c>
      <c r="F6255" t="s">
        <v>49</v>
      </c>
      <c r="G6255" t="s">
        <v>38</v>
      </c>
      <c r="H6255" t="s">
        <v>36</v>
      </c>
      <c r="I6255" s="2">
        <v>2887</v>
      </c>
      <c r="J6255" s="2">
        <v>1</v>
      </c>
      <c r="K6255" s="2">
        <v>2888</v>
      </c>
      <c r="L6255" s="3">
        <v>0.16965800517903384</v>
      </c>
      <c r="M6255" s="3">
        <v>0.30114011983041056</v>
      </c>
      <c r="N6255" s="2">
        <v>1702248</v>
      </c>
      <c r="O6255">
        <f t="shared" si="97"/>
        <v>9</v>
      </c>
    </row>
    <row r="6256" spans="1:15" hidden="1" x14ac:dyDescent="0.2">
      <c r="A6256" t="s">
        <v>6464</v>
      </c>
      <c r="B6256" t="s">
        <v>6961</v>
      </c>
      <c r="C6256" t="s">
        <v>6973</v>
      </c>
      <c r="D6256" t="s">
        <v>22</v>
      </c>
      <c r="E6256">
        <v>41</v>
      </c>
      <c r="F6256" t="s">
        <v>49</v>
      </c>
      <c r="G6256" t="s">
        <v>38</v>
      </c>
      <c r="H6256" t="s">
        <v>219</v>
      </c>
      <c r="I6256" s="2">
        <v>1765</v>
      </c>
      <c r="J6256" s="2">
        <f>(0)</f>
        <v>0</v>
      </c>
      <c r="K6256" s="2">
        <v>1765</v>
      </c>
      <c r="L6256" s="3">
        <v>0.10368641937015054</v>
      </c>
      <c r="M6256" s="3">
        <v>0.18404165910688181</v>
      </c>
      <c r="N6256" s="2">
        <v>1702248</v>
      </c>
      <c r="O6256">
        <f t="shared" si="97"/>
        <v>15</v>
      </c>
    </row>
    <row r="6257" spans="1:15" hidden="1" x14ac:dyDescent="0.2">
      <c r="A6257" t="s">
        <v>6464</v>
      </c>
      <c r="B6257" t="s">
        <v>6961</v>
      </c>
      <c r="C6257" t="s">
        <v>6974</v>
      </c>
      <c r="D6257" t="s">
        <v>22</v>
      </c>
      <c r="E6257">
        <v>64</v>
      </c>
      <c r="F6257" t="s">
        <v>49</v>
      </c>
      <c r="G6257" t="s">
        <v>38</v>
      </c>
      <c r="H6257" t="s">
        <v>201</v>
      </c>
      <c r="I6257" s="2">
        <v>2812</v>
      </c>
      <c r="J6257" s="2">
        <v>2</v>
      </c>
      <c r="K6257" s="2">
        <v>2814</v>
      </c>
      <c r="L6257" s="3">
        <v>0.16531081252555443</v>
      </c>
      <c r="M6257" s="3">
        <v>0.2934239256242297</v>
      </c>
      <c r="N6257" s="2">
        <v>1702248</v>
      </c>
      <c r="O6257">
        <f t="shared" si="97"/>
        <v>10</v>
      </c>
    </row>
    <row r="6258" spans="1:15" hidden="1" x14ac:dyDescent="0.2">
      <c r="A6258" t="s">
        <v>6464</v>
      </c>
      <c r="B6258" t="s">
        <v>6961</v>
      </c>
      <c r="C6258" t="s">
        <v>6975</v>
      </c>
      <c r="D6258" t="s">
        <v>22</v>
      </c>
      <c r="E6258">
        <v>53</v>
      </c>
      <c r="F6258" t="s">
        <v>49</v>
      </c>
      <c r="G6258" t="s">
        <v>3252</v>
      </c>
      <c r="H6258" t="s">
        <v>734</v>
      </c>
      <c r="I6258" s="2">
        <v>9449</v>
      </c>
      <c r="J6258" s="2">
        <v>10</v>
      </c>
      <c r="K6258" s="2">
        <v>9459</v>
      </c>
      <c r="L6258" s="3">
        <v>0.55567696363867081</v>
      </c>
      <c r="M6258" s="3">
        <v>0.98631731076033713</v>
      </c>
      <c r="N6258" s="2">
        <v>1702248</v>
      </c>
      <c r="O6258">
        <f t="shared" si="97"/>
        <v>4</v>
      </c>
    </row>
    <row r="6259" spans="1:15" hidden="1" x14ac:dyDescent="0.2">
      <c r="A6259" t="s">
        <v>6464</v>
      </c>
      <c r="B6259" t="s">
        <v>6961</v>
      </c>
      <c r="C6259" t="s">
        <v>6976</v>
      </c>
      <c r="D6259" t="s">
        <v>22</v>
      </c>
      <c r="E6259">
        <v>46</v>
      </c>
      <c r="F6259" t="s">
        <v>49</v>
      </c>
      <c r="G6259" t="s">
        <v>38</v>
      </c>
      <c r="H6259" t="s">
        <v>276</v>
      </c>
      <c r="I6259" s="2">
        <v>3333</v>
      </c>
      <c r="J6259" s="2">
        <f>(0)</f>
        <v>0</v>
      </c>
      <c r="K6259" s="2">
        <v>3333</v>
      </c>
      <c r="L6259" s="3">
        <v>0.19579990694657887</v>
      </c>
      <c r="M6259" s="3">
        <v>0.34754155796217401</v>
      </c>
      <c r="N6259" s="2">
        <v>1702248</v>
      </c>
      <c r="O6259">
        <f t="shared" si="97"/>
        <v>7</v>
      </c>
    </row>
    <row r="6260" spans="1:15" hidden="1" x14ac:dyDescent="0.2">
      <c r="A6260" t="s">
        <v>6464</v>
      </c>
      <c r="B6260" t="s">
        <v>6977</v>
      </c>
      <c r="C6260" t="s">
        <v>46</v>
      </c>
      <c r="G6260" t="s">
        <v>46</v>
      </c>
      <c r="I6260" s="2">
        <v>3931</v>
      </c>
      <c r="J6260" s="2">
        <v>9</v>
      </c>
      <c r="K6260" s="2">
        <v>3940</v>
      </c>
      <c r="L6260" s="3">
        <v>0.22598027547798558</v>
      </c>
      <c r="M6260" s="3">
        <v>0.41783497851437396</v>
      </c>
      <c r="N6260" s="2">
        <v>1743515</v>
      </c>
      <c r="O6260">
        <f t="shared" si="97"/>
        <v>7</v>
      </c>
    </row>
    <row r="6261" spans="1:15" hidden="1" x14ac:dyDescent="0.2">
      <c r="A6261" t="s">
        <v>6464</v>
      </c>
      <c r="B6261" t="s">
        <v>6977</v>
      </c>
      <c r="C6261" t="s">
        <v>2979</v>
      </c>
      <c r="D6261" t="s">
        <v>22</v>
      </c>
      <c r="E6261">
        <v>48</v>
      </c>
      <c r="F6261" t="s">
        <v>49</v>
      </c>
      <c r="G6261" t="s">
        <v>19</v>
      </c>
      <c r="H6261" t="s">
        <v>20</v>
      </c>
      <c r="I6261" s="2">
        <v>412867</v>
      </c>
      <c r="J6261" s="2">
        <v>527</v>
      </c>
      <c r="K6261" s="2">
        <v>413394</v>
      </c>
      <c r="L6261" s="3">
        <v>23.710378172829028</v>
      </c>
      <c r="M6261" s="3">
        <v>43.840221601007897</v>
      </c>
      <c r="N6261" s="2">
        <v>1743515</v>
      </c>
      <c r="O6261">
        <f t="shared" si="97"/>
        <v>2</v>
      </c>
    </row>
    <row r="6262" spans="1:15" hidden="1" x14ac:dyDescent="0.2">
      <c r="A6262" t="s">
        <v>6464</v>
      </c>
      <c r="B6262" t="s">
        <v>6977</v>
      </c>
      <c r="C6262" t="s">
        <v>6978</v>
      </c>
      <c r="D6262" t="s">
        <v>22</v>
      </c>
      <c r="E6262">
        <v>56</v>
      </c>
      <c r="F6262" t="s">
        <v>49</v>
      </c>
      <c r="G6262" t="s">
        <v>6979</v>
      </c>
      <c r="H6262" t="s">
        <v>41</v>
      </c>
      <c r="I6262" s="2">
        <v>1574</v>
      </c>
      <c r="J6262" s="2">
        <f>(0)</f>
        <v>0</v>
      </c>
      <c r="K6262" s="2">
        <v>1574</v>
      </c>
      <c r="L6262" s="3">
        <v>9.0277399391459207E-2</v>
      </c>
      <c r="M6262" s="3">
        <v>0.16692189243188443</v>
      </c>
      <c r="N6262" s="2">
        <v>1743515</v>
      </c>
      <c r="O6262">
        <f t="shared" si="97"/>
        <v>17</v>
      </c>
    </row>
    <row r="6263" spans="1:15" hidden="1" x14ac:dyDescent="0.2">
      <c r="A6263" t="s">
        <v>6464</v>
      </c>
      <c r="B6263" t="s">
        <v>6977</v>
      </c>
      <c r="C6263" t="s">
        <v>6980</v>
      </c>
      <c r="D6263" t="s">
        <v>17</v>
      </c>
      <c r="E6263">
        <v>43</v>
      </c>
      <c r="F6263" t="s">
        <v>49</v>
      </c>
      <c r="G6263" t="s">
        <v>32</v>
      </c>
      <c r="H6263" t="s">
        <v>33</v>
      </c>
      <c r="I6263" s="2">
        <v>467598</v>
      </c>
      <c r="J6263" s="2">
        <v>916</v>
      </c>
      <c r="K6263" s="2">
        <v>468514</v>
      </c>
      <c r="L6263" s="3">
        <v>26.871807813526122</v>
      </c>
      <c r="M6263" s="3">
        <v>49.685669320731826</v>
      </c>
      <c r="N6263" s="2">
        <v>1743515</v>
      </c>
      <c r="O6263">
        <f t="shared" si="97"/>
        <v>1</v>
      </c>
    </row>
    <row r="6264" spans="1:15" hidden="1" x14ac:dyDescent="0.2">
      <c r="A6264" t="s">
        <v>6464</v>
      </c>
      <c r="B6264" t="s">
        <v>6977</v>
      </c>
      <c r="C6264" t="s">
        <v>6981</v>
      </c>
      <c r="D6264" t="s">
        <v>22</v>
      </c>
      <c r="E6264">
        <v>45</v>
      </c>
      <c r="F6264" t="s">
        <v>69</v>
      </c>
      <c r="G6264" t="s">
        <v>38</v>
      </c>
      <c r="H6264" t="s">
        <v>36</v>
      </c>
      <c r="I6264" s="2">
        <v>5616</v>
      </c>
      <c r="J6264" s="2">
        <f>(0)</f>
        <v>0</v>
      </c>
      <c r="K6264" s="2">
        <v>5616</v>
      </c>
      <c r="L6264" s="3">
        <v>0.32210792565593066</v>
      </c>
      <c r="M6264" s="3">
        <v>0.59557391861338171</v>
      </c>
      <c r="N6264" s="2">
        <v>1743515</v>
      </c>
      <c r="O6264">
        <f t="shared" si="97"/>
        <v>5</v>
      </c>
    </row>
    <row r="6265" spans="1:15" hidden="1" x14ac:dyDescent="0.2">
      <c r="A6265" t="s">
        <v>6464</v>
      </c>
      <c r="B6265" t="s">
        <v>6977</v>
      </c>
      <c r="C6265" t="s">
        <v>6982</v>
      </c>
      <c r="D6265" t="s">
        <v>22</v>
      </c>
      <c r="E6265">
        <v>34</v>
      </c>
      <c r="F6265" t="s">
        <v>49</v>
      </c>
      <c r="G6265" t="s">
        <v>1472</v>
      </c>
      <c r="H6265" t="s">
        <v>540</v>
      </c>
      <c r="I6265" s="2">
        <v>1728</v>
      </c>
      <c r="J6265" s="2">
        <v>1</v>
      </c>
      <c r="K6265" s="2">
        <v>1729</v>
      </c>
      <c r="L6265" s="3">
        <v>9.9167486370923097E-2</v>
      </c>
      <c r="M6265" s="3">
        <v>0.18335956290643465</v>
      </c>
      <c r="N6265" s="2">
        <v>1743515</v>
      </c>
      <c r="O6265">
        <f t="shared" si="97"/>
        <v>14</v>
      </c>
    </row>
    <row r="6266" spans="1:15" hidden="1" x14ac:dyDescent="0.2">
      <c r="A6266" t="s">
        <v>6464</v>
      </c>
      <c r="B6266" t="s">
        <v>6977</v>
      </c>
      <c r="C6266" t="s">
        <v>6983</v>
      </c>
      <c r="D6266" t="s">
        <v>22</v>
      </c>
      <c r="E6266">
        <v>57</v>
      </c>
      <c r="F6266" t="s">
        <v>69</v>
      </c>
      <c r="G6266" t="s">
        <v>38</v>
      </c>
      <c r="H6266" t="s">
        <v>1042</v>
      </c>
      <c r="I6266" s="2">
        <v>3860</v>
      </c>
      <c r="J6266" s="2">
        <f>(0)</f>
        <v>0</v>
      </c>
      <c r="K6266" s="2">
        <v>3860</v>
      </c>
      <c r="L6266" s="3">
        <v>0.22139184348858482</v>
      </c>
      <c r="M6266" s="3">
        <v>0.40935101955976733</v>
      </c>
      <c r="N6266" s="2">
        <v>1743515</v>
      </c>
      <c r="O6266">
        <f t="shared" si="97"/>
        <v>8</v>
      </c>
    </row>
    <row r="6267" spans="1:15" hidden="1" x14ac:dyDescent="0.2">
      <c r="A6267" t="s">
        <v>6464</v>
      </c>
      <c r="B6267" t="s">
        <v>6977</v>
      </c>
      <c r="C6267" t="s">
        <v>6984</v>
      </c>
      <c r="D6267" t="s">
        <v>22</v>
      </c>
      <c r="E6267">
        <v>61</v>
      </c>
      <c r="F6267" t="s">
        <v>49</v>
      </c>
      <c r="G6267" t="s">
        <v>6930</v>
      </c>
      <c r="H6267" t="s">
        <v>1047</v>
      </c>
      <c r="I6267" s="2">
        <v>3052</v>
      </c>
      <c r="J6267" s="2">
        <v>3</v>
      </c>
      <c r="K6267" s="2">
        <v>3055</v>
      </c>
      <c r="L6267" s="3">
        <v>0.17522074659524009</v>
      </c>
      <c r="M6267" s="3">
        <v>0.32398118257903868</v>
      </c>
      <c r="N6267" s="2">
        <v>1743515</v>
      </c>
      <c r="O6267">
        <f t="shared" si="97"/>
        <v>10</v>
      </c>
    </row>
    <row r="6268" spans="1:15" hidden="1" x14ac:dyDescent="0.2">
      <c r="A6268" t="s">
        <v>6464</v>
      </c>
      <c r="B6268" t="s">
        <v>6977</v>
      </c>
      <c r="C6268" t="s">
        <v>6985</v>
      </c>
      <c r="D6268" t="s">
        <v>22</v>
      </c>
      <c r="E6268">
        <v>52</v>
      </c>
      <c r="F6268" t="s">
        <v>49</v>
      </c>
      <c r="G6268" t="s">
        <v>38</v>
      </c>
      <c r="H6268" t="s">
        <v>182</v>
      </c>
      <c r="I6268" s="2">
        <v>1580</v>
      </c>
      <c r="J6268" s="2">
        <f>(0)</f>
        <v>0</v>
      </c>
      <c r="K6268" s="2">
        <v>1580</v>
      </c>
      <c r="L6268" s="3">
        <v>9.0621531790664261E-2</v>
      </c>
      <c r="M6268" s="3">
        <v>0.16755818935347991</v>
      </c>
      <c r="N6268" s="2">
        <v>1743515</v>
      </c>
      <c r="O6268">
        <f t="shared" si="97"/>
        <v>16</v>
      </c>
    </row>
    <row r="6269" spans="1:15" hidden="1" x14ac:dyDescent="0.2">
      <c r="A6269" t="s">
        <v>6464</v>
      </c>
      <c r="B6269" t="s">
        <v>6977</v>
      </c>
      <c r="C6269" t="s">
        <v>6986</v>
      </c>
      <c r="D6269" t="s">
        <v>22</v>
      </c>
      <c r="E6269">
        <v>32</v>
      </c>
      <c r="F6269" t="s">
        <v>49</v>
      </c>
      <c r="G6269" t="s">
        <v>3201</v>
      </c>
      <c r="H6269" t="s">
        <v>4304</v>
      </c>
      <c r="I6269" s="2">
        <v>1057</v>
      </c>
      <c r="J6269" s="2">
        <f>(0)</f>
        <v>0</v>
      </c>
      <c r="K6269" s="2">
        <v>1057</v>
      </c>
      <c r="L6269" s="3">
        <v>6.0624657659957046E-2</v>
      </c>
      <c r="M6269" s="3">
        <v>0.11209430768773941</v>
      </c>
      <c r="N6269" s="2">
        <v>1743515</v>
      </c>
      <c r="O6269">
        <f t="shared" si="97"/>
        <v>20</v>
      </c>
    </row>
    <row r="6270" spans="1:15" hidden="1" x14ac:dyDescent="0.2">
      <c r="A6270" t="s">
        <v>6464</v>
      </c>
      <c r="B6270" t="s">
        <v>6977</v>
      </c>
      <c r="C6270" t="s">
        <v>6987</v>
      </c>
      <c r="D6270" t="s">
        <v>22</v>
      </c>
      <c r="E6270">
        <v>45</v>
      </c>
      <c r="F6270" t="s">
        <v>49</v>
      </c>
      <c r="G6270" t="s">
        <v>38</v>
      </c>
      <c r="H6270" t="s">
        <v>420</v>
      </c>
      <c r="I6270" s="2">
        <v>2083</v>
      </c>
      <c r="J6270" s="2">
        <v>2</v>
      </c>
      <c r="K6270" s="2">
        <v>2085</v>
      </c>
      <c r="L6270" s="3">
        <v>0.11958600872375633</v>
      </c>
      <c r="M6270" s="3">
        <v>0.22111318025443394</v>
      </c>
      <c r="N6270" s="2">
        <v>1743515</v>
      </c>
      <c r="O6270">
        <f t="shared" si="97"/>
        <v>12</v>
      </c>
    </row>
    <row r="6271" spans="1:15" hidden="1" x14ac:dyDescent="0.2">
      <c r="A6271" t="s">
        <v>6464</v>
      </c>
      <c r="B6271" t="s">
        <v>6977</v>
      </c>
      <c r="C6271" t="s">
        <v>6988</v>
      </c>
      <c r="D6271" t="s">
        <v>22</v>
      </c>
      <c r="E6271">
        <v>41</v>
      </c>
      <c r="F6271" t="s">
        <v>49</v>
      </c>
      <c r="G6271" t="s">
        <v>38</v>
      </c>
      <c r="H6271" t="s">
        <v>456</v>
      </c>
      <c r="I6271" s="2">
        <v>2318</v>
      </c>
      <c r="J6271" s="2">
        <f>(0)</f>
        <v>0</v>
      </c>
      <c r="K6271" s="2">
        <v>2318</v>
      </c>
      <c r="L6271" s="3">
        <v>0.13294981689288593</v>
      </c>
      <c r="M6271" s="3">
        <v>0.24582271070972558</v>
      </c>
      <c r="N6271" s="2">
        <v>1743515</v>
      </c>
      <c r="O6271">
        <f t="shared" si="97"/>
        <v>11</v>
      </c>
    </row>
    <row r="6272" spans="1:15" hidden="1" x14ac:dyDescent="0.2">
      <c r="A6272" t="s">
        <v>6464</v>
      </c>
      <c r="B6272" t="s">
        <v>6977</v>
      </c>
      <c r="C6272" t="s">
        <v>6989</v>
      </c>
      <c r="D6272" t="s">
        <v>22</v>
      </c>
      <c r="E6272">
        <v>60</v>
      </c>
      <c r="F6272" t="s">
        <v>49</v>
      </c>
      <c r="G6272" t="s">
        <v>38</v>
      </c>
      <c r="H6272" t="s">
        <v>54</v>
      </c>
      <c r="I6272" s="2">
        <v>7816</v>
      </c>
      <c r="J6272" s="2">
        <f>(0)</f>
        <v>0</v>
      </c>
      <c r="K6272" s="2">
        <v>7816</v>
      </c>
      <c r="L6272" s="3">
        <v>0.44828980536445057</v>
      </c>
      <c r="M6272" s="3">
        <v>0.8288827898650627</v>
      </c>
      <c r="N6272" s="2">
        <v>1743515</v>
      </c>
      <c r="O6272">
        <f t="shared" si="97"/>
        <v>3</v>
      </c>
    </row>
    <row r="6273" spans="1:15" hidden="1" x14ac:dyDescent="0.2">
      <c r="A6273" t="s">
        <v>6464</v>
      </c>
      <c r="B6273" t="s">
        <v>6977</v>
      </c>
      <c r="C6273" t="s">
        <v>6990</v>
      </c>
      <c r="D6273" t="s">
        <v>22</v>
      </c>
      <c r="E6273">
        <v>30</v>
      </c>
      <c r="F6273" t="s">
        <v>49</v>
      </c>
      <c r="G6273" t="s">
        <v>38</v>
      </c>
      <c r="H6273" t="s">
        <v>727</v>
      </c>
      <c r="I6273" s="2">
        <v>1039</v>
      </c>
      <c r="J6273" s="2">
        <f>(0)</f>
        <v>0</v>
      </c>
      <c r="K6273" s="2">
        <v>1039</v>
      </c>
      <c r="L6273" s="3">
        <v>5.9592260462341874E-2</v>
      </c>
      <c r="M6273" s="3">
        <v>0.11018541692295293</v>
      </c>
      <c r="N6273" s="2">
        <v>1743515</v>
      </c>
      <c r="O6273">
        <f t="shared" si="97"/>
        <v>21</v>
      </c>
    </row>
    <row r="6274" spans="1:15" hidden="1" x14ac:dyDescent="0.2">
      <c r="A6274" t="s">
        <v>6464</v>
      </c>
      <c r="B6274" t="s">
        <v>6977</v>
      </c>
      <c r="C6274" t="s">
        <v>6991</v>
      </c>
      <c r="D6274" t="s">
        <v>22</v>
      </c>
      <c r="E6274">
        <v>57</v>
      </c>
      <c r="F6274" t="s">
        <v>49</v>
      </c>
      <c r="G6274" t="s">
        <v>258</v>
      </c>
      <c r="H6274" t="s">
        <v>234</v>
      </c>
      <c r="I6274" s="2">
        <v>986</v>
      </c>
      <c r="J6274" s="2">
        <v>2</v>
      </c>
      <c r="K6274" s="2">
        <v>988</v>
      </c>
      <c r="L6274" s="3">
        <v>5.6667135069098921E-2</v>
      </c>
      <c r="M6274" s="3">
        <v>0.10477689308939124</v>
      </c>
      <c r="N6274" s="2">
        <v>1743515</v>
      </c>
      <c r="O6274">
        <f t="shared" si="97"/>
        <v>22</v>
      </c>
    </row>
    <row r="6275" spans="1:15" hidden="1" x14ac:dyDescent="0.2">
      <c r="A6275" t="s">
        <v>6464</v>
      </c>
      <c r="B6275" t="s">
        <v>6977</v>
      </c>
      <c r="C6275" t="s">
        <v>6992</v>
      </c>
      <c r="D6275" t="s">
        <v>22</v>
      </c>
      <c r="E6275">
        <v>46</v>
      </c>
      <c r="F6275" t="s">
        <v>49</v>
      </c>
      <c r="G6275" t="s">
        <v>694</v>
      </c>
      <c r="H6275" t="s">
        <v>315</v>
      </c>
      <c r="I6275" s="2">
        <v>6177</v>
      </c>
      <c r="J6275" s="2">
        <v>6</v>
      </c>
      <c r="K6275" s="2">
        <v>6183</v>
      </c>
      <c r="L6275" s="3">
        <v>0.35462843738080835</v>
      </c>
      <c r="M6275" s="3">
        <v>0.65570397770415589</v>
      </c>
      <c r="N6275" s="2">
        <v>1743515</v>
      </c>
      <c r="O6275">
        <f t="shared" ref="O6275:O6338" si="98">COUNTIFS($A$2:$A$8569,A6275,$B$2:$B$8569,B6275,$K$2:$K$8569,"&gt;"&amp;K6275)+1</f>
        <v>4</v>
      </c>
    </row>
    <row r="6276" spans="1:15" hidden="1" x14ac:dyDescent="0.2">
      <c r="A6276" t="s">
        <v>6464</v>
      </c>
      <c r="B6276" t="s">
        <v>6977</v>
      </c>
      <c r="C6276" t="s">
        <v>6993</v>
      </c>
      <c r="D6276" t="s">
        <v>22</v>
      </c>
      <c r="E6276">
        <v>50</v>
      </c>
      <c r="F6276" t="s">
        <v>49</v>
      </c>
      <c r="G6276" t="s">
        <v>3376</v>
      </c>
      <c r="H6276" t="s">
        <v>723</v>
      </c>
      <c r="I6276" s="2">
        <v>1144</v>
      </c>
      <c r="J6276" s="2">
        <f>(0)</f>
        <v>0</v>
      </c>
      <c r="K6276" s="2">
        <v>1144</v>
      </c>
      <c r="L6276" s="3">
        <v>6.5614577448430328E-2</v>
      </c>
      <c r="M6276" s="3">
        <v>0.12132061305087406</v>
      </c>
      <c r="N6276" s="2">
        <v>1743515</v>
      </c>
      <c r="O6276">
        <f t="shared" si="98"/>
        <v>19</v>
      </c>
    </row>
    <row r="6277" spans="1:15" hidden="1" x14ac:dyDescent="0.2">
      <c r="A6277" t="s">
        <v>6464</v>
      </c>
      <c r="B6277" t="s">
        <v>6977</v>
      </c>
      <c r="C6277" t="s">
        <v>6994</v>
      </c>
      <c r="D6277" t="s">
        <v>22</v>
      </c>
      <c r="E6277">
        <v>54</v>
      </c>
      <c r="F6277" t="s">
        <v>49</v>
      </c>
      <c r="G6277" t="s">
        <v>38</v>
      </c>
      <c r="H6277" t="s">
        <v>201</v>
      </c>
      <c r="I6277" s="2">
        <v>779</v>
      </c>
      <c r="J6277" s="2">
        <f>(0)</f>
        <v>0</v>
      </c>
      <c r="K6277" s="2">
        <v>779</v>
      </c>
      <c r="L6277" s="3">
        <v>4.467985649678953E-2</v>
      </c>
      <c r="M6277" s="3">
        <v>8.2612550320481551E-2</v>
      </c>
      <c r="N6277" s="2">
        <v>1743515</v>
      </c>
      <c r="O6277">
        <f t="shared" si="98"/>
        <v>25</v>
      </c>
    </row>
    <row r="6278" spans="1:15" hidden="1" x14ac:dyDescent="0.2">
      <c r="A6278" t="s">
        <v>6464</v>
      </c>
      <c r="B6278" t="s">
        <v>6977</v>
      </c>
      <c r="C6278" t="s">
        <v>6995</v>
      </c>
      <c r="D6278" t="s">
        <v>22</v>
      </c>
      <c r="E6278">
        <v>43</v>
      </c>
      <c r="F6278" t="s">
        <v>49</v>
      </c>
      <c r="G6278" t="s">
        <v>815</v>
      </c>
      <c r="H6278" t="s">
        <v>816</v>
      </c>
      <c r="I6278" s="2">
        <v>956</v>
      </c>
      <c r="J6278" s="2">
        <v>2</v>
      </c>
      <c r="K6278" s="2">
        <v>958</v>
      </c>
      <c r="L6278" s="3">
        <v>5.4946473073073647E-2</v>
      </c>
      <c r="M6278" s="3">
        <v>0.10159540848141375</v>
      </c>
      <c r="N6278" s="2">
        <v>1743515</v>
      </c>
      <c r="O6278">
        <f t="shared" si="98"/>
        <v>23</v>
      </c>
    </row>
    <row r="6279" spans="1:15" hidden="1" x14ac:dyDescent="0.2">
      <c r="A6279" t="s">
        <v>6464</v>
      </c>
      <c r="B6279" t="s">
        <v>6977</v>
      </c>
      <c r="C6279" t="s">
        <v>6996</v>
      </c>
      <c r="D6279" t="s">
        <v>22</v>
      </c>
      <c r="E6279">
        <v>44</v>
      </c>
      <c r="F6279" t="s">
        <v>49</v>
      </c>
      <c r="G6279" t="s">
        <v>6997</v>
      </c>
      <c r="H6279" t="s">
        <v>43</v>
      </c>
      <c r="I6279" s="2">
        <v>1947</v>
      </c>
      <c r="J6279" s="2">
        <v>1</v>
      </c>
      <c r="K6279" s="2">
        <v>1948</v>
      </c>
      <c r="L6279" s="3">
        <v>0.11172831894190759</v>
      </c>
      <c r="M6279" s="3">
        <v>0.20658440054467014</v>
      </c>
      <c r="N6279" s="2">
        <v>1743515</v>
      </c>
      <c r="O6279">
        <f t="shared" si="98"/>
        <v>13</v>
      </c>
    </row>
    <row r="6280" spans="1:15" hidden="1" x14ac:dyDescent="0.2">
      <c r="A6280" t="s">
        <v>6464</v>
      </c>
      <c r="B6280" t="s">
        <v>6977</v>
      </c>
      <c r="C6280" t="s">
        <v>6998</v>
      </c>
      <c r="D6280" t="s">
        <v>17</v>
      </c>
      <c r="E6280">
        <v>40</v>
      </c>
      <c r="F6280" t="s">
        <v>49</v>
      </c>
      <c r="G6280" t="s">
        <v>38</v>
      </c>
      <c r="H6280" t="s">
        <v>1785</v>
      </c>
      <c r="I6280" s="2">
        <v>568</v>
      </c>
      <c r="J6280" s="2">
        <v>1</v>
      </c>
      <c r="K6280" s="2">
        <v>569</v>
      </c>
      <c r="L6280" s="3">
        <v>3.2635222524612637E-2</v>
      </c>
      <c r="M6280" s="3">
        <v>6.0342158064639287E-2</v>
      </c>
      <c r="N6280" s="2">
        <v>1743515</v>
      </c>
      <c r="O6280">
        <f t="shared" si="98"/>
        <v>26</v>
      </c>
    </row>
    <row r="6281" spans="1:15" hidden="1" x14ac:dyDescent="0.2">
      <c r="A6281" t="s">
        <v>6464</v>
      </c>
      <c r="B6281" t="s">
        <v>6977</v>
      </c>
      <c r="C6281" t="s">
        <v>6999</v>
      </c>
      <c r="D6281" t="s">
        <v>22</v>
      </c>
      <c r="E6281">
        <v>41</v>
      </c>
      <c r="F6281" t="s">
        <v>49</v>
      </c>
      <c r="G6281" t="s">
        <v>38</v>
      </c>
      <c r="H6281" t="s">
        <v>230</v>
      </c>
      <c r="I6281" s="2">
        <v>495</v>
      </c>
      <c r="J6281" s="2">
        <f>(0)</f>
        <v>0</v>
      </c>
      <c r="K6281" s="2">
        <v>495</v>
      </c>
      <c r="L6281" s="3">
        <v>2.8390922934416966E-2</v>
      </c>
      <c r="M6281" s="3">
        <v>5.2494496031628195E-2</v>
      </c>
      <c r="N6281" s="2">
        <v>1743515</v>
      </c>
      <c r="O6281">
        <f t="shared" si="98"/>
        <v>28</v>
      </c>
    </row>
    <row r="6282" spans="1:15" hidden="1" x14ac:dyDescent="0.2">
      <c r="A6282" t="s">
        <v>6464</v>
      </c>
      <c r="B6282" t="s">
        <v>6977</v>
      </c>
      <c r="C6282" t="s">
        <v>7000</v>
      </c>
      <c r="D6282" t="s">
        <v>22</v>
      </c>
      <c r="E6282">
        <v>38</v>
      </c>
      <c r="F6282" t="s">
        <v>49</v>
      </c>
      <c r="G6282" t="s">
        <v>38</v>
      </c>
      <c r="H6282" t="s">
        <v>1224</v>
      </c>
      <c r="I6282" s="2">
        <v>1224</v>
      </c>
      <c r="J6282" s="2">
        <f>(0)</f>
        <v>0</v>
      </c>
      <c r="K6282" s="2">
        <v>1224</v>
      </c>
      <c r="L6282" s="3">
        <v>7.0203009437831046E-2</v>
      </c>
      <c r="M6282" s="3">
        <v>0.12980457200548065</v>
      </c>
      <c r="N6282" s="2">
        <v>1743515</v>
      </c>
      <c r="O6282">
        <f t="shared" si="98"/>
        <v>18</v>
      </c>
    </row>
    <row r="6283" spans="1:15" hidden="1" x14ac:dyDescent="0.2">
      <c r="A6283" t="s">
        <v>6464</v>
      </c>
      <c r="B6283" t="s">
        <v>6977</v>
      </c>
      <c r="C6283" t="s">
        <v>7001</v>
      </c>
      <c r="D6283" t="s">
        <v>22</v>
      </c>
      <c r="E6283">
        <v>68</v>
      </c>
      <c r="F6283" t="s">
        <v>49</v>
      </c>
      <c r="G6283" t="s">
        <v>38</v>
      </c>
      <c r="H6283" t="s">
        <v>738</v>
      </c>
      <c r="I6283" s="2">
        <v>546</v>
      </c>
      <c r="J6283" s="2">
        <v>1</v>
      </c>
      <c r="K6283" s="2">
        <v>547</v>
      </c>
      <c r="L6283" s="3">
        <v>3.1373403727527435E-2</v>
      </c>
      <c r="M6283" s="3">
        <v>5.8009069352122473E-2</v>
      </c>
      <c r="N6283" s="2">
        <v>1743515</v>
      </c>
      <c r="O6283">
        <f t="shared" si="98"/>
        <v>27</v>
      </c>
    </row>
    <row r="6284" spans="1:15" hidden="1" x14ac:dyDescent="0.2">
      <c r="A6284" t="s">
        <v>6464</v>
      </c>
      <c r="B6284" t="s">
        <v>6977</v>
      </c>
      <c r="C6284" t="s">
        <v>7002</v>
      </c>
      <c r="D6284" t="s">
        <v>22</v>
      </c>
      <c r="E6284">
        <v>46</v>
      </c>
      <c r="F6284" t="s">
        <v>49</v>
      </c>
      <c r="G6284" t="s">
        <v>1638</v>
      </c>
      <c r="H6284" t="s">
        <v>79</v>
      </c>
      <c r="I6284" s="2">
        <v>1716</v>
      </c>
      <c r="J6284" s="2">
        <f>(0)</f>
        <v>0</v>
      </c>
      <c r="K6284" s="2">
        <v>1716</v>
      </c>
      <c r="L6284" s="3">
        <v>9.8421866172645492E-2</v>
      </c>
      <c r="M6284" s="3">
        <v>0.1819809195763111</v>
      </c>
      <c r="N6284" s="2">
        <v>1743515</v>
      </c>
      <c r="O6284">
        <f t="shared" si="98"/>
        <v>15</v>
      </c>
    </row>
    <row r="6285" spans="1:15" hidden="1" x14ac:dyDescent="0.2">
      <c r="A6285" t="s">
        <v>6464</v>
      </c>
      <c r="B6285" t="s">
        <v>6977</v>
      </c>
      <c r="C6285" t="s">
        <v>7003</v>
      </c>
      <c r="D6285" t="s">
        <v>22</v>
      </c>
      <c r="E6285">
        <v>61</v>
      </c>
      <c r="F6285" t="s">
        <v>49</v>
      </c>
      <c r="G6285" t="s">
        <v>778</v>
      </c>
      <c r="H6285" t="s">
        <v>767</v>
      </c>
      <c r="I6285" s="2">
        <v>846</v>
      </c>
      <c r="J6285" s="2">
        <v>1</v>
      </c>
      <c r="K6285" s="2">
        <v>847</v>
      </c>
      <c r="L6285" s="3">
        <v>4.8580023687780145E-2</v>
      </c>
      <c r="M6285" s="3">
        <v>8.9823915431897147E-2</v>
      </c>
      <c r="N6285" s="2">
        <v>1743515</v>
      </c>
      <c r="O6285">
        <f t="shared" si="98"/>
        <v>24</v>
      </c>
    </row>
    <row r="6286" spans="1:15" hidden="1" x14ac:dyDescent="0.2">
      <c r="A6286" t="s">
        <v>6464</v>
      </c>
      <c r="B6286" t="s">
        <v>6977</v>
      </c>
      <c r="C6286" t="s">
        <v>7004</v>
      </c>
      <c r="D6286" t="s">
        <v>22</v>
      </c>
      <c r="E6286">
        <v>46</v>
      </c>
      <c r="F6286" t="s">
        <v>49</v>
      </c>
      <c r="G6286" t="s">
        <v>38</v>
      </c>
      <c r="H6286" t="s">
        <v>93</v>
      </c>
      <c r="I6286" s="2">
        <v>3177</v>
      </c>
      <c r="J6286" s="2">
        <f>(0)</f>
        <v>0</v>
      </c>
      <c r="K6286" s="2">
        <v>3177</v>
      </c>
      <c r="L6286" s="3">
        <v>0.18221810537907618</v>
      </c>
      <c r="M6286" s="3">
        <v>0.33691921998481372</v>
      </c>
      <c r="N6286" s="2">
        <v>1743515</v>
      </c>
      <c r="O6286">
        <f t="shared" si="98"/>
        <v>9</v>
      </c>
    </row>
    <row r="6287" spans="1:15" hidden="1" x14ac:dyDescent="0.2">
      <c r="A6287" t="s">
        <v>6464</v>
      </c>
      <c r="B6287" t="s">
        <v>6977</v>
      </c>
      <c r="C6287" t="s">
        <v>7005</v>
      </c>
      <c r="D6287" t="s">
        <v>22</v>
      </c>
      <c r="E6287">
        <v>51</v>
      </c>
      <c r="F6287" t="s">
        <v>49</v>
      </c>
      <c r="G6287" t="s">
        <v>38</v>
      </c>
      <c r="H6287" t="s">
        <v>198</v>
      </c>
      <c r="I6287" s="2">
        <v>4301</v>
      </c>
      <c r="J6287" s="2">
        <f>(0)</f>
        <v>0</v>
      </c>
      <c r="K6287" s="2">
        <v>4301</v>
      </c>
      <c r="L6287" s="3">
        <v>0.2466855748301563</v>
      </c>
      <c r="M6287" s="3">
        <v>0.45611884329703617</v>
      </c>
      <c r="N6287" s="2">
        <v>1743515</v>
      </c>
      <c r="O6287">
        <f t="shared" si="98"/>
        <v>6</v>
      </c>
    </row>
    <row r="6288" spans="1:15" hidden="1" x14ac:dyDescent="0.2">
      <c r="A6288" t="s">
        <v>6464</v>
      </c>
      <c r="B6288" t="s">
        <v>7006</v>
      </c>
      <c r="C6288" t="s">
        <v>46</v>
      </c>
      <c r="G6288" t="s">
        <v>46</v>
      </c>
      <c r="I6288" s="2">
        <v>9770</v>
      </c>
      <c r="J6288" s="2">
        <v>1</v>
      </c>
      <c r="K6288" s="2">
        <v>9771</v>
      </c>
      <c r="L6288" s="3">
        <v>0.55041809467799607</v>
      </c>
      <c r="M6288" s="3">
        <v>0.97635406549396264</v>
      </c>
      <c r="N6288" s="2">
        <v>1775196</v>
      </c>
      <c r="O6288">
        <f t="shared" si="98"/>
        <v>5</v>
      </c>
    </row>
    <row r="6289" spans="1:15" hidden="1" x14ac:dyDescent="0.2">
      <c r="A6289" t="s">
        <v>6464</v>
      </c>
      <c r="B6289" t="s">
        <v>7006</v>
      </c>
      <c r="C6289" t="s">
        <v>7007</v>
      </c>
      <c r="D6289" t="s">
        <v>17</v>
      </c>
      <c r="E6289">
        <v>62</v>
      </c>
      <c r="F6289" t="s">
        <v>49</v>
      </c>
      <c r="G6289" t="s">
        <v>32</v>
      </c>
      <c r="H6289" t="s">
        <v>33</v>
      </c>
      <c r="I6289" s="2">
        <v>458281</v>
      </c>
      <c r="J6289" s="2">
        <v>915</v>
      </c>
      <c r="K6289" s="2">
        <v>459196</v>
      </c>
      <c r="L6289" s="3">
        <v>25.867340845743232</v>
      </c>
      <c r="M6289" s="3">
        <v>45.884544208224916</v>
      </c>
      <c r="N6289" s="2">
        <v>1775196</v>
      </c>
      <c r="O6289">
        <f t="shared" si="98"/>
        <v>1</v>
      </c>
    </row>
    <row r="6290" spans="1:15" hidden="1" x14ac:dyDescent="0.2">
      <c r="A6290" t="s">
        <v>6464</v>
      </c>
      <c r="B6290" t="s">
        <v>7006</v>
      </c>
      <c r="C6290" t="s">
        <v>7008</v>
      </c>
      <c r="D6290" t="s">
        <v>22</v>
      </c>
      <c r="E6290">
        <v>38</v>
      </c>
      <c r="F6290" t="s">
        <v>69</v>
      </c>
      <c r="G6290" t="s">
        <v>7009</v>
      </c>
      <c r="H6290" t="s">
        <v>540</v>
      </c>
      <c r="I6290" s="2">
        <v>3265</v>
      </c>
      <c r="J6290" s="2">
        <f>(0)</f>
        <v>0</v>
      </c>
      <c r="K6290" s="2">
        <v>3265</v>
      </c>
      <c r="L6290" s="3">
        <v>0.1839233526889425</v>
      </c>
      <c r="M6290" s="3">
        <v>0.32625074443125451</v>
      </c>
      <c r="N6290" s="2">
        <v>1775196</v>
      </c>
      <c r="O6290">
        <f t="shared" si="98"/>
        <v>9</v>
      </c>
    </row>
    <row r="6291" spans="1:15" hidden="1" x14ac:dyDescent="0.2">
      <c r="A6291" t="s">
        <v>6464</v>
      </c>
      <c r="B6291" t="s">
        <v>7006</v>
      </c>
      <c r="C6291" t="s">
        <v>5204</v>
      </c>
      <c r="D6291" t="s">
        <v>22</v>
      </c>
      <c r="E6291">
        <v>37</v>
      </c>
      <c r="F6291" t="s">
        <v>49</v>
      </c>
      <c r="G6291" t="s">
        <v>38</v>
      </c>
      <c r="H6291" t="s">
        <v>148</v>
      </c>
      <c r="I6291" s="2">
        <v>5756</v>
      </c>
      <c r="J6291" s="2">
        <f>(0)</f>
        <v>0</v>
      </c>
      <c r="K6291" s="2">
        <v>5756</v>
      </c>
      <c r="L6291" s="3">
        <v>0.32424588608807142</v>
      </c>
      <c r="M6291" s="3">
        <v>0.57516057731892833</v>
      </c>
      <c r="N6291" s="2">
        <v>1775196</v>
      </c>
      <c r="O6291">
        <f t="shared" si="98"/>
        <v>7</v>
      </c>
    </row>
    <row r="6292" spans="1:15" hidden="1" x14ac:dyDescent="0.2">
      <c r="A6292" t="s">
        <v>6464</v>
      </c>
      <c r="B6292" t="s">
        <v>7006</v>
      </c>
      <c r="C6292" t="s">
        <v>7010</v>
      </c>
      <c r="D6292" t="s">
        <v>22</v>
      </c>
      <c r="E6292">
        <v>67</v>
      </c>
      <c r="F6292" t="s">
        <v>49</v>
      </c>
      <c r="G6292" t="s">
        <v>19</v>
      </c>
      <c r="H6292" t="s">
        <v>20</v>
      </c>
      <c r="I6292" s="2">
        <v>41588</v>
      </c>
      <c r="J6292" s="2">
        <v>93</v>
      </c>
      <c r="K6292" s="2">
        <v>41681</v>
      </c>
      <c r="L6292" s="3">
        <v>2.3479660837451188</v>
      </c>
      <c r="M6292" s="3">
        <v>4.1649180026459787</v>
      </c>
      <c r="N6292" s="2">
        <v>1775196</v>
      </c>
      <c r="O6292">
        <f t="shared" si="98"/>
        <v>3</v>
      </c>
    </row>
    <row r="6293" spans="1:15" hidden="1" x14ac:dyDescent="0.2">
      <c r="A6293" t="s">
        <v>6464</v>
      </c>
      <c r="B6293" t="s">
        <v>7006</v>
      </c>
      <c r="C6293" t="s">
        <v>7011</v>
      </c>
      <c r="D6293" t="s">
        <v>22</v>
      </c>
      <c r="E6293">
        <v>40</v>
      </c>
      <c r="F6293" t="s">
        <v>49</v>
      </c>
      <c r="G6293" t="s">
        <v>7012</v>
      </c>
      <c r="H6293" t="s">
        <v>294</v>
      </c>
      <c r="I6293" s="2">
        <v>1590</v>
      </c>
      <c r="J6293" s="2">
        <v>2</v>
      </c>
      <c r="K6293" s="2">
        <v>1592</v>
      </c>
      <c r="L6293" s="3">
        <v>8.9680238125818212E-2</v>
      </c>
      <c r="M6293" s="3">
        <v>0.15907846405346315</v>
      </c>
      <c r="N6293" s="2">
        <v>1775196</v>
      </c>
      <c r="O6293">
        <f t="shared" si="98"/>
        <v>14</v>
      </c>
    </row>
    <row r="6294" spans="1:15" hidden="1" x14ac:dyDescent="0.2">
      <c r="A6294" t="s">
        <v>6464</v>
      </c>
      <c r="B6294" t="s">
        <v>7006</v>
      </c>
      <c r="C6294" t="s">
        <v>7013</v>
      </c>
      <c r="D6294" t="s">
        <v>17</v>
      </c>
      <c r="E6294">
        <v>42</v>
      </c>
      <c r="F6294" t="s">
        <v>49</v>
      </c>
      <c r="G6294" t="s">
        <v>868</v>
      </c>
      <c r="H6294" t="s">
        <v>738</v>
      </c>
      <c r="I6294" s="2">
        <v>11484</v>
      </c>
      <c r="J6294" s="2">
        <v>10</v>
      </c>
      <c r="K6294" s="2">
        <v>11494</v>
      </c>
      <c r="L6294" s="3">
        <v>0.64747779963451924</v>
      </c>
      <c r="M6294" s="3">
        <v>1.1485225287880061</v>
      </c>
      <c r="N6294" s="2">
        <v>1775196</v>
      </c>
      <c r="O6294">
        <f t="shared" si="98"/>
        <v>4</v>
      </c>
    </row>
    <row r="6295" spans="1:15" hidden="1" x14ac:dyDescent="0.2">
      <c r="A6295" t="s">
        <v>6464</v>
      </c>
      <c r="B6295" t="s">
        <v>7006</v>
      </c>
      <c r="C6295" t="s">
        <v>7014</v>
      </c>
      <c r="D6295" t="s">
        <v>17</v>
      </c>
      <c r="E6295">
        <v>29</v>
      </c>
      <c r="F6295" t="s">
        <v>49</v>
      </c>
      <c r="G6295" t="s">
        <v>6717</v>
      </c>
      <c r="H6295" t="s">
        <v>43</v>
      </c>
      <c r="I6295" s="2">
        <v>2148</v>
      </c>
      <c r="J6295" s="2">
        <f>(0)</f>
        <v>0</v>
      </c>
      <c r="K6295" s="2">
        <v>2148</v>
      </c>
      <c r="L6295" s="3">
        <v>0.12100072330041302</v>
      </c>
      <c r="M6295" s="3">
        <v>0.21463601808218521</v>
      </c>
      <c r="N6295" s="2">
        <v>1775196</v>
      </c>
      <c r="O6295">
        <f t="shared" si="98"/>
        <v>12</v>
      </c>
    </row>
    <row r="6296" spans="1:15" hidden="1" x14ac:dyDescent="0.2">
      <c r="A6296" t="s">
        <v>6464</v>
      </c>
      <c r="B6296" t="s">
        <v>7006</v>
      </c>
      <c r="C6296" t="s">
        <v>7015</v>
      </c>
      <c r="D6296" t="s">
        <v>22</v>
      </c>
      <c r="E6296">
        <v>43</v>
      </c>
      <c r="F6296" t="s">
        <v>49</v>
      </c>
      <c r="G6296" t="s">
        <v>303</v>
      </c>
      <c r="H6296" t="s">
        <v>304</v>
      </c>
      <c r="I6296" s="2">
        <v>444422</v>
      </c>
      <c r="J6296" s="2">
        <v>248</v>
      </c>
      <c r="K6296" s="2">
        <v>444670</v>
      </c>
      <c r="L6296" s="3">
        <v>25.049065004653009</v>
      </c>
      <c r="M6296" s="3">
        <v>44.433053147395391</v>
      </c>
      <c r="N6296" s="2">
        <v>1775196</v>
      </c>
      <c r="O6296">
        <f t="shared" si="98"/>
        <v>2</v>
      </c>
    </row>
    <row r="6297" spans="1:15" hidden="1" x14ac:dyDescent="0.2">
      <c r="A6297" t="s">
        <v>6464</v>
      </c>
      <c r="B6297" t="s">
        <v>7006</v>
      </c>
      <c r="C6297" t="s">
        <v>7016</v>
      </c>
      <c r="D6297" t="s">
        <v>22</v>
      </c>
      <c r="E6297">
        <v>50</v>
      </c>
      <c r="F6297" t="s">
        <v>49</v>
      </c>
      <c r="G6297" t="s">
        <v>815</v>
      </c>
      <c r="H6297" t="s">
        <v>816</v>
      </c>
      <c r="I6297" s="2">
        <v>1246</v>
      </c>
      <c r="J6297" s="2">
        <f>(0)</f>
        <v>0</v>
      </c>
      <c r="K6297" s="2">
        <v>1246</v>
      </c>
      <c r="L6297" s="3">
        <v>7.0189432603498428E-2</v>
      </c>
      <c r="M6297" s="3">
        <v>0.12450487827299943</v>
      </c>
      <c r="N6297" s="2">
        <v>1775196</v>
      </c>
      <c r="O6297">
        <f t="shared" si="98"/>
        <v>16</v>
      </c>
    </row>
    <row r="6298" spans="1:15" hidden="1" x14ac:dyDescent="0.2">
      <c r="A6298" t="s">
        <v>6464</v>
      </c>
      <c r="B6298" t="s">
        <v>7006</v>
      </c>
      <c r="C6298" t="s">
        <v>7017</v>
      </c>
      <c r="D6298" t="s">
        <v>22</v>
      </c>
      <c r="E6298">
        <v>30</v>
      </c>
      <c r="F6298" t="s">
        <v>49</v>
      </c>
      <c r="G6298" t="s">
        <v>6571</v>
      </c>
      <c r="H6298" t="s">
        <v>984</v>
      </c>
      <c r="I6298" s="2">
        <v>2424</v>
      </c>
      <c r="J6298" s="2">
        <v>3</v>
      </c>
      <c r="K6298" s="2">
        <v>2427</v>
      </c>
      <c r="L6298" s="3">
        <v>0.13671729769557842</v>
      </c>
      <c r="M6298" s="3">
        <v>0.24251471875487129</v>
      </c>
      <c r="N6298" s="2">
        <v>1775196</v>
      </c>
      <c r="O6298">
        <f t="shared" si="98"/>
        <v>10</v>
      </c>
    </row>
    <row r="6299" spans="1:15" hidden="1" x14ac:dyDescent="0.2">
      <c r="A6299" t="s">
        <v>6464</v>
      </c>
      <c r="B6299" t="s">
        <v>7006</v>
      </c>
      <c r="C6299" t="s">
        <v>7018</v>
      </c>
      <c r="D6299" t="s">
        <v>22</v>
      </c>
      <c r="E6299">
        <v>32</v>
      </c>
      <c r="F6299" t="s">
        <v>49</v>
      </c>
      <c r="G6299" t="s">
        <v>38</v>
      </c>
      <c r="H6299" t="s">
        <v>99</v>
      </c>
      <c r="I6299" s="2">
        <v>1577</v>
      </c>
      <c r="J6299" s="2">
        <f>(0)</f>
        <v>0</v>
      </c>
      <c r="K6299" s="2">
        <v>1577</v>
      </c>
      <c r="L6299" s="3">
        <v>8.883526100779858E-2</v>
      </c>
      <c r="M6299" s="3">
        <v>0.15757960917858754</v>
      </c>
      <c r="N6299" s="2">
        <v>1775196</v>
      </c>
      <c r="O6299">
        <f t="shared" si="98"/>
        <v>15</v>
      </c>
    </row>
    <row r="6300" spans="1:15" hidden="1" x14ac:dyDescent="0.2">
      <c r="A6300" t="s">
        <v>6464</v>
      </c>
      <c r="B6300" t="s">
        <v>7006</v>
      </c>
      <c r="C6300" t="s">
        <v>7019</v>
      </c>
      <c r="D6300" t="s">
        <v>22</v>
      </c>
      <c r="E6300">
        <v>55</v>
      </c>
      <c r="F6300" t="s">
        <v>49</v>
      </c>
      <c r="G6300" t="s">
        <v>38</v>
      </c>
      <c r="H6300" t="s">
        <v>270</v>
      </c>
      <c r="I6300" s="2">
        <v>1826</v>
      </c>
      <c r="J6300" s="2">
        <v>2</v>
      </c>
      <c r="K6300" s="2">
        <v>1828</v>
      </c>
      <c r="L6300" s="3">
        <v>0.10297454478266062</v>
      </c>
      <c r="M6300" s="3">
        <v>0.18266044741817253</v>
      </c>
      <c r="N6300" s="2">
        <v>1775196</v>
      </c>
      <c r="O6300">
        <f t="shared" si="98"/>
        <v>13</v>
      </c>
    </row>
    <row r="6301" spans="1:15" hidden="1" x14ac:dyDescent="0.2">
      <c r="A6301" t="s">
        <v>6464</v>
      </c>
      <c r="B6301" t="s">
        <v>7006</v>
      </c>
      <c r="C6301" t="s">
        <v>7020</v>
      </c>
      <c r="D6301" t="s">
        <v>17</v>
      </c>
      <c r="E6301">
        <v>37</v>
      </c>
      <c r="F6301" t="s">
        <v>49</v>
      </c>
      <c r="G6301" t="s">
        <v>722</v>
      </c>
      <c r="H6301" t="s">
        <v>723</v>
      </c>
      <c r="I6301" s="2">
        <v>4270</v>
      </c>
      <c r="J6301" s="2">
        <v>1</v>
      </c>
      <c r="K6301" s="2">
        <v>4271</v>
      </c>
      <c r="L6301" s="3">
        <v>0.24059315140412665</v>
      </c>
      <c r="M6301" s="3">
        <v>0.42677394470624441</v>
      </c>
      <c r="N6301" s="2">
        <v>1775196</v>
      </c>
      <c r="O6301">
        <f t="shared" si="98"/>
        <v>8</v>
      </c>
    </row>
    <row r="6302" spans="1:15" hidden="1" x14ac:dyDescent="0.2">
      <c r="A6302" t="s">
        <v>6464</v>
      </c>
      <c r="B6302" t="s">
        <v>7006</v>
      </c>
      <c r="C6302" t="s">
        <v>7021</v>
      </c>
      <c r="D6302" t="s">
        <v>22</v>
      </c>
      <c r="E6302">
        <v>40</v>
      </c>
      <c r="F6302" t="s">
        <v>49</v>
      </c>
      <c r="G6302" t="s">
        <v>38</v>
      </c>
      <c r="H6302" t="s">
        <v>198</v>
      </c>
      <c r="I6302" s="2">
        <v>7168</v>
      </c>
      <c r="J6302" s="2">
        <f>(0)</f>
        <v>0</v>
      </c>
      <c r="K6302" s="2">
        <v>7168</v>
      </c>
      <c r="L6302" s="3">
        <v>0.40378639879765393</v>
      </c>
      <c r="M6302" s="3">
        <v>0.71625278287388428</v>
      </c>
      <c r="N6302" s="2">
        <v>1775196</v>
      </c>
      <c r="O6302">
        <f t="shared" si="98"/>
        <v>6</v>
      </c>
    </row>
    <row r="6303" spans="1:15" hidden="1" x14ac:dyDescent="0.2">
      <c r="A6303" t="s">
        <v>6464</v>
      </c>
      <c r="B6303" t="s">
        <v>7006</v>
      </c>
      <c r="C6303" t="s">
        <v>7022</v>
      </c>
      <c r="D6303" t="s">
        <v>22</v>
      </c>
      <c r="E6303">
        <v>45</v>
      </c>
      <c r="F6303" t="s">
        <v>69</v>
      </c>
      <c r="G6303" t="s">
        <v>38</v>
      </c>
      <c r="H6303" t="s">
        <v>1042</v>
      </c>
      <c r="I6303" s="2">
        <v>2226</v>
      </c>
      <c r="J6303" s="2">
        <f>(0)</f>
        <v>0</v>
      </c>
      <c r="K6303" s="2">
        <v>2226</v>
      </c>
      <c r="L6303" s="3">
        <v>0.12539460431411517</v>
      </c>
      <c r="M6303" s="3">
        <v>0.22243006343153829</v>
      </c>
      <c r="N6303" s="2">
        <v>1775196</v>
      </c>
      <c r="O6303">
        <f t="shared" si="98"/>
        <v>11</v>
      </c>
    </row>
    <row r="6304" spans="1:15" hidden="1" x14ac:dyDescent="0.2">
      <c r="A6304" t="s">
        <v>6464</v>
      </c>
      <c r="B6304" t="s">
        <v>7023</v>
      </c>
      <c r="C6304" t="s">
        <v>46</v>
      </c>
      <c r="G6304" t="s">
        <v>46</v>
      </c>
      <c r="I6304" s="2">
        <v>12127</v>
      </c>
      <c r="J6304" s="2">
        <v>32</v>
      </c>
      <c r="K6304" s="2">
        <v>12159</v>
      </c>
      <c r="L6304" s="3">
        <v>0.71156903928523563</v>
      </c>
      <c r="M6304" s="3">
        <v>1.3284764203356645</v>
      </c>
      <c r="N6304" s="2">
        <v>1708759</v>
      </c>
      <c r="O6304">
        <f t="shared" si="98"/>
        <v>5</v>
      </c>
    </row>
    <row r="6305" spans="1:15" hidden="1" x14ac:dyDescent="0.2">
      <c r="A6305" t="s">
        <v>6464</v>
      </c>
      <c r="B6305" t="s">
        <v>7023</v>
      </c>
      <c r="C6305" t="s">
        <v>7024</v>
      </c>
      <c r="D6305" t="s">
        <v>22</v>
      </c>
      <c r="E6305">
        <v>45</v>
      </c>
      <c r="F6305" t="s">
        <v>49</v>
      </c>
      <c r="G6305" t="s">
        <v>303</v>
      </c>
      <c r="H6305" t="s">
        <v>304</v>
      </c>
      <c r="I6305" s="2">
        <v>316633</v>
      </c>
      <c r="J6305" s="2">
        <v>1906</v>
      </c>
      <c r="K6305" s="2">
        <v>318539</v>
      </c>
      <c r="L6305" s="3">
        <v>18.641540439582176</v>
      </c>
      <c r="M6305" s="3">
        <v>34.803154079883399</v>
      </c>
      <c r="N6305" s="2">
        <v>1708759</v>
      </c>
      <c r="O6305">
        <f t="shared" si="98"/>
        <v>2</v>
      </c>
    </row>
    <row r="6306" spans="1:15" hidden="1" x14ac:dyDescent="0.2">
      <c r="A6306" t="s">
        <v>6464</v>
      </c>
      <c r="B6306" t="s">
        <v>7023</v>
      </c>
      <c r="C6306" t="s">
        <v>7025</v>
      </c>
      <c r="D6306" t="s">
        <v>22</v>
      </c>
      <c r="E6306">
        <v>65</v>
      </c>
      <c r="F6306" t="s">
        <v>49</v>
      </c>
      <c r="G6306" t="s">
        <v>385</v>
      </c>
      <c r="H6306" t="s">
        <v>39</v>
      </c>
      <c r="I6306" s="2">
        <v>4526</v>
      </c>
      <c r="J6306" s="2">
        <v>2</v>
      </c>
      <c r="K6306" s="2">
        <v>4528</v>
      </c>
      <c r="L6306" s="3">
        <v>0.26498763137458237</v>
      </c>
      <c r="M6306" s="3">
        <v>0.49472335153218927</v>
      </c>
      <c r="N6306" s="2">
        <v>1708759</v>
      </c>
      <c r="O6306">
        <f t="shared" si="98"/>
        <v>9</v>
      </c>
    </row>
    <row r="6307" spans="1:15" hidden="1" x14ac:dyDescent="0.2">
      <c r="A6307" t="s">
        <v>6464</v>
      </c>
      <c r="B6307" t="s">
        <v>7023</v>
      </c>
      <c r="C6307" t="s">
        <v>7026</v>
      </c>
      <c r="D6307" t="s">
        <v>22</v>
      </c>
      <c r="E6307">
        <v>69</v>
      </c>
      <c r="F6307" t="s">
        <v>49</v>
      </c>
      <c r="G6307" t="s">
        <v>1472</v>
      </c>
      <c r="H6307" t="s">
        <v>540</v>
      </c>
      <c r="I6307" s="2">
        <v>5576</v>
      </c>
      <c r="J6307" s="2">
        <v>2</v>
      </c>
      <c r="K6307" s="2">
        <v>5578</v>
      </c>
      <c r="L6307" s="3">
        <v>0.32643573493980133</v>
      </c>
      <c r="M6307" s="3">
        <v>0.60944497677706522</v>
      </c>
      <c r="N6307" s="2">
        <v>1708759</v>
      </c>
      <c r="O6307">
        <f t="shared" si="98"/>
        <v>7</v>
      </c>
    </row>
    <row r="6308" spans="1:15" hidden="1" x14ac:dyDescent="0.2">
      <c r="A6308" t="s">
        <v>6464</v>
      </c>
      <c r="B6308" t="s">
        <v>7023</v>
      </c>
      <c r="C6308" t="s">
        <v>7027</v>
      </c>
      <c r="D6308" t="s">
        <v>22</v>
      </c>
      <c r="E6308">
        <v>51</v>
      </c>
      <c r="F6308" t="s">
        <v>49</v>
      </c>
      <c r="G6308" t="s">
        <v>7028</v>
      </c>
      <c r="H6308" t="s">
        <v>343</v>
      </c>
      <c r="I6308" s="2">
        <v>46766</v>
      </c>
      <c r="J6308" s="2">
        <v>197</v>
      </c>
      <c r="K6308" s="2">
        <v>46963</v>
      </c>
      <c r="L6308" s="3">
        <v>2.7483688454603605</v>
      </c>
      <c r="M6308" s="3">
        <v>5.1311158917858224</v>
      </c>
      <c r="N6308" s="2">
        <v>1708759</v>
      </c>
      <c r="O6308">
        <f t="shared" si="98"/>
        <v>4</v>
      </c>
    </row>
    <row r="6309" spans="1:15" hidden="1" x14ac:dyDescent="0.2">
      <c r="A6309" t="s">
        <v>6464</v>
      </c>
      <c r="B6309" t="s">
        <v>7023</v>
      </c>
      <c r="C6309" t="s">
        <v>7029</v>
      </c>
      <c r="D6309" t="s">
        <v>22</v>
      </c>
      <c r="E6309">
        <v>56</v>
      </c>
      <c r="F6309" t="s">
        <v>49</v>
      </c>
      <c r="G6309" t="s">
        <v>38</v>
      </c>
      <c r="H6309" t="s">
        <v>234</v>
      </c>
      <c r="I6309" s="2">
        <v>7921</v>
      </c>
      <c r="J6309" s="2">
        <v>31</v>
      </c>
      <c r="K6309" s="2">
        <v>7952</v>
      </c>
      <c r="L6309" s="3">
        <v>0.46536697100059171</v>
      </c>
      <c r="M6309" s="3">
        <v>0.86882510852119466</v>
      </c>
      <c r="N6309" s="2">
        <v>1708759</v>
      </c>
      <c r="O6309">
        <f t="shared" si="98"/>
        <v>6</v>
      </c>
    </row>
    <row r="6310" spans="1:15" hidden="1" x14ac:dyDescent="0.2">
      <c r="A6310" t="s">
        <v>6464</v>
      </c>
      <c r="B6310" t="s">
        <v>7023</v>
      </c>
      <c r="C6310" t="s">
        <v>7030</v>
      </c>
      <c r="D6310" t="s">
        <v>17</v>
      </c>
      <c r="E6310">
        <v>57</v>
      </c>
      <c r="F6310" t="s">
        <v>49</v>
      </c>
      <c r="G6310" t="s">
        <v>19</v>
      </c>
      <c r="H6310" t="s">
        <v>20</v>
      </c>
      <c r="I6310" s="2">
        <v>76686</v>
      </c>
      <c r="J6310" s="2">
        <v>410</v>
      </c>
      <c r="K6310" s="2">
        <v>77096</v>
      </c>
      <c r="L6310" s="3">
        <v>4.5118123737753546</v>
      </c>
      <c r="M6310" s="3">
        <v>8.4234080189323457</v>
      </c>
      <c r="N6310" s="2">
        <v>1708759</v>
      </c>
      <c r="O6310">
        <f t="shared" si="98"/>
        <v>3</v>
      </c>
    </row>
    <row r="6311" spans="1:15" hidden="1" x14ac:dyDescent="0.2">
      <c r="A6311" t="s">
        <v>6464</v>
      </c>
      <c r="B6311" t="s">
        <v>7023</v>
      </c>
      <c r="C6311" t="s">
        <v>7031</v>
      </c>
      <c r="D6311" t="s">
        <v>22</v>
      </c>
      <c r="E6311">
        <v>48</v>
      </c>
      <c r="F6311" t="s">
        <v>49</v>
      </c>
      <c r="G6311" t="s">
        <v>32</v>
      </c>
      <c r="H6311" t="s">
        <v>33</v>
      </c>
      <c r="I6311" s="2">
        <v>434222</v>
      </c>
      <c r="J6311" s="2">
        <v>2069</v>
      </c>
      <c r="K6311" s="2">
        <v>436291</v>
      </c>
      <c r="L6311" s="3">
        <v>25.532623383402807</v>
      </c>
      <c r="M6311" s="3">
        <v>47.668583428297346</v>
      </c>
      <c r="N6311" s="2">
        <v>1708759</v>
      </c>
      <c r="O6311">
        <f t="shared" si="98"/>
        <v>1</v>
      </c>
    </row>
    <row r="6312" spans="1:15" hidden="1" x14ac:dyDescent="0.2">
      <c r="A6312" t="s">
        <v>6464</v>
      </c>
      <c r="B6312" t="s">
        <v>7023</v>
      </c>
      <c r="C6312" t="s">
        <v>7032</v>
      </c>
      <c r="D6312" t="s">
        <v>22</v>
      </c>
      <c r="E6312">
        <v>70</v>
      </c>
      <c r="F6312" t="s">
        <v>49</v>
      </c>
      <c r="G6312" t="s">
        <v>1646</v>
      </c>
      <c r="H6312" t="s">
        <v>336</v>
      </c>
      <c r="I6312" s="2">
        <v>5558</v>
      </c>
      <c r="J6312" s="2">
        <v>1</v>
      </c>
      <c r="K6312" s="2">
        <v>5559</v>
      </c>
      <c r="L6312" s="3">
        <v>0.32532381687528789</v>
      </c>
      <c r="M6312" s="3">
        <v>0.60736906165358651</v>
      </c>
      <c r="N6312" s="2">
        <v>1708759</v>
      </c>
      <c r="O6312">
        <f t="shared" si="98"/>
        <v>8</v>
      </c>
    </row>
    <row r="6313" spans="1:15" hidden="1" x14ac:dyDescent="0.2">
      <c r="A6313" t="s">
        <v>6464</v>
      </c>
      <c r="B6313" t="s">
        <v>7033</v>
      </c>
      <c r="C6313" t="s">
        <v>46</v>
      </c>
      <c r="G6313" t="s">
        <v>46</v>
      </c>
      <c r="I6313" s="2">
        <v>7426</v>
      </c>
      <c r="J6313" s="2">
        <v>11</v>
      </c>
      <c r="K6313" s="2">
        <v>7437</v>
      </c>
      <c r="L6313" s="3">
        <v>0.43527246230067568</v>
      </c>
      <c r="M6313" s="3">
        <v>0.74129745494851185</v>
      </c>
      <c r="N6313" s="2">
        <v>1708585</v>
      </c>
      <c r="O6313">
        <f t="shared" si="98"/>
        <v>5</v>
      </c>
    </row>
    <row r="6314" spans="1:15" hidden="1" x14ac:dyDescent="0.2">
      <c r="A6314" t="s">
        <v>6464</v>
      </c>
      <c r="B6314" t="s">
        <v>7033</v>
      </c>
      <c r="C6314" t="s">
        <v>7034</v>
      </c>
      <c r="D6314" t="s">
        <v>22</v>
      </c>
      <c r="E6314">
        <v>50</v>
      </c>
      <c r="F6314" t="s">
        <v>49</v>
      </c>
      <c r="G6314" t="s">
        <v>32</v>
      </c>
      <c r="H6314" t="s">
        <v>33</v>
      </c>
      <c r="I6314" s="2">
        <v>567930</v>
      </c>
      <c r="J6314" s="2">
        <v>1950</v>
      </c>
      <c r="K6314" s="2">
        <v>569880</v>
      </c>
      <c r="L6314" s="3">
        <v>33.353915667057827</v>
      </c>
      <c r="M6314" s="3">
        <v>56.803898564751641</v>
      </c>
      <c r="N6314" s="2">
        <v>1708585</v>
      </c>
      <c r="O6314">
        <f t="shared" si="98"/>
        <v>1</v>
      </c>
    </row>
    <row r="6315" spans="1:15" hidden="1" x14ac:dyDescent="0.2">
      <c r="A6315" t="s">
        <v>6464</v>
      </c>
      <c r="B6315" t="s">
        <v>7033</v>
      </c>
      <c r="C6315" t="s">
        <v>7035</v>
      </c>
      <c r="D6315" t="s">
        <v>22</v>
      </c>
      <c r="E6315">
        <v>54</v>
      </c>
      <c r="F6315" t="s">
        <v>49</v>
      </c>
      <c r="G6315" t="s">
        <v>303</v>
      </c>
      <c r="H6315" t="s">
        <v>304</v>
      </c>
      <c r="I6315" s="2">
        <v>347714</v>
      </c>
      <c r="J6315" s="2">
        <v>464</v>
      </c>
      <c r="K6315" s="2">
        <v>348178</v>
      </c>
      <c r="L6315" s="3">
        <v>20.378149170219803</v>
      </c>
      <c r="M6315" s="3">
        <v>34.705320057693015</v>
      </c>
      <c r="N6315" s="2">
        <v>1708585</v>
      </c>
      <c r="O6315">
        <f t="shared" si="98"/>
        <v>2</v>
      </c>
    </row>
    <row r="6316" spans="1:15" hidden="1" x14ac:dyDescent="0.2">
      <c r="A6316" t="s">
        <v>6464</v>
      </c>
      <c r="B6316" t="s">
        <v>7033</v>
      </c>
      <c r="C6316" t="s">
        <v>7036</v>
      </c>
      <c r="D6316" t="s">
        <v>22</v>
      </c>
      <c r="E6316">
        <v>66</v>
      </c>
      <c r="F6316" t="s">
        <v>49</v>
      </c>
      <c r="G6316" t="s">
        <v>19</v>
      </c>
      <c r="H6316" t="s">
        <v>20</v>
      </c>
      <c r="I6316" s="2">
        <v>55143</v>
      </c>
      <c r="J6316" s="2">
        <v>115</v>
      </c>
      <c r="K6316" s="2">
        <v>55258</v>
      </c>
      <c r="L6316" s="3">
        <v>3.2341381903739057</v>
      </c>
      <c r="M6316" s="3">
        <v>5.5079487381396888</v>
      </c>
      <c r="N6316" s="2">
        <v>1708585</v>
      </c>
      <c r="O6316">
        <f t="shared" si="98"/>
        <v>3</v>
      </c>
    </row>
    <row r="6317" spans="1:15" hidden="1" x14ac:dyDescent="0.2">
      <c r="A6317" t="s">
        <v>6464</v>
      </c>
      <c r="B6317" t="s">
        <v>7033</v>
      </c>
      <c r="C6317" t="s">
        <v>7037</v>
      </c>
      <c r="D6317" t="s">
        <v>22</v>
      </c>
      <c r="E6317">
        <v>56</v>
      </c>
      <c r="F6317" t="s">
        <v>49</v>
      </c>
      <c r="G6317" t="s">
        <v>7038</v>
      </c>
      <c r="H6317" t="s">
        <v>45</v>
      </c>
      <c r="I6317" s="2">
        <v>1667</v>
      </c>
      <c r="J6317" s="2">
        <v>2</v>
      </c>
      <c r="K6317" s="2">
        <v>1669</v>
      </c>
      <c r="L6317" s="3">
        <v>9.768317057682234E-2</v>
      </c>
      <c r="M6317" s="3">
        <v>0.1663608245675765</v>
      </c>
      <c r="N6317" s="2">
        <v>1708585</v>
      </c>
      <c r="O6317">
        <f t="shared" si="98"/>
        <v>9</v>
      </c>
    </row>
    <row r="6318" spans="1:15" hidden="1" x14ac:dyDescent="0.2">
      <c r="A6318" t="s">
        <v>6464</v>
      </c>
      <c r="B6318" t="s">
        <v>7033</v>
      </c>
      <c r="C6318" t="s">
        <v>7039</v>
      </c>
      <c r="D6318" t="s">
        <v>22</v>
      </c>
      <c r="E6318">
        <v>42</v>
      </c>
      <c r="F6318" t="s">
        <v>49</v>
      </c>
      <c r="G6318" t="s">
        <v>868</v>
      </c>
      <c r="H6318" t="s">
        <v>738</v>
      </c>
      <c r="I6318" s="2">
        <v>9671</v>
      </c>
      <c r="J6318" s="2">
        <v>30</v>
      </c>
      <c r="K6318" s="2">
        <v>9701</v>
      </c>
      <c r="L6318" s="3">
        <v>0.56777977098008003</v>
      </c>
      <c r="M6318" s="3">
        <v>0.96696606298984999</v>
      </c>
      <c r="N6318" s="2">
        <v>1708585</v>
      </c>
      <c r="O6318">
        <f t="shared" si="98"/>
        <v>4</v>
      </c>
    </row>
    <row r="6319" spans="1:15" hidden="1" x14ac:dyDescent="0.2">
      <c r="A6319" t="s">
        <v>6464</v>
      </c>
      <c r="B6319" t="s">
        <v>7033</v>
      </c>
      <c r="C6319" t="s">
        <v>7040</v>
      </c>
      <c r="D6319" t="s">
        <v>22</v>
      </c>
      <c r="E6319">
        <v>30</v>
      </c>
      <c r="F6319" t="s">
        <v>49</v>
      </c>
      <c r="G6319" t="s">
        <v>1952</v>
      </c>
      <c r="H6319" t="s">
        <v>59</v>
      </c>
      <c r="I6319" s="2">
        <v>1311</v>
      </c>
      <c r="J6319" s="2">
        <v>1</v>
      </c>
      <c r="K6319" s="2">
        <v>1312</v>
      </c>
      <c r="L6319" s="3">
        <v>7.6788687715273155E-2</v>
      </c>
      <c r="M6319" s="3">
        <v>0.13077615448331956</v>
      </c>
      <c r="N6319" s="2">
        <v>1708585</v>
      </c>
      <c r="O6319">
        <f t="shared" si="98"/>
        <v>10</v>
      </c>
    </row>
    <row r="6320" spans="1:15" hidden="1" x14ac:dyDescent="0.2">
      <c r="A6320" t="s">
        <v>6464</v>
      </c>
      <c r="B6320" t="s">
        <v>7033</v>
      </c>
      <c r="C6320" t="s">
        <v>7041</v>
      </c>
      <c r="D6320" t="s">
        <v>22</v>
      </c>
      <c r="E6320">
        <v>58</v>
      </c>
      <c r="F6320" t="s">
        <v>49</v>
      </c>
      <c r="G6320" t="s">
        <v>736</v>
      </c>
      <c r="H6320" t="s">
        <v>1521</v>
      </c>
      <c r="I6320" s="2">
        <v>1887</v>
      </c>
      <c r="J6320" s="2">
        <v>6</v>
      </c>
      <c r="K6320" s="2">
        <v>1893</v>
      </c>
      <c r="L6320" s="3">
        <v>0.11079343433308848</v>
      </c>
      <c r="M6320" s="3">
        <v>0.18868846069887496</v>
      </c>
      <c r="N6320" s="2">
        <v>1708585</v>
      </c>
      <c r="O6320">
        <f t="shared" si="98"/>
        <v>8</v>
      </c>
    </row>
    <row r="6321" spans="1:15" hidden="1" x14ac:dyDescent="0.2">
      <c r="A6321" t="s">
        <v>6464</v>
      </c>
      <c r="B6321" t="s">
        <v>7033</v>
      </c>
      <c r="C6321" t="s">
        <v>6908</v>
      </c>
      <c r="D6321" t="s">
        <v>22</v>
      </c>
      <c r="E6321">
        <v>29</v>
      </c>
      <c r="F6321" t="s">
        <v>49</v>
      </c>
      <c r="G6321" t="s">
        <v>38</v>
      </c>
      <c r="H6321" t="s">
        <v>209</v>
      </c>
      <c r="I6321" s="2">
        <v>3661</v>
      </c>
      <c r="J6321" s="2">
        <v>1</v>
      </c>
      <c r="K6321" s="2">
        <v>3662</v>
      </c>
      <c r="L6321" s="3">
        <v>0.21432940122967248</v>
      </c>
      <c r="M6321" s="3">
        <v>0.36501697996792393</v>
      </c>
      <c r="N6321" s="2">
        <v>1708585</v>
      </c>
      <c r="O6321">
        <f t="shared" si="98"/>
        <v>7</v>
      </c>
    </row>
    <row r="6322" spans="1:15" hidden="1" x14ac:dyDescent="0.2">
      <c r="A6322" t="s">
        <v>6464</v>
      </c>
      <c r="B6322" t="s">
        <v>7033</v>
      </c>
      <c r="C6322" t="s">
        <v>7042</v>
      </c>
      <c r="D6322" t="s">
        <v>22</v>
      </c>
      <c r="E6322">
        <v>47</v>
      </c>
      <c r="F6322" t="s">
        <v>49</v>
      </c>
      <c r="G6322" t="s">
        <v>38</v>
      </c>
      <c r="H6322" t="s">
        <v>360</v>
      </c>
      <c r="I6322" s="2">
        <v>3963</v>
      </c>
      <c r="J6322" s="2">
        <f>(0)</f>
        <v>0</v>
      </c>
      <c r="K6322" s="2">
        <v>3963</v>
      </c>
      <c r="L6322" s="3">
        <v>0.23194631815215516</v>
      </c>
      <c r="M6322" s="3">
        <v>0.39501974101935633</v>
      </c>
      <c r="N6322" s="2">
        <v>1708585</v>
      </c>
      <c r="O6322">
        <f t="shared" si="98"/>
        <v>6</v>
      </c>
    </row>
    <row r="6323" spans="1:15" hidden="1" x14ac:dyDescent="0.2">
      <c r="A6323" t="s">
        <v>6464</v>
      </c>
      <c r="B6323" t="s">
        <v>7043</v>
      </c>
      <c r="C6323" t="s">
        <v>46</v>
      </c>
      <c r="G6323" t="s">
        <v>46</v>
      </c>
      <c r="I6323" s="2">
        <v>5580</v>
      </c>
      <c r="J6323" s="2">
        <v>30</v>
      </c>
      <c r="K6323" s="2">
        <v>5610</v>
      </c>
      <c r="L6323" s="3">
        <v>0.3191155323370406</v>
      </c>
      <c r="M6323" s="3">
        <v>0.54528965961678089</v>
      </c>
      <c r="N6323" s="2">
        <v>1757984</v>
      </c>
      <c r="O6323">
        <f t="shared" si="98"/>
        <v>5</v>
      </c>
    </row>
    <row r="6324" spans="1:15" hidden="1" x14ac:dyDescent="0.2">
      <c r="A6324" t="s">
        <v>6464</v>
      </c>
      <c r="B6324" t="s">
        <v>7043</v>
      </c>
      <c r="C6324" t="s">
        <v>7044</v>
      </c>
      <c r="D6324" t="s">
        <v>22</v>
      </c>
      <c r="E6324">
        <v>54</v>
      </c>
      <c r="F6324" t="s">
        <v>69</v>
      </c>
      <c r="G6324" t="s">
        <v>32</v>
      </c>
      <c r="H6324" t="s">
        <v>33</v>
      </c>
      <c r="I6324" s="2">
        <v>519674</v>
      </c>
      <c r="J6324" s="2">
        <v>2445</v>
      </c>
      <c r="K6324" s="2">
        <v>522119</v>
      </c>
      <c r="L6324" s="3">
        <v>29.699872126253705</v>
      </c>
      <c r="M6324" s="3">
        <v>50.749748982077371</v>
      </c>
      <c r="N6324" s="2">
        <v>1757984</v>
      </c>
      <c r="O6324">
        <f t="shared" si="98"/>
        <v>1</v>
      </c>
    </row>
    <row r="6325" spans="1:15" hidden="1" x14ac:dyDescent="0.2">
      <c r="A6325" t="s">
        <v>6464</v>
      </c>
      <c r="B6325" t="s">
        <v>7043</v>
      </c>
      <c r="C6325" t="s">
        <v>1498</v>
      </c>
      <c r="D6325" t="s">
        <v>22</v>
      </c>
      <c r="E6325">
        <v>35</v>
      </c>
      <c r="F6325" t="s">
        <v>69</v>
      </c>
      <c r="G6325" t="s">
        <v>6749</v>
      </c>
      <c r="H6325" t="s">
        <v>6750</v>
      </c>
      <c r="I6325" s="2">
        <v>850</v>
      </c>
      <c r="J6325" s="2">
        <v>5</v>
      </c>
      <c r="K6325" s="2">
        <v>855</v>
      </c>
      <c r="L6325" s="3">
        <v>4.86352549283725E-2</v>
      </c>
      <c r="M6325" s="3">
        <v>8.3105643310578917E-2</v>
      </c>
      <c r="N6325" s="2">
        <v>1757984</v>
      </c>
      <c r="O6325">
        <f t="shared" si="98"/>
        <v>13</v>
      </c>
    </row>
    <row r="6326" spans="1:15" hidden="1" x14ac:dyDescent="0.2">
      <c r="A6326" t="s">
        <v>6464</v>
      </c>
      <c r="B6326" t="s">
        <v>7043</v>
      </c>
      <c r="C6326" t="s">
        <v>7045</v>
      </c>
      <c r="D6326" t="s">
        <v>17</v>
      </c>
      <c r="E6326">
        <v>29</v>
      </c>
      <c r="F6326" t="s">
        <v>69</v>
      </c>
      <c r="G6326" t="s">
        <v>6485</v>
      </c>
      <c r="H6326" t="s">
        <v>93</v>
      </c>
      <c r="I6326" s="2">
        <v>1481</v>
      </c>
      <c r="J6326" s="2">
        <v>12</v>
      </c>
      <c r="K6326" s="2">
        <v>1493</v>
      </c>
      <c r="L6326" s="3">
        <v>8.4926825272584966E-2</v>
      </c>
      <c r="M6326" s="3">
        <v>0.14511897714935007</v>
      </c>
      <c r="N6326" s="2">
        <v>1757984</v>
      </c>
      <c r="O6326">
        <f t="shared" si="98"/>
        <v>10</v>
      </c>
    </row>
    <row r="6327" spans="1:15" hidden="1" x14ac:dyDescent="0.2">
      <c r="A6327" t="s">
        <v>6464</v>
      </c>
      <c r="B6327" t="s">
        <v>7043</v>
      </c>
      <c r="C6327" t="s">
        <v>7046</v>
      </c>
      <c r="D6327" t="s">
        <v>22</v>
      </c>
      <c r="E6327">
        <v>45</v>
      </c>
      <c r="F6327" t="s">
        <v>69</v>
      </c>
      <c r="G6327" t="s">
        <v>19</v>
      </c>
      <c r="H6327" t="s">
        <v>20</v>
      </c>
      <c r="I6327" s="2">
        <v>16460</v>
      </c>
      <c r="J6327" s="2">
        <v>110</v>
      </c>
      <c r="K6327" s="2">
        <v>16570</v>
      </c>
      <c r="L6327" s="3">
        <v>0.9425569288457688</v>
      </c>
      <c r="M6327" s="3">
        <v>1.6105970873173014</v>
      </c>
      <c r="N6327" s="2">
        <v>1757984</v>
      </c>
      <c r="O6327">
        <f t="shared" si="98"/>
        <v>3</v>
      </c>
    </row>
    <row r="6328" spans="1:15" hidden="1" x14ac:dyDescent="0.2">
      <c r="A6328" t="s">
        <v>6464</v>
      </c>
      <c r="B6328" t="s">
        <v>7043</v>
      </c>
      <c r="C6328" t="s">
        <v>7047</v>
      </c>
      <c r="D6328" t="s">
        <v>17</v>
      </c>
      <c r="E6328">
        <v>55</v>
      </c>
      <c r="F6328" t="s">
        <v>69</v>
      </c>
      <c r="G6328" t="s">
        <v>1952</v>
      </c>
      <c r="H6328" t="s">
        <v>59</v>
      </c>
      <c r="I6328" s="2">
        <v>1153</v>
      </c>
      <c r="J6328" s="2">
        <v>1</v>
      </c>
      <c r="K6328" s="2">
        <v>1154</v>
      </c>
      <c r="L6328" s="3">
        <v>6.56433733185285E-2</v>
      </c>
      <c r="M6328" s="3">
        <v>0.11216831857357669</v>
      </c>
      <c r="N6328" s="2">
        <v>1757984</v>
      </c>
      <c r="O6328">
        <f t="shared" si="98"/>
        <v>12</v>
      </c>
    </row>
    <row r="6329" spans="1:15" hidden="1" x14ac:dyDescent="0.2">
      <c r="A6329" t="s">
        <v>6464</v>
      </c>
      <c r="B6329" t="s">
        <v>7043</v>
      </c>
      <c r="C6329" t="s">
        <v>7048</v>
      </c>
      <c r="D6329" t="s">
        <v>22</v>
      </c>
      <c r="E6329">
        <v>35</v>
      </c>
      <c r="F6329" t="s">
        <v>69</v>
      </c>
      <c r="G6329" t="s">
        <v>197</v>
      </c>
      <c r="H6329" t="s">
        <v>24</v>
      </c>
      <c r="I6329" s="2">
        <v>455957</v>
      </c>
      <c r="J6329" s="2">
        <v>1725</v>
      </c>
      <c r="K6329" s="2">
        <v>457682</v>
      </c>
      <c r="L6329" s="3">
        <v>26.034480404827349</v>
      </c>
      <c r="M6329" s="3">
        <v>44.486499463944298</v>
      </c>
      <c r="N6329" s="2">
        <v>1757984</v>
      </c>
      <c r="O6329">
        <f t="shared" si="98"/>
        <v>2</v>
      </c>
    </row>
    <row r="6330" spans="1:15" hidden="1" x14ac:dyDescent="0.2">
      <c r="A6330" t="s">
        <v>6464</v>
      </c>
      <c r="B6330" t="s">
        <v>7043</v>
      </c>
      <c r="C6330" t="s">
        <v>7049</v>
      </c>
      <c r="D6330" t="s">
        <v>22</v>
      </c>
      <c r="E6330">
        <v>61</v>
      </c>
      <c r="F6330" t="s">
        <v>69</v>
      </c>
      <c r="G6330" t="s">
        <v>868</v>
      </c>
      <c r="H6330" t="s">
        <v>738</v>
      </c>
      <c r="I6330" s="2">
        <v>8657</v>
      </c>
      <c r="J6330" s="2">
        <v>18</v>
      </c>
      <c r="K6330" s="2">
        <v>8675</v>
      </c>
      <c r="L6330" s="3">
        <v>0.49346296667091394</v>
      </c>
      <c r="M6330" s="3">
        <v>0.84320638095821288</v>
      </c>
      <c r="N6330" s="2">
        <v>1757984</v>
      </c>
      <c r="O6330">
        <f t="shared" si="98"/>
        <v>4</v>
      </c>
    </row>
    <row r="6331" spans="1:15" hidden="1" x14ac:dyDescent="0.2">
      <c r="A6331" t="s">
        <v>6464</v>
      </c>
      <c r="B6331" t="s">
        <v>7043</v>
      </c>
      <c r="C6331" t="s">
        <v>7050</v>
      </c>
      <c r="D6331" t="s">
        <v>22</v>
      </c>
      <c r="E6331">
        <v>30</v>
      </c>
      <c r="F6331" t="s">
        <v>69</v>
      </c>
      <c r="G6331" t="s">
        <v>7051</v>
      </c>
      <c r="H6331" t="s">
        <v>104</v>
      </c>
      <c r="I6331" s="2">
        <v>4064</v>
      </c>
      <c r="J6331" s="2">
        <v>9</v>
      </c>
      <c r="K6331" s="2">
        <v>4073</v>
      </c>
      <c r="L6331" s="3">
        <v>0.23168584014416513</v>
      </c>
      <c r="M6331" s="3">
        <v>0.39589390082337761</v>
      </c>
      <c r="N6331" s="2">
        <v>1757984</v>
      </c>
      <c r="O6331">
        <f t="shared" si="98"/>
        <v>6</v>
      </c>
    </row>
    <row r="6332" spans="1:15" hidden="1" x14ac:dyDescent="0.2">
      <c r="A6332" t="s">
        <v>6464</v>
      </c>
      <c r="B6332" t="s">
        <v>7043</v>
      </c>
      <c r="C6332" t="s">
        <v>5348</v>
      </c>
      <c r="D6332" t="s">
        <v>22</v>
      </c>
      <c r="E6332">
        <v>46</v>
      </c>
      <c r="F6332" t="s">
        <v>69</v>
      </c>
      <c r="G6332" t="s">
        <v>38</v>
      </c>
      <c r="H6332" t="s">
        <v>315</v>
      </c>
      <c r="I6332" s="2">
        <v>2857</v>
      </c>
      <c r="J6332" s="2">
        <v>1</v>
      </c>
      <c r="K6332" s="2">
        <v>2858</v>
      </c>
      <c r="L6332" s="3">
        <v>0.16257258314068843</v>
      </c>
      <c r="M6332" s="3">
        <v>0.27779640769781816</v>
      </c>
      <c r="N6332" s="2">
        <v>1757984</v>
      </c>
      <c r="O6332">
        <f t="shared" si="98"/>
        <v>7</v>
      </c>
    </row>
    <row r="6333" spans="1:15" hidden="1" x14ac:dyDescent="0.2">
      <c r="A6333" t="s">
        <v>6464</v>
      </c>
      <c r="B6333" t="s">
        <v>7043</v>
      </c>
      <c r="C6333" t="s">
        <v>7052</v>
      </c>
      <c r="D6333" t="s">
        <v>22</v>
      </c>
      <c r="E6333">
        <v>26</v>
      </c>
      <c r="F6333" t="s">
        <v>69</v>
      </c>
      <c r="G6333" t="s">
        <v>38</v>
      </c>
      <c r="H6333" t="s">
        <v>214</v>
      </c>
      <c r="I6333" s="2">
        <v>2111</v>
      </c>
      <c r="J6333" s="2">
        <v>1</v>
      </c>
      <c r="K6333" s="2">
        <v>2112</v>
      </c>
      <c r="L6333" s="3">
        <v>0.1201376121739447</v>
      </c>
      <c r="M6333" s="3">
        <v>0.20528551891455282</v>
      </c>
      <c r="N6333" s="2">
        <v>1757984</v>
      </c>
      <c r="O6333">
        <f t="shared" si="98"/>
        <v>9</v>
      </c>
    </row>
    <row r="6334" spans="1:15" hidden="1" x14ac:dyDescent="0.2">
      <c r="A6334" t="s">
        <v>6464</v>
      </c>
      <c r="B6334" t="s">
        <v>7043</v>
      </c>
      <c r="C6334" t="s">
        <v>7053</v>
      </c>
      <c r="D6334" t="s">
        <v>22</v>
      </c>
      <c r="E6334">
        <v>54</v>
      </c>
      <c r="F6334" t="s">
        <v>69</v>
      </c>
      <c r="G6334" t="s">
        <v>571</v>
      </c>
      <c r="H6334" t="s">
        <v>70</v>
      </c>
      <c r="I6334" s="2">
        <v>1265</v>
      </c>
      <c r="J6334" s="2">
        <v>1</v>
      </c>
      <c r="K6334" s="2">
        <v>1266</v>
      </c>
      <c r="L6334" s="3">
        <v>7.2014307297449814E-2</v>
      </c>
      <c r="M6334" s="3">
        <v>0.12305467184934843</v>
      </c>
      <c r="N6334" s="2">
        <v>1757984</v>
      </c>
      <c r="O6334">
        <f t="shared" si="98"/>
        <v>11</v>
      </c>
    </row>
    <row r="6335" spans="1:15" hidden="1" x14ac:dyDescent="0.2">
      <c r="A6335" t="s">
        <v>6464</v>
      </c>
      <c r="B6335" t="s">
        <v>7043</v>
      </c>
      <c r="C6335" t="s">
        <v>7054</v>
      </c>
      <c r="D6335" t="s">
        <v>17</v>
      </c>
      <c r="E6335">
        <v>29</v>
      </c>
      <c r="F6335" t="s">
        <v>69</v>
      </c>
      <c r="G6335" t="s">
        <v>38</v>
      </c>
      <c r="H6335" t="s">
        <v>168</v>
      </c>
      <c r="I6335" s="2">
        <v>2504</v>
      </c>
      <c r="J6335" s="2">
        <v>4</v>
      </c>
      <c r="K6335" s="2">
        <v>2508</v>
      </c>
      <c r="L6335" s="3">
        <v>0.14266341445655933</v>
      </c>
      <c r="M6335" s="3">
        <v>0.24377655371103146</v>
      </c>
      <c r="N6335" s="2">
        <v>1757984</v>
      </c>
      <c r="O6335">
        <f t="shared" si="98"/>
        <v>8</v>
      </c>
    </row>
    <row r="6336" spans="1:15" hidden="1" x14ac:dyDescent="0.2">
      <c r="A6336" t="s">
        <v>6464</v>
      </c>
      <c r="B6336" t="s">
        <v>7043</v>
      </c>
      <c r="C6336" t="s">
        <v>1442</v>
      </c>
      <c r="D6336" t="s">
        <v>22</v>
      </c>
      <c r="E6336">
        <v>40</v>
      </c>
      <c r="F6336" t="s">
        <v>69</v>
      </c>
      <c r="G6336" t="s">
        <v>3382</v>
      </c>
      <c r="H6336" t="s">
        <v>2196</v>
      </c>
      <c r="I6336" s="2">
        <v>837</v>
      </c>
      <c r="J6336" s="2">
        <v>3</v>
      </c>
      <c r="K6336" s="2">
        <v>840</v>
      </c>
      <c r="L6336" s="3">
        <v>4.7782004841909823E-2</v>
      </c>
      <c r="M6336" s="3">
        <v>8.1647649568288044E-2</v>
      </c>
      <c r="N6336" s="2">
        <v>1757984</v>
      </c>
      <c r="O6336">
        <f t="shared" si="98"/>
        <v>14</v>
      </c>
    </row>
    <row r="6337" spans="1:15" hidden="1" x14ac:dyDescent="0.2">
      <c r="A6337" t="s">
        <v>6464</v>
      </c>
      <c r="B6337" t="s">
        <v>7055</v>
      </c>
      <c r="C6337" t="s">
        <v>46</v>
      </c>
      <c r="G6337" t="s">
        <v>46</v>
      </c>
      <c r="I6337" s="2">
        <v>8142</v>
      </c>
      <c r="J6337" s="2">
        <v>23</v>
      </c>
      <c r="K6337" s="2">
        <v>8165</v>
      </c>
      <c r="L6337" s="3">
        <v>0.43550754630834682</v>
      </c>
      <c r="M6337" s="3">
        <v>0.715609758235209</v>
      </c>
      <c r="N6337" s="2">
        <v>1874824</v>
      </c>
      <c r="O6337">
        <f t="shared" si="98"/>
        <v>3</v>
      </c>
    </row>
    <row r="6338" spans="1:15" hidden="1" x14ac:dyDescent="0.2">
      <c r="A6338" t="s">
        <v>6464</v>
      </c>
      <c r="B6338" t="s">
        <v>7055</v>
      </c>
      <c r="C6338" t="s">
        <v>7056</v>
      </c>
      <c r="D6338" t="s">
        <v>17</v>
      </c>
      <c r="E6338">
        <v>41</v>
      </c>
      <c r="F6338" t="s">
        <v>49</v>
      </c>
      <c r="G6338" t="s">
        <v>197</v>
      </c>
      <c r="H6338" t="s">
        <v>24</v>
      </c>
      <c r="I6338" s="2">
        <v>549200</v>
      </c>
      <c r="J6338" s="2">
        <v>1534</v>
      </c>
      <c r="K6338" s="2">
        <v>550734</v>
      </c>
      <c r="L6338" s="3">
        <v>29.375237355613116</v>
      </c>
      <c r="M6338" s="3">
        <v>48.268294499927691</v>
      </c>
      <c r="N6338" s="2">
        <v>1874824</v>
      </c>
      <c r="O6338">
        <f t="shared" si="98"/>
        <v>2</v>
      </c>
    </row>
    <row r="6339" spans="1:15" hidden="1" x14ac:dyDescent="0.2">
      <c r="A6339" t="s">
        <v>6464</v>
      </c>
      <c r="B6339" t="s">
        <v>7055</v>
      </c>
      <c r="C6339" t="s">
        <v>4948</v>
      </c>
      <c r="D6339" t="s">
        <v>22</v>
      </c>
      <c r="E6339">
        <v>37</v>
      </c>
      <c r="F6339" t="s">
        <v>49</v>
      </c>
      <c r="G6339" t="s">
        <v>1945</v>
      </c>
      <c r="H6339" t="s">
        <v>41</v>
      </c>
      <c r="I6339" s="2">
        <v>1200</v>
      </c>
      <c r="J6339" s="2">
        <v>3</v>
      </c>
      <c r="K6339" s="2">
        <v>1203</v>
      </c>
      <c r="L6339" s="3">
        <v>6.4166023050697019E-2</v>
      </c>
      <c r="M6339" s="3">
        <v>0.10543521606331371</v>
      </c>
      <c r="N6339" s="2">
        <v>1874824</v>
      </c>
      <c r="O6339">
        <f t="shared" ref="O6339:O6402" si="99">COUNTIFS($A$2:$A$8569,A6339,$B$2:$B$8569,B6339,$K$2:$K$8569,"&gt;"&amp;K6339)+1</f>
        <v>8</v>
      </c>
    </row>
    <row r="6340" spans="1:15" hidden="1" x14ac:dyDescent="0.2">
      <c r="A6340" t="s">
        <v>6464</v>
      </c>
      <c r="B6340" t="s">
        <v>7055</v>
      </c>
      <c r="C6340" t="s">
        <v>7057</v>
      </c>
      <c r="D6340" t="s">
        <v>22</v>
      </c>
      <c r="E6340">
        <v>45</v>
      </c>
      <c r="F6340" t="s">
        <v>69</v>
      </c>
      <c r="G6340" t="s">
        <v>38</v>
      </c>
      <c r="H6340" t="s">
        <v>7058</v>
      </c>
      <c r="I6340" s="2">
        <v>4143</v>
      </c>
      <c r="J6340" s="2">
        <f>(0)</f>
        <v>0</v>
      </c>
      <c r="K6340" s="2">
        <v>4143</v>
      </c>
      <c r="L6340" s="3">
        <v>0.22098074272571716</v>
      </c>
      <c r="M6340" s="3">
        <v>0.36310731517066391</v>
      </c>
      <c r="N6340" s="2">
        <v>1874824</v>
      </c>
      <c r="O6340">
        <f t="shared" si="99"/>
        <v>5</v>
      </c>
    </row>
    <row r="6341" spans="1:15" hidden="1" x14ac:dyDescent="0.2">
      <c r="A6341" t="s">
        <v>6464</v>
      </c>
      <c r="B6341" t="s">
        <v>7055</v>
      </c>
      <c r="C6341" t="s">
        <v>7059</v>
      </c>
      <c r="D6341" t="s">
        <v>22</v>
      </c>
      <c r="E6341">
        <v>39</v>
      </c>
      <c r="F6341" t="s">
        <v>49</v>
      </c>
      <c r="G6341" t="s">
        <v>32</v>
      </c>
      <c r="H6341" t="s">
        <v>33</v>
      </c>
      <c r="I6341" s="2">
        <v>561286</v>
      </c>
      <c r="J6341" s="2">
        <v>1801</v>
      </c>
      <c r="K6341" s="2">
        <v>563087</v>
      </c>
      <c r="L6341" s="3">
        <v>30.034125869948326</v>
      </c>
      <c r="M6341" s="3">
        <v>49.350955534034192</v>
      </c>
      <c r="N6341" s="2">
        <v>1874824</v>
      </c>
      <c r="O6341">
        <f t="shared" si="99"/>
        <v>1</v>
      </c>
    </row>
    <row r="6342" spans="1:15" hidden="1" x14ac:dyDescent="0.2">
      <c r="A6342" t="s">
        <v>6464</v>
      </c>
      <c r="B6342" t="s">
        <v>7055</v>
      </c>
      <c r="C6342" t="s">
        <v>7060</v>
      </c>
      <c r="D6342" t="s">
        <v>22</v>
      </c>
      <c r="E6342">
        <v>56</v>
      </c>
      <c r="F6342" t="s">
        <v>69</v>
      </c>
      <c r="G6342" t="s">
        <v>144</v>
      </c>
      <c r="H6342" t="s">
        <v>145</v>
      </c>
      <c r="I6342" s="2">
        <v>1337</v>
      </c>
      <c r="J6342" s="2">
        <f>(0)</f>
        <v>0</v>
      </c>
      <c r="K6342" s="2">
        <v>1337</v>
      </c>
      <c r="L6342" s="3">
        <v>7.1313360614116306E-2</v>
      </c>
      <c r="M6342" s="3">
        <v>0.11717945459405689</v>
      </c>
      <c r="N6342" s="2">
        <v>1874824</v>
      </c>
      <c r="O6342">
        <f t="shared" si="99"/>
        <v>7</v>
      </c>
    </row>
    <row r="6343" spans="1:15" hidden="1" x14ac:dyDescent="0.2">
      <c r="A6343" t="s">
        <v>6464</v>
      </c>
      <c r="B6343" t="s">
        <v>7055</v>
      </c>
      <c r="C6343" t="s">
        <v>795</v>
      </c>
      <c r="D6343" t="s">
        <v>17</v>
      </c>
      <c r="E6343">
        <v>30</v>
      </c>
      <c r="F6343" t="s">
        <v>49</v>
      </c>
      <c r="G6343" t="s">
        <v>7061</v>
      </c>
      <c r="H6343" t="s">
        <v>822</v>
      </c>
      <c r="I6343" s="2">
        <v>972</v>
      </c>
      <c r="J6343" s="2">
        <v>12</v>
      </c>
      <c r="K6343" s="2">
        <v>984</v>
      </c>
      <c r="L6343" s="3">
        <v>5.2484926585108789E-2</v>
      </c>
      <c r="M6343" s="3">
        <v>8.6241273986949862E-2</v>
      </c>
      <c r="N6343" s="2">
        <v>1874824</v>
      </c>
      <c r="O6343">
        <f t="shared" si="99"/>
        <v>10</v>
      </c>
    </row>
    <row r="6344" spans="1:15" hidden="1" x14ac:dyDescent="0.2">
      <c r="A6344" t="s">
        <v>6464</v>
      </c>
      <c r="B6344" t="s">
        <v>7055</v>
      </c>
      <c r="C6344" t="s">
        <v>7062</v>
      </c>
      <c r="D6344" t="s">
        <v>22</v>
      </c>
      <c r="E6344">
        <v>32</v>
      </c>
      <c r="F6344" t="s">
        <v>49</v>
      </c>
      <c r="G6344" t="s">
        <v>736</v>
      </c>
      <c r="H6344" t="s">
        <v>1521</v>
      </c>
      <c r="I6344" s="2">
        <v>4905</v>
      </c>
      <c r="J6344" s="2">
        <v>17</v>
      </c>
      <c r="K6344" s="2">
        <v>4922</v>
      </c>
      <c r="L6344" s="3">
        <v>0.26253130960559501</v>
      </c>
      <c r="M6344" s="3">
        <v>0.43138165707699927</v>
      </c>
      <c r="N6344" s="2">
        <v>1874824</v>
      </c>
      <c r="O6344">
        <f t="shared" si="99"/>
        <v>4</v>
      </c>
    </row>
    <row r="6345" spans="1:15" hidden="1" x14ac:dyDescent="0.2">
      <c r="A6345" t="s">
        <v>6464</v>
      </c>
      <c r="B6345" t="s">
        <v>7055</v>
      </c>
      <c r="C6345" t="s">
        <v>7063</v>
      </c>
      <c r="D6345" t="s">
        <v>22</v>
      </c>
      <c r="E6345">
        <v>54</v>
      </c>
      <c r="F6345" t="s">
        <v>49</v>
      </c>
      <c r="G6345" t="s">
        <v>5369</v>
      </c>
      <c r="H6345" t="s">
        <v>486</v>
      </c>
      <c r="I6345" s="2">
        <v>875</v>
      </c>
      <c r="J6345" s="2">
        <f>(0)</f>
        <v>0</v>
      </c>
      <c r="K6345" s="2">
        <v>875</v>
      </c>
      <c r="L6345" s="3">
        <v>4.6671047522327432E-2</v>
      </c>
      <c r="M6345" s="3">
        <v>7.6688124734330426E-2</v>
      </c>
      <c r="N6345" s="2">
        <v>1874824</v>
      </c>
      <c r="O6345">
        <f t="shared" si="99"/>
        <v>11</v>
      </c>
    </row>
    <row r="6346" spans="1:15" hidden="1" x14ac:dyDescent="0.2">
      <c r="A6346" t="s">
        <v>6464</v>
      </c>
      <c r="B6346" t="s">
        <v>7055</v>
      </c>
      <c r="C6346" t="s">
        <v>7064</v>
      </c>
      <c r="D6346" t="s">
        <v>22</v>
      </c>
      <c r="E6346">
        <v>30</v>
      </c>
      <c r="F6346" t="s">
        <v>49</v>
      </c>
      <c r="G6346" t="s">
        <v>38</v>
      </c>
      <c r="H6346" t="s">
        <v>182</v>
      </c>
      <c r="I6346" s="2">
        <v>3881</v>
      </c>
      <c r="J6346" s="2">
        <v>2</v>
      </c>
      <c r="K6346" s="2">
        <v>3883</v>
      </c>
      <c r="L6346" s="3">
        <v>0.20711277431908273</v>
      </c>
      <c r="M6346" s="3">
        <v>0.3403199866781772</v>
      </c>
      <c r="N6346" s="2">
        <v>1874824</v>
      </c>
      <c r="O6346">
        <f t="shared" si="99"/>
        <v>6</v>
      </c>
    </row>
    <row r="6347" spans="1:15" hidden="1" x14ac:dyDescent="0.2">
      <c r="A6347" t="s">
        <v>6464</v>
      </c>
      <c r="B6347" t="s">
        <v>7055</v>
      </c>
      <c r="C6347" t="s">
        <v>7065</v>
      </c>
      <c r="D6347" t="s">
        <v>22</v>
      </c>
      <c r="E6347">
        <v>31</v>
      </c>
      <c r="F6347" t="s">
        <v>49</v>
      </c>
      <c r="G6347" t="s">
        <v>38</v>
      </c>
      <c r="H6347" t="s">
        <v>370</v>
      </c>
      <c r="I6347" s="2">
        <v>1159</v>
      </c>
      <c r="J6347" s="2">
        <v>4</v>
      </c>
      <c r="K6347" s="2">
        <v>1163</v>
      </c>
      <c r="L6347" s="3">
        <v>6.2032489449676348E-2</v>
      </c>
      <c r="M6347" s="3">
        <v>0.10192947321831575</v>
      </c>
      <c r="N6347" s="2">
        <v>1874824</v>
      </c>
      <c r="O6347">
        <f t="shared" si="99"/>
        <v>9</v>
      </c>
    </row>
    <row r="6348" spans="1:15" hidden="1" x14ac:dyDescent="0.2">
      <c r="A6348" t="s">
        <v>6464</v>
      </c>
      <c r="B6348" t="s">
        <v>7066</v>
      </c>
      <c r="C6348" t="s">
        <v>46</v>
      </c>
      <c r="G6348" t="s">
        <v>46</v>
      </c>
      <c r="I6348" s="2">
        <v>4007</v>
      </c>
      <c r="J6348" s="2">
        <v>50</v>
      </c>
      <c r="K6348" s="2">
        <v>4057</v>
      </c>
      <c r="L6348" s="3">
        <v>0.24844104317068824</v>
      </c>
      <c r="M6348" s="3">
        <v>0.4810183313394647</v>
      </c>
      <c r="N6348" s="2">
        <v>1632983</v>
      </c>
      <c r="O6348">
        <f t="shared" si="99"/>
        <v>4</v>
      </c>
    </row>
    <row r="6349" spans="1:15" hidden="1" x14ac:dyDescent="0.2">
      <c r="A6349" t="s">
        <v>6464</v>
      </c>
      <c r="B6349" t="s">
        <v>7066</v>
      </c>
      <c r="C6349" t="s">
        <v>7067</v>
      </c>
      <c r="D6349" t="s">
        <v>22</v>
      </c>
      <c r="E6349">
        <v>74</v>
      </c>
      <c r="F6349" t="s">
        <v>49</v>
      </c>
      <c r="G6349" t="s">
        <v>19</v>
      </c>
      <c r="H6349" t="s">
        <v>20</v>
      </c>
      <c r="I6349" s="2">
        <v>311409</v>
      </c>
      <c r="J6349" s="2">
        <v>1594</v>
      </c>
      <c r="K6349" s="2">
        <v>313003</v>
      </c>
      <c r="L6349" s="3">
        <v>19.167560225672894</v>
      </c>
      <c r="M6349" s="3">
        <v>37.11121044225942</v>
      </c>
      <c r="N6349" s="2">
        <v>1632983</v>
      </c>
      <c r="O6349">
        <f t="shared" si="99"/>
        <v>2</v>
      </c>
    </row>
    <row r="6350" spans="1:15" hidden="1" x14ac:dyDescent="0.2">
      <c r="A6350" t="s">
        <v>6464</v>
      </c>
      <c r="B6350" t="s">
        <v>7066</v>
      </c>
      <c r="C6350" t="s">
        <v>7068</v>
      </c>
      <c r="D6350" t="s">
        <v>22</v>
      </c>
      <c r="E6350">
        <v>27</v>
      </c>
      <c r="F6350" t="s">
        <v>49</v>
      </c>
      <c r="G6350" t="s">
        <v>38</v>
      </c>
      <c r="H6350" t="s">
        <v>734</v>
      </c>
      <c r="I6350" s="2">
        <v>997</v>
      </c>
      <c r="J6350" s="2">
        <v>1</v>
      </c>
      <c r="K6350" s="2">
        <v>998</v>
      </c>
      <c r="L6350" s="3">
        <v>6.1115149392247194E-2</v>
      </c>
      <c r="M6350" s="3">
        <v>0.11832790107882322</v>
      </c>
      <c r="N6350" s="2">
        <v>1632983</v>
      </c>
      <c r="O6350">
        <f t="shared" si="99"/>
        <v>8</v>
      </c>
    </row>
    <row r="6351" spans="1:15" hidden="1" x14ac:dyDescent="0.2">
      <c r="A6351" t="s">
        <v>6464</v>
      </c>
      <c r="B6351" t="s">
        <v>7066</v>
      </c>
      <c r="C6351" t="s">
        <v>7069</v>
      </c>
      <c r="D6351" t="s">
        <v>22</v>
      </c>
      <c r="E6351">
        <v>47</v>
      </c>
      <c r="F6351" t="s">
        <v>49</v>
      </c>
      <c r="G6351" t="s">
        <v>38</v>
      </c>
      <c r="H6351" t="s">
        <v>5002</v>
      </c>
      <c r="I6351" s="2">
        <v>486</v>
      </c>
      <c r="J6351" s="2">
        <f>(0)</f>
        <v>0</v>
      </c>
      <c r="K6351" s="2">
        <v>486</v>
      </c>
      <c r="L6351" s="3">
        <v>2.9761485575783703E-2</v>
      </c>
      <c r="M6351" s="3">
        <v>5.7622605134577239E-2</v>
      </c>
      <c r="N6351" s="2">
        <v>1632983</v>
      </c>
      <c r="O6351">
        <f t="shared" si="99"/>
        <v>13</v>
      </c>
    </row>
    <row r="6352" spans="1:15" hidden="1" x14ac:dyDescent="0.2">
      <c r="A6352" t="s">
        <v>6464</v>
      </c>
      <c r="B6352" t="s">
        <v>7066</v>
      </c>
      <c r="C6352" t="s">
        <v>7070</v>
      </c>
      <c r="D6352" t="s">
        <v>22</v>
      </c>
      <c r="E6352">
        <v>69</v>
      </c>
      <c r="F6352" t="s">
        <v>49</v>
      </c>
      <c r="G6352" t="s">
        <v>38</v>
      </c>
      <c r="H6352" t="s">
        <v>3020</v>
      </c>
      <c r="I6352" s="2">
        <v>1077</v>
      </c>
      <c r="J6352" s="2">
        <v>1</v>
      </c>
      <c r="K6352" s="2">
        <v>1078</v>
      </c>
      <c r="L6352" s="3">
        <v>6.6014159363569608E-2</v>
      </c>
      <c r="M6352" s="3">
        <v>0.12781310357011166</v>
      </c>
      <c r="N6352" s="2">
        <v>1632983</v>
      </c>
      <c r="O6352">
        <f t="shared" si="99"/>
        <v>7</v>
      </c>
    </row>
    <row r="6353" spans="1:15" hidden="1" x14ac:dyDescent="0.2">
      <c r="A6353" t="s">
        <v>6464</v>
      </c>
      <c r="B6353" t="s">
        <v>7066</v>
      </c>
      <c r="C6353" t="s">
        <v>7071</v>
      </c>
      <c r="D6353" t="s">
        <v>22</v>
      </c>
      <c r="E6353">
        <v>38</v>
      </c>
      <c r="F6353" t="s">
        <v>49</v>
      </c>
      <c r="G6353" t="s">
        <v>7072</v>
      </c>
      <c r="H6353" t="s">
        <v>61</v>
      </c>
      <c r="I6353" s="2">
        <v>1883</v>
      </c>
      <c r="J6353" s="2">
        <v>2</v>
      </c>
      <c r="K6353" s="2">
        <v>1885</v>
      </c>
      <c r="L6353" s="3">
        <v>0.11543292244928452</v>
      </c>
      <c r="M6353" s="3">
        <v>0.22349508370098373</v>
      </c>
      <c r="N6353" s="2">
        <v>1632983</v>
      </c>
      <c r="O6353">
        <f t="shared" si="99"/>
        <v>5</v>
      </c>
    </row>
    <row r="6354" spans="1:15" hidden="1" x14ac:dyDescent="0.2">
      <c r="A6354" t="s">
        <v>6464</v>
      </c>
      <c r="B6354" t="s">
        <v>7066</v>
      </c>
      <c r="C6354" t="s">
        <v>7073</v>
      </c>
      <c r="D6354" t="s">
        <v>22</v>
      </c>
      <c r="E6354">
        <v>68</v>
      </c>
      <c r="F6354" t="s">
        <v>49</v>
      </c>
      <c r="G6354" t="s">
        <v>736</v>
      </c>
      <c r="H6354" t="s">
        <v>1521</v>
      </c>
      <c r="I6354" s="2">
        <v>589</v>
      </c>
      <c r="J6354" s="2">
        <v>2</v>
      </c>
      <c r="K6354" s="2">
        <v>591</v>
      </c>
      <c r="L6354" s="3">
        <v>3.619143616314438E-2</v>
      </c>
      <c r="M6354" s="3">
        <v>7.0071933404393313E-2</v>
      </c>
      <c r="N6354" s="2">
        <v>1632983</v>
      </c>
      <c r="O6354">
        <f t="shared" si="99"/>
        <v>11</v>
      </c>
    </row>
    <row r="6355" spans="1:15" hidden="1" x14ac:dyDescent="0.2">
      <c r="A6355" t="s">
        <v>6464</v>
      </c>
      <c r="B6355" t="s">
        <v>7066</v>
      </c>
      <c r="C6355" t="s">
        <v>7074</v>
      </c>
      <c r="D6355" t="s">
        <v>17</v>
      </c>
      <c r="E6355">
        <v>29</v>
      </c>
      <c r="F6355" t="s">
        <v>49</v>
      </c>
      <c r="G6355" t="s">
        <v>1480</v>
      </c>
      <c r="H6355" t="s">
        <v>5767</v>
      </c>
      <c r="I6355" s="2">
        <v>314</v>
      </c>
      <c r="J6355" s="2">
        <v>2</v>
      </c>
      <c r="K6355" s="2">
        <v>316</v>
      </c>
      <c r="L6355" s="3">
        <v>1.9351089386723561E-2</v>
      </c>
      <c r="M6355" s="3">
        <v>3.7466549840589315E-2</v>
      </c>
      <c r="N6355" s="2">
        <v>1632983</v>
      </c>
      <c r="O6355">
        <f t="shared" si="99"/>
        <v>15</v>
      </c>
    </row>
    <row r="6356" spans="1:15" hidden="1" x14ac:dyDescent="0.2">
      <c r="A6356" t="s">
        <v>6464</v>
      </c>
      <c r="B6356" t="s">
        <v>7066</v>
      </c>
      <c r="C6356" t="s">
        <v>7075</v>
      </c>
      <c r="D6356" t="s">
        <v>22</v>
      </c>
      <c r="E6356">
        <v>71</v>
      </c>
      <c r="F6356" t="s">
        <v>49</v>
      </c>
      <c r="G6356" t="s">
        <v>32</v>
      </c>
      <c r="H6356" t="s">
        <v>33</v>
      </c>
      <c r="I6356" s="2">
        <v>466442</v>
      </c>
      <c r="J6356" s="2">
        <v>2495</v>
      </c>
      <c r="K6356" s="2">
        <v>468937</v>
      </c>
      <c r="L6356" s="3">
        <v>28.716587986525273</v>
      </c>
      <c r="M6356" s="3">
        <v>55.599530008216561</v>
      </c>
      <c r="N6356" s="2">
        <v>1632983</v>
      </c>
      <c r="O6356">
        <f t="shared" si="99"/>
        <v>1</v>
      </c>
    </row>
    <row r="6357" spans="1:15" hidden="1" x14ac:dyDescent="0.2">
      <c r="A6357" t="s">
        <v>6464</v>
      </c>
      <c r="B6357" t="s">
        <v>7066</v>
      </c>
      <c r="C6357" t="s">
        <v>7076</v>
      </c>
      <c r="D6357" t="s">
        <v>22</v>
      </c>
      <c r="E6357">
        <v>56</v>
      </c>
      <c r="F6357" t="s">
        <v>69</v>
      </c>
      <c r="G6357" t="s">
        <v>38</v>
      </c>
      <c r="H6357" t="s">
        <v>124</v>
      </c>
      <c r="I6357" s="2">
        <v>592</v>
      </c>
      <c r="J6357" s="2">
        <v>3</v>
      </c>
      <c r="K6357" s="2">
        <v>595</v>
      </c>
      <c r="L6357" s="3">
        <v>3.64363866617105E-2</v>
      </c>
      <c r="M6357" s="3">
        <v>7.0546193528957732E-2</v>
      </c>
      <c r="N6357" s="2">
        <v>1632983</v>
      </c>
      <c r="O6357">
        <f t="shared" si="99"/>
        <v>10</v>
      </c>
    </row>
    <row r="6358" spans="1:15" hidden="1" x14ac:dyDescent="0.2">
      <c r="A6358" t="s">
        <v>6464</v>
      </c>
      <c r="B6358" t="s">
        <v>7066</v>
      </c>
      <c r="C6358" t="s">
        <v>7077</v>
      </c>
      <c r="D6358" t="s">
        <v>22</v>
      </c>
      <c r="E6358">
        <v>61</v>
      </c>
      <c r="F6358" t="s">
        <v>49</v>
      </c>
      <c r="G6358" t="s">
        <v>197</v>
      </c>
      <c r="H6358" t="s">
        <v>24</v>
      </c>
      <c r="I6358" s="2">
        <v>47703</v>
      </c>
      <c r="J6358" s="2">
        <v>572</v>
      </c>
      <c r="K6358" s="2">
        <v>48275</v>
      </c>
      <c r="L6358" s="3">
        <v>2.9562463295698729</v>
      </c>
      <c r="M6358" s="3">
        <v>5.7237268783368647</v>
      </c>
      <c r="N6358" s="2">
        <v>1632983</v>
      </c>
      <c r="O6358">
        <f t="shared" si="99"/>
        <v>3</v>
      </c>
    </row>
    <row r="6359" spans="1:15" hidden="1" x14ac:dyDescent="0.2">
      <c r="A6359" t="s">
        <v>6464</v>
      </c>
      <c r="B6359" t="s">
        <v>7066</v>
      </c>
      <c r="C6359" t="s">
        <v>7078</v>
      </c>
      <c r="D6359" t="s">
        <v>17</v>
      </c>
      <c r="E6359">
        <v>31</v>
      </c>
      <c r="F6359" t="s">
        <v>49</v>
      </c>
      <c r="G6359" t="s">
        <v>6945</v>
      </c>
      <c r="H6359" t="s">
        <v>1113</v>
      </c>
      <c r="I6359" s="2">
        <v>364</v>
      </c>
      <c r="J6359" s="2">
        <v>3</v>
      </c>
      <c r="K6359" s="2">
        <v>367</v>
      </c>
      <c r="L6359" s="3">
        <v>2.2474208243441603E-2</v>
      </c>
      <c r="M6359" s="3">
        <v>4.3513366428785692E-2</v>
      </c>
      <c r="N6359" s="2">
        <v>1632983</v>
      </c>
      <c r="O6359">
        <f t="shared" si="99"/>
        <v>14</v>
      </c>
    </row>
    <row r="6360" spans="1:15" hidden="1" x14ac:dyDescent="0.2">
      <c r="A6360" t="s">
        <v>6464</v>
      </c>
      <c r="B6360" t="s">
        <v>7066</v>
      </c>
      <c r="C6360" t="s">
        <v>7079</v>
      </c>
      <c r="D6360" t="s">
        <v>22</v>
      </c>
      <c r="E6360">
        <v>38</v>
      </c>
      <c r="F6360" t="s">
        <v>49</v>
      </c>
      <c r="G6360" t="s">
        <v>38</v>
      </c>
      <c r="H6360" t="s">
        <v>165</v>
      </c>
      <c r="I6360" s="2">
        <v>580</v>
      </c>
      <c r="J6360" s="2">
        <f>(0)</f>
        <v>0</v>
      </c>
      <c r="K6360" s="2">
        <v>580</v>
      </c>
      <c r="L6360" s="3">
        <v>3.5517822292087546E-2</v>
      </c>
      <c r="M6360" s="3">
        <v>6.8767718061841149E-2</v>
      </c>
      <c r="N6360" s="2">
        <v>1632983</v>
      </c>
      <c r="O6360">
        <f t="shared" si="99"/>
        <v>12</v>
      </c>
    </row>
    <row r="6361" spans="1:15" hidden="1" x14ac:dyDescent="0.2">
      <c r="A6361" t="s">
        <v>6464</v>
      </c>
      <c r="B6361" t="s">
        <v>7066</v>
      </c>
      <c r="C6361" t="s">
        <v>7080</v>
      </c>
      <c r="D6361" t="s">
        <v>17</v>
      </c>
      <c r="E6361">
        <v>32</v>
      </c>
      <c r="F6361" t="s">
        <v>49</v>
      </c>
      <c r="G6361" t="s">
        <v>1952</v>
      </c>
      <c r="H6361" t="s">
        <v>59</v>
      </c>
      <c r="I6361" s="2">
        <v>1116</v>
      </c>
      <c r="J6361" s="2">
        <v>14</v>
      </c>
      <c r="K6361" s="2">
        <v>1130</v>
      </c>
      <c r="L6361" s="3">
        <v>6.9198515844929184E-2</v>
      </c>
      <c r="M6361" s="3">
        <v>0.13397848518944913</v>
      </c>
      <c r="N6361" s="2">
        <v>1632983</v>
      </c>
      <c r="O6361">
        <f t="shared" si="99"/>
        <v>6</v>
      </c>
    </row>
    <row r="6362" spans="1:15" hidden="1" x14ac:dyDescent="0.2">
      <c r="A6362" t="s">
        <v>6464</v>
      </c>
      <c r="B6362" t="s">
        <v>7066</v>
      </c>
      <c r="C6362" t="s">
        <v>7081</v>
      </c>
      <c r="D6362" t="s">
        <v>22</v>
      </c>
      <c r="E6362">
        <v>42</v>
      </c>
      <c r="F6362" t="s">
        <v>49</v>
      </c>
      <c r="G6362" t="s">
        <v>38</v>
      </c>
      <c r="H6362" t="s">
        <v>230</v>
      </c>
      <c r="I6362" s="2">
        <v>694</v>
      </c>
      <c r="J6362" s="2">
        <v>2</v>
      </c>
      <c r="K6362" s="2">
        <v>696</v>
      </c>
      <c r="L6362" s="3">
        <v>4.2621386750505058E-2</v>
      </c>
      <c r="M6362" s="3">
        <v>8.2521261674209381E-2</v>
      </c>
      <c r="N6362" s="2">
        <v>1632983</v>
      </c>
      <c r="O6362">
        <f t="shared" si="99"/>
        <v>9</v>
      </c>
    </row>
    <row r="6363" spans="1:15" hidden="1" x14ac:dyDescent="0.2">
      <c r="A6363" t="s">
        <v>6464</v>
      </c>
      <c r="B6363" t="s">
        <v>7082</v>
      </c>
      <c r="C6363" t="s">
        <v>46</v>
      </c>
      <c r="G6363" t="s">
        <v>46</v>
      </c>
      <c r="I6363" s="2">
        <v>7919</v>
      </c>
      <c r="J6363" s="2">
        <v>75</v>
      </c>
      <c r="K6363" s="2">
        <v>7994</v>
      </c>
      <c r="L6363" s="3">
        <v>0.45263036904039983</v>
      </c>
      <c r="M6363" s="3">
        <v>0.7786618976791122</v>
      </c>
      <c r="N6363" s="2">
        <v>1766121</v>
      </c>
      <c r="O6363">
        <f t="shared" si="99"/>
        <v>4</v>
      </c>
    </row>
    <row r="6364" spans="1:15" hidden="1" x14ac:dyDescent="0.2">
      <c r="A6364" t="s">
        <v>6464</v>
      </c>
      <c r="B6364" t="s">
        <v>7082</v>
      </c>
      <c r="C6364" t="s">
        <v>7083</v>
      </c>
      <c r="D6364" t="s">
        <v>22</v>
      </c>
      <c r="E6364">
        <v>36</v>
      </c>
      <c r="F6364" t="s">
        <v>69</v>
      </c>
      <c r="G6364" t="s">
        <v>38</v>
      </c>
      <c r="H6364" t="s">
        <v>198</v>
      </c>
      <c r="I6364" s="2">
        <v>1626</v>
      </c>
      <c r="J6364" s="2">
        <v>1</v>
      </c>
      <c r="K6364" s="2">
        <v>1627</v>
      </c>
      <c r="L6364" s="3">
        <v>9.2122793398640296E-2</v>
      </c>
      <c r="M6364" s="3">
        <v>0.15847922285763266</v>
      </c>
      <c r="N6364" s="2">
        <v>1766121</v>
      </c>
      <c r="O6364">
        <f t="shared" si="99"/>
        <v>11</v>
      </c>
    </row>
    <row r="6365" spans="1:15" hidden="1" x14ac:dyDescent="0.2">
      <c r="A6365" t="s">
        <v>6464</v>
      </c>
      <c r="B6365" t="s">
        <v>7082</v>
      </c>
      <c r="C6365" t="s">
        <v>7084</v>
      </c>
      <c r="D6365" t="s">
        <v>22</v>
      </c>
      <c r="E6365">
        <v>42</v>
      </c>
      <c r="F6365" t="s">
        <v>69</v>
      </c>
      <c r="G6365" t="s">
        <v>7072</v>
      </c>
      <c r="H6365" t="s">
        <v>61</v>
      </c>
      <c r="I6365" s="2">
        <v>864</v>
      </c>
      <c r="J6365" s="2">
        <v>2</v>
      </c>
      <c r="K6365" s="2">
        <v>866</v>
      </c>
      <c r="L6365" s="3">
        <v>4.9034012958342039E-2</v>
      </c>
      <c r="M6365" s="3">
        <v>8.4353415485377933E-2</v>
      </c>
      <c r="N6365" s="2">
        <v>1766121</v>
      </c>
      <c r="O6365">
        <f t="shared" si="99"/>
        <v>14</v>
      </c>
    </row>
    <row r="6366" spans="1:15" hidden="1" x14ac:dyDescent="0.2">
      <c r="A6366" t="s">
        <v>6464</v>
      </c>
      <c r="B6366" t="s">
        <v>7082</v>
      </c>
      <c r="C6366" t="s">
        <v>7085</v>
      </c>
      <c r="D6366" t="s">
        <v>22</v>
      </c>
      <c r="E6366">
        <v>61</v>
      </c>
      <c r="F6366" t="s">
        <v>69</v>
      </c>
      <c r="G6366" t="s">
        <v>7086</v>
      </c>
      <c r="H6366" t="s">
        <v>723</v>
      </c>
      <c r="I6366" s="2">
        <v>770</v>
      </c>
      <c r="J6366" s="2">
        <v>6</v>
      </c>
      <c r="K6366" s="2">
        <v>776</v>
      </c>
      <c r="L6366" s="3">
        <v>4.3938099371447367E-2</v>
      </c>
      <c r="M6366" s="3">
        <v>7.5586894245558048E-2</v>
      </c>
      <c r="N6366" s="2">
        <v>1766121</v>
      </c>
      <c r="O6366">
        <f t="shared" si="99"/>
        <v>15</v>
      </c>
    </row>
    <row r="6367" spans="1:15" hidden="1" x14ac:dyDescent="0.2">
      <c r="A6367" t="s">
        <v>6464</v>
      </c>
      <c r="B6367" t="s">
        <v>7082</v>
      </c>
      <c r="C6367" t="s">
        <v>7087</v>
      </c>
      <c r="D6367" t="s">
        <v>17</v>
      </c>
      <c r="E6367">
        <v>46</v>
      </c>
      <c r="F6367" t="s">
        <v>49</v>
      </c>
      <c r="G6367" t="s">
        <v>303</v>
      </c>
      <c r="H6367" t="s">
        <v>304</v>
      </c>
      <c r="I6367" s="2">
        <v>304553</v>
      </c>
      <c r="J6367" s="2">
        <v>1587</v>
      </c>
      <c r="K6367" s="2">
        <v>306140</v>
      </c>
      <c r="L6367" s="3">
        <v>17.3340331721326</v>
      </c>
      <c r="M6367" s="3">
        <v>29.819809026205078</v>
      </c>
      <c r="N6367" s="2">
        <v>1766121</v>
      </c>
      <c r="O6367">
        <f t="shared" si="99"/>
        <v>2</v>
      </c>
    </row>
    <row r="6368" spans="1:15" hidden="1" x14ac:dyDescent="0.2">
      <c r="A6368" t="s">
        <v>6464</v>
      </c>
      <c r="B6368" t="s">
        <v>7082</v>
      </c>
      <c r="C6368" t="s">
        <v>7088</v>
      </c>
      <c r="D6368" t="s">
        <v>22</v>
      </c>
      <c r="E6368">
        <v>36</v>
      </c>
      <c r="F6368" t="s">
        <v>49</v>
      </c>
      <c r="G6368" t="s">
        <v>38</v>
      </c>
      <c r="H6368" t="s">
        <v>106</v>
      </c>
      <c r="I6368" s="2">
        <v>3269</v>
      </c>
      <c r="J6368" s="2">
        <v>1</v>
      </c>
      <c r="K6368" s="2">
        <v>3270</v>
      </c>
      <c r="L6368" s="3">
        <v>0.1851515269905063</v>
      </c>
      <c r="M6368" s="3">
        <v>0.31851693838012218</v>
      </c>
      <c r="N6368" s="2">
        <v>1766121</v>
      </c>
      <c r="O6368">
        <f t="shared" si="99"/>
        <v>5</v>
      </c>
    </row>
    <row r="6369" spans="1:15" hidden="1" x14ac:dyDescent="0.2">
      <c r="A6369" t="s">
        <v>6464</v>
      </c>
      <c r="B6369" t="s">
        <v>7082</v>
      </c>
      <c r="C6369" t="s">
        <v>7089</v>
      </c>
      <c r="D6369" t="s">
        <v>22</v>
      </c>
      <c r="E6369">
        <v>48</v>
      </c>
      <c r="F6369" t="s">
        <v>49</v>
      </c>
      <c r="G6369" t="s">
        <v>715</v>
      </c>
      <c r="H6369" t="s">
        <v>716</v>
      </c>
      <c r="I6369" s="2">
        <v>1024</v>
      </c>
      <c r="J6369" s="2">
        <v>4</v>
      </c>
      <c r="K6369" s="2">
        <v>1028</v>
      </c>
      <c r="L6369" s="3">
        <v>5.8206657414752443E-2</v>
      </c>
      <c r="M6369" s="3">
        <v>0.10013315371705371</v>
      </c>
      <c r="N6369" s="2">
        <v>1766121</v>
      </c>
      <c r="O6369">
        <f t="shared" si="99"/>
        <v>13</v>
      </c>
    </row>
    <row r="6370" spans="1:15" hidden="1" x14ac:dyDescent="0.2">
      <c r="A6370" t="s">
        <v>6464</v>
      </c>
      <c r="B6370" t="s">
        <v>7082</v>
      </c>
      <c r="C6370" t="s">
        <v>7090</v>
      </c>
      <c r="D6370" t="s">
        <v>22</v>
      </c>
      <c r="E6370">
        <v>33</v>
      </c>
      <c r="F6370" t="s">
        <v>49</v>
      </c>
      <c r="G6370" t="s">
        <v>7091</v>
      </c>
      <c r="H6370" t="s">
        <v>5002</v>
      </c>
      <c r="I6370" s="2">
        <v>1971</v>
      </c>
      <c r="J6370" s="2">
        <v>5</v>
      </c>
      <c r="K6370" s="2">
        <v>1976</v>
      </c>
      <c r="L6370" s="3">
        <v>0.11188361386337629</v>
      </c>
      <c r="M6370" s="3">
        <v>0.1924738441098231</v>
      </c>
      <c r="N6370" s="2">
        <v>1766121</v>
      </c>
      <c r="O6370">
        <f t="shared" si="99"/>
        <v>10</v>
      </c>
    </row>
    <row r="6371" spans="1:15" hidden="1" x14ac:dyDescent="0.2">
      <c r="A6371" t="s">
        <v>6464</v>
      </c>
      <c r="B6371" t="s">
        <v>7082</v>
      </c>
      <c r="C6371" t="s">
        <v>7092</v>
      </c>
      <c r="D6371" t="s">
        <v>22</v>
      </c>
      <c r="E6371">
        <v>46</v>
      </c>
      <c r="F6371" t="s">
        <v>49</v>
      </c>
      <c r="G6371" t="s">
        <v>38</v>
      </c>
      <c r="H6371" t="s">
        <v>734</v>
      </c>
      <c r="I6371" s="2">
        <v>3214</v>
      </c>
      <c r="J6371" s="2">
        <v>1</v>
      </c>
      <c r="K6371" s="2">
        <v>3215</v>
      </c>
      <c r="L6371" s="3">
        <v>0.18203735757629291</v>
      </c>
      <c r="M6371" s="3">
        <v>0.31315961984467672</v>
      </c>
      <c r="N6371" s="2">
        <v>1766121</v>
      </c>
      <c r="O6371">
        <f t="shared" si="99"/>
        <v>6</v>
      </c>
    </row>
    <row r="6372" spans="1:15" hidden="1" x14ac:dyDescent="0.2">
      <c r="A6372" t="s">
        <v>6464</v>
      </c>
      <c r="B6372" t="s">
        <v>7082</v>
      </c>
      <c r="C6372" t="s">
        <v>7093</v>
      </c>
      <c r="D6372" t="s">
        <v>22</v>
      </c>
      <c r="E6372">
        <v>60</v>
      </c>
      <c r="F6372" t="s">
        <v>49</v>
      </c>
      <c r="G6372" t="s">
        <v>868</v>
      </c>
      <c r="H6372" t="s">
        <v>738</v>
      </c>
      <c r="I6372" s="2">
        <v>2005</v>
      </c>
      <c r="J6372" s="2">
        <v>42</v>
      </c>
      <c r="K6372" s="2">
        <v>2047</v>
      </c>
      <c r="L6372" s="3">
        <v>0.11590372347081543</v>
      </c>
      <c r="M6372" s="3">
        <v>0.19938965531012542</v>
      </c>
      <c r="N6372" s="2">
        <v>1766121</v>
      </c>
      <c r="O6372">
        <f t="shared" si="99"/>
        <v>9</v>
      </c>
    </row>
    <row r="6373" spans="1:15" hidden="1" x14ac:dyDescent="0.2">
      <c r="A6373" t="s">
        <v>6464</v>
      </c>
      <c r="B6373" t="s">
        <v>7082</v>
      </c>
      <c r="C6373" t="s">
        <v>7094</v>
      </c>
      <c r="D6373" t="s">
        <v>22</v>
      </c>
      <c r="E6373">
        <v>26</v>
      </c>
      <c r="F6373" t="s">
        <v>49</v>
      </c>
      <c r="G6373" t="s">
        <v>1952</v>
      </c>
      <c r="H6373" t="s">
        <v>59</v>
      </c>
      <c r="I6373" s="2">
        <v>2928</v>
      </c>
      <c r="J6373" s="2">
        <v>12</v>
      </c>
      <c r="K6373" s="2">
        <v>2940</v>
      </c>
      <c r="L6373" s="3">
        <v>0.16646651050522587</v>
      </c>
      <c r="M6373" s="3">
        <v>0.28637302716744933</v>
      </c>
      <c r="N6373" s="2">
        <v>1766121</v>
      </c>
      <c r="O6373">
        <f t="shared" si="99"/>
        <v>7</v>
      </c>
    </row>
    <row r="6374" spans="1:15" hidden="1" x14ac:dyDescent="0.2">
      <c r="A6374" t="s">
        <v>6464</v>
      </c>
      <c r="B6374" t="s">
        <v>7082</v>
      </c>
      <c r="C6374" t="s">
        <v>7095</v>
      </c>
      <c r="D6374" t="s">
        <v>22</v>
      </c>
      <c r="E6374">
        <v>58</v>
      </c>
      <c r="F6374" t="s">
        <v>49</v>
      </c>
      <c r="G6374" t="s">
        <v>19</v>
      </c>
      <c r="H6374" t="s">
        <v>20</v>
      </c>
      <c r="I6374" s="2">
        <v>107592</v>
      </c>
      <c r="J6374" s="2">
        <v>749</v>
      </c>
      <c r="K6374" s="2">
        <v>108341</v>
      </c>
      <c r="L6374" s="3">
        <v>6.1344041546417261</v>
      </c>
      <c r="M6374" s="3">
        <v>10.553040862703615</v>
      </c>
      <c r="N6374" s="2">
        <v>1766121</v>
      </c>
      <c r="O6374">
        <f t="shared" si="99"/>
        <v>3</v>
      </c>
    </row>
    <row r="6375" spans="1:15" hidden="1" x14ac:dyDescent="0.2">
      <c r="A6375" t="s">
        <v>6464</v>
      </c>
      <c r="B6375" t="s">
        <v>7082</v>
      </c>
      <c r="C6375" t="s">
        <v>7096</v>
      </c>
      <c r="D6375" t="s">
        <v>22</v>
      </c>
      <c r="E6375">
        <v>40</v>
      </c>
      <c r="F6375" t="s">
        <v>49</v>
      </c>
      <c r="G6375" t="s">
        <v>38</v>
      </c>
      <c r="H6375" t="s">
        <v>2407</v>
      </c>
      <c r="I6375" s="2">
        <v>2231</v>
      </c>
      <c r="J6375" s="2">
        <v>3</v>
      </c>
      <c r="K6375" s="2">
        <v>2234</v>
      </c>
      <c r="L6375" s="3">
        <v>0.12649189947914102</v>
      </c>
      <c r="M6375" s="3">
        <v>0.21760453833064006</v>
      </c>
      <c r="N6375" s="2">
        <v>1766121</v>
      </c>
      <c r="O6375">
        <f t="shared" si="99"/>
        <v>8</v>
      </c>
    </row>
    <row r="6376" spans="1:15" hidden="1" x14ac:dyDescent="0.2">
      <c r="A6376" t="s">
        <v>6464</v>
      </c>
      <c r="B6376" t="s">
        <v>7082</v>
      </c>
      <c r="C6376" t="s">
        <v>7097</v>
      </c>
      <c r="D6376" t="s">
        <v>22</v>
      </c>
      <c r="E6376">
        <v>64</v>
      </c>
      <c r="F6376" t="s">
        <v>49</v>
      </c>
      <c r="G6376" t="s">
        <v>32</v>
      </c>
      <c r="H6376" t="s">
        <v>33</v>
      </c>
      <c r="I6376" s="2">
        <v>577603</v>
      </c>
      <c r="J6376" s="2">
        <v>3679</v>
      </c>
      <c r="K6376" s="2">
        <v>581282</v>
      </c>
      <c r="L6376" s="3">
        <v>32.912920462414526</v>
      </c>
      <c r="M6376" s="3">
        <v>56.620233325833091</v>
      </c>
      <c r="N6376" s="2">
        <v>1766121</v>
      </c>
      <c r="O6376">
        <f t="shared" si="99"/>
        <v>1</v>
      </c>
    </row>
    <row r="6377" spans="1:15" hidden="1" x14ac:dyDescent="0.2">
      <c r="A6377" t="s">
        <v>6464</v>
      </c>
      <c r="B6377" t="s">
        <v>7082</v>
      </c>
      <c r="C6377" t="s">
        <v>6847</v>
      </c>
      <c r="D6377" t="s">
        <v>22</v>
      </c>
      <c r="E6377">
        <v>33</v>
      </c>
      <c r="F6377" t="s">
        <v>69</v>
      </c>
      <c r="G6377" t="s">
        <v>38</v>
      </c>
      <c r="H6377" t="s">
        <v>336</v>
      </c>
      <c r="I6377" s="2">
        <v>1573</v>
      </c>
      <c r="J6377" s="2">
        <v>5</v>
      </c>
      <c r="K6377" s="2">
        <v>1578</v>
      </c>
      <c r="L6377" s="3">
        <v>8.9348351556886529E-2</v>
      </c>
      <c r="M6377" s="3">
        <v>0.15370633907150849</v>
      </c>
      <c r="N6377" s="2">
        <v>1766121</v>
      </c>
      <c r="O6377">
        <f t="shared" si="99"/>
        <v>12</v>
      </c>
    </row>
    <row r="6378" spans="1:15" hidden="1" x14ac:dyDescent="0.2">
      <c r="A6378" t="s">
        <v>6464</v>
      </c>
      <c r="B6378" t="s">
        <v>7098</v>
      </c>
      <c r="C6378" t="s">
        <v>46</v>
      </c>
      <c r="G6378" t="s">
        <v>46</v>
      </c>
      <c r="I6378" s="2">
        <v>12493</v>
      </c>
      <c r="J6378" s="2">
        <v>21</v>
      </c>
      <c r="K6378" s="2">
        <v>12514</v>
      </c>
      <c r="L6378" s="3">
        <v>0.64726760382712356</v>
      </c>
      <c r="M6378" s="3">
        <v>1.1067030084563643</v>
      </c>
      <c r="N6378" s="2">
        <v>1933358</v>
      </c>
      <c r="O6378">
        <f t="shared" si="99"/>
        <v>5</v>
      </c>
    </row>
    <row r="6379" spans="1:15" hidden="1" x14ac:dyDescent="0.2">
      <c r="A6379" t="s">
        <v>6464</v>
      </c>
      <c r="B6379" t="s">
        <v>7098</v>
      </c>
      <c r="C6379" t="s">
        <v>7099</v>
      </c>
      <c r="D6379" t="s">
        <v>22</v>
      </c>
      <c r="E6379">
        <v>46</v>
      </c>
      <c r="F6379" t="s">
        <v>69</v>
      </c>
      <c r="G6379" t="s">
        <v>303</v>
      </c>
      <c r="H6379" t="s">
        <v>304</v>
      </c>
      <c r="I6379" s="2">
        <v>422476</v>
      </c>
      <c r="J6379" s="2">
        <v>910</v>
      </c>
      <c r="K6379" s="2">
        <v>423386</v>
      </c>
      <c r="L6379" s="3">
        <v>21.898996461079633</v>
      </c>
      <c r="M6379" s="3">
        <v>37.443068558279222</v>
      </c>
      <c r="N6379" s="2">
        <v>1933358</v>
      </c>
      <c r="O6379">
        <f t="shared" si="99"/>
        <v>2</v>
      </c>
    </row>
    <row r="6380" spans="1:15" hidden="1" x14ac:dyDescent="0.2">
      <c r="A6380" t="s">
        <v>6464</v>
      </c>
      <c r="B6380" t="s">
        <v>7098</v>
      </c>
      <c r="C6380" t="s">
        <v>7100</v>
      </c>
      <c r="D6380" t="s">
        <v>22</v>
      </c>
      <c r="E6380">
        <v>51</v>
      </c>
      <c r="F6380" t="s">
        <v>69</v>
      </c>
      <c r="G6380" t="s">
        <v>114</v>
      </c>
      <c r="H6380" t="s">
        <v>115</v>
      </c>
      <c r="I6380" s="2">
        <v>8786</v>
      </c>
      <c r="J6380" s="2">
        <v>6</v>
      </c>
      <c r="K6380" s="2">
        <v>8792</v>
      </c>
      <c r="L6380" s="3">
        <v>0.4547528186709342</v>
      </c>
      <c r="M6380" s="3">
        <v>0.77753978347038144</v>
      </c>
      <c r="N6380" s="2">
        <v>1933358</v>
      </c>
      <c r="O6380">
        <f t="shared" si="99"/>
        <v>6</v>
      </c>
    </row>
    <row r="6381" spans="1:15" hidden="1" x14ac:dyDescent="0.2">
      <c r="A6381" t="s">
        <v>6464</v>
      </c>
      <c r="B6381" t="s">
        <v>7098</v>
      </c>
      <c r="C6381" t="s">
        <v>7101</v>
      </c>
      <c r="D6381" t="s">
        <v>22</v>
      </c>
      <c r="E6381">
        <v>56</v>
      </c>
      <c r="F6381" t="s">
        <v>69</v>
      </c>
      <c r="G6381" t="s">
        <v>19</v>
      </c>
      <c r="H6381" t="s">
        <v>20</v>
      </c>
      <c r="I6381" s="2">
        <v>89444</v>
      </c>
      <c r="J6381" s="2">
        <v>162</v>
      </c>
      <c r="K6381" s="2">
        <v>89606</v>
      </c>
      <c r="L6381" s="3">
        <v>4.6347339706355468</v>
      </c>
      <c r="M6381" s="3">
        <v>7.9245029387678576</v>
      </c>
      <c r="N6381" s="2">
        <v>1933358</v>
      </c>
      <c r="O6381">
        <f t="shared" si="99"/>
        <v>3</v>
      </c>
    </row>
    <row r="6382" spans="1:15" hidden="1" x14ac:dyDescent="0.2">
      <c r="A6382" t="s">
        <v>6464</v>
      </c>
      <c r="B6382" t="s">
        <v>7098</v>
      </c>
      <c r="C6382" t="s">
        <v>7102</v>
      </c>
      <c r="D6382" t="s">
        <v>22</v>
      </c>
      <c r="E6382">
        <v>55</v>
      </c>
      <c r="F6382" t="s">
        <v>69</v>
      </c>
      <c r="G6382" t="s">
        <v>3249</v>
      </c>
      <c r="H6382" t="s">
        <v>36</v>
      </c>
      <c r="I6382" s="2">
        <v>13861</v>
      </c>
      <c r="J6382" s="2">
        <v>33</v>
      </c>
      <c r="K6382" s="2">
        <v>13894</v>
      </c>
      <c r="L6382" s="3">
        <v>0.71864600348202456</v>
      </c>
      <c r="M6382" s="3">
        <v>1.2287463320675023</v>
      </c>
      <c r="N6382" s="2">
        <v>1933358</v>
      </c>
      <c r="O6382">
        <f t="shared" si="99"/>
        <v>4</v>
      </c>
    </row>
    <row r="6383" spans="1:15" hidden="1" x14ac:dyDescent="0.2">
      <c r="A6383" t="s">
        <v>6464</v>
      </c>
      <c r="B6383" t="s">
        <v>7098</v>
      </c>
      <c r="C6383" t="s">
        <v>7103</v>
      </c>
      <c r="D6383" t="s">
        <v>22</v>
      </c>
      <c r="E6383">
        <v>60</v>
      </c>
      <c r="F6383" t="s">
        <v>69</v>
      </c>
      <c r="G6383" t="s">
        <v>32</v>
      </c>
      <c r="H6383" t="s">
        <v>33</v>
      </c>
      <c r="I6383" s="2">
        <v>579723</v>
      </c>
      <c r="J6383" s="2">
        <v>2040</v>
      </c>
      <c r="K6383" s="2">
        <v>581763</v>
      </c>
      <c r="L6383" s="3">
        <v>30.090805737995758</v>
      </c>
      <c r="M6383" s="3">
        <v>51.44948556085982</v>
      </c>
      <c r="N6383" s="2">
        <v>1933358</v>
      </c>
      <c r="O6383">
        <f t="shared" si="99"/>
        <v>1</v>
      </c>
    </row>
    <row r="6384" spans="1:15" hidden="1" x14ac:dyDescent="0.2">
      <c r="A6384" t="s">
        <v>6464</v>
      </c>
      <c r="B6384" t="s">
        <v>7104</v>
      </c>
      <c r="C6384" t="s">
        <v>46</v>
      </c>
      <c r="G6384" t="s">
        <v>46</v>
      </c>
      <c r="I6384" s="2">
        <v>18228</v>
      </c>
      <c r="J6384" s="2">
        <v>11</v>
      </c>
      <c r="K6384" s="2">
        <v>18239</v>
      </c>
      <c r="L6384" s="3">
        <v>0.89374486399289665</v>
      </c>
      <c r="M6384" s="3">
        <v>1.3205853178194666</v>
      </c>
      <c r="N6384" s="2">
        <v>2040739</v>
      </c>
      <c r="O6384">
        <f t="shared" si="99"/>
        <v>4</v>
      </c>
    </row>
    <row r="6385" spans="1:15" hidden="1" x14ac:dyDescent="0.2">
      <c r="A6385" t="s">
        <v>6464</v>
      </c>
      <c r="B6385" t="s">
        <v>7104</v>
      </c>
      <c r="C6385" t="s">
        <v>7105</v>
      </c>
      <c r="D6385" t="s">
        <v>22</v>
      </c>
      <c r="E6385">
        <v>59</v>
      </c>
      <c r="F6385" t="s">
        <v>49</v>
      </c>
      <c r="G6385" t="s">
        <v>197</v>
      </c>
      <c r="H6385" t="s">
        <v>24</v>
      </c>
      <c r="I6385" s="2">
        <v>443090</v>
      </c>
      <c r="J6385" s="2">
        <v>499</v>
      </c>
      <c r="K6385" s="2">
        <v>443589</v>
      </c>
      <c r="L6385" s="3">
        <v>21.736684602979604</v>
      </c>
      <c r="M6385" s="3">
        <v>32.117831051385458</v>
      </c>
      <c r="N6385" s="2">
        <v>2040739</v>
      </c>
      <c r="O6385">
        <f t="shared" si="99"/>
        <v>2</v>
      </c>
    </row>
    <row r="6386" spans="1:15" hidden="1" x14ac:dyDescent="0.2">
      <c r="A6386" t="s">
        <v>6464</v>
      </c>
      <c r="B6386" t="s">
        <v>7104</v>
      </c>
      <c r="C6386" t="s">
        <v>7106</v>
      </c>
      <c r="D6386" t="s">
        <v>22</v>
      </c>
      <c r="E6386">
        <v>47</v>
      </c>
      <c r="F6386" t="s">
        <v>49</v>
      </c>
      <c r="G6386" t="s">
        <v>19</v>
      </c>
      <c r="H6386" t="s">
        <v>20</v>
      </c>
      <c r="I6386" s="2">
        <v>86080</v>
      </c>
      <c r="J6386" s="2">
        <v>59</v>
      </c>
      <c r="K6386" s="2">
        <v>86139</v>
      </c>
      <c r="L6386" s="3">
        <v>4.220970932588636</v>
      </c>
      <c r="M6386" s="3">
        <v>6.236849536249303</v>
      </c>
      <c r="N6386" s="2">
        <v>2040739</v>
      </c>
      <c r="O6386">
        <f t="shared" si="99"/>
        <v>3</v>
      </c>
    </row>
    <row r="6387" spans="1:15" hidden="1" x14ac:dyDescent="0.2">
      <c r="A6387" t="s">
        <v>6464</v>
      </c>
      <c r="B6387" t="s">
        <v>7104</v>
      </c>
      <c r="C6387" t="s">
        <v>7107</v>
      </c>
      <c r="D6387" t="s">
        <v>22</v>
      </c>
      <c r="E6387">
        <v>49</v>
      </c>
      <c r="F6387" t="s">
        <v>49</v>
      </c>
      <c r="G6387" t="s">
        <v>868</v>
      </c>
      <c r="H6387" t="s">
        <v>738</v>
      </c>
      <c r="I6387" s="2">
        <v>2696</v>
      </c>
      <c r="J6387" s="2">
        <v>1</v>
      </c>
      <c r="K6387" s="2">
        <v>2697</v>
      </c>
      <c r="L6387" s="3">
        <v>0.13215800746690293</v>
      </c>
      <c r="M6387" s="3">
        <v>0.19527488360979778</v>
      </c>
      <c r="N6387" s="2">
        <v>2040739</v>
      </c>
      <c r="O6387">
        <f t="shared" si="99"/>
        <v>8</v>
      </c>
    </row>
    <row r="6388" spans="1:15" hidden="1" x14ac:dyDescent="0.2">
      <c r="A6388" t="s">
        <v>6464</v>
      </c>
      <c r="B6388" t="s">
        <v>7104</v>
      </c>
      <c r="C6388" t="s">
        <v>7108</v>
      </c>
      <c r="D6388" t="s">
        <v>22</v>
      </c>
      <c r="E6388">
        <v>39</v>
      </c>
      <c r="F6388" t="s">
        <v>49</v>
      </c>
      <c r="G6388" t="s">
        <v>3193</v>
      </c>
      <c r="H6388" t="s">
        <v>389</v>
      </c>
      <c r="I6388" s="2">
        <v>2263</v>
      </c>
      <c r="J6388" s="2">
        <v>1</v>
      </c>
      <c r="K6388" s="2">
        <v>2264</v>
      </c>
      <c r="L6388" s="3">
        <v>0.11094020352431153</v>
      </c>
      <c r="M6388" s="3">
        <v>0.16392374360125406</v>
      </c>
      <c r="N6388" s="2">
        <v>2040739</v>
      </c>
      <c r="O6388">
        <f t="shared" si="99"/>
        <v>9</v>
      </c>
    </row>
    <row r="6389" spans="1:15" hidden="1" x14ac:dyDescent="0.2">
      <c r="A6389" t="s">
        <v>6464</v>
      </c>
      <c r="B6389" t="s">
        <v>7104</v>
      </c>
      <c r="C6389" t="s">
        <v>7109</v>
      </c>
      <c r="D6389" t="s">
        <v>22</v>
      </c>
      <c r="E6389">
        <v>48</v>
      </c>
      <c r="F6389" t="s">
        <v>49</v>
      </c>
      <c r="G6389" t="s">
        <v>7110</v>
      </c>
      <c r="H6389" t="s">
        <v>104</v>
      </c>
      <c r="I6389" s="2">
        <v>3302</v>
      </c>
      <c r="J6389" s="2">
        <v>1</v>
      </c>
      <c r="K6389" s="2">
        <v>3303</v>
      </c>
      <c r="L6389" s="3">
        <v>0.16185313261519479</v>
      </c>
      <c r="M6389" s="3">
        <v>0.23915199872568113</v>
      </c>
      <c r="N6389" s="2">
        <v>2040739</v>
      </c>
      <c r="O6389">
        <f t="shared" si="99"/>
        <v>7</v>
      </c>
    </row>
    <row r="6390" spans="1:15" hidden="1" x14ac:dyDescent="0.2">
      <c r="A6390" t="s">
        <v>6464</v>
      </c>
      <c r="B6390" t="s">
        <v>7104</v>
      </c>
      <c r="C6390" t="s">
        <v>7111</v>
      </c>
      <c r="D6390" t="s">
        <v>22</v>
      </c>
      <c r="E6390">
        <v>41</v>
      </c>
      <c r="F6390" t="s">
        <v>49</v>
      </c>
      <c r="G6390" t="s">
        <v>38</v>
      </c>
      <c r="H6390" t="s">
        <v>70</v>
      </c>
      <c r="I6390" s="2">
        <v>5709</v>
      </c>
      <c r="J6390" s="2">
        <v>2</v>
      </c>
      <c r="K6390" s="2">
        <v>5711</v>
      </c>
      <c r="L6390" s="3">
        <v>0.2798496035014767</v>
      </c>
      <c r="M6390" s="3">
        <v>0.41350198750298667</v>
      </c>
      <c r="N6390" s="2">
        <v>2040739</v>
      </c>
      <c r="O6390">
        <f t="shared" si="99"/>
        <v>5</v>
      </c>
    </row>
    <row r="6391" spans="1:15" hidden="1" x14ac:dyDescent="0.2">
      <c r="A6391" t="s">
        <v>6464</v>
      </c>
      <c r="B6391" t="s">
        <v>7104</v>
      </c>
      <c r="C6391" t="s">
        <v>7112</v>
      </c>
      <c r="D6391" t="s">
        <v>22</v>
      </c>
      <c r="E6391">
        <v>29</v>
      </c>
      <c r="F6391" t="s">
        <v>69</v>
      </c>
      <c r="G6391" t="s">
        <v>38</v>
      </c>
      <c r="H6391" t="s">
        <v>168</v>
      </c>
      <c r="I6391" s="2">
        <v>2247</v>
      </c>
      <c r="J6391" s="2">
        <v>3</v>
      </c>
      <c r="K6391" s="2">
        <v>2250</v>
      </c>
      <c r="L6391" s="3">
        <v>0.11025417753078663</v>
      </c>
      <c r="M6391" s="3">
        <v>0.16291008087580458</v>
      </c>
      <c r="N6391" s="2">
        <v>2040739</v>
      </c>
      <c r="O6391">
        <f t="shared" si="99"/>
        <v>10</v>
      </c>
    </row>
    <row r="6392" spans="1:15" hidden="1" x14ac:dyDescent="0.2">
      <c r="A6392" t="s">
        <v>6464</v>
      </c>
      <c r="B6392" t="s">
        <v>7104</v>
      </c>
      <c r="C6392" t="s">
        <v>7113</v>
      </c>
      <c r="D6392" t="s">
        <v>22</v>
      </c>
      <c r="E6392">
        <v>61</v>
      </c>
      <c r="F6392" t="s">
        <v>49</v>
      </c>
      <c r="G6392" t="s">
        <v>38</v>
      </c>
      <c r="H6392" t="s">
        <v>142</v>
      </c>
      <c r="I6392" s="2">
        <v>3807</v>
      </c>
      <c r="J6392" s="2">
        <f>(0)</f>
        <v>0</v>
      </c>
      <c r="K6392" s="2">
        <v>3807</v>
      </c>
      <c r="L6392" s="3">
        <v>0.18655006838209101</v>
      </c>
      <c r="M6392" s="3">
        <v>0.27564385684186138</v>
      </c>
      <c r="N6392" s="2">
        <v>2040739</v>
      </c>
      <c r="O6392">
        <f t="shared" si="99"/>
        <v>6</v>
      </c>
    </row>
    <row r="6393" spans="1:15" hidden="1" x14ac:dyDescent="0.2">
      <c r="A6393" t="s">
        <v>6464</v>
      </c>
      <c r="B6393" t="s">
        <v>7104</v>
      </c>
      <c r="C6393" t="s">
        <v>7114</v>
      </c>
      <c r="D6393" t="s">
        <v>22</v>
      </c>
      <c r="E6393">
        <v>54</v>
      </c>
      <c r="F6393" t="s">
        <v>49</v>
      </c>
      <c r="G6393" t="s">
        <v>32</v>
      </c>
      <c r="H6393" t="s">
        <v>33</v>
      </c>
      <c r="I6393" s="2">
        <v>808371</v>
      </c>
      <c r="J6393" s="2">
        <v>901</v>
      </c>
      <c r="K6393" s="2">
        <v>809272</v>
      </c>
      <c r="L6393" s="3">
        <v>39.655830559419897</v>
      </c>
      <c r="M6393" s="3">
        <v>58.594918653566289</v>
      </c>
      <c r="N6393" s="2">
        <v>2040739</v>
      </c>
      <c r="O6393">
        <f t="shared" si="99"/>
        <v>1</v>
      </c>
    </row>
    <row r="6394" spans="1:15" hidden="1" x14ac:dyDescent="0.2">
      <c r="A6394" t="s">
        <v>6464</v>
      </c>
      <c r="B6394" t="s">
        <v>7104</v>
      </c>
      <c r="C6394" t="s">
        <v>7115</v>
      </c>
      <c r="D6394" t="s">
        <v>17</v>
      </c>
      <c r="E6394">
        <v>34</v>
      </c>
      <c r="F6394" t="s">
        <v>49</v>
      </c>
      <c r="G6394" t="s">
        <v>7116</v>
      </c>
      <c r="H6394" t="s">
        <v>788</v>
      </c>
      <c r="I6394" s="2">
        <v>1845</v>
      </c>
      <c r="J6394" s="2">
        <v>4</v>
      </c>
      <c r="K6394" s="2">
        <v>1849</v>
      </c>
      <c r="L6394" s="3">
        <v>9.0604433001966439E-2</v>
      </c>
      <c r="M6394" s="3">
        <v>0.13387588423971675</v>
      </c>
      <c r="N6394" s="2">
        <v>2040739</v>
      </c>
      <c r="O6394">
        <f t="shared" si="99"/>
        <v>11</v>
      </c>
    </row>
    <row r="6395" spans="1:15" hidden="1" x14ac:dyDescent="0.2">
      <c r="A6395" t="s">
        <v>6464</v>
      </c>
      <c r="B6395" t="s">
        <v>7104</v>
      </c>
      <c r="C6395" t="s">
        <v>7117</v>
      </c>
      <c r="D6395" t="s">
        <v>17</v>
      </c>
      <c r="E6395">
        <v>51</v>
      </c>
      <c r="F6395" t="s">
        <v>49</v>
      </c>
      <c r="G6395" t="s">
        <v>38</v>
      </c>
      <c r="H6395" t="s">
        <v>59</v>
      </c>
      <c r="I6395" s="2">
        <v>1769</v>
      </c>
      <c r="J6395" s="2">
        <v>1</v>
      </c>
      <c r="K6395" s="2">
        <v>1770</v>
      </c>
      <c r="L6395" s="3">
        <v>8.6733286324218825E-2</v>
      </c>
      <c r="M6395" s="3">
        <v>0.12815593028896627</v>
      </c>
      <c r="N6395" s="2">
        <v>2040739</v>
      </c>
      <c r="O6395">
        <f t="shared" si="99"/>
        <v>12</v>
      </c>
    </row>
    <row r="6396" spans="1:15" hidden="1" x14ac:dyDescent="0.2">
      <c r="A6396" t="s">
        <v>6464</v>
      </c>
      <c r="B6396" t="s">
        <v>2261</v>
      </c>
      <c r="C6396" t="s">
        <v>46</v>
      </c>
      <c r="G6396" t="s">
        <v>46</v>
      </c>
      <c r="I6396" s="2">
        <v>15141</v>
      </c>
      <c r="J6396" s="2">
        <v>14</v>
      </c>
      <c r="K6396" s="2">
        <v>15155</v>
      </c>
      <c r="L6396" s="3">
        <v>0.86644560059459153</v>
      </c>
      <c r="M6396" s="3">
        <v>1.3903299820463491</v>
      </c>
      <c r="N6396" s="2">
        <v>1749100</v>
      </c>
      <c r="O6396">
        <f t="shared" si="99"/>
        <v>5</v>
      </c>
    </row>
    <row r="6397" spans="1:15" hidden="1" x14ac:dyDescent="0.2">
      <c r="A6397" t="s">
        <v>6464</v>
      </c>
      <c r="B6397" t="s">
        <v>2261</v>
      </c>
      <c r="C6397" t="s">
        <v>7118</v>
      </c>
      <c r="D6397" t="s">
        <v>22</v>
      </c>
      <c r="E6397">
        <v>42</v>
      </c>
      <c r="F6397" t="s">
        <v>49</v>
      </c>
      <c r="G6397" t="s">
        <v>303</v>
      </c>
      <c r="H6397" t="s">
        <v>304</v>
      </c>
      <c r="I6397" s="2">
        <v>325803</v>
      </c>
      <c r="J6397" s="2">
        <v>667</v>
      </c>
      <c r="K6397" s="2">
        <v>326470</v>
      </c>
      <c r="L6397" s="3">
        <v>18.665027728546111</v>
      </c>
      <c r="M6397" s="3">
        <v>29.950579296514128</v>
      </c>
      <c r="N6397" s="2">
        <v>1749100</v>
      </c>
      <c r="O6397">
        <f t="shared" si="99"/>
        <v>2</v>
      </c>
    </row>
    <row r="6398" spans="1:15" hidden="1" x14ac:dyDescent="0.2">
      <c r="A6398" t="s">
        <v>6464</v>
      </c>
      <c r="B6398" t="s">
        <v>2261</v>
      </c>
      <c r="C6398" t="s">
        <v>7119</v>
      </c>
      <c r="D6398" t="s">
        <v>22</v>
      </c>
      <c r="E6398">
        <v>45</v>
      </c>
      <c r="F6398" t="s">
        <v>49</v>
      </c>
      <c r="G6398" t="s">
        <v>32</v>
      </c>
      <c r="H6398" t="s">
        <v>33</v>
      </c>
      <c r="I6398" s="2">
        <v>574101</v>
      </c>
      <c r="J6398" s="2">
        <v>1021</v>
      </c>
      <c r="K6398" s="2">
        <v>575122</v>
      </c>
      <c r="L6398" s="3">
        <v>32.881024526899552</v>
      </c>
      <c r="M6398" s="3">
        <v>52.762082476704755</v>
      </c>
      <c r="N6398" s="2">
        <v>1749100</v>
      </c>
      <c r="O6398">
        <f t="shared" si="99"/>
        <v>1</v>
      </c>
    </row>
    <row r="6399" spans="1:15" hidden="1" x14ac:dyDescent="0.2">
      <c r="A6399" t="s">
        <v>6464</v>
      </c>
      <c r="B6399" t="s">
        <v>2261</v>
      </c>
      <c r="C6399" t="s">
        <v>7120</v>
      </c>
      <c r="D6399" t="s">
        <v>22</v>
      </c>
      <c r="E6399">
        <v>64</v>
      </c>
      <c r="F6399" t="s">
        <v>49</v>
      </c>
      <c r="G6399" t="s">
        <v>19</v>
      </c>
      <c r="H6399" t="s">
        <v>20</v>
      </c>
      <c r="I6399" s="2">
        <v>114376</v>
      </c>
      <c r="J6399" s="2">
        <v>158</v>
      </c>
      <c r="K6399" s="2">
        <v>114534</v>
      </c>
      <c r="L6399" s="3">
        <v>6.5481676290663771</v>
      </c>
      <c r="M6399" s="3">
        <v>10.50742686662465</v>
      </c>
      <c r="N6399" s="2">
        <v>1749100</v>
      </c>
      <c r="O6399">
        <f t="shared" si="99"/>
        <v>3</v>
      </c>
    </row>
    <row r="6400" spans="1:15" hidden="1" x14ac:dyDescent="0.2">
      <c r="A6400" t="s">
        <v>6464</v>
      </c>
      <c r="B6400" t="s">
        <v>2261</v>
      </c>
      <c r="C6400" t="s">
        <v>7121</v>
      </c>
      <c r="D6400" t="s">
        <v>22</v>
      </c>
      <c r="E6400">
        <v>61</v>
      </c>
      <c r="F6400" t="s">
        <v>49</v>
      </c>
      <c r="G6400" t="s">
        <v>1952</v>
      </c>
      <c r="H6400" t="s">
        <v>59</v>
      </c>
      <c r="I6400" s="2">
        <v>2834</v>
      </c>
      <c r="J6400" s="2">
        <v>1</v>
      </c>
      <c r="K6400" s="2">
        <v>2835</v>
      </c>
      <c r="L6400" s="3">
        <v>0.16208335715510835</v>
      </c>
      <c r="M6400" s="3">
        <v>0.26008482343130318</v>
      </c>
      <c r="N6400" s="2">
        <v>1749100</v>
      </c>
      <c r="O6400">
        <f t="shared" si="99"/>
        <v>11</v>
      </c>
    </row>
    <row r="6401" spans="1:15" hidden="1" x14ac:dyDescent="0.2">
      <c r="A6401" t="s">
        <v>6464</v>
      </c>
      <c r="B6401" t="s">
        <v>2261</v>
      </c>
      <c r="C6401" t="s">
        <v>7122</v>
      </c>
      <c r="D6401" t="s">
        <v>22</v>
      </c>
      <c r="E6401">
        <v>43</v>
      </c>
      <c r="F6401" t="s">
        <v>49</v>
      </c>
      <c r="G6401" t="s">
        <v>38</v>
      </c>
      <c r="H6401" t="s">
        <v>767</v>
      </c>
      <c r="I6401" s="2">
        <v>24787</v>
      </c>
      <c r="J6401" s="2">
        <v>14</v>
      </c>
      <c r="K6401" s="2">
        <v>24801</v>
      </c>
      <c r="L6401" s="3">
        <v>1.4179292207420959</v>
      </c>
      <c r="M6401" s="3">
        <v>2.2752605664619932</v>
      </c>
      <c r="N6401" s="2">
        <v>1749100</v>
      </c>
      <c r="O6401">
        <f t="shared" si="99"/>
        <v>4</v>
      </c>
    </row>
    <row r="6402" spans="1:15" hidden="1" x14ac:dyDescent="0.2">
      <c r="A6402" t="s">
        <v>6464</v>
      </c>
      <c r="B6402" t="s">
        <v>2261</v>
      </c>
      <c r="C6402" t="s">
        <v>7123</v>
      </c>
      <c r="D6402" t="s">
        <v>22</v>
      </c>
      <c r="E6402">
        <v>39</v>
      </c>
      <c r="F6402" t="s">
        <v>49</v>
      </c>
      <c r="G6402" t="s">
        <v>5369</v>
      </c>
      <c r="H6402" t="s">
        <v>486</v>
      </c>
      <c r="I6402" s="2">
        <v>1983</v>
      </c>
      <c r="J6402" s="2">
        <f>(0)</f>
        <v>0</v>
      </c>
      <c r="K6402" s="2">
        <v>1983</v>
      </c>
      <c r="L6402" s="3">
        <v>0.11337259161854668</v>
      </c>
      <c r="M6402" s="3">
        <v>0.18192176538422372</v>
      </c>
      <c r="N6402" s="2">
        <v>1749100</v>
      </c>
      <c r="O6402">
        <f t="shared" si="99"/>
        <v>15</v>
      </c>
    </row>
    <row r="6403" spans="1:15" hidden="1" x14ac:dyDescent="0.2">
      <c r="A6403" t="s">
        <v>6464</v>
      </c>
      <c r="B6403" t="s">
        <v>2261</v>
      </c>
      <c r="C6403" t="s">
        <v>7124</v>
      </c>
      <c r="D6403" t="s">
        <v>22</v>
      </c>
      <c r="E6403">
        <v>55</v>
      </c>
      <c r="F6403" t="s">
        <v>49</v>
      </c>
      <c r="G6403" t="s">
        <v>38</v>
      </c>
      <c r="H6403" t="s">
        <v>36</v>
      </c>
      <c r="I6403" s="2">
        <v>4205</v>
      </c>
      <c r="J6403" s="2">
        <v>1</v>
      </c>
      <c r="K6403" s="2">
        <v>4206</v>
      </c>
      <c r="L6403" s="3">
        <v>0.24046652564175863</v>
      </c>
      <c r="M6403" s="3">
        <v>0.38586129359861066</v>
      </c>
      <c r="N6403" s="2">
        <v>1749100</v>
      </c>
      <c r="O6403">
        <f t="shared" ref="O6403:O6466" si="100">COUNTIFS($A$2:$A$8569,A6403,$B$2:$B$8569,B6403,$K$2:$K$8569,"&gt;"&amp;K6403)+1</f>
        <v>9</v>
      </c>
    </row>
    <row r="6404" spans="1:15" hidden="1" x14ac:dyDescent="0.2">
      <c r="A6404" t="s">
        <v>6464</v>
      </c>
      <c r="B6404" t="s">
        <v>2261</v>
      </c>
      <c r="C6404" t="s">
        <v>7048</v>
      </c>
      <c r="D6404" t="s">
        <v>22</v>
      </c>
      <c r="E6404">
        <v>26</v>
      </c>
      <c r="F6404" t="s">
        <v>69</v>
      </c>
      <c r="G6404" t="s">
        <v>38</v>
      </c>
      <c r="H6404" t="s">
        <v>99</v>
      </c>
      <c r="I6404" s="2">
        <v>2441</v>
      </c>
      <c r="J6404" s="2">
        <v>3</v>
      </c>
      <c r="K6404" s="2">
        <v>2444</v>
      </c>
      <c r="L6404" s="3">
        <v>0.13972900348750786</v>
      </c>
      <c r="M6404" s="3">
        <v>0.22421421815382894</v>
      </c>
      <c r="N6404" s="2">
        <v>1749100</v>
      </c>
      <c r="O6404">
        <f t="shared" si="100"/>
        <v>13</v>
      </c>
    </row>
    <row r="6405" spans="1:15" hidden="1" x14ac:dyDescent="0.2">
      <c r="A6405" t="s">
        <v>6464</v>
      </c>
      <c r="B6405" t="s">
        <v>2261</v>
      </c>
      <c r="C6405" t="s">
        <v>7125</v>
      </c>
      <c r="D6405" t="s">
        <v>22</v>
      </c>
      <c r="E6405">
        <v>52</v>
      </c>
      <c r="F6405" t="s">
        <v>49</v>
      </c>
      <c r="G6405" t="s">
        <v>38</v>
      </c>
      <c r="H6405" t="s">
        <v>618</v>
      </c>
      <c r="I6405" s="2">
        <v>2693</v>
      </c>
      <c r="J6405" s="2">
        <v>4</v>
      </c>
      <c r="K6405" s="2">
        <v>2697</v>
      </c>
      <c r="L6405" s="3">
        <v>0.1541935852724258</v>
      </c>
      <c r="M6405" s="3">
        <v>0.24742460980395936</v>
      </c>
      <c r="N6405" s="2">
        <v>1749100</v>
      </c>
      <c r="O6405">
        <f t="shared" si="100"/>
        <v>12</v>
      </c>
    </row>
    <row r="6406" spans="1:15" hidden="1" x14ac:dyDescent="0.2">
      <c r="A6406" t="s">
        <v>6464</v>
      </c>
      <c r="B6406" t="s">
        <v>2261</v>
      </c>
      <c r="C6406" t="s">
        <v>7126</v>
      </c>
      <c r="D6406" t="s">
        <v>22</v>
      </c>
      <c r="E6406">
        <v>53</v>
      </c>
      <c r="F6406" t="s">
        <v>49</v>
      </c>
      <c r="G6406" t="s">
        <v>38</v>
      </c>
      <c r="H6406" t="s">
        <v>201</v>
      </c>
      <c r="I6406" s="2">
        <v>4917</v>
      </c>
      <c r="J6406" s="2">
        <f>(0)</f>
        <v>0</v>
      </c>
      <c r="K6406" s="2">
        <v>4917</v>
      </c>
      <c r="L6406" s="3">
        <v>0.28111600251557944</v>
      </c>
      <c r="M6406" s="3">
        <v>0.45108891598296924</v>
      </c>
      <c r="N6406" s="2">
        <v>1749100</v>
      </c>
      <c r="O6406">
        <f t="shared" si="100"/>
        <v>7</v>
      </c>
    </row>
    <row r="6407" spans="1:15" hidden="1" x14ac:dyDescent="0.2">
      <c r="A6407" t="s">
        <v>6464</v>
      </c>
      <c r="B6407" t="s">
        <v>2261</v>
      </c>
      <c r="C6407" t="s">
        <v>7127</v>
      </c>
      <c r="D6407" t="s">
        <v>22</v>
      </c>
      <c r="E6407">
        <v>64</v>
      </c>
      <c r="F6407" t="s">
        <v>49</v>
      </c>
      <c r="G6407" t="s">
        <v>694</v>
      </c>
      <c r="H6407" t="s">
        <v>315</v>
      </c>
      <c r="I6407" s="2">
        <v>2848</v>
      </c>
      <c r="J6407" s="2">
        <v>3</v>
      </c>
      <c r="K6407" s="2">
        <v>2851</v>
      </c>
      <c r="L6407" s="3">
        <v>0.16299811331541936</v>
      </c>
      <c r="M6407" s="3">
        <v>0.26155267428664741</v>
      </c>
      <c r="N6407" s="2">
        <v>1749100</v>
      </c>
      <c r="O6407">
        <f t="shared" si="100"/>
        <v>10</v>
      </c>
    </row>
    <row r="6408" spans="1:15" hidden="1" x14ac:dyDescent="0.2">
      <c r="A6408" t="s">
        <v>6464</v>
      </c>
      <c r="B6408" t="s">
        <v>2261</v>
      </c>
      <c r="C6408" t="s">
        <v>7128</v>
      </c>
      <c r="D6408" t="s">
        <v>22</v>
      </c>
      <c r="E6408">
        <v>69</v>
      </c>
      <c r="F6408" t="s">
        <v>69</v>
      </c>
      <c r="G6408" t="s">
        <v>38</v>
      </c>
      <c r="H6408" t="s">
        <v>1549</v>
      </c>
      <c r="I6408" s="2">
        <v>5206</v>
      </c>
      <c r="J6408" s="2">
        <f>(0)</f>
        <v>0</v>
      </c>
      <c r="K6408" s="2">
        <v>5206</v>
      </c>
      <c r="L6408" s="3">
        <v>0.29763878566119717</v>
      </c>
      <c r="M6408" s="3">
        <v>0.47760197205762411</v>
      </c>
      <c r="N6408" s="2">
        <v>1749100</v>
      </c>
      <c r="O6408">
        <f t="shared" si="100"/>
        <v>6</v>
      </c>
    </row>
    <row r="6409" spans="1:15" hidden="1" x14ac:dyDescent="0.2">
      <c r="A6409" t="s">
        <v>6464</v>
      </c>
      <c r="B6409" t="s">
        <v>2261</v>
      </c>
      <c r="C6409" t="s">
        <v>7129</v>
      </c>
      <c r="D6409" t="s">
        <v>22</v>
      </c>
      <c r="E6409">
        <v>30</v>
      </c>
      <c r="F6409" t="s">
        <v>49</v>
      </c>
      <c r="G6409" t="s">
        <v>38</v>
      </c>
      <c r="H6409" t="s">
        <v>788</v>
      </c>
      <c r="I6409" s="2">
        <v>2304</v>
      </c>
      <c r="J6409" s="2">
        <v>2</v>
      </c>
      <c r="K6409" s="2">
        <v>2306</v>
      </c>
      <c r="L6409" s="3">
        <v>0.13183923160482533</v>
      </c>
      <c r="M6409" s="3">
        <v>0.2115540045264851</v>
      </c>
      <c r="N6409" s="2">
        <v>1749100</v>
      </c>
      <c r="O6409">
        <f t="shared" si="100"/>
        <v>14</v>
      </c>
    </row>
    <row r="6410" spans="1:15" hidden="1" x14ac:dyDescent="0.2">
      <c r="A6410" t="s">
        <v>6464</v>
      </c>
      <c r="B6410" t="s">
        <v>2261</v>
      </c>
      <c r="C6410" t="s">
        <v>7130</v>
      </c>
      <c r="D6410" t="s">
        <v>22</v>
      </c>
      <c r="E6410">
        <v>40</v>
      </c>
      <c r="F6410" t="s">
        <v>49</v>
      </c>
      <c r="G6410" t="s">
        <v>868</v>
      </c>
      <c r="H6410" t="s">
        <v>738</v>
      </c>
      <c r="I6410" s="2">
        <v>4247</v>
      </c>
      <c r="J6410" s="2">
        <v>4</v>
      </c>
      <c r="K6410" s="2">
        <v>4251</v>
      </c>
      <c r="L6410" s="3">
        <v>0.24303927734263334</v>
      </c>
      <c r="M6410" s="3">
        <v>0.3899896241292663</v>
      </c>
      <c r="N6410" s="2">
        <v>1749100</v>
      </c>
      <c r="O6410">
        <f t="shared" si="100"/>
        <v>8</v>
      </c>
    </row>
    <row r="6411" spans="1:15" hidden="1" x14ac:dyDescent="0.2">
      <c r="A6411" t="s">
        <v>6464</v>
      </c>
      <c r="B6411" t="s">
        <v>7131</v>
      </c>
      <c r="C6411" t="s">
        <v>46</v>
      </c>
      <c r="G6411" t="s">
        <v>46</v>
      </c>
      <c r="I6411" s="2">
        <v>19248</v>
      </c>
      <c r="J6411" s="2">
        <v>2</v>
      </c>
      <c r="K6411" s="2">
        <v>19250</v>
      </c>
      <c r="L6411" s="3">
        <v>1.1310063782884376</v>
      </c>
      <c r="M6411" s="3">
        <v>1.8600615318017377</v>
      </c>
      <c r="N6411" s="2">
        <v>1702024</v>
      </c>
      <c r="O6411">
        <f t="shared" si="100"/>
        <v>4</v>
      </c>
    </row>
    <row r="6412" spans="1:15" hidden="1" x14ac:dyDescent="0.2">
      <c r="A6412" t="s">
        <v>6464</v>
      </c>
      <c r="B6412" t="s">
        <v>7131</v>
      </c>
      <c r="C6412" t="s">
        <v>7132</v>
      </c>
      <c r="D6412" t="s">
        <v>22</v>
      </c>
      <c r="E6412">
        <v>74</v>
      </c>
      <c r="F6412" t="s">
        <v>49</v>
      </c>
      <c r="G6412" t="s">
        <v>197</v>
      </c>
      <c r="H6412" t="s">
        <v>24</v>
      </c>
      <c r="I6412" s="2">
        <v>418647</v>
      </c>
      <c r="J6412" s="2">
        <v>341</v>
      </c>
      <c r="K6412" s="2">
        <v>418988</v>
      </c>
      <c r="L6412" s="3">
        <v>24.61704417799044</v>
      </c>
      <c r="M6412" s="3">
        <v>40.485374601898521</v>
      </c>
      <c r="N6412" s="2">
        <v>1702024</v>
      </c>
      <c r="O6412">
        <f t="shared" si="100"/>
        <v>2</v>
      </c>
    </row>
    <row r="6413" spans="1:15" hidden="1" x14ac:dyDescent="0.2">
      <c r="A6413" t="s">
        <v>6464</v>
      </c>
      <c r="B6413" t="s">
        <v>7131</v>
      </c>
      <c r="C6413" t="s">
        <v>7133</v>
      </c>
      <c r="D6413" t="s">
        <v>22</v>
      </c>
      <c r="E6413">
        <v>59</v>
      </c>
      <c r="F6413" t="s">
        <v>49</v>
      </c>
      <c r="G6413" t="s">
        <v>32</v>
      </c>
      <c r="H6413" t="s">
        <v>33</v>
      </c>
      <c r="I6413" s="2">
        <v>477100</v>
      </c>
      <c r="J6413" s="2">
        <v>826</v>
      </c>
      <c r="K6413" s="2">
        <v>477926</v>
      </c>
      <c r="L6413" s="3">
        <v>28.079862563630126</v>
      </c>
      <c r="M6413" s="3">
        <v>46.180351566123498</v>
      </c>
      <c r="N6413" s="2">
        <v>1702024</v>
      </c>
      <c r="O6413">
        <f t="shared" si="100"/>
        <v>1</v>
      </c>
    </row>
    <row r="6414" spans="1:15" hidden="1" x14ac:dyDescent="0.2">
      <c r="A6414" t="s">
        <v>6464</v>
      </c>
      <c r="B6414" t="s">
        <v>7131</v>
      </c>
      <c r="C6414" t="s">
        <v>7134</v>
      </c>
      <c r="D6414" t="s">
        <v>22</v>
      </c>
      <c r="E6414">
        <v>56</v>
      </c>
      <c r="F6414" t="s">
        <v>69</v>
      </c>
      <c r="G6414" t="s">
        <v>401</v>
      </c>
      <c r="H6414" t="s">
        <v>402</v>
      </c>
      <c r="I6414" s="2">
        <v>10347</v>
      </c>
      <c r="J6414" s="2">
        <v>2</v>
      </c>
      <c r="K6414" s="2">
        <v>10349</v>
      </c>
      <c r="L6414" s="3">
        <v>0.6080407796834828</v>
      </c>
      <c r="M6414" s="3">
        <v>0.9999884048112303</v>
      </c>
      <c r="N6414" s="2">
        <v>1702024</v>
      </c>
      <c r="O6414">
        <f t="shared" si="100"/>
        <v>6</v>
      </c>
    </row>
    <row r="6415" spans="1:15" hidden="1" x14ac:dyDescent="0.2">
      <c r="A6415" t="s">
        <v>6464</v>
      </c>
      <c r="B6415" t="s">
        <v>7131</v>
      </c>
      <c r="C6415" t="s">
        <v>7135</v>
      </c>
      <c r="D6415" t="s">
        <v>22</v>
      </c>
      <c r="E6415">
        <v>59</v>
      </c>
      <c r="F6415" t="s">
        <v>49</v>
      </c>
      <c r="G6415" t="s">
        <v>19</v>
      </c>
      <c r="H6415" t="s">
        <v>20</v>
      </c>
      <c r="I6415" s="2">
        <v>75350</v>
      </c>
      <c r="J6415" s="2">
        <v>88</v>
      </c>
      <c r="K6415" s="2">
        <v>75438</v>
      </c>
      <c r="L6415" s="3">
        <v>4.4322524241726322</v>
      </c>
      <c r="M6415" s="3">
        <v>7.2893154200550381</v>
      </c>
      <c r="N6415" s="2">
        <v>1702024</v>
      </c>
      <c r="O6415">
        <f t="shared" si="100"/>
        <v>3</v>
      </c>
    </row>
    <row r="6416" spans="1:15" hidden="1" x14ac:dyDescent="0.2">
      <c r="A6416" t="s">
        <v>6464</v>
      </c>
      <c r="B6416" t="s">
        <v>7131</v>
      </c>
      <c r="C6416" t="s">
        <v>7136</v>
      </c>
      <c r="D6416" t="s">
        <v>22</v>
      </c>
      <c r="E6416">
        <v>37</v>
      </c>
      <c r="F6416" t="s">
        <v>49</v>
      </c>
      <c r="G6416" t="s">
        <v>868</v>
      </c>
      <c r="H6416" t="s">
        <v>738</v>
      </c>
      <c r="I6416" s="2">
        <v>12746</v>
      </c>
      <c r="J6416" s="2">
        <v>1</v>
      </c>
      <c r="K6416" s="2">
        <v>12747</v>
      </c>
      <c r="L6416" s="3">
        <v>0.74893185995027101</v>
      </c>
      <c r="M6416" s="3">
        <v>1.2316989270585326</v>
      </c>
      <c r="N6416" s="2">
        <v>1702024</v>
      </c>
      <c r="O6416">
        <f t="shared" si="100"/>
        <v>5</v>
      </c>
    </row>
    <row r="6417" spans="1:15" hidden="1" x14ac:dyDescent="0.2">
      <c r="A6417" t="s">
        <v>6464</v>
      </c>
      <c r="B6417" t="s">
        <v>7131</v>
      </c>
      <c r="C6417" t="s">
        <v>7137</v>
      </c>
      <c r="D6417" t="s">
        <v>22</v>
      </c>
      <c r="E6417">
        <v>44</v>
      </c>
      <c r="F6417" t="s">
        <v>49</v>
      </c>
      <c r="G6417" t="s">
        <v>2706</v>
      </c>
      <c r="H6417" t="s">
        <v>43</v>
      </c>
      <c r="I6417" s="2">
        <v>7869</v>
      </c>
      <c r="J6417" s="2">
        <v>4</v>
      </c>
      <c r="K6417" s="2">
        <v>7873</v>
      </c>
      <c r="L6417" s="3">
        <v>0.46256692032544783</v>
      </c>
      <c r="M6417" s="3">
        <v>0.76074100986364057</v>
      </c>
      <c r="N6417" s="2">
        <v>1702024</v>
      </c>
      <c r="O6417">
        <f t="shared" si="100"/>
        <v>7</v>
      </c>
    </row>
    <row r="6418" spans="1:15" hidden="1" x14ac:dyDescent="0.2">
      <c r="A6418" t="s">
        <v>6464</v>
      </c>
      <c r="B6418" t="s">
        <v>7131</v>
      </c>
      <c r="C6418" t="s">
        <v>7138</v>
      </c>
      <c r="D6418" t="s">
        <v>22</v>
      </c>
      <c r="E6418">
        <v>45</v>
      </c>
      <c r="F6418" t="s">
        <v>49</v>
      </c>
      <c r="G6418" t="s">
        <v>38</v>
      </c>
      <c r="H6418" t="s">
        <v>168</v>
      </c>
      <c r="I6418" s="2">
        <v>5430</v>
      </c>
      <c r="J6418" s="2">
        <v>3</v>
      </c>
      <c r="K6418" s="2">
        <v>5433</v>
      </c>
      <c r="L6418" s="3">
        <v>0.31920818977875753</v>
      </c>
      <c r="M6418" s="3">
        <v>0.52497217154695275</v>
      </c>
      <c r="N6418" s="2">
        <v>1702024</v>
      </c>
      <c r="O6418">
        <f t="shared" si="100"/>
        <v>9</v>
      </c>
    </row>
    <row r="6419" spans="1:15" hidden="1" x14ac:dyDescent="0.2">
      <c r="A6419" t="s">
        <v>6464</v>
      </c>
      <c r="B6419" t="s">
        <v>7131</v>
      </c>
      <c r="C6419" t="s">
        <v>7139</v>
      </c>
      <c r="D6419" t="s">
        <v>17</v>
      </c>
      <c r="E6419">
        <v>26</v>
      </c>
      <c r="F6419" t="s">
        <v>69</v>
      </c>
      <c r="G6419" t="s">
        <v>3193</v>
      </c>
      <c r="H6419" t="s">
        <v>389</v>
      </c>
      <c r="I6419" s="2">
        <v>6539</v>
      </c>
      <c r="J6419" s="2">
        <v>6</v>
      </c>
      <c r="K6419" s="2">
        <v>6545</v>
      </c>
      <c r="L6419" s="3">
        <v>0.38454216861806884</v>
      </c>
      <c r="M6419" s="3">
        <v>0.63242092081259083</v>
      </c>
      <c r="N6419" s="2">
        <v>1702024</v>
      </c>
      <c r="O6419">
        <f t="shared" si="100"/>
        <v>8</v>
      </c>
    </row>
    <row r="6420" spans="1:15" hidden="1" x14ac:dyDescent="0.2">
      <c r="A6420" t="s">
        <v>6464</v>
      </c>
      <c r="B6420" t="s">
        <v>7140</v>
      </c>
      <c r="C6420" t="s">
        <v>46</v>
      </c>
      <c r="G6420" t="s">
        <v>46</v>
      </c>
      <c r="I6420" s="2">
        <v>14640</v>
      </c>
      <c r="J6420" s="2">
        <v>52</v>
      </c>
      <c r="K6420" s="2">
        <v>14692</v>
      </c>
      <c r="L6420" s="3">
        <v>0.79877693398401151</v>
      </c>
      <c r="M6420" s="3">
        <v>1.4066208452171349</v>
      </c>
      <c r="N6420" s="2">
        <v>1839312</v>
      </c>
      <c r="O6420">
        <f t="shared" si="100"/>
        <v>4</v>
      </c>
    </row>
    <row r="6421" spans="1:15" hidden="1" x14ac:dyDescent="0.2">
      <c r="A6421" t="s">
        <v>6464</v>
      </c>
      <c r="B6421" t="s">
        <v>7140</v>
      </c>
      <c r="C6421" t="s">
        <v>7141</v>
      </c>
      <c r="D6421" t="s">
        <v>17</v>
      </c>
      <c r="E6421">
        <v>52</v>
      </c>
      <c r="F6421" t="s">
        <v>49</v>
      </c>
      <c r="G6421" t="s">
        <v>32</v>
      </c>
      <c r="H6421" t="s">
        <v>33</v>
      </c>
      <c r="I6421" s="2">
        <v>563715</v>
      </c>
      <c r="J6421" s="2">
        <v>2325</v>
      </c>
      <c r="K6421" s="2">
        <v>566040</v>
      </c>
      <c r="L6421" s="3">
        <v>30.774550484094053</v>
      </c>
      <c r="M6421" s="3">
        <v>54.193007298305673</v>
      </c>
      <c r="N6421" s="2">
        <v>1839312</v>
      </c>
      <c r="O6421">
        <f t="shared" si="100"/>
        <v>1</v>
      </c>
    </row>
    <row r="6422" spans="1:15" hidden="1" x14ac:dyDescent="0.2">
      <c r="A6422" t="s">
        <v>6464</v>
      </c>
      <c r="B6422" t="s">
        <v>7140</v>
      </c>
      <c r="C6422" t="s">
        <v>7142</v>
      </c>
      <c r="D6422" t="s">
        <v>22</v>
      </c>
      <c r="E6422">
        <v>40</v>
      </c>
      <c r="F6422" t="s">
        <v>49</v>
      </c>
      <c r="G6422" t="s">
        <v>7143</v>
      </c>
      <c r="H6422" t="s">
        <v>168</v>
      </c>
      <c r="I6422" s="2">
        <v>2454</v>
      </c>
      <c r="J6422" s="2">
        <v>3</v>
      </c>
      <c r="K6422" s="2">
        <v>2457</v>
      </c>
      <c r="L6422" s="3">
        <v>0.13358255695607923</v>
      </c>
      <c r="M6422" s="3">
        <v>0.2352346458411721</v>
      </c>
      <c r="N6422" s="2">
        <v>1839312</v>
      </c>
      <c r="O6422">
        <f t="shared" si="100"/>
        <v>11</v>
      </c>
    </row>
    <row r="6423" spans="1:15" hidden="1" x14ac:dyDescent="0.2">
      <c r="A6423" t="s">
        <v>6464</v>
      </c>
      <c r="B6423" t="s">
        <v>7140</v>
      </c>
      <c r="C6423" t="s">
        <v>7144</v>
      </c>
      <c r="D6423" t="s">
        <v>22</v>
      </c>
      <c r="E6423">
        <v>36</v>
      </c>
      <c r="F6423" t="s">
        <v>49</v>
      </c>
      <c r="G6423" t="s">
        <v>38</v>
      </c>
      <c r="H6423" t="s">
        <v>106</v>
      </c>
      <c r="I6423" s="2">
        <v>3794</v>
      </c>
      <c r="J6423" s="2">
        <v>2</v>
      </c>
      <c r="K6423" s="2">
        <v>3796</v>
      </c>
      <c r="L6423" s="3">
        <v>0.20638151656706422</v>
      </c>
      <c r="M6423" s="3">
        <v>0.36343130468583201</v>
      </c>
      <c r="N6423" s="2">
        <v>1839312</v>
      </c>
      <c r="O6423">
        <f t="shared" si="100"/>
        <v>8</v>
      </c>
    </row>
    <row r="6424" spans="1:15" hidden="1" x14ac:dyDescent="0.2">
      <c r="A6424" t="s">
        <v>6464</v>
      </c>
      <c r="B6424" t="s">
        <v>7140</v>
      </c>
      <c r="C6424" t="s">
        <v>7145</v>
      </c>
      <c r="D6424" t="s">
        <v>22</v>
      </c>
      <c r="E6424">
        <v>61</v>
      </c>
      <c r="F6424" t="s">
        <v>69</v>
      </c>
      <c r="G6424" t="s">
        <v>38</v>
      </c>
      <c r="H6424" t="s">
        <v>201</v>
      </c>
      <c r="I6424" s="2">
        <v>7072</v>
      </c>
      <c r="J6424" s="2">
        <v>4</v>
      </c>
      <c r="K6424" s="2">
        <v>7076</v>
      </c>
      <c r="L6424" s="3">
        <v>0.38470906512870029</v>
      </c>
      <c r="M6424" s="3">
        <v>0.67746046152711992</v>
      </c>
      <c r="N6424" s="2">
        <v>1839312</v>
      </c>
      <c r="O6424">
        <f t="shared" si="100"/>
        <v>5</v>
      </c>
    </row>
    <row r="6425" spans="1:15" hidden="1" x14ac:dyDescent="0.2">
      <c r="A6425" t="s">
        <v>6464</v>
      </c>
      <c r="B6425" t="s">
        <v>7140</v>
      </c>
      <c r="C6425" t="s">
        <v>7146</v>
      </c>
      <c r="D6425" t="s">
        <v>22</v>
      </c>
      <c r="E6425">
        <v>63</v>
      </c>
      <c r="F6425" t="s">
        <v>49</v>
      </c>
      <c r="G6425" t="s">
        <v>19</v>
      </c>
      <c r="H6425" t="s">
        <v>20</v>
      </c>
      <c r="I6425" s="2">
        <v>65738</v>
      </c>
      <c r="J6425" s="2">
        <v>339</v>
      </c>
      <c r="K6425" s="2">
        <v>66077</v>
      </c>
      <c r="L6425" s="3">
        <v>3.5924845811912278</v>
      </c>
      <c r="M6425" s="3">
        <v>6.3262514014029829</v>
      </c>
      <c r="N6425" s="2">
        <v>1839312</v>
      </c>
      <c r="O6425">
        <f t="shared" si="100"/>
        <v>3</v>
      </c>
    </row>
    <row r="6426" spans="1:15" hidden="1" x14ac:dyDescent="0.2">
      <c r="A6426" t="s">
        <v>6464</v>
      </c>
      <c r="B6426" t="s">
        <v>7140</v>
      </c>
      <c r="C6426" t="s">
        <v>7147</v>
      </c>
      <c r="D6426" t="s">
        <v>22</v>
      </c>
      <c r="E6426">
        <v>42</v>
      </c>
      <c r="F6426" t="s">
        <v>49</v>
      </c>
      <c r="G6426" t="s">
        <v>868</v>
      </c>
      <c r="H6426" t="s">
        <v>738</v>
      </c>
      <c r="I6426" s="2">
        <v>2706</v>
      </c>
      <c r="J6426" s="2">
        <v>12</v>
      </c>
      <c r="K6426" s="2">
        <v>2718</v>
      </c>
      <c r="L6426" s="3">
        <v>0.14777264542394111</v>
      </c>
      <c r="M6426" s="3">
        <v>0.260222941553238</v>
      </c>
      <c r="N6426" s="2">
        <v>1839312</v>
      </c>
      <c r="O6426">
        <f t="shared" si="100"/>
        <v>10</v>
      </c>
    </row>
    <row r="6427" spans="1:15" hidden="1" x14ac:dyDescent="0.2">
      <c r="A6427" t="s">
        <v>6464</v>
      </c>
      <c r="B6427" t="s">
        <v>7140</v>
      </c>
      <c r="C6427" t="s">
        <v>7148</v>
      </c>
      <c r="D6427" t="s">
        <v>22</v>
      </c>
      <c r="E6427">
        <v>62</v>
      </c>
      <c r="F6427" t="s">
        <v>49</v>
      </c>
      <c r="G6427" t="s">
        <v>303</v>
      </c>
      <c r="H6427" t="s">
        <v>304</v>
      </c>
      <c r="I6427" s="2">
        <v>366167</v>
      </c>
      <c r="J6427" s="2">
        <v>1668</v>
      </c>
      <c r="K6427" s="2">
        <v>367835</v>
      </c>
      <c r="L6427" s="3">
        <v>19.998510312551652</v>
      </c>
      <c r="M6427" s="3">
        <v>35.216742349608275</v>
      </c>
      <c r="N6427" s="2">
        <v>1839312</v>
      </c>
      <c r="O6427">
        <f t="shared" si="100"/>
        <v>2</v>
      </c>
    </row>
    <row r="6428" spans="1:15" hidden="1" x14ac:dyDescent="0.2">
      <c r="A6428" t="s">
        <v>6464</v>
      </c>
      <c r="B6428" t="s">
        <v>7140</v>
      </c>
      <c r="C6428" t="s">
        <v>7149</v>
      </c>
      <c r="D6428" t="s">
        <v>22</v>
      </c>
      <c r="E6428">
        <v>44</v>
      </c>
      <c r="F6428" t="s">
        <v>49</v>
      </c>
      <c r="G6428" t="s">
        <v>38</v>
      </c>
      <c r="H6428" t="s">
        <v>816</v>
      </c>
      <c r="I6428" s="2">
        <v>4903</v>
      </c>
      <c r="J6428" s="2">
        <v>3</v>
      </c>
      <c r="K6428" s="2">
        <v>4906</v>
      </c>
      <c r="L6428" s="3">
        <v>0.26673016867176425</v>
      </c>
      <c r="M6428" s="3">
        <v>0.4697033669095606</v>
      </c>
      <c r="N6428" s="2">
        <v>1839312</v>
      </c>
      <c r="O6428">
        <f t="shared" si="100"/>
        <v>7</v>
      </c>
    </row>
    <row r="6429" spans="1:15" hidden="1" x14ac:dyDescent="0.2">
      <c r="A6429" t="s">
        <v>6464</v>
      </c>
      <c r="B6429" t="s">
        <v>7140</v>
      </c>
      <c r="C6429" t="s">
        <v>5349</v>
      </c>
      <c r="D6429" t="s">
        <v>22</v>
      </c>
      <c r="E6429">
        <v>68</v>
      </c>
      <c r="F6429" t="s">
        <v>69</v>
      </c>
      <c r="G6429" t="s">
        <v>891</v>
      </c>
      <c r="H6429" t="s">
        <v>749</v>
      </c>
      <c r="I6429" s="2">
        <v>2779</v>
      </c>
      <c r="J6429" s="2">
        <v>1</v>
      </c>
      <c r="K6429" s="2">
        <v>2780</v>
      </c>
      <c r="L6429" s="3">
        <v>0.15114347103699644</v>
      </c>
      <c r="M6429" s="3">
        <v>0.26615885854231114</v>
      </c>
      <c r="N6429" s="2">
        <v>1839312</v>
      </c>
      <c r="O6429">
        <f t="shared" si="100"/>
        <v>9</v>
      </c>
    </row>
    <row r="6430" spans="1:15" hidden="1" x14ac:dyDescent="0.2">
      <c r="A6430" t="s">
        <v>6464</v>
      </c>
      <c r="B6430" t="s">
        <v>7140</v>
      </c>
      <c r="C6430" t="s">
        <v>7150</v>
      </c>
      <c r="D6430" t="s">
        <v>22</v>
      </c>
      <c r="E6430">
        <v>58</v>
      </c>
      <c r="F6430" t="s">
        <v>49</v>
      </c>
      <c r="G6430" t="s">
        <v>7151</v>
      </c>
      <c r="H6430" t="s">
        <v>1733</v>
      </c>
      <c r="I6430" s="2">
        <v>5266</v>
      </c>
      <c r="J6430" s="2">
        <v>12</v>
      </c>
      <c r="K6430" s="2">
        <v>5278</v>
      </c>
      <c r="L6430" s="3">
        <v>0.28695512235009613</v>
      </c>
      <c r="M6430" s="3">
        <v>0.50531886884399935</v>
      </c>
      <c r="N6430" s="2">
        <v>1839312</v>
      </c>
      <c r="O6430">
        <f t="shared" si="100"/>
        <v>6</v>
      </c>
    </row>
    <row r="6431" spans="1:15" hidden="1" x14ac:dyDescent="0.2">
      <c r="A6431" t="s">
        <v>6464</v>
      </c>
      <c r="B6431" t="s">
        <v>7152</v>
      </c>
      <c r="C6431" t="s">
        <v>46</v>
      </c>
      <c r="G6431" t="s">
        <v>46</v>
      </c>
      <c r="I6431" s="2">
        <v>14751</v>
      </c>
      <c r="J6431" s="2">
        <v>18</v>
      </c>
      <c r="K6431" s="2">
        <v>14769</v>
      </c>
      <c r="L6431" s="3">
        <v>0.82641344733425848</v>
      </c>
      <c r="M6431" s="3">
        <v>1.5147117494002791</v>
      </c>
      <c r="N6431" s="2">
        <v>1787120</v>
      </c>
      <c r="O6431">
        <f t="shared" si="100"/>
        <v>6</v>
      </c>
    </row>
    <row r="6432" spans="1:15" hidden="1" x14ac:dyDescent="0.2">
      <c r="A6432" t="s">
        <v>6464</v>
      </c>
      <c r="B6432" t="s">
        <v>7152</v>
      </c>
      <c r="C6432" t="s">
        <v>7153</v>
      </c>
      <c r="D6432" t="s">
        <v>22</v>
      </c>
      <c r="E6432">
        <v>57</v>
      </c>
      <c r="F6432" t="s">
        <v>69</v>
      </c>
      <c r="G6432" t="s">
        <v>197</v>
      </c>
      <c r="H6432" t="s">
        <v>24</v>
      </c>
      <c r="I6432" s="2">
        <v>343274</v>
      </c>
      <c r="J6432" s="2">
        <v>1013</v>
      </c>
      <c r="K6432" s="2">
        <v>344287</v>
      </c>
      <c r="L6432" s="3">
        <v>19.264906665472939</v>
      </c>
      <c r="M6432" s="3">
        <v>35.310147204670187</v>
      </c>
      <c r="N6432" s="2">
        <v>1787120</v>
      </c>
      <c r="O6432">
        <f t="shared" si="100"/>
        <v>2</v>
      </c>
    </row>
    <row r="6433" spans="1:15" hidden="1" x14ac:dyDescent="0.2">
      <c r="A6433" t="s">
        <v>6464</v>
      </c>
      <c r="B6433" t="s">
        <v>7152</v>
      </c>
      <c r="C6433" t="s">
        <v>7154</v>
      </c>
      <c r="D6433" t="s">
        <v>22</v>
      </c>
      <c r="E6433">
        <v>61</v>
      </c>
      <c r="F6433" t="s">
        <v>69</v>
      </c>
      <c r="G6433" t="s">
        <v>7028</v>
      </c>
      <c r="H6433" t="s">
        <v>343</v>
      </c>
      <c r="I6433" s="2">
        <v>156269</v>
      </c>
      <c r="J6433" s="2">
        <v>137</v>
      </c>
      <c r="K6433" s="2">
        <v>156406</v>
      </c>
      <c r="L6433" s="3">
        <v>8.7518465463986761</v>
      </c>
      <c r="M6433" s="3">
        <v>16.041032289031083</v>
      </c>
      <c r="N6433" s="2">
        <v>1787120</v>
      </c>
      <c r="O6433">
        <f t="shared" si="100"/>
        <v>3</v>
      </c>
    </row>
    <row r="6434" spans="1:15" hidden="1" x14ac:dyDescent="0.2">
      <c r="A6434" t="s">
        <v>6464</v>
      </c>
      <c r="B6434" t="s">
        <v>7152</v>
      </c>
      <c r="C6434" t="s">
        <v>7155</v>
      </c>
      <c r="D6434" t="s">
        <v>22</v>
      </c>
      <c r="E6434">
        <v>30</v>
      </c>
      <c r="F6434" t="s">
        <v>69</v>
      </c>
      <c r="G6434" t="s">
        <v>3193</v>
      </c>
      <c r="H6434" t="s">
        <v>389</v>
      </c>
      <c r="I6434" s="2">
        <v>3178</v>
      </c>
      <c r="J6434" s="2">
        <v>5</v>
      </c>
      <c r="K6434" s="2">
        <v>3183</v>
      </c>
      <c r="L6434" s="3">
        <v>0.17810779354492146</v>
      </c>
      <c r="M6434" s="3">
        <v>0.3264491501348154</v>
      </c>
      <c r="N6434" s="2">
        <v>1787120</v>
      </c>
      <c r="O6434">
        <f t="shared" si="100"/>
        <v>12</v>
      </c>
    </row>
    <row r="6435" spans="1:15" hidden="1" x14ac:dyDescent="0.2">
      <c r="A6435" t="s">
        <v>6464</v>
      </c>
      <c r="B6435" t="s">
        <v>7152</v>
      </c>
      <c r="C6435" t="s">
        <v>7156</v>
      </c>
      <c r="D6435" t="s">
        <v>22</v>
      </c>
      <c r="E6435">
        <v>49</v>
      </c>
      <c r="F6435" t="s">
        <v>69</v>
      </c>
      <c r="G6435" t="s">
        <v>32</v>
      </c>
      <c r="H6435" t="s">
        <v>33</v>
      </c>
      <c r="I6435" s="2">
        <v>381517</v>
      </c>
      <c r="J6435" s="2">
        <v>1492</v>
      </c>
      <c r="K6435" s="2">
        <v>383009</v>
      </c>
      <c r="L6435" s="3">
        <v>21.431633018487847</v>
      </c>
      <c r="M6435" s="3">
        <v>39.281483677029691</v>
      </c>
      <c r="N6435" s="2">
        <v>1787120</v>
      </c>
      <c r="O6435">
        <f t="shared" si="100"/>
        <v>1</v>
      </c>
    </row>
    <row r="6436" spans="1:15" hidden="1" x14ac:dyDescent="0.2">
      <c r="A6436" t="s">
        <v>6464</v>
      </c>
      <c r="B6436" t="s">
        <v>7152</v>
      </c>
      <c r="C6436" t="s">
        <v>7157</v>
      </c>
      <c r="D6436" t="s">
        <v>22</v>
      </c>
      <c r="E6436">
        <v>63</v>
      </c>
      <c r="F6436" t="s">
        <v>69</v>
      </c>
      <c r="G6436" t="s">
        <v>868</v>
      </c>
      <c r="H6436" t="s">
        <v>738</v>
      </c>
      <c r="I6436" s="2">
        <v>4986</v>
      </c>
      <c r="J6436" s="2">
        <f>(0)</f>
        <v>0</v>
      </c>
      <c r="K6436" s="2">
        <v>4986</v>
      </c>
      <c r="L6436" s="3">
        <v>0.27899637405434441</v>
      </c>
      <c r="M6436" s="3">
        <v>0.51136520973050248</v>
      </c>
      <c r="N6436" s="2">
        <v>1787120</v>
      </c>
      <c r="O6436">
        <f t="shared" si="100"/>
        <v>9</v>
      </c>
    </row>
    <row r="6437" spans="1:15" hidden="1" x14ac:dyDescent="0.2">
      <c r="A6437" t="s">
        <v>6464</v>
      </c>
      <c r="B6437" t="s">
        <v>7152</v>
      </c>
      <c r="C6437" t="s">
        <v>2219</v>
      </c>
      <c r="D6437" t="s">
        <v>22</v>
      </c>
      <c r="E6437">
        <v>30</v>
      </c>
      <c r="F6437" t="s">
        <v>69</v>
      </c>
      <c r="G6437" t="s">
        <v>38</v>
      </c>
      <c r="H6437" t="s">
        <v>168</v>
      </c>
      <c r="I6437" s="2">
        <v>2376</v>
      </c>
      <c r="J6437" s="2">
        <v>1</v>
      </c>
      <c r="K6437" s="2">
        <v>2377</v>
      </c>
      <c r="L6437" s="3">
        <v>0.13300729665607233</v>
      </c>
      <c r="M6437" s="3">
        <v>0.24378562044312163</v>
      </c>
      <c r="N6437" s="2">
        <v>1787120</v>
      </c>
      <c r="O6437">
        <f t="shared" si="100"/>
        <v>13</v>
      </c>
    </row>
    <row r="6438" spans="1:15" hidden="1" x14ac:dyDescent="0.2">
      <c r="A6438" t="s">
        <v>6464</v>
      </c>
      <c r="B6438" t="s">
        <v>7152</v>
      </c>
      <c r="C6438" t="s">
        <v>7158</v>
      </c>
      <c r="D6438" t="s">
        <v>22</v>
      </c>
      <c r="E6438">
        <v>41</v>
      </c>
      <c r="F6438" t="s">
        <v>69</v>
      </c>
      <c r="G6438" t="s">
        <v>1952</v>
      </c>
      <c r="H6438" t="s">
        <v>59</v>
      </c>
      <c r="I6438" s="2">
        <v>6206</v>
      </c>
      <c r="J6438" s="2">
        <v>5</v>
      </c>
      <c r="K6438" s="2">
        <v>6211</v>
      </c>
      <c r="L6438" s="3">
        <v>0.34754241461121804</v>
      </c>
      <c r="M6438" s="3">
        <v>0.63700146763661269</v>
      </c>
      <c r="N6438" s="2">
        <v>1787120</v>
      </c>
      <c r="O6438">
        <f t="shared" si="100"/>
        <v>8</v>
      </c>
    </row>
    <row r="6439" spans="1:15" hidden="1" x14ac:dyDescent="0.2">
      <c r="A6439" t="s">
        <v>6464</v>
      </c>
      <c r="B6439" t="s">
        <v>7152</v>
      </c>
      <c r="C6439" t="s">
        <v>7159</v>
      </c>
      <c r="D6439" t="s">
        <v>22</v>
      </c>
      <c r="E6439">
        <v>58</v>
      </c>
      <c r="F6439" t="s">
        <v>69</v>
      </c>
      <c r="G6439" t="s">
        <v>38</v>
      </c>
      <c r="H6439" t="s">
        <v>692</v>
      </c>
      <c r="I6439" s="2">
        <v>4219</v>
      </c>
      <c r="J6439" s="2">
        <v>5</v>
      </c>
      <c r="K6439" s="2">
        <v>4224</v>
      </c>
      <c r="L6439" s="3">
        <v>0.23635793903039526</v>
      </c>
      <c r="M6439" s="3">
        <v>0.43321432930237519</v>
      </c>
      <c r="N6439" s="2">
        <v>1787120</v>
      </c>
      <c r="O6439">
        <f t="shared" si="100"/>
        <v>10</v>
      </c>
    </row>
    <row r="6440" spans="1:15" hidden="1" x14ac:dyDescent="0.2">
      <c r="A6440" t="s">
        <v>6464</v>
      </c>
      <c r="B6440" t="s">
        <v>7152</v>
      </c>
      <c r="C6440" t="s">
        <v>7160</v>
      </c>
      <c r="D6440" t="s">
        <v>22</v>
      </c>
      <c r="E6440">
        <v>40</v>
      </c>
      <c r="F6440" t="s">
        <v>69</v>
      </c>
      <c r="G6440" t="s">
        <v>38</v>
      </c>
      <c r="H6440" t="s">
        <v>321</v>
      </c>
      <c r="I6440" s="2">
        <v>8009</v>
      </c>
      <c r="J6440" s="2">
        <v>2</v>
      </c>
      <c r="K6440" s="2">
        <v>8011</v>
      </c>
      <c r="L6440" s="3">
        <v>0.44826312726621603</v>
      </c>
      <c r="M6440" s="3">
        <v>0.82160984660069303</v>
      </c>
      <c r="N6440" s="2">
        <v>1787120</v>
      </c>
      <c r="O6440">
        <f t="shared" si="100"/>
        <v>7</v>
      </c>
    </row>
    <row r="6441" spans="1:15" hidden="1" x14ac:dyDescent="0.2">
      <c r="A6441" t="s">
        <v>6464</v>
      </c>
      <c r="B6441" t="s">
        <v>7152</v>
      </c>
      <c r="C6441" t="s">
        <v>7160</v>
      </c>
      <c r="D6441" t="s">
        <v>22</v>
      </c>
      <c r="E6441">
        <v>44</v>
      </c>
      <c r="F6441" t="s">
        <v>69</v>
      </c>
      <c r="G6441" t="s">
        <v>38</v>
      </c>
      <c r="H6441" t="s">
        <v>54</v>
      </c>
      <c r="I6441" s="2">
        <v>26954</v>
      </c>
      <c r="J6441" s="2">
        <v>13</v>
      </c>
      <c r="K6441" s="2">
        <v>26967</v>
      </c>
      <c r="L6441" s="3">
        <v>1.5089641434262948</v>
      </c>
      <c r="M6441" s="3">
        <v>2.7657411975135302</v>
      </c>
      <c r="N6441" s="2">
        <v>1787120</v>
      </c>
      <c r="O6441">
        <f t="shared" si="100"/>
        <v>4</v>
      </c>
    </row>
    <row r="6442" spans="1:15" hidden="1" x14ac:dyDescent="0.2">
      <c r="A6442" t="s">
        <v>6464</v>
      </c>
      <c r="B6442" t="s">
        <v>7152</v>
      </c>
      <c r="C6442" t="s">
        <v>7161</v>
      </c>
      <c r="D6442" t="s">
        <v>22</v>
      </c>
      <c r="E6442">
        <v>52</v>
      </c>
      <c r="F6442" t="s">
        <v>69</v>
      </c>
      <c r="G6442" t="s">
        <v>19</v>
      </c>
      <c r="H6442" t="s">
        <v>20</v>
      </c>
      <c r="I6442" s="2">
        <v>16384</v>
      </c>
      <c r="J6442" s="2">
        <v>58</v>
      </c>
      <c r="K6442" s="2">
        <v>16442</v>
      </c>
      <c r="L6442" s="3">
        <v>0.9200277541519315</v>
      </c>
      <c r="M6442" s="3">
        <v>1.6862949816263382</v>
      </c>
      <c r="N6442" s="2">
        <v>1787120</v>
      </c>
      <c r="O6442">
        <f t="shared" si="100"/>
        <v>5</v>
      </c>
    </row>
    <row r="6443" spans="1:15" hidden="1" x14ac:dyDescent="0.2">
      <c r="A6443" t="s">
        <v>6464</v>
      </c>
      <c r="B6443" t="s">
        <v>7152</v>
      </c>
      <c r="C6443" t="s">
        <v>7162</v>
      </c>
      <c r="D6443" t="s">
        <v>22</v>
      </c>
      <c r="E6443">
        <v>47</v>
      </c>
      <c r="F6443" t="s">
        <v>69</v>
      </c>
      <c r="G6443" t="s">
        <v>38</v>
      </c>
      <c r="H6443" t="s">
        <v>420</v>
      </c>
      <c r="I6443" s="2">
        <v>3562</v>
      </c>
      <c r="J6443" s="2">
        <v>4</v>
      </c>
      <c r="K6443" s="2">
        <v>3566</v>
      </c>
      <c r="L6443" s="3">
        <v>0.19953892295984602</v>
      </c>
      <c r="M6443" s="3">
        <v>0.36572971076995031</v>
      </c>
      <c r="N6443" s="2">
        <v>1787120</v>
      </c>
      <c r="O6443">
        <f t="shared" si="100"/>
        <v>11</v>
      </c>
    </row>
    <row r="6444" spans="1:15" hidden="1" x14ac:dyDescent="0.2">
      <c r="A6444" t="s">
        <v>6464</v>
      </c>
      <c r="B6444" t="s">
        <v>7163</v>
      </c>
      <c r="C6444" t="s">
        <v>46</v>
      </c>
      <c r="G6444" t="s">
        <v>46</v>
      </c>
      <c r="I6444" s="2">
        <v>7862</v>
      </c>
      <c r="J6444" s="2">
        <v>20</v>
      </c>
      <c r="K6444" s="2">
        <v>7882</v>
      </c>
      <c r="L6444" s="3">
        <v>0.3920462656374582</v>
      </c>
      <c r="M6444" s="3">
        <v>0.80504393423602028</v>
      </c>
      <c r="N6444" s="2">
        <v>2010477</v>
      </c>
      <c r="O6444">
        <f t="shared" si="100"/>
        <v>4</v>
      </c>
    </row>
    <row r="6445" spans="1:15" hidden="1" x14ac:dyDescent="0.2">
      <c r="A6445" t="s">
        <v>6464</v>
      </c>
      <c r="B6445" t="s">
        <v>7163</v>
      </c>
      <c r="C6445" t="s">
        <v>7164</v>
      </c>
      <c r="D6445" t="s">
        <v>22</v>
      </c>
      <c r="E6445">
        <v>35</v>
      </c>
      <c r="F6445" t="s">
        <v>49</v>
      </c>
      <c r="G6445" t="s">
        <v>1638</v>
      </c>
      <c r="H6445" t="s">
        <v>79</v>
      </c>
      <c r="I6445" s="2">
        <v>1398</v>
      </c>
      <c r="J6445" s="2">
        <v>8</v>
      </c>
      <c r="K6445" s="2">
        <v>1406</v>
      </c>
      <c r="L6445" s="3">
        <v>6.9933652561058893E-2</v>
      </c>
      <c r="M6445" s="3">
        <v>0.14360463988021371</v>
      </c>
      <c r="N6445" s="2">
        <v>2010477</v>
      </c>
      <c r="O6445">
        <f t="shared" si="100"/>
        <v>12</v>
      </c>
    </row>
    <row r="6446" spans="1:15" hidden="1" x14ac:dyDescent="0.2">
      <c r="A6446" t="s">
        <v>6464</v>
      </c>
      <c r="B6446" t="s">
        <v>7163</v>
      </c>
      <c r="C6446" t="s">
        <v>7165</v>
      </c>
      <c r="D6446" t="s">
        <v>22</v>
      </c>
      <c r="E6446">
        <v>38</v>
      </c>
      <c r="F6446" t="s">
        <v>49</v>
      </c>
      <c r="G6446" t="s">
        <v>994</v>
      </c>
      <c r="H6446" t="s">
        <v>846</v>
      </c>
      <c r="I6446" s="2">
        <v>1261</v>
      </c>
      <c r="J6446" s="2">
        <v>1</v>
      </c>
      <c r="K6446" s="2">
        <v>1262</v>
      </c>
      <c r="L6446" s="3">
        <v>6.2771173209143896E-2</v>
      </c>
      <c r="M6446" s="3">
        <v>0.12889691004895426</v>
      </c>
      <c r="N6446" s="2">
        <v>2010477</v>
      </c>
      <c r="O6446">
        <f t="shared" si="100"/>
        <v>13</v>
      </c>
    </row>
    <row r="6447" spans="1:15" hidden="1" x14ac:dyDescent="0.2">
      <c r="A6447" t="s">
        <v>6464</v>
      </c>
      <c r="B6447" t="s">
        <v>7163</v>
      </c>
      <c r="C6447" t="s">
        <v>7166</v>
      </c>
      <c r="D6447" t="s">
        <v>22</v>
      </c>
      <c r="E6447">
        <v>81</v>
      </c>
      <c r="F6447" t="s">
        <v>69</v>
      </c>
      <c r="G6447" t="s">
        <v>7167</v>
      </c>
      <c r="H6447" t="s">
        <v>124</v>
      </c>
      <c r="I6447" s="2">
        <v>2058</v>
      </c>
      <c r="J6447" s="2">
        <f>(0)</f>
        <v>0</v>
      </c>
      <c r="K6447" s="2">
        <v>2058</v>
      </c>
      <c r="L6447" s="3">
        <v>0.10236376740445179</v>
      </c>
      <c r="M6447" s="3">
        <v>0.21019797217174951</v>
      </c>
      <c r="N6447" s="2">
        <v>2010477</v>
      </c>
      <c r="O6447">
        <f t="shared" si="100"/>
        <v>8</v>
      </c>
    </row>
    <row r="6448" spans="1:15" hidden="1" x14ac:dyDescent="0.2">
      <c r="A6448" t="s">
        <v>6464</v>
      </c>
      <c r="B6448" t="s">
        <v>7163</v>
      </c>
      <c r="C6448" t="s">
        <v>7168</v>
      </c>
      <c r="D6448" t="s">
        <v>22</v>
      </c>
      <c r="E6448">
        <v>53</v>
      </c>
      <c r="F6448" t="s">
        <v>69</v>
      </c>
      <c r="G6448" t="s">
        <v>7169</v>
      </c>
      <c r="H6448" t="s">
        <v>1395</v>
      </c>
      <c r="I6448" s="2">
        <v>916</v>
      </c>
      <c r="J6448" s="2">
        <v>5</v>
      </c>
      <c r="K6448" s="2">
        <v>921</v>
      </c>
      <c r="L6448" s="3">
        <v>4.5810024188289646E-2</v>
      </c>
      <c r="M6448" s="3">
        <v>9.4068188712430167E-2</v>
      </c>
      <c r="N6448" s="2">
        <v>2010477</v>
      </c>
      <c r="O6448">
        <f t="shared" si="100"/>
        <v>15</v>
      </c>
    </row>
    <row r="6449" spans="1:15" hidden="1" x14ac:dyDescent="0.2">
      <c r="A6449" t="s">
        <v>6464</v>
      </c>
      <c r="B6449" t="s">
        <v>7163</v>
      </c>
      <c r="C6449" t="s">
        <v>5319</v>
      </c>
      <c r="D6449" t="s">
        <v>22</v>
      </c>
      <c r="E6449">
        <v>38</v>
      </c>
      <c r="F6449" t="s">
        <v>49</v>
      </c>
      <c r="G6449" t="s">
        <v>19</v>
      </c>
      <c r="H6449" t="s">
        <v>20</v>
      </c>
      <c r="I6449" s="2">
        <v>32617</v>
      </c>
      <c r="J6449" s="2">
        <v>144</v>
      </c>
      <c r="K6449" s="2">
        <v>32761</v>
      </c>
      <c r="L6449" s="3">
        <v>1.6295137920006049</v>
      </c>
      <c r="M6449" s="3">
        <v>3.3461106736242399</v>
      </c>
      <c r="N6449" s="2">
        <v>2010477</v>
      </c>
      <c r="O6449">
        <f t="shared" si="100"/>
        <v>3</v>
      </c>
    </row>
    <row r="6450" spans="1:15" hidden="1" x14ac:dyDescent="0.2">
      <c r="A6450" t="s">
        <v>6464</v>
      </c>
      <c r="B6450" t="s">
        <v>7163</v>
      </c>
      <c r="C6450" t="s">
        <v>7170</v>
      </c>
      <c r="D6450" t="s">
        <v>22</v>
      </c>
      <c r="E6450">
        <v>56</v>
      </c>
      <c r="F6450" t="s">
        <v>49</v>
      </c>
      <c r="G6450" t="s">
        <v>1472</v>
      </c>
      <c r="H6450" t="s">
        <v>540</v>
      </c>
      <c r="I6450" s="2">
        <v>1965</v>
      </c>
      <c r="J6450" s="2">
        <v>1</v>
      </c>
      <c r="K6450" s="2">
        <v>1966</v>
      </c>
      <c r="L6450" s="3">
        <v>9.7787738929617202E-2</v>
      </c>
      <c r="M6450" s="3">
        <v>0.2008013670017782</v>
      </c>
      <c r="N6450" s="2">
        <v>2010477</v>
      </c>
      <c r="O6450">
        <f t="shared" si="100"/>
        <v>9</v>
      </c>
    </row>
    <row r="6451" spans="1:15" hidden="1" x14ac:dyDescent="0.2">
      <c r="A6451" t="s">
        <v>6464</v>
      </c>
      <c r="B6451" t="s">
        <v>7163</v>
      </c>
      <c r="C6451" t="s">
        <v>7171</v>
      </c>
      <c r="D6451" t="s">
        <v>22</v>
      </c>
      <c r="E6451">
        <v>57</v>
      </c>
      <c r="F6451" t="s">
        <v>49</v>
      </c>
      <c r="G6451" t="s">
        <v>6964</v>
      </c>
      <c r="H6451" t="s">
        <v>209</v>
      </c>
      <c r="I6451" s="2">
        <v>2185</v>
      </c>
      <c r="J6451" s="2">
        <v>4</v>
      </c>
      <c r="K6451" s="2">
        <v>2189</v>
      </c>
      <c r="L6451" s="3">
        <v>0.10887963403709666</v>
      </c>
      <c r="M6451" s="3">
        <v>0.22357792083768693</v>
      </c>
      <c r="N6451" s="2">
        <v>2010477</v>
      </c>
      <c r="O6451">
        <f t="shared" si="100"/>
        <v>7</v>
      </c>
    </row>
    <row r="6452" spans="1:15" hidden="1" x14ac:dyDescent="0.2">
      <c r="A6452" t="s">
        <v>6464</v>
      </c>
      <c r="B6452" t="s">
        <v>7163</v>
      </c>
      <c r="C6452" t="s">
        <v>7172</v>
      </c>
      <c r="D6452" t="s">
        <v>22</v>
      </c>
      <c r="E6452">
        <v>58</v>
      </c>
      <c r="F6452" t="s">
        <v>49</v>
      </c>
      <c r="G6452" t="s">
        <v>197</v>
      </c>
      <c r="H6452" t="s">
        <v>24</v>
      </c>
      <c r="I6452" s="2">
        <v>371318</v>
      </c>
      <c r="J6452" s="2">
        <v>1415</v>
      </c>
      <c r="K6452" s="2">
        <v>372733</v>
      </c>
      <c r="L6452" s="3">
        <v>18.539530668592576</v>
      </c>
      <c r="M6452" s="3">
        <v>38.069835161075176</v>
      </c>
      <c r="N6452" s="2">
        <v>2010477</v>
      </c>
      <c r="O6452">
        <f t="shared" si="100"/>
        <v>2</v>
      </c>
    </row>
    <row r="6453" spans="1:15" hidden="1" x14ac:dyDescent="0.2">
      <c r="A6453" t="s">
        <v>6464</v>
      </c>
      <c r="B6453" t="s">
        <v>7163</v>
      </c>
      <c r="C6453" t="s">
        <v>7173</v>
      </c>
      <c r="D6453" t="s">
        <v>22</v>
      </c>
      <c r="E6453">
        <v>68</v>
      </c>
      <c r="F6453" t="s">
        <v>49</v>
      </c>
      <c r="G6453" t="s">
        <v>2089</v>
      </c>
      <c r="H6453" t="s">
        <v>321</v>
      </c>
      <c r="I6453" s="2">
        <v>974</v>
      </c>
      <c r="J6453" s="2">
        <v>1</v>
      </c>
      <c r="K6453" s="2">
        <v>975</v>
      </c>
      <c r="L6453" s="3">
        <v>4.8495953945257769E-2</v>
      </c>
      <c r="M6453" s="3">
        <v>9.9583587399152462E-2</v>
      </c>
      <c r="N6453" s="2">
        <v>2010477</v>
      </c>
      <c r="O6453">
        <f t="shared" si="100"/>
        <v>14</v>
      </c>
    </row>
    <row r="6454" spans="1:15" hidden="1" x14ac:dyDescent="0.2">
      <c r="A6454" t="s">
        <v>6464</v>
      </c>
      <c r="B6454" t="s">
        <v>7163</v>
      </c>
      <c r="C6454" t="s">
        <v>7174</v>
      </c>
      <c r="D6454" t="s">
        <v>22</v>
      </c>
      <c r="E6454">
        <v>41</v>
      </c>
      <c r="F6454" t="s">
        <v>49</v>
      </c>
      <c r="G6454" t="s">
        <v>7175</v>
      </c>
      <c r="H6454" t="s">
        <v>198</v>
      </c>
      <c r="I6454" s="2">
        <v>2858</v>
      </c>
      <c r="J6454" s="2">
        <f>(0)</f>
        <v>0</v>
      </c>
      <c r="K6454" s="2">
        <v>2858</v>
      </c>
      <c r="L6454" s="3">
        <v>0.14215531935953507</v>
      </c>
      <c r="M6454" s="3">
        <v>0.29190758234541309</v>
      </c>
      <c r="N6454" s="2">
        <v>2010477</v>
      </c>
      <c r="O6454">
        <f t="shared" si="100"/>
        <v>6</v>
      </c>
    </row>
    <row r="6455" spans="1:15" hidden="1" x14ac:dyDescent="0.2">
      <c r="A6455" t="s">
        <v>6464</v>
      </c>
      <c r="B6455" t="s">
        <v>7163</v>
      </c>
      <c r="C6455" t="s">
        <v>7176</v>
      </c>
      <c r="D6455" t="s">
        <v>17</v>
      </c>
      <c r="E6455">
        <v>62</v>
      </c>
      <c r="F6455" t="s">
        <v>49</v>
      </c>
      <c r="G6455" t="s">
        <v>32</v>
      </c>
      <c r="H6455" t="s">
        <v>33</v>
      </c>
      <c r="I6455" s="2">
        <v>542398</v>
      </c>
      <c r="J6455" s="2">
        <v>2303</v>
      </c>
      <c r="K6455" s="2">
        <v>544701</v>
      </c>
      <c r="L6455" s="3">
        <v>27.093122676857284</v>
      </c>
      <c r="M6455" s="3">
        <v>55.6341329640059</v>
      </c>
      <c r="N6455" s="2">
        <v>2010477</v>
      </c>
      <c r="O6455">
        <f t="shared" si="100"/>
        <v>1</v>
      </c>
    </row>
    <row r="6456" spans="1:15" hidden="1" x14ac:dyDescent="0.2">
      <c r="A6456" t="s">
        <v>6464</v>
      </c>
      <c r="B6456" t="s">
        <v>7163</v>
      </c>
      <c r="C6456" t="s">
        <v>7177</v>
      </c>
      <c r="D6456" t="s">
        <v>22</v>
      </c>
      <c r="E6456">
        <v>51</v>
      </c>
      <c r="F6456" t="s">
        <v>49</v>
      </c>
      <c r="G6456" t="s">
        <v>38</v>
      </c>
      <c r="H6456" t="s">
        <v>70</v>
      </c>
      <c r="I6456" s="2">
        <v>2969</v>
      </c>
      <c r="J6456" s="2">
        <v>3</v>
      </c>
      <c r="K6456" s="2">
        <v>2972</v>
      </c>
      <c r="L6456" s="3">
        <v>0.14782561551313445</v>
      </c>
      <c r="M6456" s="3">
        <v>0.30355120179516015</v>
      </c>
      <c r="N6456" s="2">
        <v>2010477</v>
      </c>
      <c r="O6456">
        <f t="shared" si="100"/>
        <v>5</v>
      </c>
    </row>
    <row r="6457" spans="1:15" hidden="1" x14ac:dyDescent="0.2">
      <c r="A6457" t="s">
        <v>6464</v>
      </c>
      <c r="B6457" t="s">
        <v>7163</v>
      </c>
      <c r="C6457" t="s">
        <v>7178</v>
      </c>
      <c r="D6457" t="s">
        <v>17</v>
      </c>
      <c r="E6457">
        <v>50</v>
      </c>
      <c r="F6457" t="s">
        <v>49</v>
      </c>
      <c r="G6457" t="s">
        <v>868</v>
      </c>
      <c r="H6457" t="s">
        <v>738</v>
      </c>
      <c r="I6457" s="2">
        <v>1602</v>
      </c>
      <c r="J6457" s="2">
        <v>5</v>
      </c>
      <c r="K6457" s="2">
        <v>1607</v>
      </c>
      <c r="L6457" s="3">
        <v>7.9931279989773563E-2</v>
      </c>
      <c r="M6457" s="3">
        <v>0.1641341794363467</v>
      </c>
      <c r="N6457" s="2">
        <v>2010477</v>
      </c>
      <c r="O6457">
        <f t="shared" si="100"/>
        <v>11</v>
      </c>
    </row>
    <row r="6458" spans="1:15" hidden="1" x14ac:dyDescent="0.2">
      <c r="A6458" t="s">
        <v>6464</v>
      </c>
      <c r="B6458" t="s">
        <v>7163</v>
      </c>
      <c r="C6458" t="s">
        <v>7179</v>
      </c>
      <c r="D6458" t="s">
        <v>22</v>
      </c>
      <c r="E6458">
        <v>29</v>
      </c>
      <c r="F6458" t="s">
        <v>49</v>
      </c>
      <c r="G6458" t="s">
        <v>38</v>
      </c>
      <c r="H6458" t="s">
        <v>41</v>
      </c>
      <c r="I6458" s="2">
        <v>1945</v>
      </c>
      <c r="J6458" s="2">
        <f>(0)</f>
        <v>0</v>
      </c>
      <c r="K6458" s="2">
        <v>1945</v>
      </c>
      <c r="L6458" s="3">
        <v>9.6743210690796264E-2</v>
      </c>
      <c r="M6458" s="3">
        <v>0.19865648973471953</v>
      </c>
      <c r="N6458" s="2">
        <v>2010477</v>
      </c>
      <c r="O6458">
        <f t="shared" si="100"/>
        <v>10</v>
      </c>
    </row>
    <row r="6459" spans="1:15" hidden="1" x14ac:dyDescent="0.2">
      <c r="A6459" t="s">
        <v>6464</v>
      </c>
      <c r="B6459" t="s">
        <v>7180</v>
      </c>
      <c r="C6459" t="s">
        <v>46</v>
      </c>
      <c r="G6459" t="s">
        <v>46</v>
      </c>
      <c r="I6459" s="2">
        <v>7610</v>
      </c>
      <c r="J6459" s="2">
        <v>15</v>
      </c>
      <c r="K6459" s="2">
        <v>7625</v>
      </c>
      <c r="L6459" s="3">
        <v>0.44430589222450118</v>
      </c>
      <c r="M6459" s="3">
        <v>0.85717208530576594</v>
      </c>
      <c r="N6459" s="2">
        <v>1716160</v>
      </c>
      <c r="O6459">
        <f t="shared" si="100"/>
        <v>5</v>
      </c>
    </row>
    <row r="6460" spans="1:15" hidden="1" x14ac:dyDescent="0.2">
      <c r="A6460" t="s">
        <v>6464</v>
      </c>
      <c r="B6460" t="s">
        <v>7180</v>
      </c>
      <c r="C6460" t="s">
        <v>7181</v>
      </c>
      <c r="D6460" t="s">
        <v>22</v>
      </c>
      <c r="E6460">
        <v>63</v>
      </c>
      <c r="F6460" t="s">
        <v>49</v>
      </c>
      <c r="G6460" t="s">
        <v>1638</v>
      </c>
      <c r="H6460" t="s">
        <v>79</v>
      </c>
      <c r="I6460" s="2">
        <v>4117</v>
      </c>
      <c r="J6460" s="2">
        <v>1</v>
      </c>
      <c r="K6460" s="2">
        <v>4118</v>
      </c>
      <c r="L6460" s="3">
        <v>0.23995431661383554</v>
      </c>
      <c r="M6460" s="3">
        <v>0.46292913407070746</v>
      </c>
      <c r="N6460" s="2">
        <v>1716160</v>
      </c>
      <c r="O6460">
        <f t="shared" si="100"/>
        <v>9</v>
      </c>
    </row>
    <row r="6461" spans="1:15" hidden="1" x14ac:dyDescent="0.2">
      <c r="A6461" t="s">
        <v>6464</v>
      </c>
      <c r="B6461" t="s">
        <v>7180</v>
      </c>
      <c r="C6461" t="s">
        <v>7182</v>
      </c>
      <c r="D6461" t="s">
        <v>22</v>
      </c>
      <c r="E6461">
        <v>47</v>
      </c>
      <c r="F6461" t="s">
        <v>49</v>
      </c>
      <c r="G6461" t="s">
        <v>3245</v>
      </c>
      <c r="H6461" t="s">
        <v>540</v>
      </c>
      <c r="I6461" s="2">
        <v>3367</v>
      </c>
      <c r="J6461" s="2">
        <v>1</v>
      </c>
      <c r="K6461" s="2">
        <v>3368</v>
      </c>
      <c r="L6461" s="3">
        <v>0.19625209770650756</v>
      </c>
      <c r="M6461" s="3">
        <v>0.37861712567997635</v>
      </c>
      <c r="N6461" s="2">
        <v>1716160</v>
      </c>
      <c r="O6461">
        <f t="shared" si="100"/>
        <v>10</v>
      </c>
    </row>
    <row r="6462" spans="1:15" hidden="1" x14ac:dyDescent="0.2">
      <c r="A6462" t="s">
        <v>6464</v>
      </c>
      <c r="B6462" t="s">
        <v>7180</v>
      </c>
      <c r="C6462" t="s">
        <v>7183</v>
      </c>
      <c r="D6462" t="s">
        <v>22</v>
      </c>
      <c r="E6462">
        <v>50</v>
      </c>
      <c r="F6462" t="s">
        <v>49</v>
      </c>
      <c r="G6462" t="s">
        <v>38</v>
      </c>
      <c r="H6462" t="s">
        <v>168</v>
      </c>
      <c r="I6462" s="2">
        <v>4731</v>
      </c>
      <c r="J6462" s="2">
        <f>(0)</f>
        <v>0</v>
      </c>
      <c r="K6462" s="2">
        <v>4731</v>
      </c>
      <c r="L6462" s="3">
        <v>0.27567359686742493</v>
      </c>
      <c r="M6462" s="3">
        <v>0.53184014892873155</v>
      </c>
      <c r="N6462" s="2">
        <v>1716160</v>
      </c>
      <c r="O6462">
        <f t="shared" si="100"/>
        <v>8</v>
      </c>
    </row>
    <row r="6463" spans="1:15" hidden="1" x14ac:dyDescent="0.2">
      <c r="A6463" t="s">
        <v>6464</v>
      </c>
      <c r="B6463" t="s">
        <v>7180</v>
      </c>
      <c r="C6463" t="s">
        <v>7184</v>
      </c>
      <c r="D6463" t="s">
        <v>22</v>
      </c>
      <c r="E6463">
        <v>40</v>
      </c>
      <c r="F6463" t="s">
        <v>49</v>
      </c>
      <c r="G6463" t="s">
        <v>1952</v>
      </c>
      <c r="H6463" t="s">
        <v>59</v>
      </c>
      <c r="I6463" s="2">
        <v>1516</v>
      </c>
      <c r="J6463" s="2">
        <v>1</v>
      </c>
      <c r="K6463" s="2">
        <v>1517</v>
      </c>
      <c r="L6463" s="3">
        <v>8.8395021443222074E-2</v>
      </c>
      <c r="M6463" s="3">
        <v>0.17053508897165204</v>
      </c>
      <c r="N6463" s="2">
        <v>1716160</v>
      </c>
      <c r="O6463">
        <f t="shared" si="100"/>
        <v>15</v>
      </c>
    </row>
    <row r="6464" spans="1:15" hidden="1" x14ac:dyDescent="0.2">
      <c r="A6464" t="s">
        <v>6464</v>
      </c>
      <c r="B6464" t="s">
        <v>7180</v>
      </c>
      <c r="C6464" t="s">
        <v>7185</v>
      </c>
      <c r="D6464" t="s">
        <v>1644</v>
      </c>
      <c r="E6464">
        <v>46</v>
      </c>
      <c r="F6464" t="s">
        <v>69</v>
      </c>
      <c r="G6464" t="s">
        <v>832</v>
      </c>
      <c r="H6464" t="s">
        <v>833</v>
      </c>
      <c r="I6464" s="2">
        <v>1840</v>
      </c>
      <c r="J6464" s="2">
        <v>5</v>
      </c>
      <c r="K6464" s="2">
        <v>1845</v>
      </c>
      <c r="L6464" s="3">
        <v>0.10750745851202685</v>
      </c>
      <c r="M6464" s="3">
        <v>0.20740754064119843</v>
      </c>
      <c r="N6464" s="2">
        <v>1716160</v>
      </c>
      <c r="O6464">
        <f t="shared" si="100"/>
        <v>14</v>
      </c>
    </row>
    <row r="6465" spans="1:15" hidden="1" x14ac:dyDescent="0.2">
      <c r="A6465" t="s">
        <v>6464</v>
      </c>
      <c r="B6465" t="s">
        <v>7180</v>
      </c>
      <c r="C6465" t="s">
        <v>7186</v>
      </c>
      <c r="D6465" t="s">
        <v>22</v>
      </c>
      <c r="E6465">
        <v>77</v>
      </c>
      <c r="F6465" t="s">
        <v>49</v>
      </c>
      <c r="G6465" t="s">
        <v>401</v>
      </c>
      <c r="H6465" t="s">
        <v>402</v>
      </c>
      <c r="I6465" s="2">
        <v>10397</v>
      </c>
      <c r="J6465" s="2">
        <v>6</v>
      </c>
      <c r="K6465" s="2">
        <v>10403</v>
      </c>
      <c r="L6465" s="3">
        <v>0.60617891105724409</v>
      </c>
      <c r="M6465" s="3">
        <v>1.1694637643850339</v>
      </c>
      <c r="N6465" s="2">
        <v>1716160</v>
      </c>
      <c r="O6465">
        <f t="shared" si="100"/>
        <v>4</v>
      </c>
    </row>
    <row r="6466" spans="1:15" hidden="1" x14ac:dyDescent="0.2">
      <c r="A6466" t="s">
        <v>6464</v>
      </c>
      <c r="B6466" t="s">
        <v>7180</v>
      </c>
      <c r="C6466" t="s">
        <v>7187</v>
      </c>
      <c r="D6466" t="s">
        <v>22</v>
      </c>
      <c r="E6466">
        <v>31</v>
      </c>
      <c r="F6466" t="s">
        <v>49</v>
      </c>
      <c r="G6466" t="s">
        <v>6964</v>
      </c>
      <c r="H6466" t="s">
        <v>209</v>
      </c>
      <c r="I6466" s="2">
        <v>6261</v>
      </c>
      <c r="J6466" s="2">
        <v>6</v>
      </c>
      <c r="K6466" s="2">
        <v>6267</v>
      </c>
      <c r="L6466" s="3">
        <v>0.3651757411896327</v>
      </c>
      <c r="M6466" s="3">
        <v>0.70451114211294885</v>
      </c>
      <c r="N6466" s="2">
        <v>1716160</v>
      </c>
      <c r="O6466">
        <f t="shared" si="100"/>
        <v>6</v>
      </c>
    </row>
    <row r="6467" spans="1:15" hidden="1" x14ac:dyDescent="0.2">
      <c r="A6467" t="s">
        <v>6464</v>
      </c>
      <c r="B6467" t="s">
        <v>7180</v>
      </c>
      <c r="C6467" t="s">
        <v>7188</v>
      </c>
      <c r="D6467" t="s">
        <v>22</v>
      </c>
      <c r="E6467">
        <v>43</v>
      </c>
      <c r="F6467" t="s">
        <v>49</v>
      </c>
      <c r="G6467" t="s">
        <v>868</v>
      </c>
      <c r="H6467" t="s">
        <v>738</v>
      </c>
      <c r="I6467" s="2">
        <v>2214</v>
      </c>
      <c r="J6467" s="2">
        <v>3</v>
      </c>
      <c r="K6467" s="2">
        <v>2217</v>
      </c>
      <c r="L6467" s="3">
        <v>0.12918375909006152</v>
      </c>
      <c r="M6467" s="3">
        <v>0.24922629680300107</v>
      </c>
      <c r="N6467" s="2">
        <v>1716160</v>
      </c>
      <c r="O6467">
        <f t="shared" ref="O6467:O6530" si="101">COUNTIFS($A$2:$A$8569,A6467,$B$2:$B$8569,B6467,$K$2:$K$8569,"&gt;"&amp;K6467)+1</f>
        <v>13</v>
      </c>
    </row>
    <row r="6468" spans="1:15" hidden="1" x14ac:dyDescent="0.2">
      <c r="A6468" t="s">
        <v>6464</v>
      </c>
      <c r="B6468" t="s">
        <v>7180</v>
      </c>
      <c r="C6468" t="s">
        <v>7189</v>
      </c>
      <c r="D6468" t="s">
        <v>22</v>
      </c>
      <c r="E6468">
        <v>63</v>
      </c>
      <c r="F6468" t="s">
        <v>49</v>
      </c>
      <c r="G6468" t="s">
        <v>197</v>
      </c>
      <c r="H6468" t="s">
        <v>24</v>
      </c>
      <c r="I6468" s="2">
        <v>309328</v>
      </c>
      <c r="J6468" s="2">
        <v>851</v>
      </c>
      <c r="K6468" s="2">
        <v>310179</v>
      </c>
      <c r="L6468" s="3">
        <v>18.074014077941449</v>
      </c>
      <c r="M6468" s="3">
        <v>34.869085934171437</v>
      </c>
      <c r="N6468" s="2">
        <v>1716160</v>
      </c>
      <c r="O6468">
        <f t="shared" si="101"/>
        <v>2</v>
      </c>
    </row>
    <row r="6469" spans="1:15" hidden="1" x14ac:dyDescent="0.2">
      <c r="A6469" t="s">
        <v>6464</v>
      </c>
      <c r="B6469" t="s">
        <v>7180</v>
      </c>
      <c r="C6469" t="s">
        <v>7190</v>
      </c>
      <c r="D6469" t="s">
        <v>17</v>
      </c>
      <c r="E6469">
        <v>69</v>
      </c>
      <c r="F6469" t="s">
        <v>49</v>
      </c>
      <c r="G6469" t="s">
        <v>32</v>
      </c>
      <c r="H6469" t="s">
        <v>33</v>
      </c>
      <c r="I6469" s="2">
        <v>493204</v>
      </c>
      <c r="J6469" s="2">
        <v>1250</v>
      </c>
      <c r="K6469" s="2">
        <v>494454</v>
      </c>
      <c r="L6469" s="3">
        <v>28.811649263471939</v>
      </c>
      <c r="M6469" s="3">
        <v>55.584546395774062</v>
      </c>
      <c r="N6469" s="2">
        <v>1716160</v>
      </c>
      <c r="O6469">
        <f t="shared" si="101"/>
        <v>1</v>
      </c>
    </row>
    <row r="6470" spans="1:15" hidden="1" x14ac:dyDescent="0.2">
      <c r="A6470" t="s">
        <v>6464</v>
      </c>
      <c r="B6470" t="s">
        <v>7180</v>
      </c>
      <c r="C6470" t="s">
        <v>7191</v>
      </c>
      <c r="D6470" t="s">
        <v>22</v>
      </c>
      <c r="E6470">
        <v>49</v>
      </c>
      <c r="F6470" t="s">
        <v>49</v>
      </c>
      <c r="G6470" t="s">
        <v>7192</v>
      </c>
      <c r="H6470" t="s">
        <v>198</v>
      </c>
      <c r="I6470" s="2">
        <v>5146</v>
      </c>
      <c r="J6470" s="2">
        <v>1</v>
      </c>
      <c r="K6470" s="2">
        <v>5147</v>
      </c>
      <c r="L6470" s="3">
        <v>0.29991376095468952</v>
      </c>
      <c r="M6470" s="3">
        <v>0.57860520958279049</v>
      </c>
      <c r="N6470" s="2">
        <v>1716160</v>
      </c>
      <c r="O6470">
        <f t="shared" si="101"/>
        <v>7</v>
      </c>
    </row>
    <row r="6471" spans="1:15" hidden="1" x14ac:dyDescent="0.2">
      <c r="A6471" t="s">
        <v>6464</v>
      </c>
      <c r="B6471" t="s">
        <v>7180</v>
      </c>
      <c r="C6471" t="s">
        <v>7193</v>
      </c>
      <c r="D6471" t="s">
        <v>22</v>
      </c>
      <c r="E6471">
        <v>44</v>
      </c>
      <c r="F6471" t="s">
        <v>49</v>
      </c>
      <c r="G6471" t="s">
        <v>3564</v>
      </c>
      <c r="H6471" t="s">
        <v>770</v>
      </c>
      <c r="I6471" s="2">
        <v>2278</v>
      </c>
      <c r="J6471" s="2">
        <f>(0)</f>
        <v>0</v>
      </c>
      <c r="K6471" s="2">
        <v>2278</v>
      </c>
      <c r="L6471" s="3">
        <v>0.13273820622785756</v>
      </c>
      <c r="M6471" s="3">
        <v>0.25608367348544719</v>
      </c>
      <c r="N6471" s="2">
        <v>1716160</v>
      </c>
      <c r="O6471">
        <f t="shared" si="101"/>
        <v>12</v>
      </c>
    </row>
    <row r="6472" spans="1:15" hidden="1" x14ac:dyDescent="0.2">
      <c r="A6472" t="s">
        <v>6464</v>
      </c>
      <c r="B6472" t="s">
        <v>7180</v>
      </c>
      <c r="C6472" t="s">
        <v>7194</v>
      </c>
      <c r="D6472" t="s">
        <v>22</v>
      </c>
      <c r="E6472">
        <v>49</v>
      </c>
      <c r="F6472" t="s">
        <v>49</v>
      </c>
      <c r="G6472" t="s">
        <v>19</v>
      </c>
      <c r="H6472" t="s">
        <v>20</v>
      </c>
      <c r="I6472" s="2">
        <v>31852</v>
      </c>
      <c r="J6472" s="2">
        <v>101</v>
      </c>
      <c r="K6472" s="2">
        <v>31953</v>
      </c>
      <c r="L6472" s="3">
        <v>1.8618893343278016</v>
      </c>
      <c r="M6472" s="3">
        <v>3.5920288054787064</v>
      </c>
      <c r="N6472" s="2">
        <v>1716160</v>
      </c>
      <c r="O6472">
        <f t="shared" si="101"/>
        <v>3</v>
      </c>
    </row>
    <row r="6473" spans="1:15" hidden="1" x14ac:dyDescent="0.2">
      <c r="A6473" t="s">
        <v>6464</v>
      </c>
      <c r="B6473" t="s">
        <v>7180</v>
      </c>
      <c r="C6473" t="s">
        <v>7195</v>
      </c>
      <c r="D6473" t="s">
        <v>22</v>
      </c>
      <c r="E6473">
        <v>48</v>
      </c>
      <c r="F6473" t="s">
        <v>49</v>
      </c>
      <c r="G6473" t="s">
        <v>38</v>
      </c>
      <c r="H6473" t="s">
        <v>349</v>
      </c>
      <c r="I6473" s="2">
        <v>2954</v>
      </c>
      <c r="J6473" s="2">
        <f>(0)</f>
        <v>0</v>
      </c>
      <c r="K6473" s="2">
        <v>2954</v>
      </c>
      <c r="L6473" s="3">
        <v>0.17212847286966249</v>
      </c>
      <c r="M6473" s="3">
        <v>0.3320768970482928</v>
      </c>
      <c r="N6473" s="2">
        <v>1716160</v>
      </c>
      <c r="O6473">
        <f t="shared" si="101"/>
        <v>11</v>
      </c>
    </row>
    <row r="6474" spans="1:15" hidden="1" x14ac:dyDescent="0.2">
      <c r="A6474" t="s">
        <v>6464</v>
      </c>
      <c r="B6474" t="s">
        <v>7196</v>
      </c>
      <c r="C6474" t="s">
        <v>46</v>
      </c>
      <c r="G6474" t="s">
        <v>46</v>
      </c>
      <c r="I6474" s="2">
        <v>8783</v>
      </c>
      <c r="J6474" s="2">
        <v>2</v>
      </c>
      <c r="K6474" s="2">
        <v>8785</v>
      </c>
      <c r="L6474" s="3">
        <v>0.48353450790662861</v>
      </c>
      <c r="M6474" s="3">
        <v>0.76014010459389403</v>
      </c>
      <c r="N6474" s="2">
        <v>1816830</v>
      </c>
      <c r="O6474">
        <f t="shared" si="101"/>
        <v>4</v>
      </c>
    </row>
    <row r="6475" spans="1:15" hidden="1" x14ac:dyDescent="0.2">
      <c r="A6475" t="s">
        <v>6464</v>
      </c>
      <c r="B6475" t="s">
        <v>7196</v>
      </c>
      <c r="C6475" t="s">
        <v>7197</v>
      </c>
      <c r="D6475" t="s">
        <v>22</v>
      </c>
      <c r="E6475">
        <v>68</v>
      </c>
      <c r="F6475" t="s">
        <v>69</v>
      </c>
      <c r="G6475" t="s">
        <v>197</v>
      </c>
      <c r="H6475" t="s">
        <v>24</v>
      </c>
      <c r="I6475" s="2">
        <v>425624</v>
      </c>
      <c r="J6475" s="2">
        <v>153</v>
      </c>
      <c r="K6475" s="2">
        <v>425777</v>
      </c>
      <c r="L6475" s="3">
        <v>23.435159040746793</v>
      </c>
      <c r="M6475" s="3">
        <v>36.841226330526396</v>
      </c>
      <c r="N6475" s="2">
        <v>1816830</v>
      </c>
      <c r="O6475">
        <f t="shared" si="101"/>
        <v>2</v>
      </c>
    </row>
    <row r="6476" spans="1:15" hidden="1" x14ac:dyDescent="0.2">
      <c r="A6476" t="s">
        <v>6464</v>
      </c>
      <c r="B6476" t="s">
        <v>7196</v>
      </c>
      <c r="C6476" t="s">
        <v>7198</v>
      </c>
      <c r="D6476" t="s">
        <v>22</v>
      </c>
      <c r="E6476">
        <v>51</v>
      </c>
      <c r="F6476" t="s">
        <v>69</v>
      </c>
      <c r="G6476" t="s">
        <v>32</v>
      </c>
      <c r="H6476" t="s">
        <v>33</v>
      </c>
      <c r="I6476" s="2">
        <v>535594</v>
      </c>
      <c r="J6476" s="2">
        <v>323</v>
      </c>
      <c r="K6476" s="2">
        <v>535917</v>
      </c>
      <c r="L6476" s="3">
        <v>29.497366291837984</v>
      </c>
      <c r="M6476" s="3">
        <v>46.371315245719508</v>
      </c>
      <c r="N6476" s="2">
        <v>1816830</v>
      </c>
      <c r="O6476">
        <f t="shared" si="101"/>
        <v>1</v>
      </c>
    </row>
    <row r="6477" spans="1:15" hidden="1" x14ac:dyDescent="0.2">
      <c r="A6477" t="s">
        <v>6464</v>
      </c>
      <c r="B6477" t="s">
        <v>7196</v>
      </c>
      <c r="C6477" t="s">
        <v>6844</v>
      </c>
      <c r="D6477" t="s">
        <v>22</v>
      </c>
      <c r="E6477">
        <v>42</v>
      </c>
      <c r="F6477" t="s">
        <v>69</v>
      </c>
      <c r="G6477" t="s">
        <v>38</v>
      </c>
      <c r="H6477" t="s">
        <v>542</v>
      </c>
      <c r="I6477" s="2">
        <v>2288</v>
      </c>
      <c r="J6477" s="2">
        <v>1</v>
      </c>
      <c r="K6477" s="2">
        <v>2289</v>
      </c>
      <c r="L6477" s="3">
        <v>0.12598867257806179</v>
      </c>
      <c r="M6477" s="3">
        <v>0.19806040972287114</v>
      </c>
      <c r="N6477" s="2">
        <v>1816830</v>
      </c>
      <c r="O6477">
        <f t="shared" si="101"/>
        <v>8</v>
      </c>
    </row>
    <row r="6478" spans="1:15" hidden="1" x14ac:dyDescent="0.2">
      <c r="A6478" t="s">
        <v>6464</v>
      </c>
      <c r="B6478" t="s">
        <v>7196</v>
      </c>
      <c r="C6478" t="s">
        <v>2152</v>
      </c>
      <c r="D6478" t="s">
        <v>22</v>
      </c>
      <c r="E6478">
        <v>35</v>
      </c>
      <c r="F6478" t="s">
        <v>69</v>
      </c>
      <c r="G6478" t="s">
        <v>6717</v>
      </c>
      <c r="H6478" t="s">
        <v>43</v>
      </c>
      <c r="I6478" s="2">
        <v>1622</v>
      </c>
      <c r="J6478" s="2">
        <f>(0)</f>
        <v>0</v>
      </c>
      <c r="K6478" s="2">
        <v>1622</v>
      </c>
      <c r="L6478" s="3">
        <v>8.9276376986289305E-2</v>
      </c>
      <c r="M6478" s="3">
        <v>0.14034686962450724</v>
      </c>
      <c r="N6478" s="2">
        <v>1816830</v>
      </c>
      <c r="O6478">
        <f t="shared" si="101"/>
        <v>11</v>
      </c>
    </row>
    <row r="6479" spans="1:15" hidden="1" x14ac:dyDescent="0.2">
      <c r="A6479" t="s">
        <v>6464</v>
      </c>
      <c r="B6479" t="s">
        <v>7196</v>
      </c>
      <c r="C6479" t="s">
        <v>7199</v>
      </c>
      <c r="D6479" t="s">
        <v>22</v>
      </c>
      <c r="E6479">
        <v>77</v>
      </c>
      <c r="F6479" t="s">
        <v>69</v>
      </c>
      <c r="G6479" t="s">
        <v>38</v>
      </c>
      <c r="H6479" t="s">
        <v>209</v>
      </c>
      <c r="I6479" s="2">
        <v>4380</v>
      </c>
      <c r="J6479" s="2">
        <v>1</v>
      </c>
      <c r="K6479" s="2">
        <v>4381</v>
      </c>
      <c r="L6479" s="3">
        <v>0.24113428333966302</v>
      </c>
      <c r="M6479" s="3">
        <v>0.37907499126076827</v>
      </c>
      <c r="N6479" s="2">
        <v>1816830</v>
      </c>
      <c r="O6479">
        <f t="shared" si="101"/>
        <v>6</v>
      </c>
    </row>
    <row r="6480" spans="1:15" hidden="1" x14ac:dyDescent="0.2">
      <c r="A6480" t="s">
        <v>6464</v>
      </c>
      <c r="B6480" t="s">
        <v>7196</v>
      </c>
      <c r="C6480" t="s">
        <v>7200</v>
      </c>
      <c r="D6480" t="s">
        <v>22</v>
      </c>
      <c r="E6480">
        <v>33</v>
      </c>
      <c r="F6480" t="s">
        <v>69</v>
      </c>
      <c r="G6480" t="s">
        <v>694</v>
      </c>
      <c r="H6480" t="s">
        <v>315</v>
      </c>
      <c r="I6480" s="2">
        <v>1369</v>
      </c>
      <c r="J6480" s="2">
        <v>2</v>
      </c>
      <c r="K6480" s="2">
        <v>1371</v>
      </c>
      <c r="L6480" s="3">
        <v>7.5461105331814216E-2</v>
      </c>
      <c r="M6480" s="3">
        <v>0.11862858092182454</v>
      </c>
      <c r="N6480" s="2">
        <v>1816830</v>
      </c>
      <c r="O6480">
        <f t="shared" si="101"/>
        <v>13</v>
      </c>
    </row>
    <row r="6481" spans="1:15" hidden="1" x14ac:dyDescent="0.2">
      <c r="A6481" t="s">
        <v>6464</v>
      </c>
      <c r="B6481" t="s">
        <v>7196</v>
      </c>
      <c r="C6481" t="s">
        <v>7201</v>
      </c>
      <c r="D6481" t="s">
        <v>22</v>
      </c>
      <c r="E6481">
        <v>34</v>
      </c>
      <c r="F6481" t="s">
        <v>69</v>
      </c>
      <c r="G6481" t="s">
        <v>19</v>
      </c>
      <c r="H6481" t="s">
        <v>20</v>
      </c>
      <c r="I6481" s="2">
        <v>159575</v>
      </c>
      <c r="J6481" s="2">
        <v>36</v>
      </c>
      <c r="K6481" s="2">
        <v>159611</v>
      </c>
      <c r="L6481" s="3">
        <v>8.7851367491730095</v>
      </c>
      <c r="M6481" s="3">
        <v>13.810668438740581</v>
      </c>
      <c r="N6481" s="2">
        <v>1816830</v>
      </c>
      <c r="O6481">
        <f t="shared" si="101"/>
        <v>3</v>
      </c>
    </row>
    <row r="6482" spans="1:15" hidden="1" x14ac:dyDescent="0.2">
      <c r="A6482" t="s">
        <v>6464</v>
      </c>
      <c r="B6482" t="s">
        <v>7196</v>
      </c>
      <c r="C6482" t="s">
        <v>7202</v>
      </c>
      <c r="D6482" t="s">
        <v>17</v>
      </c>
      <c r="E6482">
        <v>32</v>
      </c>
      <c r="F6482" t="s">
        <v>69</v>
      </c>
      <c r="G6482" t="s">
        <v>815</v>
      </c>
      <c r="H6482" t="s">
        <v>816</v>
      </c>
      <c r="I6482" s="2">
        <v>1048</v>
      </c>
      <c r="J6482" s="2">
        <v>1</v>
      </c>
      <c r="K6482" s="2">
        <v>1049</v>
      </c>
      <c r="L6482" s="3">
        <v>5.7737928149579211E-2</v>
      </c>
      <c r="M6482" s="3">
        <v>9.0766871908821267E-2</v>
      </c>
      <c r="N6482" s="2">
        <v>1816830</v>
      </c>
      <c r="O6482">
        <f t="shared" si="101"/>
        <v>14</v>
      </c>
    </row>
    <row r="6483" spans="1:15" hidden="1" x14ac:dyDescent="0.2">
      <c r="A6483" t="s">
        <v>6464</v>
      </c>
      <c r="B6483" t="s">
        <v>7196</v>
      </c>
      <c r="C6483" t="s">
        <v>7203</v>
      </c>
      <c r="D6483" t="s">
        <v>17</v>
      </c>
      <c r="E6483">
        <v>40</v>
      </c>
      <c r="F6483" t="s">
        <v>69</v>
      </c>
      <c r="G6483" t="s">
        <v>7204</v>
      </c>
      <c r="H6483" t="s">
        <v>5760</v>
      </c>
      <c r="I6483" s="2">
        <v>1549</v>
      </c>
      <c r="J6483" s="2">
        <f>(0)</f>
        <v>0</v>
      </c>
      <c r="K6483" s="2">
        <v>1549</v>
      </c>
      <c r="L6483" s="3">
        <v>8.5258389612677024E-2</v>
      </c>
      <c r="M6483" s="3">
        <v>0.13403039522093815</v>
      </c>
      <c r="N6483" s="2">
        <v>1816830</v>
      </c>
      <c r="O6483">
        <f t="shared" si="101"/>
        <v>12</v>
      </c>
    </row>
    <row r="6484" spans="1:15" hidden="1" x14ac:dyDescent="0.2">
      <c r="A6484" t="s">
        <v>6464</v>
      </c>
      <c r="B6484" t="s">
        <v>7196</v>
      </c>
      <c r="C6484" t="s">
        <v>1173</v>
      </c>
      <c r="D6484" t="s">
        <v>17</v>
      </c>
      <c r="E6484">
        <v>33</v>
      </c>
      <c r="F6484" t="s">
        <v>69</v>
      </c>
      <c r="G6484" t="s">
        <v>6669</v>
      </c>
      <c r="H6484" t="s">
        <v>198</v>
      </c>
      <c r="I6484" s="2">
        <v>5761</v>
      </c>
      <c r="J6484" s="2">
        <v>1</v>
      </c>
      <c r="K6484" s="2">
        <v>5762</v>
      </c>
      <c r="L6484" s="3">
        <v>0.31714579790073921</v>
      </c>
      <c r="M6484" s="3">
        <v>0.49856884264883516</v>
      </c>
      <c r="N6484" s="2">
        <v>1816830</v>
      </c>
      <c r="O6484">
        <f t="shared" si="101"/>
        <v>5</v>
      </c>
    </row>
    <row r="6485" spans="1:15" hidden="1" x14ac:dyDescent="0.2">
      <c r="A6485" t="s">
        <v>6464</v>
      </c>
      <c r="B6485" t="s">
        <v>7196</v>
      </c>
      <c r="C6485" t="s">
        <v>7205</v>
      </c>
      <c r="D6485" t="s">
        <v>17</v>
      </c>
      <c r="E6485">
        <v>50</v>
      </c>
      <c r="F6485" t="s">
        <v>69</v>
      </c>
      <c r="G6485" t="s">
        <v>6885</v>
      </c>
      <c r="H6485" t="s">
        <v>540</v>
      </c>
      <c r="I6485" s="2">
        <v>1920</v>
      </c>
      <c r="J6485" s="2">
        <v>1</v>
      </c>
      <c r="K6485" s="2">
        <v>1921</v>
      </c>
      <c r="L6485" s="3">
        <v>0.1057336129412218</v>
      </c>
      <c r="M6485" s="3">
        <v>0.16621845656515313</v>
      </c>
      <c r="N6485" s="2">
        <v>1816830</v>
      </c>
      <c r="O6485">
        <f t="shared" si="101"/>
        <v>9</v>
      </c>
    </row>
    <row r="6486" spans="1:15" hidden="1" x14ac:dyDescent="0.2">
      <c r="A6486" t="s">
        <v>6464</v>
      </c>
      <c r="B6486" t="s">
        <v>7196</v>
      </c>
      <c r="C6486" t="s">
        <v>7206</v>
      </c>
      <c r="D6486" t="s">
        <v>17</v>
      </c>
      <c r="E6486">
        <v>39</v>
      </c>
      <c r="F6486" t="s">
        <v>69</v>
      </c>
      <c r="G6486" t="s">
        <v>6937</v>
      </c>
      <c r="H6486" t="s">
        <v>104</v>
      </c>
      <c r="I6486" s="2">
        <v>1622</v>
      </c>
      <c r="J6486" s="2">
        <v>2</v>
      </c>
      <c r="K6486" s="2">
        <v>1624</v>
      </c>
      <c r="L6486" s="3">
        <v>8.9386458832141691E-2</v>
      </c>
      <c r="M6486" s="3">
        <v>0.14051992371775568</v>
      </c>
      <c r="N6486" s="2">
        <v>1816830</v>
      </c>
      <c r="O6486">
        <f t="shared" si="101"/>
        <v>10</v>
      </c>
    </row>
    <row r="6487" spans="1:15" hidden="1" x14ac:dyDescent="0.2">
      <c r="A6487" t="s">
        <v>6464</v>
      </c>
      <c r="B6487" t="s">
        <v>7196</v>
      </c>
      <c r="C6487" t="s">
        <v>7207</v>
      </c>
      <c r="D6487" t="s">
        <v>17</v>
      </c>
      <c r="E6487">
        <v>32</v>
      </c>
      <c r="F6487" t="s">
        <v>69</v>
      </c>
      <c r="G6487" t="s">
        <v>38</v>
      </c>
      <c r="H6487" t="s">
        <v>370</v>
      </c>
      <c r="I6487" s="2">
        <v>3683</v>
      </c>
      <c r="J6487" s="2">
        <f>(0)</f>
        <v>0</v>
      </c>
      <c r="K6487" s="2">
        <v>3683</v>
      </c>
      <c r="L6487" s="3">
        <v>0.20271571913717851</v>
      </c>
      <c r="M6487" s="3">
        <v>0.31867911271705313</v>
      </c>
      <c r="N6487" s="2">
        <v>1816830</v>
      </c>
      <c r="O6487">
        <f t="shared" si="101"/>
        <v>7</v>
      </c>
    </row>
    <row r="6488" spans="1:15" hidden="1" x14ac:dyDescent="0.2">
      <c r="A6488" t="s">
        <v>6464</v>
      </c>
      <c r="B6488" t="s">
        <v>7208</v>
      </c>
      <c r="C6488" t="s">
        <v>46</v>
      </c>
      <c r="G6488" t="s">
        <v>46</v>
      </c>
      <c r="I6488" s="2">
        <v>9381</v>
      </c>
      <c r="J6488" s="2">
        <v>7</v>
      </c>
      <c r="K6488" s="2">
        <v>9388</v>
      </c>
      <c r="L6488" s="3">
        <v>0.51531876703343149</v>
      </c>
      <c r="M6488" s="3">
        <v>0.86332787699325009</v>
      </c>
      <c r="N6488" s="2">
        <v>1821785</v>
      </c>
      <c r="O6488">
        <f t="shared" si="101"/>
        <v>4</v>
      </c>
    </row>
    <row r="6489" spans="1:15" hidden="1" x14ac:dyDescent="0.2">
      <c r="A6489" t="s">
        <v>6464</v>
      </c>
      <c r="B6489" t="s">
        <v>7208</v>
      </c>
      <c r="C6489" t="s">
        <v>7209</v>
      </c>
      <c r="D6489" t="s">
        <v>22</v>
      </c>
      <c r="E6489">
        <v>62</v>
      </c>
      <c r="F6489" t="s">
        <v>49</v>
      </c>
      <c r="G6489" t="s">
        <v>1638</v>
      </c>
      <c r="H6489" t="s">
        <v>79</v>
      </c>
      <c r="I6489" s="2">
        <v>2055</v>
      </c>
      <c r="J6489" s="2">
        <v>1</v>
      </c>
      <c r="K6489" s="2">
        <v>2056</v>
      </c>
      <c r="L6489" s="3">
        <v>0.11285634693446263</v>
      </c>
      <c r="M6489" s="3">
        <v>0.18907137996358353</v>
      </c>
      <c r="N6489" s="2">
        <v>1821785</v>
      </c>
      <c r="O6489">
        <f t="shared" si="101"/>
        <v>11</v>
      </c>
    </row>
    <row r="6490" spans="1:15" hidden="1" x14ac:dyDescent="0.2">
      <c r="A6490" t="s">
        <v>6464</v>
      </c>
      <c r="B6490" t="s">
        <v>7208</v>
      </c>
      <c r="C6490" t="s">
        <v>7210</v>
      </c>
      <c r="D6490" t="s">
        <v>22</v>
      </c>
      <c r="E6490">
        <v>68</v>
      </c>
      <c r="F6490" t="s">
        <v>49</v>
      </c>
      <c r="G6490" t="s">
        <v>19</v>
      </c>
      <c r="H6490" t="s">
        <v>20</v>
      </c>
      <c r="I6490" s="2">
        <v>53322</v>
      </c>
      <c r="J6490" s="2">
        <v>64</v>
      </c>
      <c r="K6490" s="2">
        <v>53386</v>
      </c>
      <c r="L6490" s="3">
        <v>2.9304226349432012</v>
      </c>
      <c r="M6490" s="3">
        <v>4.9094186238987696</v>
      </c>
      <c r="N6490" s="2">
        <v>1821785</v>
      </c>
      <c r="O6490">
        <f t="shared" si="101"/>
        <v>3</v>
      </c>
    </row>
    <row r="6491" spans="1:15" hidden="1" x14ac:dyDescent="0.2">
      <c r="A6491" t="s">
        <v>6464</v>
      </c>
      <c r="B6491" t="s">
        <v>7208</v>
      </c>
      <c r="C6491" t="s">
        <v>7211</v>
      </c>
      <c r="D6491" t="s">
        <v>22</v>
      </c>
      <c r="E6491">
        <v>55</v>
      </c>
      <c r="F6491" t="s">
        <v>49</v>
      </c>
      <c r="G6491" t="s">
        <v>197</v>
      </c>
      <c r="H6491" t="s">
        <v>24</v>
      </c>
      <c r="I6491" s="2">
        <v>463187</v>
      </c>
      <c r="J6491" s="2">
        <v>357</v>
      </c>
      <c r="K6491" s="2">
        <v>463544</v>
      </c>
      <c r="L6491" s="3">
        <v>25.444495371297933</v>
      </c>
      <c r="M6491" s="3">
        <v>42.627871475602802</v>
      </c>
      <c r="N6491" s="2">
        <v>1821785</v>
      </c>
      <c r="O6491">
        <f t="shared" si="101"/>
        <v>2</v>
      </c>
    </row>
    <row r="6492" spans="1:15" hidden="1" x14ac:dyDescent="0.2">
      <c r="A6492" t="s">
        <v>6464</v>
      </c>
      <c r="B6492" t="s">
        <v>7208</v>
      </c>
      <c r="C6492" t="s">
        <v>7212</v>
      </c>
      <c r="D6492" t="s">
        <v>22</v>
      </c>
      <c r="E6492">
        <v>28</v>
      </c>
      <c r="F6492" t="s">
        <v>49</v>
      </c>
      <c r="G6492" t="s">
        <v>38</v>
      </c>
      <c r="H6492" t="s">
        <v>43</v>
      </c>
      <c r="I6492" s="2">
        <v>1821</v>
      </c>
      <c r="J6492" s="2">
        <v>1</v>
      </c>
      <c r="K6492" s="2">
        <v>1822</v>
      </c>
      <c r="L6492" s="3">
        <v>0.1000118016121551</v>
      </c>
      <c r="M6492" s="3">
        <v>0.1675525555902963</v>
      </c>
      <c r="N6492" s="2">
        <v>1821785</v>
      </c>
      <c r="O6492">
        <f t="shared" si="101"/>
        <v>12</v>
      </c>
    </row>
    <row r="6493" spans="1:15" hidden="1" x14ac:dyDescent="0.2">
      <c r="A6493" t="s">
        <v>6464</v>
      </c>
      <c r="B6493" t="s">
        <v>7208</v>
      </c>
      <c r="C6493" t="s">
        <v>7213</v>
      </c>
      <c r="D6493" t="s">
        <v>17</v>
      </c>
      <c r="E6493">
        <v>34</v>
      </c>
      <c r="F6493" t="s">
        <v>49</v>
      </c>
      <c r="G6493" t="s">
        <v>1472</v>
      </c>
      <c r="H6493" t="s">
        <v>540</v>
      </c>
      <c r="I6493" s="2">
        <v>2762</v>
      </c>
      <c r="J6493" s="2">
        <v>6</v>
      </c>
      <c r="K6493" s="2">
        <v>2768</v>
      </c>
      <c r="L6493" s="3">
        <v>0.15193889509464617</v>
      </c>
      <c r="M6493" s="3">
        <v>0.25454746096264552</v>
      </c>
      <c r="N6493" s="2">
        <v>1821785</v>
      </c>
      <c r="O6493">
        <f t="shared" si="101"/>
        <v>8</v>
      </c>
    </row>
    <row r="6494" spans="1:15" hidden="1" x14ac:dyDescent="0.2">
      <c r="A6494" t="s">
        <v>6464</v>
      </c>
      <c r="B6494" t="s">
        <v>7208</v>
      </c>
      <c r="C6494" t="s">
        <v>7214</v>
      </c>
      <c r="D6494" t="s">
        <v>22</v>
      </c>
      <c r="E6494">
        <v>64</v>
      </c>
      <c r="F6494" t="s">
        <v>49</v>
      </c>
      <c r="G6494" t="s">
        <v>32</v>
      </c>
      <c r="H6494" t="s">
        <v>33</v>
      </c>
      <c r="I6494" s="2">
        <v>528113</v>
      </c>
      <c r="J6494" s="2">
        <v>908</v>
      </c>
      <c r="K6494" s="2">
        <v>529021</v>
      </c>
      <c r="L6494" s="3">
        <v>29.038607739113015</v>
      </c>
      <c r="M6494" s="3">
        <v>48.649187986242666</v>
      </c>
      <c r="N6494" s="2">
        <v>1821785</v>
      </c>
      <c r="O6494">
        <f t="shared" si="101"/>
        <v>1</v>
      </c>
    </row>
    <row r="6495" spans="1:15" hidden="1" x14ac:dyDescent="0.2">
      <c r="A6495" t="s">
        <v>6464</v>
      </c>
      <c r="B6495" t="s">
        <v>7208</v>
      </c>
      <c r="C6495" t="s">
        <v>7215</v>
      </c>
      <c r="D6495" t="s">
        <v>22</v>
      </c>
      <c r="E6495">
        <v>45</v>
      </c>
      <c r="F6495" t="s">
        <v>49</v>
      </c>
      <c r="G6495" t="s">
        <v>38</v>
      </c>
      <c r="H6495" t="s">
        <v>36</v>
      </c>
      <c r="I6495" s="2">
        <v>7345</v>
      </c>
      <c r="J6495" s="2">
        <v>2</v>
      </c>
      <c r="K6495" s="2">
        <v>7347</v>
      </c>
      <c r="L6495" s="3">
        <v>0.40328578838886037</v>
      </c>
      <c r="M6495" s="3">
        <v>0.67563590884846703</v>
      </c>
      <c r="N6495" s="2">
        <v>1821785</v>
      </c>
      <c r="O6495">
        <f t="shared" si="101"/>
        <v>5</v>
      </c>
    </row>
    <row r="6496" spans="1:15" hidden="1" x14ac:dyDescent="0.2">
      <c r="A6496" t="s">
        <v>6464</v>
      </c>
      <c r="B6496" t="s">
        <v>7208</v>
      </c>
      <c r="C6496" t="s">
        <v>7216</v>
      </c>
      <c r="D6496" t="s">
        <v>22</v>
      </c>
      <c r="E6496">
        <v>55</v>
      </c>
      <c r="F6496" t="s">
        <v>49</v>
      </c>
      <c r="G6496" t="s">
        <v>38</v>
      </c>
      <c r="H6496" t="s">
        <v>738</v>
      </c>
      <c r="I6496" s="2">
        <v>3301</v>
      </c>
      <c r="J6496" s="2">
        <v>1</v>
      </c>
      <c r="K6496" s="2">
        <v>3302</v>
      </c>
      <c r="L6496" s="3">
        <v>0.18125080621478384</v>
      </c>
      <c r="M6496" s="3">
        <v>0.30365452171194202</v>
      </c>
      <c r="N6496" s="2">
        <v>1821785</v>
      </c>
      <c r="O6496">
        <f t="shared" si="101"/>
        <v>7</v>
      </c>
    </row>
    <row r="6497" spans="1:15" hidden="1" x14ac:dyDescent="0.2">
      <c r="A6497" t="s">
        <v>6464</v>
      </c>
      <c r="B6497" t="s">
        <v>7208</v>
      </c>
      <c r="C6497" t="s">
        <v>7217</v>
      </c>
      <c r="D6497" t="s">
        <v>22</v>
      </c>
      <c r="E6497">
        <v>34</v>
      </c>
      <c r="F6497" t="s">
        <v>69</v>
      </c>
      <c r="G6497" t="s">
        <v>38</v>
      </c>
      <c r="H6497" t="s">
        <v>219</v>
      </c>
      <c r="I6497" s="2">
        <v>2492</v>
      </c>
      <c r="J6497" s="2">
        <f>(0)</f>
        <v>0</v>
      </c>
      <c r="K6497" s="2">
        <v>2492</v>
      </c>
      <c r="L6497" s="3">
        <v>0.13678891856064246</v>
      </c>
      <c r="M6497" s="3">
        <v>0.229166283496717</v>
      </c>
      <c r="N6497" s="2">
        <v>1821785</v>
      </c>
      <c r="O6497">
        <f t="shared" si="101"/>
        <v>10</v>
      </c>
    </row>
    <row r="6498" spans="1:15" hidden="1" x14ac:dyDescent="0.2">
      <c r="A6498" t="s">
        <v>6464</v>
      </c>
      <c r="B6498" t="s">
        <v>7208</v>
      </c>
      <c r="C6498" t="s">
        <v>7218</v>
      </c>
      <c r="D6498" t="s">
        <v>22</v>
      </c>
      <c r="E6498">
        <v>46</v>
      </c>
      <c r="F6498" t="s">
        <v>49</v>
      </c>
      <c r="G6498" t="s">
        <v>736</v>
      </c>
      <c r="H6498" t="s">
        <v>2348</v>
      </c>
      <c r="I6498" s="2">
        <v>1243</v>
      </c>
      <c r="J6498" s="2">
        <v>2</v>
      </c>
      <c r="K6498" s="2">
        <v>1245</v>
      </c>
      <c r="L6498" s="3">
        <v>6.8339568060995129E-2</v>
      </c>
      <c r="M6498" s="3">
        <v>0.11449118096043846</v>
      </c>
      <c r="N6498" s="2">
        <v>1821785</v>
      </c>
      <c r="O6498">
        <f t="shared" si="101"/>
        <v>14</v>
      </c>
    </row>
    <row r="6499" spans="1:15" hidden="1" x14ac:dyDescent="0.2">
      <c r="A6499" t="s">
        <v>6464</v>
      </c>
      <c r="B6499" t="s">
        <v>7208</v>
      </c>
      <c r="C6499" t="s">
        <v>7219</v>
      </c>
      <c r="D6499" t="s">
        <v>22</v>
      </c>
      <c r="E6499">
        <v>44</v>
      </c>
      <c r="F6499" t="s">
        <v>49</v>
      </c>
      <c r="G6499" t="s">
        <v>815</v>
      </c>
      <c r="H6499" t="s">
        <v>816</v>
      </c>
      <c r="I6499" s="2">
        <v>1336</v>
      </c>
      <c r="J6499" s="2">
        <v>1</v>
      </c>
      <c r="K6499" s="2">
        <v>1337</v>
      </c>
      <c r="L6499" s="3">
        <v>7.3389560238996371E-2</v>
      </c>
      <c r="M6499" s="3">
        <v>0.12295157344908131</v>
      </c>
      <c r="N6499" s="2">
        <v>1821785</v>
      </c>
      <c r="O6499">
        <f t="shared" si="101"/>
        <v>13</v>
      </c>
    </row>
    <row r="6500" spans="1:15" hidden="1" x14ac:dyDescent="0.2">
      <c r="A6500" t="s">
        <v>6464</v>
      </c>
      <c r="B6500" t="s">
        <v>7208</v>
      </c>
      <c r="C6500" t="s">
        <v>7220</v>
      </c>
      <c r="D6500" t="s">
        <v>22</v>
      </c>
      <c r="E6500">
        <v>43</v>
      </c>
      <c r="F6500" t="s">
        <v>49</v>
      </c>
      <c r="G6500" t="s">
        <v>38</v>
      </c>
      <c r="H6500" t="s">
        <v>198</v>
      </c>
      <c r="I6500" s="2">
        <v>2739</v>
      </c>
      <c r="J6500" s="2">
        <f>(0)</f>
        <v>0</v>
      </c>
      <c r="K6500" s="2">
        <v>2739</v>
      </c>
      <c r="L6500" s="3">
        <v>0.15034704973418928</v>
      </c>
      <c r="M6500" s="3">
        <v>0.25188059811296459</v>
      </c>
      <c r="N6500" s="2">
        <v>1821785</v>
      </c>
      <c r="O6500">
        <f t="shared" si="101"/>
        <v>9</v>
      </c>
    </row>
    <row r="6501" spans="1:15" hidden="1" x14ac:dyDescent="0.2">
      <c r="A6501" t="s">
        <v>6464</v>
      </c>
      <c r="B6501" t="s">
        <v>7208</v>
      </c>
      <c r="C6501" t="s">
        <v>7221</v>
      </c>
      <c r="D6501" t="s">
        <v>17</v>
      </c>
      <c r="E6501">
        <v>25</v>
      </c>
      <c r="F6501" t="s">
        <v>49</v>
      </c>
      <c r="G6501" t="s">
        <v>6669</v>
      </c>
      <c r="H6501" t="s">
        <v>168</v>
      </c>
      <c r="I6501" s="2">
        <v>6669</v>
      </c>
      <c r="J6501" s="2">
        <v>5</v>
      </c>
      <c r="K6501" s="2">
        <v>6674</v>
      </c>
      <c r="L6501" s="3">
        <v>0.36634399778239474</v>
      </c>
      <c r="M6501" s="3">
        <v>0.61374629857828622</v>
      </c>
      <c r="N6501" s="2">
        <v>1821785</v>
      </c>
      <c r="O6501">
        <f t="shared" si="101"/>
        <v>6</v>
      </c>
    </row>
    <row r="6502" spans="1:15" hidden="1" x14ac:dyDescent="0.2">
      <c r="A6502" t="s">
        <v>6464</v>
      </c>
      <c r="B6502" t="s">
        <v>7222</v>
      </c>
      <c r="C6502" t="s">
        <v>46</v>
      </c>
      <c r="G6502" t="s">
        <v>46</v>
      </c>
      <c r="I6502" s="2">
        <v>11329</v>
      </c>
      <c r="J6502" s="2">
        <v>15</v>
      </c>
      <c r="K6502" s="2">
        <v>11344</v>
      </c>
      <c r="L6502" s="3">
        <v>0.63528437992290787</v>
      </c>
      <c r="M6502" s="3">
        <v>1.0401470729817581</v>
      </c>
      <c r="N6502" s="2">
        <v>1785657</v>
      </c>
      <c r="O6502">
        <f t="shared" si="101"/>
        <v>4</v>
      </c>
    </row>
    <row r="6503" spans="1:15" hidden="1" x14ac:dyDescent="0.2">
      <c r="A6503" t="s">
        <v>6464</v>
      </c>
      <c r="B6503" t="s">
        <v>7222</v>
      </c>
      <c r="C6503" t="s">
        <v>7223</v>
      </c>
      <c r="D6503" t="s">
        <v>22</v>
      </c>
      <c r="E6503">
        <v>47</v>
      </c>
      <c r="F6503" t="s">
        <v>49</v>
      </c>
      <c r="G6503" t="s">
        <v>1472</v>
      </c>
      <c r="H6503" t="s">
        <v>540</v>
      </c>
      <c r="I6503" s="2">
        <v>4162</v>
      </c>
      <c r="J6503" s="2">
        <v>1</v>
      </c>
      <c r="K6503" s="2">
        <v>4163</v>
      </c>
      <c r="L6503" s="3">
        <v>0.23313547898616585</v>
      </c>
      <c r="M6503" s="3">
        <v>0.38171123632079146</v>
      </c>
      <c r="N6503" s="2">
        <v>1785657</v>
      </c>
      <c r="O6503">
        <f t="shared" si="101"/>
        <v>8</v>
      </c>
    </row>
    <row r="6504" spans="1:15" hidden="1" x14ac:dyDescent="0.2">
      <c r="A6504" t="s">
        <v>6464</v>
      </c>
      <c r="B6504" t="s">
        <v>7222</v>
      </c>
      <c r="C6504" t="s">
        <v>7224</v>
      </c>
      <c r="D6504" t="s">
        <v>17</v>
      </c>
      <c r="E6504">
        <v>56</v>
      </c>
      <c r="F6504" t="s">
        <v>69</v>
      </c>
      <c r="G6504" t="s">
        <v>694</v>
      </c>
      <c r="H6504" t="s">
        <v>315</v>
      </c>
      <c r="I6504" s="2">
        <v>6054</v>
      </c>
      <c r="J6504" s="2">
        <v>11</v>
      </c>
      <c r="K6504" s="2">
        <v>6065</v>
      </c>
      <c r="L6504" s="3">
        <v>0.33965089600074372</v>
      </c>
      <c r="M6504" s="3">
        <v>0.5561082508492915</v>
      </c>
      <c r="N6504" s="2">
        <v>1785657</v>
      </c>
      <c r="O6504">
        <f t="shared" si="101"/>
        <v>6</v>
      </c>
    </row>
    <row r="6505" spans="1:15" hidden="1" x14ac:dyDescent="0.2">
      <c r="A6505" t="s">
        <v>6464</v>
      </c>
      <c r="B6505" t="s">
        <v>7222</v>
      </c>
      <c r="C6505" t="s">
        <v>7225</v>
      </c>
      <c r="D6505" t="s">
        <v>22</v>
      </c>
      <c r="E6505">
        <v>70</v>
      </c>
      <c r="F6505" t="s">
        <v>49</v>
      </c>
      <c r="G6505" t="s">
        <v>38</v>
      </c>
      <c r="H6505" t="s">
        <v>41</v>
      </c>
      <c r="I6505" s="2">
        <v>6567</v>
      </c>
      <c r="J6505" s="2">
        <v>2</v>
      </c>
      <c r="K6505" s="2">
        <v>6569</v>
      </c>
      <c r="L6505" s="3">
        <v>0.36787580145571069</v>
      </c>
      <c r="M6505" s="3">
        <v>0.60232070895778989</v>
      </c>
      <c r="N6505" s="2">
        <v>1785657</v>
      </c>
      <c r="O6505">
        <f t="shared" si="101"/>
        <v>5</v>
      </c>
    </row>
    <row r="6506" spans="1:15" hidden="1" x14ac:dyDescent="0.2">
      <c r="A6506" t="s">
        <v>6464</v>
      </c>
      <c r="B6506" t="s">
        <v>7222</v>
      </c>
      <c r="C6506" t="s">
        <v>7226</v>
      </c>
      <c r="D6506" t="s">
        <v>22</v>
      </c>
      <c r="E6506">
        <v>55</v>
      </c>
      <c r="F6506" t="s">
        <v>69</v>
      </c>
      <c r="G6506" t="s">
        <v>571</v>
      </c>
      <c r="H6506" t="s">
        <v>70</v>
      </c>
      <c r="I6506" s="2">
        <v>2224</v>
      </c>
      <c r="J6506" s="2">
        <f>(0)</f>
        <v>0</v>
      </c>
      <c r="K6506" s="2">
        <v>2224</v>
      </c>
      <c r="L6506" s="3">
        <v>0.12454799549969564</v>
      </c>
      <c r="M6506" s="3">
        <v>0.20392164054226286</v>
      </c>
      <c r="N6506" s="2">
        <v>1785657</v>
      </c>
      <c r="O6506">
        <f t="shared" si="101"/>
        <v>11</v>
      </c>
    </row>
    <row r="6507" spans="1:15" hidden="1" x14ac:dyDescent="0.2">
      <c r="A6507" t="s">
        <v>6464</v>
      </c>
      <c r="B6507" t="s">
        <v>7222</v>
      </c>
      <c r="C6507" t="s">
        <v>7227</v>
      </c>
      <c r="D6507" t="s">
        <v>22</v>
      </c>
      <c r="E6507">
        <v>60</v>
      </c>
      <c r="F6507" t="s">
        <v>49</v>
      </c>
      <c r="G6507" t="s">
        <v>534</v>
      </c>
      <c r="H6507" t="s">
        <v>535</v>
      </c>
      <c r="I6507" s="2">
        <v>2440</v>
      </c>
      <c r="J6507" s="2">
        <v>3</v>
      </c>
      <c r="K6507" s="2">
        <v>2443</v>
      </c>
      <c r="L6507" s="3">
        <v>0.13681238894143724</v>
      </c>
      <c r="M6507" s="3">
        <v>0.22400205388702707</v>
      </c>
      <c r="N6507" s="2">
        <v>1785657</v>
      </c>
      <c r="O6507">
        <f t="shared" si="101"/>
        <v>9</v>
      </c>
    </row>
    <row r="6508" spans="1:15" hidden="1" x14ac:dyDescent="0.2">
      <c r="A6508" t="s">
        <v>6464</v>
      </c>
      <c r="B6508" t="s">
        <v>7222</v>
      </c>
      <c r="C6508" t="s">
        <v>7228</v>
      </c>
      <c r="D6508" t="s">
        <v>22</v>
      </c>
      <c r="E6508">
        <v>36</v>
      </c>
      <c r="F6508" t="s">
        <v>49</v>
      </c>
      <c r="G6508" t="s">
        <v>868</v>
      </c>
      <c r="H6508" t="s">
        <v>738</v>
      </c>
      <c r="I6508" s="2">
        <v>2385</v>
      </c>
      <c r="J6508" s="2">
        <v>5</v>
      </c>
      <c r="K6508" s="2">
        <v>2390</v>
      </c>
      <c r="L6508" s="3">
        <v>0.13384429372494269</v>
      </c>
      <c r="M6508" s="3">
        <v>0.21914241047482383</v>
      </c>
      <c r="N6508" s="2">
        <v>1785657</v>
      </c>
      <c r="O6508">
        <f t="shared" si="101"/>
        <v>10</v>
      </c>
    </row>
    <row r="6509" spans="1:15" hidden="1" x14ac:dyDescent="0.2">
      <c r="A6509" t="s">
        <v>6464</v>
      </c>
      <c r="B6509" t="s">
        <v>7222</v>
      </c>
      <c r="C6509" t="s">
        <v>7229</v>
      </c>
      <c r="D6509" t="s">
        <v>22</v>
      </c>
      <c r="E6509">
        <v>38</v>
      </c>
      <c r="F6509" t="s">
        <v>49</v>
      </c>
      <c r="G6509" t="s">
        <v>303</v>
      </c>
      <c r="H6509" t="s">
        <v>304</v>
      </c>
      <c r="I6509" s="2">
        <v>563445</v>
      </c>
      <c r="J6509" s="2">
        <v>673</v>
      </c>
      <c r="K6509" s="2">
        <v>564118</v>
      </c>
      <c r="L6509" s="3">
        <v>31.591621459216412</v>
      </c>
      <c r="M6509" s="3">
        <v>51.72476080009902</v>
      </c>
      <c r="N6509" s="2">
        <v>1785657</v>
      </c>
      <c r="O6509">
        <f t="shared" si="101"/>
        <v>1</v>
      </c>
    </row>
    <row r="6510" spans="1:15" hidden="1" x14ac:dyDescent="0.2">
      <c r="A6510" t="s">
        <v>6464</v>
      </c>
      <c r="B6510" t="s">
        <v>7222</v>
      </c>
      <c r="C6510" t="s">
        <v>7230</v>
      </c>
      <c r="D6510" t="s">
        <v>22</v>
      </c>
      <c r="E6510">
        <v>71</v>
      </c>
      <c r="F6510" t="s">
        <v>49</v>
      </c>
      <c r="G6510" t="s">
        <v>32</v>
      </c>
      <c r="H6510" t="s">
        <v>33</v>
      </c>
      <c r="I6510" s="2">
        <v>467287</v>
      </c>
      <c r="J6510" s="2">
        <v>951</v>
      </c>
      <c r="K6510" s="2">
        <v>468238</v>
      </c>
      <c r="L6510" s="3">
        <v>26.222169207188166</v>
      </c>
      <c r="M6510" s="3">
        <v>42.933390793268018</v>
      </c>
      <c r="N6510" s="2">
        <v>1785657</v>
      </c>
      <c r="O6510">
        <f t="shared" si="101"/>
        <v>2</v>
      </c>
    </row>
    <row r="6511" spans="1:15" hidden="1" x14ac:dyDescent="0.2">
      <c r="A6511" t="s">
        <v>6464</v>
      </c>
      <c r="B6511" t="s">
        <v>7222</v>
      </c>
      <c r="C6511" t="s">
        <v>7231</v>
      </c>
      <c r="D6511" t="s">
        <v>22</v>
      </c>
      <c r="E6511">
        <v>49</v>
      </c>
      <c r="F6511" t="s">
        <v>69</v>
      </c>
      <c r="G6511" t="s">
        <v>3193</v>
      </c>
      <c r="H6511" t="s">
        <v>389</v>
      </c>
      <c r="I6511" s="2">
        <v>1959</v>
      </c>
      <c r="J6511" s="2">
        <f>(0)</f>
        <v>0</v>
      </c>
      <c r="K6511" s="2">
        <v>1959</v>
      </c>
      <c r="L6511" s="3">
        <v>0.1097075194172229</v>
      </c>
      <c r="M6511" s="3">
        <v>0.17962342348124682</v>
      </c>
      <c r="N6511" s="2">
        <v>1785657</v>
      </c>
      <c r="O6511">
        <f t="shared" si="101"/>
        <v>12</v>
      </c>
    </row>
    <row r="6512" spans="1:15" hidden="1" x14ac:dyDescent="0.2">
      <c r="A6512" t="s">
        <v>6464</v>
      </c>
      <c r="B6512" t="s">
        <v>7222</v>
      </c>
      <c r="C6512" t="s">
        <v>7232</v>
      </c>
      <c r="D6512" t="s">
        <v>22</v>
      </c>
      <c r="E6512">
        <v>36</v>
      </c>
      <c r="F6512" t="s">
        <v>49</v>
      </c>
      <c r="G6512" t="s">
        <v>722</v>
      </c>
      <c r="H6512" t="s">
        <v>723</v>
      </c>
      <c r="I6512" s="2">
        <v>15164</v>
      </c>
      <c r="J6512" s="2">
        <v>3</v>
      </c>
      <c r="K6512" s="2">
        <v>15167</v>
      </c>
      <c r="L6512" s="3">
        <v>0.84937924808627852</v>
      </c>
      <c r="M6512" s="3">
        <v>1.3906832383563403</v>
      </c>
      <c r="N6512" s="2">
        <v>1785657</v>
      </c>
      <c r="O6512">
        <f t="shared" si="101"/>
        <v>3</v>
      </c>
    </row>
    <row r="6513" spans="1:15" hidden="1" x14ac:dyDescent="0.2">
      <c r="A6513" t="s">
        <v>6464</v>
      </c>
      <c r="B6513" t="s">
        <v>7222</v>
      </c>
      <c r="C6513" t="s">
        <v>7233</v>
      </c>
      <c r="D6513" t="s">
        <v>22</v>
      </c>
      <c r="E6513">
        <v>38</v>
      </c>
      <c r="F6513" t="s">
        <v>49</v>
      </c>
      <c r="G6513" t="s">
        <v>815</v>
      </c>
      <c r="H6513" t="s">
        <v>816</v>
      </c>
      <c r="I6513" s="2">
        <v>5449</v>
      </c>
      <c r="J6513" s="2">
        <v>23</v>
      </c>
      <c r="K6513" s="2">
        <v>5472</v>
      </c>
      <c r="L6513" s="3">
        <v>0.30644183065392738</v>
      </c>
      <c r="M6513" s="3">
        <v>0.50173525946369713</v>
      </c>
      <c r="N6513" s="2">
        <v>1785657</v>
      </c>
      <c r="O6513">
        <f t="shared" si="101"/>
        <v>7</v>
      </c>
    </row>
    <row r="6514" spans="1:15" hidden="1" x14ac:dyDescent="0.2">
      <c r="A6514" t="s">
        <v>6464</v>
      </c>
      <c r="B6514" t="s">
        <v>7234</v>
      </c>
      <c r="C6514" t="s">
        <v>46</v>
      </c>
      <c r="G6514" t="s">
        <v>46</v>
      </c>
      <c r="I6514" s="2">
        <v>13184</v>
      </c>
      <c r="J6514" s="2">
        <v>5</v>
      </c>
      <c r="K6514" s="2">
        <v>13189</v>
      </c>
      <c r="L6514" s="3">
        <v>0.76241048656922794</v>
      </c>
      <c r="M6514" s="3">
        <v>1.3320298179151899</v>
      </c>
      <c r="N6514" s="2">
        <v>1729908</v>
      </c>
      <c r="O6514">
        <f t="shared" si="101"/>
        <v>4</v>
      </c>
    </row>
    <row r="6515" spans="1:15" hidden="1" x14ac:dyDescent="0.2">
      <c r="A6515" t="s">
        <v>6464</v>
      </c>
      <c r="B6515" t="s">
        <v>7234</v>
      </c>
      <c r="C6515" t="s">
        <v>7235</v>
      </c>
      <c r="D6515" t="s">
        <v>22</v>
      </c>
      <c r="E6515">
        <v>73</v>
      </c>
      <c r="F6515" t="s">
        <v>69</v>
      </c>
      <c r="G6515" t="s">
        <v>32</v>
      </c>
      <c r="H6515" t="s">
        <v>33</v>
      </c>
      <c r="I6515" s="2">
        <v>525512</v>
      </c>
      <c r="J6515" s="2">
        <v>470</v>
      </c>
      <c r="K6515" s="2">
        <v>525982</v>
      </c>
      <c r="L6515" s="3">
        <v>30.40520073899884</v>
      </c>
      <c r="M6515" s="3">
        <v>53.121821797457535</v>
      </c>
      <c r="N6515" s="2">
        <v>1729908</v>
      </c>
      <c r="O6515">
        <f t="shared" si="101"/>
        <v>1</v>
      </c>
    </row>
    <row r="6516" spans="1:15" hidden="1" x14ac:dyDescent="0.2">
      <c r="A6516" t="s">
        <v>6464</v>
      </c>
      <c r="B6516" t="s">
        <v>7234</v>
      </c>
      <c r="C6516" t="s">
        <v>7236</v>
      </c>
      <c r="D6516" t="s">
        <v>22</v>
      </c>
      <c r="E6516">
        <v>60</v>
      </c>
      <c r="F6516" t="s">
        <v>69</v>
      </c>
      <c r="G6516" t="s">
        <v>197</v>
      </c>
      <c r="H6516" t="s">
        <v>24</v>
      </c>
      <c r="I6516" s="2">
        <v>396843</v>
      </c>
      <c r="J6516" s="2">
        <v>387</v>
      </c>
      <c r="K6516" s="2">
        <v>397230</v>
      </c>
      <c r="L6516" s="3">
        <v>22.962492803085482</v>
      </c>
      <c r="M6516" s="3">
        <v>40.118447537375914</v>
      </c>
      <c r="N6516" s="2">
        <v>1729908</v>
      </c>
      <c r="O6516">
        <f t="shared" si="101"/>
        <v>2</v>
      </c>
    </row>
    <row r="6517" spans="1:15" hidden="1" x14ac:dyDescent="0.2">
      <c r="A6517" t="s">
        <v>6464</v>
      </c>
      <c r="B6517" t="s">
        <v>7234</v>
      </c>
      <c r="C6517" t="s">
        <v>7237</v>
      </c>
      <c r="D6517" t="s">
        <v>17</v>
      </c>
      <c r="E6517">
        <v>38</v>
      </c>
      <c r="F6517" t="s">
        <v>69</v>
      </c>
      <c r="G6517" t="s">
        <v>19</v>
      </c>
      <c r="H6517" t="s">
        <v>20</v>
      </c>
      <c r="I6517" s="2">
        <v>34383</v>
      </c>
      <c r="J6517" s="2">
        <v>71</v>
      </c>
      <c r="K6517" s="2">
        <v>34454</v>
      </c>
      <c r="L6517" s="3">
        <v>1.9916666088601245</v>
      </c>
      <c r="M6517" s="3">
        <v>3.4796993969557932</v>
      </c>
      <c r="N6517" s="2">
        <v>1729908</v>
      </c>
      <c r="O6517">
        <f t="shared" si="101"/>
        <v>3</v>
      </c>
    </row>
    <row r="6518" spans="1:15" hidden="1" x14ac:dyDescent="0.2">
      <c r="A6518" t="s">
        <v>6464</v>
      </c>
      <c r="B6518" t="s">
        <v>7234</v>
      </c>
      <c r="C6518" t="s">
        <v>7238</v>
      </c>
      <c r="D6518" t="s">
        <v>22</v>
      </c>
      <c r="E6518">
        <v>69</v>
      </c>
      <c r="F6518" t="s">
        <v>69</v>
      </c>
      <c r="G6518" t="s">
        <v>38</v>
      </c>
      <c r="H6518" t="s">
        <v>542</v>
      </c>
      <c r="I6518" s="2">
        <v>2131</v>
      </c>
      <c r="J6518" s="2">
        <f>(0)</f>
        <v>0</v>
      </c>
      <c r="K6518" s="2">
        <v>2131</v>
      </c>
      <c r="L6518" s="3">
        <v>0.12318574166949919</v>
      </c>
      <c r="M6518" s="3">
        <v>0.2152214377115225</v>
      </c>
      <c r="N6518" s="2">
        <v>1729908</v>
      </c>
      <c r="O6518">
        <f t="shared" si="101"/>
        <v>9</v>
      </c>
    </row>
    <row r="6519" spans="1:15" hidden="1" x14ac:dyDescent="0.2">
      <c r="A6519" t="s">
        <v>6464</v>
      </c>
      <c r="B6519" t="s">
        <v>7234</v>
      </c>
      <c r="C6519" t="s">
        <v>7239</v>
      </c>
      <c r="D6519" t="s">
        <v>22</v>
      </c>
      <c r="E6519">
        <v>47</v>
      </c>
      <c r="F6519" t="s">
        <v>69</v>
      </c>
      <c r="G6519" t="s">
        <v>5369</v>
      </c>
      <c r="H6519" t="s">
        <v>486</v>
      </c>
      <c r="I6519" s="2">
        <v>1581</v>
      </c>
      <c r="J6519" s="2">
        <f>(0)</f>
        <v>0</v>
      </c>
      <c r="K6519" s="2">
        <v>1581</v>
      </c>
      <c r="L6519" s="3">
        <v>9.1392143397221112E-2</v>
      </c>
      <c r="M6519" s="3">
        <v>0.15967390568837025</v>
      </c>
      <c r="N6519" s="2">
        <v>1729908</v>
      </c>
      <c r="O6519">
        <f t="shared" si="101"/>
        <v>11</v>
      </c>
    </row>
    <row r="6520" spans="1:15" hidden="1" x14ac:dyDescent="0.2">
      <c r="A6520" t="s">
        <v>6464</v>
      </c>
      <c r="B6520" t="s">
        <v>7234</v>
      </c>
      <c r="C6520" t="s">
        <v>7240</v>
      </c>
      <c r="D6520" t="s">
        <v>17</v>
      </c>
      <c r="E6520">
        <v>25</v>
      </c>
      <c r="F6520" t="s">
        <v>69</v>
      </c>
      <c r="G6520" t="s">
        <v>736</v>
      </c>
      <c r="H6520" t="s">
        <v>2348</v>
      </c>
      <c r="I6520" s="2">
        <v>2423</v>
      </c>
      <c r="J6520" s="2">
        <v>4</v>
      </c>
      <c r="K6520" s="2">
        <v>2427</v>
      </c>
      <c r="L6520" s="3">
        <v>0.14029647819421609</v>
      </c>
      <c r="M6520" s="3">
        <v>0.24511610949125529</v>
      </c>
      <c r="N6520" s="2">
        <v>1729908</v>
      </c>
      <c r="O6520">
        <f t="shared" si="101"/>
        <v>8</v>
      </c>
    </row>
    <row r="6521" spans="1:15" hidden="1" x14ac:dyDescent="0.2">
      <c r="A6521" t="s">
        <v>6464</v>
      </c>
      <c r="B6521" t="s">
        <v>7234</v>
      </c>
      <c r="C6521" t="s">
        <v>7241</v>
      </c>
      <c r="D6521" t="s">
        <v>22</v>
      </c>
      <c r="E6521">
        <v>53</v>
      </c>
      <c r="F6521" t="s">
        <v>69</v>
      </c>
      <c r="G6521" t="s">
        <v>868</v>
      </c>
      <c r="H6521" t="s">
        <v>738</v>
      </c>
      <c r="I6521" s="2">
        <v>2488</v>
      </c>
      <c r="J6521" s="2">
        <v>1</v>
      </c>
      <c r="K6521" s="2">
        <v>2489</v>
      </c>
      <c r="L6521" s="3">
        <v>0.14388048381763655</v>
      </c>
      <c r="M6521" s="3">
        <v>0.2513778312829561</v>
      </c>
      <c r="N6521" s="2">
        <v>1729908</v>
      </c>
      <c r="O6521">
        <f t="shared" si="101"/>
        <v>7</v>
      </c>
    </row>
    <row r="6522" spans="1:15" hidden="1" x14ac:dyDescent="0.2">
      <c r="A6522" t="s">
        <v>6464</v>
      </c>
      <c r="B6522" t="s">
        <v>7234</v>
      </c>
      <c r="C6522" t="s">
        <v>7242</v>
      </c>
      <c r="D6522" t="s">
        <v>22</v>
      </c>
      <c r="E6522">
        <v>46</v>
      </c>
      <c r="F6522" t="s">
        <v>69</v>
      </c>
      <c r="G6522" t="s">
        <v>38</v>
      </c>
      <c r="H6522" t="s">
        <v>198</v>
      </c>
      <c r="I6522" s="2">
        <v>5179</v>
      </c>
      <c r="J6522" s="2">
        <f>(0)</f>
        <v>0</v>
      </c>
      <c r="K6522" s="2">
        <v>5179</v>
      </c>
      <c r="L6522" s="3">
        <v>0.29938008264023291</v>
      </c>
      <c r="M6522" s="3">
        <v>0.5230557606325551</v>
      </c>
      <c r="N6522" s="2">
        <v>1729908</v>
      </c>
      <c r="O6522">
        <f t="shared" si="101"/>
        <v>5</v>
      </c>
    </row>
    <row r="6523" spans="1:15" hidden="1" x14ac:dyDescent="0.2">
      <c r="A6523" t="s">
        <v>6464</v>
      </c>
      <c r="B6523" t="s">
        <v>7234</v>
      </c>
      <c r="C6523" t="s">
        <v>7243</v>
      </c>
      <c r="D6523" t="s">
        <v>22</v>
      </c>
      <c r="E6523">
        <v>44</v>
      </c>
      <c r="F6523" t="s">
        <v>69</v>
      </c>
      <c r="G6523" t="s">
        <v>7244</v>
      </c>
      <c r="H6523" t="s">
        <v>148</v>
      </c>
      <c r="I6523" s="2">
        <v>1662</v>
      </c>
      <c r="J6523" s="2">
        <f>(0)</f>
        <v>0</v>
      </c>
      <c r="K6523" s="2">
        <v>1662</v>
      </c>
      <c r="L6523" s="3">
        <v>9.6074473324592985E-2</v>
      </c>
      <c r="M6523" s="3">
        <v>0.16785454222268903</v>
      </c>
      <c r="N6523" s="2">
        <v>1729908</v>
      </c>
      <c r="O6523">
        <f t="shared" si="101"/>
        <v>10</v>
      </c>
    </row>
    <row r="6524" spans="1:15" hidden="1" x14ac:dyDescent="0.2">
      <c r="A6524" t="s">
        <v>6464</v>
      </c>
      <c r="B6524" t="s">
        <v>7234</v>
      </c>
      <c r="C6524" t="s">
        <v>7245</v>
      </c>
      <c r="D6524" t="s">
        <v>22</v>
      </c>
      <c r="E6524">
        <v>52</v>
      </c>
      <c r="F6524" t="s">
        <v>69</v>
      </c>
      <c r="G6524" t="s">
        <v>38</v>
      </c>
      <c r="H6524" t="s">
        <v>315</v>
      </c>
      <c r="I6524" s="2">
        <v>3524</v>
      </c>
      <c r="J6524" s="2">
        <f>(0)</f>
        <v>0</v>
      </c>
      <c r="K6524" s="2">
        <v>3524</v>
      </c>
      <c r="L6524" s="3">
        <v>0.20371025511183252</v>
      </c>
      <c r="M6524" s="3">
        <v>0.35590818699925164</v>
      </c>
      <c r="N6524" s="2">
        <v>1729908</v>
      </c>
      <c r="O6524">
        <f t="shared" si="101"/>
        <v>6</v>
      </c>
    </row>
    <row r="6525" spans="1:15" hidden="1" x14ac:dyDescent="0.2">
      <c r="A6525" t="s">
        <v>6464</v>
      </c>
      <c r="B6525" t="s">
        <v>7246</v>
      </c>
      <c r="C6525" t="s">
        <v>46</v>
      </c>
      <c r="G6525" t="s">
        <v>46</v>
      </c>
      <c r="I6525" s="2">
        <v>13157</v>
      </c>
      <c r="J6525" s="2">
        <v>11</v>
      </c>
      <c r="K6525" s="2">
        <v>13168</v>
      </c>
      <c r="L6525" s="3">
        <v>0.72914694016321646</v>
      </c>
      <c r="M6525" s="3">
        <v>1.3404959468525119</v>
      </c>
      <c r="N6525" s="2">
        <v>1805946</v>
      </c>
      <c r="O6525">
        <f t="shared" si="101"/>
        <v>4</v>
      </c>
    </row>
    <row r="6526" spans="1:15" hidden="1" x14ac:dyDescent="0.2">
      <c r="A6526" t="s">
        <v>6464</v>
      </c>
      <c r="B6526" t="s">
        <v>7246</v>
      </c>
      <c r="C6526" t="s">
        <v>7247</v>
      </c>
      <c r="D6526" t="s">
        <v>22</v>
      </c>
      <c r="E6526">
        <v>66</v>
      </c>
      <c r="F6526" t="s">
        <v>49</v>
      </c>
      <c r="G6526" t="s">
        <v>303</v>
      </c>
      <c r="H6526" t="s">
        <v>304</v>
      </c>
      <c r="I6526" s="2">
        <v>319418</v>
      </c>
      <c r="J6526" s="2">
        <v>339</v>
      </c>
      <c r="K6526" s="2">
        <v>319757</v>
      </c>
      <c r="L6526" s="3">
        <v>17.705789652625274</v>
      </c>
      <c r="M6526" s="3">
        <v>32.551105898976203</v>
      </c>
      <c r="N6526" s="2">
        <v>1805946</v>
      </c>
      <c r="O6526">
        <f t="shared" si="101"/>
        <v>2</v>
      </c>
    </row>
    <row r="6527" spans="1:15" hidden="1" x14ac:dyDescent="0.2">
      <c r="A6527" t="s">
        <v>6464</v>
      </c>
      <c r="B6527" t="s">
        <v>7246</v>
      </c>
      <c r="C6527" t="s">
        <v>7248</v>
      </c>
      <c r="D6527" t="s">
        <v>22</v>
      </c>
      <c r="E6527">
        <v>46</v>
      </c>
      <c r="F6527" t="s">
        <v>49</v>
      </c>
      <c r="G6527" t="s">
        <v>868</v>
      </c>
      <c r="H6527" t="s">
        <v>738</v>
      </c>
      <c r="I6527" s="2">
        <v>2000</v>
      </c>
      <c r="J6527" s="2">
        <v>1</v>
      </c>
      <c r="K6527" s="2">
        <v>2001</v>
      </c>
      <c r="L6527" s="3">
        <v>0.11080065516909145</v>
      </c>
      <c r="M6527" s="3">
        <v>0.20370081938425547</v>
      </c>
      <c r="N6527" s="2">
        <v>1805946</v>
      </c>
      <c r="O6527">
        <f t="shared" si="101"/>
        <v>13</v>
      </c>
    </row>
    <row r="6528" spans="1:15" hidden="1" x14ac:dyDescent="0.2">
      <c r="A6528" t="s">
        <v>6464</v>
      </c>
      <c r="B6528" t="s">
        <v>7246</v>
      </c>
      <c r="C6528" t="s">
        <v>7249</v>
      </c>
      <c r="D6528" t="s">
        <v>22</v>
      </c>
      <c r="E6528">
        <v>62</v>
      </c>
      <c r="F6528" t="s">
        <v>49</v>
      </c>
      <c r="G6528" t="s">
        <v>32</v>
      </c>
      <c r="H6528" t="s">
        <v>33</v>
      </c>
      <c r="I6528" s="2">
        <v>580226</v>
      </c>
      <c r="J6528" s="2">
        <v>1132</v>
      </c>
      <c r="K6528" s="2">
        <v>581358</v>
      </c>
      <c r="L6528" s="3">
        <v>32.191327979906376</v>
      </c>
      <c r="M6528" s="3">
        <v>59.181959498046979</v>
      </c>
      <c r="N6528" s="2">
        <v>1805946</v>
      </c>
      <c r="O6528">
        <f t="shared" si="101"/>
        <v>1</v>
      </c>
    </row>
    <row r="6529" spans="1:15" hidden="1" x14ac:dyDescent="0.2">
      <c r="A6529" t="s">
        <v>6464</v>
      </c>
      <c r="B6529" t="s">
        <v>7246</v>
      </c>
      <c r="C6529" t="s">
        <v>5376</v>
      </c>
      <c r="D6529" t="s">
        <v>22</v>
      </c>
      <c r="E6529">
        <v>39</v>
      </c>
      <c r="F6529" t="s">
        <v>49</v>
      </c>
      <c r="G6529" t="s">
        <v>7250</v>
      </c>
      <c r="H6529" t="s">
        <v>767</v>
      </c>
      <c r="I6529" s="2">
        <v>2214</v>
      </c>
      <c r="J6529" s="2">
        <f>(0)</f>
        <v>0</v>
      </c>
      <c r="K6529" s="2">
        <v>2214</v>
      </c>
      <c r="L6529" s="3">
        <v>0.12259502775830507</v>
      </c>
      <c r="M6529" s="3">
        <v>0.22538411500087038</v>
      </c>
      <c r="N6529" s="2">
        <v>1805946</v>
      </c>
      <c r="O6529">
        <f t="shared" si="101"/>
        <v>10</v>
      </c>
    </row>
    <row r="6530" spans="1:15" hidden="1" x14ac:dyDescent="0.2">
      <c r="A6530" t="s">
        <v>6464</v>
      </c>
      <c r="B6530" t="s">
        <v>7246</v>
      </c>
      <c r="C6530" t="s">
        <v>7251</v>
      </c>
      <c r="D6530" t="s">
        <v>22</v>
      </c>
      <c r="E6530">
        <v>52</v>
      </c>
      <c r="F6530" t="s">
        <v>49</v>
      </c>
      <c r="G6530" t="s">
        <v>6717</v>
      </c>
      <c r="H6530" t="s">
        <v>43</v>
      </c>
      <c r="I6530" s="2">
        <v>2036</v>
      </c>
      <c r="J6530" s="2">
        <f>(0)</f>
        <v>0</v>
      </c>
      <c r="K6530" s="2">
        <v>2036</v>
      </c>
      <c r="L6530" s="3">
        <v>0.11273869761332841</v>
      </c>
      <c r="M6530" s="3">
        <v>0.20726380223205607</v>
      </c>
      <c r="N6530" s="2">
        <v>1805946</v>
      </c>
      <c r="O6530">
        <f t="shared" si="101"/>
        <v>12</v>
      </c>
    </row>
    <row r="6531" spans="1:15" hidden="1" x14ac:dyDescent="0.2">
      <c r="A6531" t="s">
        <v>6464</v>
      </c>
      <c r="B6531" t="s">
        <v>7246</v>
      </c>
      <c r="C6531" t="s">
        <v>7252</v>
      </c>
      <c r="D6531" t="s">
        <v>22</v>
      </c>
      <c r="E6531">
        <v>35</v>
      </c>
      <c r="F6531" t="s">
        <v>49</v>
      </c>
      <c r="G6531" t="s">
        <v>38</v>
      </c>
      <c r="H6531" t="s">
        <v>336</v>
      </c>
      <c r="I6531" s="2">
        <v>3085</v>
      </c>
      <c r="J6531" s="2">
        <v>4</v>
      </c>
      <c r="K6531" s="2">
        <v>3089</v>
      </c>
      <c r="L6531" s="3">
        <v>0.17104608886422962</v>
      </c>
      <c r="M6531" s="3">
        <v>0.31445868619588468</v>
      </c>
      <c r="N6531" s="2">
        <v>1805946</v>
      </c>
      <c r="O6531">
        <f t="shared" ref="O6531:O6594" si="102">COUNTIFS($A$2:$A$8569,A6531,$B$2:$B$8569,B6531,$K$2:$K$8569,"&gt;"&amp;K6531)+1</f>
        <v>9</v>
      </c>
    </row>
    <row r="6532" spans="1:15" hidden="1" x14ac:dyDescent="0.2">
      <c r="A6532" t="s">
        <v>6464</v>
      </c>
      <c r="B6532" t="s">
        <v>7246</v>
      </c>
      <c r="C6532" t="s">
        <v>7253</v>
      </c>
      <c r="D6532" t="s">
        <v>22</v>
      </c>
      <c r="E6532">
        <v>39</v>
      </c>
      <c r="F6532" t="s">
        <v>49</v>
      </c>
      <c r="G6532" t="s">
        <v>815</v>
      </c>
      <c r="H6532" t="s">
        <v>816</v>
      </c>
      <c r="I6532" s="2">
        <v>2165</v>
      </c>
      <c r="J6532" s="2">
        <v>1</v>
      </c>
      <c r="K6532" s="2">
        <v>2166</v>
      </c>
      <c r="L6532" s="3">
        <v>0.11993714097763719</v>
      </c>
      <c r="M6532" s="3">
        <v>0.22049773852388677</v>
      </c>
      <c r="N6532" s="2">
        <v>1805946</v>
      </c>
      <c r="O6532">
        <f t="shared" si="102"/>
        <v>11</v>
      </c>
    </row>
    <row r="6533" spans="1:15" hidden="1" x14ac:dyDescent="0.2">
      <c r="A6533" t="s">
        <v>6464</v>
      </c>
      <c r="B6533" t="s">
        <v>7246</v>
      </c>
      <c r="C6533" t="s">
        <v>7254</v>
      </c>
      <c r="D6533" t="s">
        <v>22</v>
      </c>
      <c r="E6533">
        <v>36</v>
      </c>
      <c r="F6533" t="s">
        <v>69</v>
      </c>
      <c r="G6533" t="s">
        <v>38</v>
      </c>
      <c r="H6533" t="s">
        <v>165</v>
      </c>
      <c r="I6533" s="2">
        <v>4898</v>
      </c>
      <c r="J6533" s="2">
        <f>(0)</f>
        <v>0</v>
      </c>
      <c r="K6533" s="2">
        <v>4898</v>
      </c>
      <c r="L6533" s="3">
        <v>0.2712151969106496</v>
      </c>
      <c r="M6533" s="3">
        <v>0.4986139996722056</v>
      </c>
      <c r="N6533" s="2">
        <v>1805946</v>
      </c>
      <c r="O6533">
        <f t="shared" si="102"/>
        <v>6</v>
      </c>
    </row>
    <row r="6534" spans="1:15" hidden="1" x14ac:dyDescent="0.2">
      <c r="A6534" t="s">
        <v>6464</v>
      </c>
      <c r="B6534" t="s">
        <v>7246</v>
      </c>
      <c r="C6534" t="s">
        <v>7255</v>
      </c>
      <c r="D6534" t="s">
        <v>22</v>
      </c>
      <c r="E6534">
        <v>54</v>
      </c>
      <c r="F6534" t="s">
        <v>49</v>
      </c>
      <c r="G6534" t="s">
        <v>19</v>
      </c>
      <c r="H6534" t="s">
        <v>20</v>
      </c>
      <c r="I6534" s="2">
        <v>37049</v>
      </c>
      <c r="J6534" s="2">
        <v>83</v>
      </c>
      <c r="K6534" s="2">
        <v>37132</v>
      </c>
      <c r="L6534" s="3">
        <v>2.0560969154116457</v>
      </c>
      <c r="M6534" s="3">
        <v>3.7800194029865937</v>
      </c>
      <c r="N6534" s="2">
        <v>1805946</v>
      </c>
      <c r="O6534">
        <f t="shared" si="102"/>
        <v>3</v>
      </c>
    </row>
    <row r="6535" spans="1:15" hidden="1" x14ac:dyDescent="0.2">
      <c r="A6535" t="s">
        <v>6464</v>
      </c>
      <c r="B6535" t="s">
        <v>7246</v>
      </c>
      <c r="C6535" t="s">
        <v>7256</v>
      </c>
      <c r="D6535" t="s">
        <v>22</v>
      </c>
      <c r="E6535">
        <v>34</v>
      </c>
      <c r="F6535" t="s">
        <v>49</v>
      </c>
      <c r="G6535" t="s">
        <v>7244</v>
      </c>
      <c r="H6535" t="s">
        <v>148</v>
      </c>
      <c r="I6535" s="2">
        <v>5898</v>
      </c>
      <c r="J6535" s="2">
        <v>1</v>
      </c>
      <c r="K6535" s="2">
        <v>5899</v>
      </c>
      <c r="L6535" s="3">
        <v>0.32664321081582726</v>
      </c>
      <c r="M6535" s="3">
        <v>0.60051530911930195</v>
      </c>
      <c r="N6535" s="2">
        <v>1805946</v>
      </c>
      <c r="O6535">
        <f t="shared" si="102"/>
        <v>5</v>
      </c>
    </row>
    <row r="6536" spans="1:15" hidden="1" x14ac:dyDescent="0.2">
      <c r="A6536" t="s">
        <v>6464</v>
      </c>
      <c r="B6536" t="s">
        <v>7246</v>
      </c>
      <c r="C6536" t="s">
        <v>7257</v>
      </c>
      <c r="D6536" t="s">
        <v>22</v>
      </c>
      <c r="E6536">
        <v>58</v>
      </c>
      <c r="F6536" t="s">
        <v>49</v>
      </c>
      <c r="G6536" t="s">
        <v>4181</v>
      </c>
      <c r="H6536" t="s">
        <v>540</v>
      </c>
      <c r="I6536" s="2">
        <v>3114</v>
      </c>
      <c r="J6536" s="2">
        <v>3</v>
      </c>
      <c r="K6536" s="2">
        <v>3117</v>
      </c>
      <c r="L6536" s="3">
        <v>0.17259652281961918</v>
      </c>
      <c r="M6536" s="3">
        <v>0.3173090724741251</v>
      </c>
      <c r="N6536" s="2">
        <v>1805946</v>
      </c>
      <c r="O6536">
        <f t="shared" si="102"/>
        <v>8</v>
      </c>
    </row>
    <row r="6537" spans="1:15" hidden="1" x14ac:dyDescent="0.2">
      <c r="A6537" t="s">
        <v>6464</v>
      </c>
      <c r="B6537" t="s">
        <v>7246</v>
      </c>
      <c r="C6537" t="s">
        <v>7258</v>
      </c>
      <c r="D6537" t="s">
        <v>17</v>
      </c>
      <c r="E6537">
        <v>41</v>
      </c>
      <c r="F6537" t="s">
        <v>49</v>
      </c>
      <c r="G6537" t="s">
        <v>38</v>
      </c>
      <c r="H6537" t="s">
        <v>349</v>
      </c>
      <c r="I6537" s="2">
        <v>4563</v>
      </c>
      <c r="J6537" s="2">
        <v>2</v>
      </c>
      <c r="K6537" s="2">
        <v>4565</v>
      </c>
      <c r="L6537" s="3">
        <v>0.25277610736976636</v>
      </c>
      <c r="M6537" s="3">
        <v>0.46471476286313163</v>
      </c>
      <c r="N6537" s="2">
        <v>1805946</v>
      </c>
      <c r="O6537">
        <f t="shared" si="102"/>
        <v>7</v>
      </c>
    </row>
    <row r="6538" spans="1:15" hidden="1" x14ac:dyDescent="0.2">
      <c r="A6538" t="s">
        <v>6464</v>
      </c>
      <c r="B6538" t="s">
        <v>7259</v>
      </c>
      <c r="C6538" t="s">
        <v>46</v>
      </c>
      <c r="G6538" t="s">
        <v>46</v>
      </c>
      <c r="I6538" s="2">
        <v>17104</v>
      </c>
      <c r="J6538" s="2">
        <v>4</v>
      </c>
      <c r="K6538" s="2">
        <v>17108</v>
      </c>
      <c r="L6538" s="3">
        <v>0.89348992212515654</v>
      </c>
      <c r="M6538" s="3">
        <v>1.7157086424259806</v>
      </c>
      <c r="N6538" s="2">
        <v>1914739</v>
      </c>
      <c r="O6538">
        <f t="shared" si="102"/>
        <v>4</v>
      </c>
    </row>
    <row r="6539" spans="1:15" hidden="1" x14ac:dyDescent="0.2">
      <c r="A6539" t="s">
        <v>6464</v>
      </c>
      <c r="B6539" t="s">
        <v>7259</v>
      </c>
      <c r="C6539" t="s">
        <v>7260</v>
      </c>
      <c r="D6539" t="s">
        <v>22</v>
      </c>
      <c r="E6539">
        <v>54</v>
      </c>
      <c r="F6539" t="s">
        <v>49</v>
      </c>
      <c r="G6539" t="s">
        <v>19</v>
      </c>
      <c r="H6539" t="s">
        <v>20</v>
      </c>
      <c r="I6539" s="2">
        <v>58014</v>
      </c>
      <c r="J6539" s="2">
        <v>28</v>
      </c>
      <c r="K6539" s="2">
        <v>58042</v>
      </c>
      <c r="L6539" s="3">
        <v>3.0313269850355584</v>
      </c>
      <c r="M6539" s="3">
        <v>5.8208534617540781</v>
      </c>
      <c r="N6539" s="2">
        <v>1914739</v>
      </c>
      <c r="O6539">
        <f t="shared" si="102"/>
        <v>3</v>
      </c>
    </row>
    <row r="6540" spans="1:15" hidden="1" x14ac:dyDescent="0.2">
      <c r="A6540" t="s">
        <v>6464</v>
      </c>
      <c r="B6540" t="s">
        <v>7259</v>
      </c>
      <c r="C6540" t="s">
        <v>7261</v>
      </c>
      <c r="D6540" t="s">
        <v>22</v>
      </c>
      <c r="E6540">
        <v>47</v>
      </c>
      <c r="F6540" t="s">
        <v>49</v>
      </c>
      <c r="G6540" t="s">
        <v>736</v>
      </c>
      <c r="H6540" t="s">
        <v>1521</v>
      </c>
      <c r="I6540" s="2">
        <v>7479</v>
      </c>
      <c r="J6540" s="2">
        <f>(0)</f>
        <v>0</v>
      </c>
      <c r="K6540" s="2">
        <v>7479</v>
      </c>
      <c r="L6540" s="3">
        <v>0.39060153890425797</v>
      </c>
      <c r="M6540" s="3">
        <v>0.75004588126630289</v>
      </c>
      <c r="N6540" s="2">
        <v>1914739</v>
      </c>
      <c r="O6540">
        <f t="shared" si="102"/>
        <v>6</v>
      </c>
    </row>
    <row r="6541" spans="1:15" hidden="1" x14ac:dyDescent="0.2">
      <c r="A6541" t="s">
        <v>6464</v>
      </c>
      <c r="B6541" t="s">
        <v>7259</v>
      </c>
      <c r="C6541" t="s">
        <v>7262</v>
      </c>
      <c r="D6541" t="s">
        <v>22</v>
      </c>
      <c r="E6541">
        <v>49</v>
      </c>
      <c r="F6541" t="s">
        <v>49</v>
      </c>
      <c r="G6541" t="s">
        <v>303</v>
      </c>
      <c r="H6541" t="s">
        <v>304</v>
      </c>
      <c r="I6541" s="2">
        <v>441505</v>
      </c>
      <c r="J6541" s="2">
        <v>266</v>
      </c>
      <c r="K6541" s="2">
        <v>441771</v>
      </c>
      <c r="L6541" s="3">
        <v>23.072126279351913</v>
      </c>
      <c r="M6541" s="3">
        <v>44.303853324361</v>
      </c>
      <c r="N6541" s="2">
        <v>1914739</v>
      </c>
      <c r="O6541">
        <f t="shared" si="102"/>
        <v>1</v>
      </c>
    </row>
    <row r="6542" spans="1:15" hidden="1" x14ac:dyDescent="0.2">
      <c r="A6542" t="s">
        <v>6464</v>
      </c>
      <c r="B6542" t="s">
        <v>7259</v>
      </c>
      <c r="C6542" t="s">
        <v>7263</v>
      </c>
      <c r="D6542" t="s">
        <v>22</v>
      </c>
      <c r="E6542">
        <v>63</v>
      </c>
      <c r="F6542" t="s">
        <v>49</v>
      </c>
      <c r="G6542" t="s">
        <v>401</v>
      </c>
      <c r="H6542" t="s">
        <v>402</v>
      </c>
      <c r="I6542" s="2">
        <v>12662</v>
      </c>
      <c r="J6542" s="2">
        <f>(0)</f>
        <v>0</v>
      </c>
      <c r="K6542" s="2">
        <v>12662</v>
      </c>
      <c r="L6542" s="3">
        <v>0.66129117336618726</v>
      </c>
      <c r="M6542" s="3">
        <v>1.2698329921906575</v>
      </c>
      <c r="N6542" s="2">
        <v>1914739</v>
      </c>
      <c r="O6542">
        <f t="shared" si="102"/>
        <v>5</v>
      </c>
    </row>
    <row r="6543" spans="1:15" hidden="1" x14ac:dyDescent="0.2">
      <c r="A6543" t="s">
        <v>6464</v>
      </c>
      <c r="B6543" t="s">
        <v>7259</v>
      </c>
      <c r="C6543" t="s">
        <v>7264</v>
      </c>
      <c r="D6543" t="s">
        <v>22</v>
      </c>
      <c r="E6543">
        <v>26</v>
      </c>
      <c r="F6543" t="s">
        <v>69</v>
      </c>
      <c r="G6543" t="s">
        <v>38</v>
      </c>
      <c r="H6543" t="s">
        <v>346</v>
      </c>
      <c r="I6543" s="2">
        <v>5431</v>
      </c>
      <c r="J6543" s="2">
        <f>(0)</f>
        <v>0</v>
      </c>
      <c r="K6543" s="2">
        <v>5431</v>
      </c>
      <c r="L6543" s="3">
        <v>0.28364179138775575</v>
      </c>
      <c r="M6543" s="3">
        <v>0.54465826730275313</v>
      </c>
      <c r="N6543" s="2">
        <v>1914739</v>
      </c>
      <c r="O6543">
        <f t="shared" si="102"/>
        <v>8</v>
      </c>
    </row>
    <row r="6544" spans="1:15" hidden="1" x14ac:dyDescent="0.2">
      <c r="A6544" t="s">
        <v>6464</v>
      </c>
      <c r="B6544" t="s">
        <v>7259</v>
      </c>
      <c r="C6544" t="s">
        <v>7265</v>
      </c>
      <c r="D6544" t="s">
        <v>22</v>
      </c>
      <c r="E6544">
        <v>52</v>
      </c>
      <c r="F6544" t="s">
        <v>49</v>
      </c>
      <c r="G6544" t="s">
        <v>32</v>
      </c>
      <c r="H6544" t="s">
        <v>33</v>
      </c>
      <c r="I6544" s="2">
        <v>436228</v>
      </c>
      <c r="J6544" s="2">
        <v>223</v>
      </c>
      <c r="K6544" s="2">
        <v>436451</v>
      </c>
      <c r="L6544" s="3">
        <v>22.794281622717246</v>
      </c>
      <c r="M6544" s="3">
        <v>43.770326905275994</v>
      </c>
      <c r="N6544" s="2">
        <v>1914739</v>
      </c>
      <c r="O6544">
        <f t="shared" si="102"/>
        <v>2</v>
      </c>
    </row>
    <row r="6545" spans="1:15" hidden="1" x14ac:dyDescent="0.2">
      <c r="A6545" t="s">
        <v>6464</v>
      </c>
      <c r="B6545" t="s">
        <v>7259</v>
      </c>
      <c r="C6545" t="s">
        <v>7266</v>
      </c>
      <c r="D6545" t="s">
        <v>22</v>
      </c>
      <c r="E6545">
        <v>36</v>
      </c>
      <c r="F6545" t="s">
        <v>49</v>
      </c>
      <c r="G6545" t="s">
        <v>534</v>
      </c>
      <c r="H6545" t="s">
        <v>535</v>
      </c>
      <c r="I6545" s="2">
        <v>4325</v>
      </c>
      <c r="J6545" s="2">
        <f>(0)</f>
        <v>0</v>
      </c>
      <c r="K6545" s="2">
        <v>4325</v>
      </c>
      <c r="L6545" s="3">
        <v>0.22587934961370715</v>
      </c>
      <c r="M6545" s="3">
        <v>0.43374093280876591</v>
      </c>
      <c r="N6545" s="2">
        <v>1914739</v>
      </c>
      <c r="O6545">
        <f t="shared" si="102"/>
        <v>9</v>
      </c>
    </row>
    <row r="6546" spans="1:15" hidden="1" x14ac:dyDescent="0.2">
      <c r="A6546" t="s">
        <v>6464</v>
      </c>
      <c r="B6546" t="s">
        <v>7259</v>
      </c>
      <c r="C6546" t="s">
        <v>7267</v>
      </c>
      <c r="D6546" t="s">
        <v>22</v>
      </c>
      <c r="E6546">
        <v>40</v>
      </c>
      <c r="F6546" t="s">
        <v>49</v>
      </c>
      <c r="G6546" t="s">
        <v>7268</v>
      </c>
      <c r="H6546" t="s">
        <v>2413</v>
      </c>
      <c r="I6546" s="2">
        <v>3165</v>
      </c>
      <c r="J6546" s="2">
        <f>(0)</f>
        <v>0</v>
      </c>
      <c r="K6546" s="2">
        <v>3165</v>
      </c>
      <c r="L6546" s="3">
        <v>0.16529668012193829</v>
      </c>
      <c r="M6546" s="3">
        <v>0.31740810458722407</v>
      </c>
      <c r="N6546" s="2">
        <v>1914739</v>
      </c>
      <c r="O6546">
        <f t="shared" si="102"/>
        <v>11</v>
      </c>
    </row>
    <row r="6547" spans="1:15" hidden="1" x14ac:dyDescent="0.2">
      <c r="A6547" t="s">
        <v>6464</v>
      </c>
      <c r="B6547" t="s">
        <v>7259</v>
      </c>
      <c r="C6547" t="s">
        <v>7269</v>
      </c>
      <c r="D6547" t="s">
        <v>22</v>
      </c>
      <c r="E6547">
        <v>45</v>
      </c>
      <c r="F6547" t="s">
        <v>49</v>
      </c>
      <c r="G6547" t="s">
        <v>38</v>
      </c>
      <c r="H6547" t="s">
        <v>540</v>
      </c>
      <c r="I6547" s="2">
        <v>7064</v>
      </c>
      <c r="J6547" s="2">
        <f>(0)</f>
        <v>0</v>
      </c>
      <c r="K6547" s="2">
        <v>7064</v>
      </c>
      <c r="L6547" s="3">
        <v>0.36892756662918552</v>
      </c>
      <c r="M6547" s="3">
        <v>0.70842680910083744</v>
      </c>
      <c r="N6547" s="2">
        <v>1914739</v>
      </c>
      <c r="O6547">
        <f t="shared" si="102"/>
        <v>7</v>
      </c>
    </row>
    <row r="6548" spans="1:15" hidden="1" x14ac:dyDescent="0.2">
      <c r="A6548" t="s">
        <v>6464</v>
      </c>
      <c r="B6548" t="s">
        <v>7259</v>
      </c>
      <c r="C6548" t="s">
        <v>7270</v>
      </c>
      <c r="D6548" t="s">
        <v>22</v>
      </c>
      <c r="E6548">
        <v>51</v>
      </c>
      <c r="F6548" t="s">
        <v>49</v>
      </c>
      <c r="G6548" t="s">
        <v>38</v>
      </c>
      <c r="H6548" t="s">
        <v>738</v>
      </c>
      <c r="I6548" s="2">
        <v>3509</v>
      </c>
      <c r="J6548" s="2">
        <f>(0)</f>
        <v>0</v>
      </c>
      <c r="K6548" s="2">
        <v>3509</v>
      </c>
      <c r="L6548" s="3">
        <v>0.18326257521260078</v>
      </c>
      <c r="M6548" s="3">
        <v>0.35190680537016406</v>
      </c>
      <c r="N6548" s="2">
        <v>1914739</v>
      </c>
      <c r="O6548">
        <f t="shared" si="102"/>
        <v>10</v>
      </c>
    </row>
    <row r="6549" spans="1:15" hidden="1" x14ac:dyDescent="0.2">
      <c r="A6549" t="s">
        <v>6464</v>
      </c>
      <c r="B6549" t="s">
        <v>7271</v>
      </c>
      <c r="C6549" t="s">
        <v>46</v>
      </c>
      <c r="G6549" t="s">
        <v>46</v>
      </c>
      <c r="I6549" s="2">
        <v>8401</v>
      </c>
      <c r="J6549" s="2">
        <v>17</v>
      </c>
      <c r="K6549" s="2">
        <v>8418</v>
      </c>
      <c r="L6549" s="3">
        <v>0.47552659288416083</v>
      </c>
      <c r="M6549" s="3">
        <v>0.91091770251362636</v>
      </c>
      <c r="N6549" s="2">
        <v>1770248</v>
      </c>
      <c r="O6549">
        <f t="shared" si="102"/>
        <v>4</v>
      </c>
    </row>
    <row r="6550" spans="1:15" hidden="1" x14ac:dyDescent="0.2">
      <c r="A6550" t="s">
        <v>6464</v>
      </c>
      <c r="B6550" t="s">
        <v>7271</v>
      </c>
      <c r="C6550" t="s">
        <v>7272</v>
      </c>
      <c r="D6550" t="s">
        <v>22</v>
      </c>
      <c r="E6550">
        <v>52</v>
      </c>
      <c r="F6550" t="s">
        <v>49</v>
      </c>
      <c r="G6550" t="s">
        <v>197</v>
      </c>
      <c r="H6550" t="s">
        <v>24</v>
      </c>
      <c r="I6550" s="2">
        <v>341179</v>
      </c>
      <c r="J6550" s="2">
        <v>651</v>
      </c>
      <c r="K6550" s="2">
        <v>341830</v>
      </c>
      <c r="L6550" s="3">
        <v>19.309723835304432</v>
      </c>
      <c r="M6550" s="3">
        <v>36.989664795703604</v>
      </c>
      <c r="N6550" s="2">
        <v>1770248</v>
      </c>
      <c r="O6550">
        <f t="shared" si="102"/>
        <v>2</v>
      </c>
    </row>
    <row r="6551" spans="1:15" hidden="1" x14ac:dyDescent="0.2">
      <c r="A6551" t="s">
        <v>6464</v>
      </c>
      <c r="B6551" t="s">
        <v>7271</v>
      </c>
      <c r="C6551" t="s">
        <v>7273</v>
      </c>
      <c r="D6551" t="s">
        <v>22</v>
      </c>
      <c r="E6551">
        <v>29</v>
      </c>
      <c r="F6551" t="s">
        <v>69</v>
      </c>
      <c r="G6551" t="s">
        <v>782</v>
      </c>
      <c r="H6551" t="s">
        <v>456</v>
      </c>
      <c r="I6551" s="2">
        <v>3539</v>
      </c>
      <c r="J6551" s="2">
        <v>1</v>
      </c>
      <c r="K6551" s="2">
        <v>3540</v>
      </c>
      <c r="L6551" s="3">
        <v>0.19997198132691013</v>
      </c>
      <c r="M6551" s="3">
        <v>0.3830658905795008</v>
      </c>
      <c r="N6551" s="2">
        <v>1770248</v>
      </c>
      <c r="O6551">
        <f t="shared" si="102"/>
        <v>9</v>
      </c>
    </row>
    <row r="6552" spans="1:15" hidden="1" x14ac:dyDescent="0.2">
      <c r="A6552" t="s">
        <v>6464</v>
      </c>
      <c r="B6552" t="s">
        <v>7271</v>
      </c>
      <c r="C6552" t="s">
        <v>7274</v>
      </c>
      <c r="D6552" t="s">
        <v>22</v>
      </c>
      <c r="E6552">
        <v>42</v>
      </c>
      <c r="F6552" t="s">
        <v>49</v>
      </c>
      <c r="G6552" t="s">
        <v>4157</v>
      </c>
      <c r="H6552" t="s">
        <v>36</v>
      </c>
      <c r="I6552" s="2">
        <v>2103</v>
      </c>
      <c r="J6552" s="2">
        <v>1</v>
      </c>
      <c r="K6552" s="2">
        <v>2104</v>
      </c>
      <c r="L6552" s="3">
        <v>0.11885340359090929</v>
      </c>
      <c r="M6552" s="3">
        <v>0.22767532027662984</v>
      </c>
      <c r="N6552" s="2">
        <v>1770248</v>
      </c>
      <c r="O6552">
        <f t="shared" si="102"/>
        <v>14</v>
      </c>
    </row>
    <row r="6553" spans="1:15" hidden="1" x14ac:dyDescent="0.2">
      <c r="A6553" t="s">
        <v>6464</v>
      </c>
      <c r="B6553" t="s">
        <v>7271</v>
      </c>
      <c r="C6553" t="s">
        <v>7275</v>
      </c>
      <c r="D6553" t="s">
        <v>22</v>
      </c>
      <c r="E6553">
        <v>45</v>
      </c>
      <c r="F6553" t="s">
        <v>49</v>
      </c>
      <c r="G6553" t="s">
        <v>868</v>
      </c>
      <c r="H6553" t="s">
        <v>738</v>
      </c>
      <c r="I6553" s="2">
        <v>6210</v>
      </c>
      <c r="J6553" s="2">
        <v>2</v>
      </c>
      <c r="K6553" s="2">
        <v>6212</v>
      </c>
      <c r="L6553" s="3">
        <v>0.35091128474654398</v>
      </c>
      <c r="M6553" s="3">
        <v>0.67220489047453647</v>
      </c>
      <c r="N6553" s="2">
        <v>1770248</v>
      </c>
      <c r="O6553">
        <f t="shared" si="102"/>
        <v>5</v>
      </c>
    </row>
    <row r="6554" spans="1:15" hidden="1" x14ac:dyDescent="0.2">
      <c r="A6554" t="s">
        <v>6464</v>
      </c>
      <c r="B6554" t="s">
        <v>7271</v>
      </c>
      <c r="C6554" t="s">
        <v>7276</v>
      </c>
      <c r="D6554" t="s">
        <v>22</v>
      </c>
      <c r="E6554">
        <v>36</v>
      </c>
      <c r="F6554" t="s">
        <v>49</v>
      </c>
      <c r="G6554" t="s">
        <v>7277</v>
      </c>
      <c r="H6554" t="s">
        <v>330</v>
      </c>
      <c r="I6554" s="2">
        <v>1529</v>
      </c>
      <c r="J6554" s="2">
        <f>(0)</f>
        <v>0</v>
      </c>
      <c r="K6554" s="2">
        <v>1529</v>
      </c>
      <c r="L6554" s="3">
        <v>8.6372078940351857E-2</v>
      </c>
      <c r="M6554" s="3">
        <v>0.16545416573334934</v>
      </c>
      <c r="N6554" s="2">
        <v>1770248</v>
      </c>
      <c r="O6554">
        <f t="shared" si="102"/>
        <v>16</v>
      </c>
    </row>
    <row r="6555" spans="1:15" hidden="1" x14ac:dyDescent="0.2">
      <c r="A6555" t="s">
        <v>6464</v>
      </c>
      <c r="B6555" t="s">
        <v>7271</v>
      </c>
      <c r="C6555" t="s">
        <v>7278</v>
      </c>
      <c r="D6555" t="s">
        <v>22</v>
      </c>
      <c r="E6555">
        <v>53</v>
      </c>
      <c r="F6555" t="s">
        <v>49</v>
      </c>
      <c r="G6555" t="s">
        <v>32</v>
      </c>
      <c r="H6555" t="s">
        <v>33</v>
      </c>
      <c r="I6555" s="2">
        <v>507276</v>
      </c>
      <c r="J6555" s="2">
        <v>914</v>
      </c>
      <c r="K6555" s="2">
        <v>508190</v>
      </c>
      <c r="L6555" s="3">
        <v>28.707277172463968</v>
      </c>
      <c r="M6555" s="3">
        <v>54.991597438869064</v>
      </c>
      <c r="N6555" s="2">
        <v>1770248</v>
      </c>
      <c r="O6555">
        <f t="shared" si="102"/>
        <v>1</v>
      </c>
    </row>
    <row r="6556" spans="1:15" hidden="1" x14ac:dyDescent="0.2">
      <c r="A6556" t="s">
        <v>6464</v>
      </c>
      <c r="B6556" t="s">
        <v>7271</v>
      </c>
      <c r="C6556" t="s">
        <v>7279</v>
      </c>
      <c r="D6556" t="s">
        <v>17</v>
      </c>
      <c r="E6556">
        <v>62</v>
      </c>
      <c r="F6556" t="s">
        <v>49</v>
      </c>
      <c r="G6556" t="s">
        <v>19</v>
      </c>
      <c r="H6556" t="s">
        <v>20</v>
      </c>
      <c r="I6556" s="2">
        <v>25646</v>
      </c>
      <c r="J6556" s="2">
        <v>40</v>
      </c>
      <c r="K6556" s="2">
        <v>25686</v>
      </c>
      <c r="L6556" s="3">
        <v>1.450983139085597</v>
      </c>
      <c r="M6556" s="3">
        <v>2.7795001314760048</v>
      </c>
      <c r="N6556" s="2">
        <v>1770248</v>
      </c>
      <c r="O6556">
        <f t="shared" si="102"/>
        <v>3</v>
      </c>
    </row>
    <row r="6557" spans="1:15" hidden="1" x14ac:dyDescent="0.2">
      <c r="A6557" t="s">
        <v>6464</v>
      </c>
      <c r="B6557" t="s">
        <v>7271</v>
      </c>
      <c r="C6557" t="s">
        <v>7280</v>
      </c>
      <c r="D6557" t="s">
        <v>22</v>
      </c>
      <c r="E6557">
        <v>39</v>
      </c>
      <c r="F6557" t="s">
        <v>49</v>
      </c>
      <c r="G6557" t="s">
        <v>38</v>
      </c>
      <c r="H6557" t="s">
        <v>3433</v>
      </c>
      <c r="I6557" s="2">
        <v>2641</v>
      </c>
      <c r="J6557" s="2">
        <v>2</v>
      </c>
      <c r="K6557" s="2">
        <v>2643</v>
      </c>
      <c r="L6557" s="3">
        <v>0.14930111487204054</v>
      </c>
      <c r="M6557" s="3">
        <v>0.28600088949198321</v>
      </c>
      <c r="N6557" s="2">
        <v>1770248</v>
      </c>
      <c r="O6557">
        <f t="shared" si="102"/>
        <v>12</v>
      </c>
    </row>
    <row r="6558" spans="1:15" hidden="1" x14ac:dyDescent="0.2">
      <c r="A6558" t="s">
        <v>6464</v>
      </c>
      <c r="B6558" t="s">
        <v>7271</v>
      </c>
      <c r="C6558" t="s">
        <v>3206</v>
      </c>
      <c r="D6558" t="s">
        <v>22</v>
      </c>
      <c r="E6558">
        <v>49</v>
      </c>
      <c r="F6558" t="s">
        <v>49</v>
      </c>
      <c r="G6558" t="s">
        <v>38</v>
      </c>
      <c r="H6558" t="s">
        <v>1014</v>
      </c>
      <c r="I6558" s="2">
        <v>3265</v>
      </c>
      <c r="J6558" s="2">
        <f>(0)</f>
        <v>0</v>
      </c>
      <c r="K6558" s="2">
        <v>3265</v>
      </c>
      <c r="L6558" s="3">
        <v>0.1844374347549044</v>
      </c>
      <c r="M6558" s="3">
        <v>0.3533079471022797</v>
      </c>
      <c r="N6558" s="2">
        <v>1770248</v>
      </c>
      <c r="O6558">
        <f t="shared" si="102"/>
        <v>10</v>
      </c>
    </row>
    <row r="6559" spans="1:15" hidden="1" x14ac:dyDescent="0.2">
      <c r="A6559" t="s">
        <v>6464</v>
      </c>
      <c r="B6559" t="s">
        <v>7271</v>
      </c>
      <c r="C6559" t="s">
        <v>7281</v>
      </c>
      <c r="D6559" t="s">
        <v>22</v>
      </c>
      <c r="E6559">
        <v>43</v>
      </c>
      <c r="F6559" t="s">
        <v>49</v>
      </c>
      <c r="G6559" t="s">
        <v>7268</v>
      </c>
      <c r="H6559" t="s">
        <v>2413</v>
      </c>
      <c r="I6559" s="2">
        <v>1936</v>
      </c>
      <c r="J6559" s="2">
        <f>(0)</f>
        <v>0</v>
      </c>
      <c r="K6559" s="2">
        <v>1936</v>
      </c>
      <c r="L6559" s="3">
        <v>0.10936320786692035</v>
      </c>
      <c r="M6559" s="3">
        <v>0.2094959220796366</v>
      </c>
      <c r="N6559" s="2">
        <v>1770248</v>
      </c>
      <c r="O6559">
        <f t="shared" si="102"/>
        <v>15</v>
      </c>
    </row>
    <row r="6560" spans="1:15" hidden="1" x14ac:dyDescent="0.2">
      <c r="A6560" t="s">
        <v>6464</v>
      </c>
      <c r="B6560" t="s">
        <v>7271</v>
      </c>
      <c r="C6560" t="s">
        <v>7282</v>
      </c>
      <c r="D6560" t="s">
        <v>22</v>
      </c>
      <c r="E6560">
        <v>51</v>
      </c>
      <c r="F6560" t="s">
        <v>49</v>
      </c>
      <c r="G6560" t="s">
        <v>38</v>
      </c>
      <c r="H6560" t="s">
        <v>124</v>
      </c>
      <c r="I6560" s="2">
        <v>5475</v>
      </c>
      <c r="J6560" s="2">
        <f>(0)</f>
        <v>0</v>
      </c>
      <c r="K6560" s="2">
        <v>5475</v>
      </c>
      <c r="L6560" s="3">
        <v>0.30927869993356866</v>
      </c>
      <c r="M6560" s="3">
        <v>0.59245360195558383</v>
      </c>
      <c r="N6560" s="2">
        <v>1770248</v>
      </c>
      <c r="O6560">
        <f t="shared" si="102"/>
        <v>6</v>
      </c>
    </row>
    <row r="6561" spans="1:15" hidden="1" x14ac:dyDescent="0.2">
      <c r="A6561" t="s">
        <v>6464</v>
      </c>
      <c r="B6561" t="s">
        <v>7271</v>
      </c>
      <c r="C6561" t="s">
        <v>7283</v>
      </c>
      <c r="D6561" t="s">
        <v>22</v>
      </c>
      <c r="E6561">
        <v>55</v>
      </c>
      <c r="F6561" t="s">
        <v>49</v>
      </c>
      <c r="G6561" t="s">
        <v>815</v>
      </c>
      <c r="H6561" t="s">
        <v>816</v>
      </c>
      <c r="I6561" s="2">
        <v>3732</v>
      </c>
      <c r="J6561" s="2">
        <v>2</v>
      </c>
      <c r="K6561" s="2">
        <v>3734</v>
      </c>
      <c r="L6561" s="3">
        <v>0.21093089781770691</v>
      </c>
      <c r="M6561" s="3">
        <v>0.40405876706888588</v>
      </c>
      <c r="N6561" s="2">
        <v>1770248</v>
      </c>
      <c r="O6561">
        <f t="shared" si="102"/>
        <v>8</v>
      </c>
    </row>
    <row r="6562" spans="1:15" hidden="1" x14ac:dyDescent="0.2">
      <c r="A6562" t="s">
        <v>6464</v>
      </c>
      <c r="B6562" t="s">
        <v>7271</v>
      </c>
      <c r="C6562" t="s">
        <v>7284</v>
      </c>
      <c r="D6562" t="s">
        <v>22</v>
      </c>
      <c r="E6562">
        <v>39</v>
      </c>
      <c r="F6562" t="s">
        <v>49</v>
      </c>
      <c r="G6562" t="s">
        <v>38</v>
      </c>
      <c r="H6562" t="s">
        <v>542</v>
      </c>
      <c r="I6562" s="2">
        <v>2568</v>
      </c>
      <c r="J6562" s="2">
        <f>(0)</f>
        <v>0</v>
      </c>
      <c r="K6562" s="2">
        <v>2568</v>
      </c>
      <c r="L6562" s="3">
        <v>0.14506442035240261</v>
      </c>
      <c r="M6562" s="3">
        <v>0.27788508672546836</v>
      </c>
      <c r="N6562" s="2">
        <v>1770248</v>
      </c>
      <c r="O6562">
        <f t="shared" si="102"/>
        <v>13</v>
      </c>
    </row>
    <row r="6563" spans="1:15" hidden="1" x14ac:dyDescent="0.2">
      <c r="A6563" t="s">
        <v>6464</v>
      </c>
      <c r="B6563" t="s">
        <v>7271</v>
      </c>
      <c r="C6563" t="s">
        <v>7285</v>
      </c>
      <c r="D6563" t="s">
        <v>22</v>
      </c>
      <c r="E6563">
        <v>33</v>
      </c>
      <c r="F6563" t="s">
        <v>49</v>
      </c>
      <c r="G6563" t="s">
        <v>722</v>
      </c>
      <c r="H6563" t="s">
        <v>723</v>
      </c>
      <c r="I6563" s="2">
        <v>3854</v>
      </c>
      <c r="J6563" s="2">
        <v>2</v>
      </c>
      <c r="K6563" s="2">
        <v>3856</v>
      </c>
      <c r="L6563" s="3">
        <v>0.21782258756965125</v>
      </c>
      <c r="M6563" s="3">
        <v>0.41726047290241663</v>
      </c>
      <c r="N6563" s="2">
        <v>1770248</v>
      </c>
      <c r="O6563">
        <f t="shared" si="102"/>
        <v>7</v>
      </c>
    </row>
    <row r="6564" spans="1:15" hidden="1" x14ac:dyDescent="0.2">
      <c r="A6564" t="s">
        <v>6464</v>
      </c>
      <c r="B6564" t="s">
        <v>7271</v>
      </c>
      <c r="C6564" t="s">
        <v>7286</v>
      </c>
      <c r="D6564" t="s">
        <v>22</v>
      </c>
      <c r="E6564">
        <v>42</v>
      </c>
      <c r="F6564" t="s">
        <v>49</v>
      </c>
      <c r="G6564" t="s">
        <v>144</v>
      </c>
      <c r="H6564" t="s">
        <v>145</v>
      </c>
      <c r="I6564" s="2">
        <v>2830</v>
      </c>
      <c r="J6564" s="2">
        <f>(0)</f>
        <v>0</v>
      </c>
      <c r="K6564" s="2">
        <v>2830</v>
      </c>
      <c r="L6564" s="3">
        <v>0.15986460654100443</v>
      </c>
      <c r="M6564" s="3">
        <v>0.30623629105649353</v>
      </c>
      <c r="N6564" s="2">
        <v>1770248</v>
      </c>
      <c r="O6564">
        <f t="shared" si="102"/>
        <v>11</v>
      </c>
    </row>
    <row r="6565" spans="1:15" hidden="1" x14ac:dyDescent="0.2">
      <c r="A6565" t="s">
        <v>6464</v>
      </c>
      <c r="B6565" t="s">
        <v>7287</v>
      </c>
      <c r="C6565" t="s">
        <v>46</v>
      </c>
      <c r="G6565" t="s">
        <v>46</v>
      </c>
      <c r="I6565" s="2">
        <v>11754</v>
      </c>
      <c r="J6565" s="2">
        <v>3</v>
      </c>
      <c r="K6565" s="2">
        <v>11757</v>
      </c>
      <c r="L6565" s="3">
        <v>0.62357028862865982</v>
      </c>
      <c r="M6565" s="3">
        <v>1.1932043071864249</v>
      </c>
      <c r="N6565" s="2">
        <v>1885433</v>
      </c>
      <c r="O6565">
        <f t="shared" si="102"/>
        <v>4</v>
      </c>
    </row>
    <row r="6566" spans="1:15" hidden="1" x14ac:dyDescent="0.2">
      <c r="A6566" t="s">
        <v>6464</v>
      </c>
      <c r="B6566" t="s">
        <v>7287</v>
      </c>
      <c r="C6566" t="s">
        <v>7288</v>
      </c>
      <c r="D6566" t="s">
        <v>22</v>
      </c>
      <c r="E6566">
        <v>37</v>
      </c>
      <c r="F6566" t="s">
        <v>49</v>
      </c>
      <c r="G6566" t="s">
        <v>303</v>
      </c>
      <c r="H6566" t="s">
        <v>304</v>
      </c>
      <c r="I6566" s="2">
        <v>386901</v>
      </c>
      <c r="J6566" s="2">
        <v>31</v>
      </c>
      <c r="K6566" s="2">
        <v>386932</v>
      </c>
      <c r="L6566" s="3">
        <v>20.522182437668164</v>
      </c>
      <c r="M6566" s="3">
        <v>39.269280342626331</v>
      </c>
      <c r="N6566" s="2">
        <v>1885433</v>
      </c>
      <c r="O6566">
        <f t="shared" si="102"/>
        <v>2</v>
      </c>
    </row>
    <row r="6567" spans="1:15" hidden="1" x14ac:dyDescent="0.2">
      <c r="A6567" t="s">
        <v>6464</v>
      </c>
      <c r="B6567" t="s">
        <v>7287</v>
      </c>
      <c r="C6567" t="s">
        <v>7289</v>
      </c>
      <c r="D6567" t="s">
        <v>22</v>
      </c>
      <c r="E6567">
        <v>50</v>
      </c>
      <c r="F6567" t="s">
        <v>49</v>
      </c>
      <c r="G6567" t="s">
        <v>694</v>
      </c>
      <c r="H6567" t="s">
        <v>315</v>
      </c>
      <c r="I6567" s="2">
        <v>8265</v>
      </c>
      <c r="J6567" s="2">
        <f>(0)</f>
        <v>0</v>
      </c>
      <c r="K6567" s="2">
        <v>8265</v>
      </c>
      <c r="L6567" s="3">
        <v>0.43836084337125741</v>
      </c>
      <c r="M6567" s="3">
        <v>0.83880527336019395</v>
      </c>
      <c r="N6567" s="2">
        <v>1885433</v>
      </c>
      <c r="O6567">
        <f t="shared" si="102"/>
        <v>5</v>
      </c>
    </row>
    <row r="6568" spans="1:15" hidden="1" x14ac:dyDescent="0.2">
      <c r="A6568" t="s">
        <v>6464</v>
      </c>
      <c r="B6568" t="s">
        <v>7287</v>
      </c>
      <c r="C6568" t="s">
        <v>7290</v>
      </c>
      <c r="D6568" t="s">
        <v>22</v>
      </c>
      <c r="E6568">
        <v>46</v>
      </c>
      <c r="F6568" t="s">
        <v>49</v>
      </c>
      <c r="G6568" t="s">
        <v>719</v>
      </c>
      <c r="H6568" t="s">
        <v>198</v>
      </c>
      <c r="I6568" s="2">
        <v>4097</v>
      </c>
      <c r="J6568" s="2">
        <f>(0)</f>
        <v>0</v>
      </c>
      <c r="K6568" s="2">
        <v>4097</v>
      </c>
      <c r="L6568" s="3">
        <v>0.21729756506860759</v>
      </c>
      <c r="M6568" s="3">
        <v>0.41579978281387964</v>
      </c>
      <c r="N6568" s="2">
        <v>1885433</v>
      </c>
      <c r="O6568">
        <f t="shared" si="102"/>
        <v>8</v>
      </c>
    </row>
    <row r="6569" spans="1:15" hidden="1" x14ac:dyDescent="0.2">
      <c r="A6569" t="s">
        <v>6464</v>
      </c>
      <c r="B6569" t="s">
        <v>7287</v>
      </c>
      <c r="C6569" t="s">
        <v>7291</v>
      </c>
      <c r="D6569" t="s">
        <v>22</v>
      </c>
      <c r="E6569">
        <v>35</v>
      </c>
      <c r="F6569" t="s">
        <v>49</v>
      </c>
      <c r="G6569" t="s">
        <v>6826</v>
      </c>
      <c r="H6569" t="s">
        <v>6827</v>
      </c>
      <c r="I6569" s="2">
        <v>3066</v>
      </c>
      <c r="J6569" s="2">
        <f>(0)</f>
        <v>0</v>
      </c>
      <c r="K6569" s="2">
        <v>3066</v>
      </c>
      <c r="L6569" s="3">
        <v>0.16261516585314886</v>
      </c>
      <c r="M6569" s="3">
        <v>0.3111647874316219</v>
      </c>
      <c r="N6569" s="2">
        <v>1885433</v>
      </c>
      <c r="O6569">
        <f t="shared" si="102"/>
        <v>11</v>
      </c>
    </row>
    <row r="6570" spans="1:15" hidden="1" x14ac:dyDescent="0.2">
      <c r="A6570" t="s">
        <v>6464</v>
      </c>
      <c r="B6570" t="s">
        <v>7287</v>
      </c>
      <c r="C6570" t="s">
        <v>7292</v>
      </c>
      <c r="D6570" t="s">
        <v>22</v>
      </c>
      <c r="E6570">
        <v>36</v>
      </c>
      <c r="F6570" t="s">
        <v>49</v>
      </c>
      <c r="G6570" t="s">
        <v>722</v>
      </c>
      <c r="H6570" t="s">
        <v>723</v>
      </c>
      <c r="I6570" s="2">
        <v>3809</v>
      </c>
      <c r="J6570" s="2">
        <f>(0)</f>
        <v>0</v>
      </c>
      <c r="K6570" s="2">
        <v>3809</v>
      </c>
      <c r="L6570" s="3">
        <v>0.20202255927418267</v>
      </c>
      <c r="M6570" s="3">
        <v>0.38657099651893273</v>
      </c>
      <c r="N6570" s="2">
        <v>1885433</v>
      </c>
      <c r="O6570">
        <f t="shared" si="102"/>
        <v>9</v>
      </c>
    </row>
    <row r="6571" spans="1:15" hidden="1" x14ac:dyDescent="0.2">
      <c r="A6571" t="s">
        <v>6464</v>
      </c>
      <c r="B6571" t="s">
        <v>7287</v>
      </c>
      <c r="C6571" t="s">
        <v>7293</v>
      </c>
      <c r="D6571" t="s">
        <v>22</v>
      </c>
      <c r="E6571">
        <v>33</v>
      </c>
      <c r="F6571" t="s">
        <v>49</v>
      </c>
      <c r="G6571" t="s">
        <v>4157</v>
      </c>
      <c r="H6571" t="s">
        <v>36</v>
      </c>
      <c r="I6571" s="2">
        <v>5765</v>
      </c>
      <c r="J6571" s="2">
        <f>(0)</f>
        <v>0</v>
      </c>
      <c r="K6571" s="2">
        <v>5765</v>
      </c>
      <c r="L6571" s="3">
        <v>0.30576530696131871</v>
      </c>
      <c r="M6571" s="3">
        <v>0.58508317010544686</v>
      </c>
      <c r="N6571" s="2">
        <v>1885433</v>
      </c>
      <c r="O6571">
        <f t="shared" si="102"/>
        <v>6</v>
      </c>
    </row>
    <row r="6572" spans="1:15" hidden="1" x14ac:dyDescent="0.2">
      <c r="A6572" t="s">
        <v>6464</v>
      </c>
      <c r="B6572" t="s">
        <v>7287</v>
      </c>
      <c r="C6572" t="s">
        <v>7294</v>
      </c>
      <c r="D6572" t="s">
        <v>22</v>
      </c>
      <c r="E6572">
        <v>44</v>
      </c>
      <c r="F6572" t="s">
        <v>49</v>
      </c>
      <c r="G6572" t="s">
        <v>6925</v>
      </c>
      <c r="H6572" t="s">
        <v>349</v>
      </c>
      <c r="I6572" s="2">
        <v>5029</v>
      </c>
      <c r="J6572" s="2">
        <v>1</v>
      </c>
      <c r="K6572" s="2">
        <v>5030</v>
      </c>
      <c r="L6572" s="3">
        <v>0.26678221925679668</v>
      </c>
      <c r="M6572" s="3">
        <v>0.51048887174855118</v>
      </c>
      <c r="N6572" s="2">
        <v>1885433</v>
      </c>
      <c r="O6572">
        <f t="shared" si="102"/>
        <v>7</v>
      </c>
    </row>
    <row r="6573" spans="1:15" hidden="1" x14ac:dyDescent="0.2">
      <c r="A6573" t="s">
        <v>6464</v>
      </c>
      <c r="B6573" t="s">
        <v>7287</v>
      </c>
      <c r="C6573" t="s">
        <v>7295</v>
      </c>
      <c r="D6573" t="s">
        <v>22</v>
      </c>
      <c r="E6573">
        <v>68</v>
      </c>
      <c r="F6573" t="s">
        <v>49</v>
      </c>
      <c r="G6573" t="s">
        <v>32</v>
      </c>
      <c r="H6573" t="s">
        <v>33</v>
      </c>
      <c r="I6573" s="2">
        <v>492145</v>
      </c>
      <c r="J6573" s="2">
        <v>108</v>
      </c>
      <c r="K6573" s="2">
        <v>492253</v>
      </c>
      <c r="L6573" s="3">
        <v>26.108220233760626</v>
      </c>
      <c r="M6573" s="3">
        <v>49.958186597383616</v>
      </c>
      <c r="N6573" s="2">
        <v>1885433</v>
      </c>
      <c r="O6573">
        <f t="shared" si="102"/>
        <v>1</v>
      </c>
    </row>
    <row r="6574" spans="1:15" hidden="1" x14ac:dyDescent="0.2">
      <c r="A6574" t="s">
        <v>6464</v>
      </c>
      <c r="B6574" t="s">
        <v>7287</v>
      </c>
      <c r="C6574" t="s">
        <v>7296</v>
      </c>
      <c r="D6574" t="s">
        <v>22</v>
      </c>
      <c r="E6574">
        <v>37</v>
      </c>
      <c r="F6574" t="s">
        <v>49</v>
      </c>
      <c r="G6574" t="s">
        <v>19</v>
      </c>
      <c r="H6574" t="s">
        <v>20</v>
      </c>
      <c r="I6574" s="2">
        <v>60538</v>
      </c>
      <c r="J6574" s="2">
        <v>11</v>
      </c>
      <c r="K6574" s="2">
        <v>60549</v>
      </c>
      <c r="L6574" s="3">
        <v>3.2114108536341521</v>
      </c>
      <c r="M6574" s="3">
        <v>6.1450478519886742</v>
      </c>
      <c r="N6574" s="2">
        <v>1885433</v>
      </c>
      <c r="O6574">
        <f t="shared" si="102"/>
        <v>3</v>
      </c>
    </row>
    <row r="6575" spans="1:15" hidden="1" x14ac:dyDescent="0.2">
      <c r="A6575" t="s">
        <v>6464</v>
      </c>
      <c r="B6575" t="s">
        <v>7287</v>
      </c>
      <c r="C6575" t="s">
        <v>7297</v>
      </c>
      <c r="D6575" t="s">
        <v>22</v>
      </c>
      <c r="E6575">
        <v>33</v>
      </c>
      <c r="F6575" t="s">
        <v>69</v>
      </c>
      <c r="G6575" t="s">
        <v>38</v>
      </c>
      <c r="H6575" t="s">
        <v>654</v>
      </c>
      <c r="I6575" s="2">
        <v>3746</v>
      </c>
      <c r="J6575" s="2">
        <f>(0)</f>
        <v>0</v>
      </c>
      <c r="K6575" s="2">
        <v>3746</v>
      </c>
      <c r="L6575" s="3">
        <v>0.19868115175665219</v>
      </c>
      <c r="M6575" s="3">
        <v>0.38017719951691314</v>
      </c>
      <c r="N6575" s="2">
        <v>1885433</v>
      </c>
      <c r="O6575">
        <f t="shared" si="102"/>
        <v>10</v>
      </c>
    </row>
    <row r="6576" spans="1:15" hidden="1" x14ac:dyDescent="0.2">
      <c r="A6576" t="s">
        <v>6464</v>
      </c>
      <c r="B6576" t="s">
        <v>7298</v>
      </c>
      <c r="C6576" t="s">
        <v>46</v>
      </c>
      <c r="G6576" t="s">
        <v>46</v>
      </c>
      <c r="I6576" s="2">
        <v>10298</v>
      </c>
      <c r="J6576" s="2">
        <v>37</v>
      </c>
      <c r="K6576" s="2">
        <v>10335</v>
      </c>
      <c r="L6576" s="3">
        <v>0.56009490451831567</v>
      </c>
      <c r="M6576" s="3">
        <v>0.97943424996754169</v>
      </c>
      <c r="N6576" s="2">
        <v>1845223</v>
      </c>
      <c r="O6576">
        <f t="shared" si="102"/>
        <v>5</v>
      </c>
    </row>
    <row r="6577" spans="1:15" hidden="1" x14ac:dyDescent="0.2">
      <c r="A6577" t="s">
        <v>6464</v>
      </c>
      <c r="B6577" t="s">
        <v>7298</v>
      </c>
      <c r="C6577" t="s">
        <v>7299</v>
      </c>
      <c r="D6577" t="s">
        <v>22</v>
      </c>
      <c r="E6577">
        <v>42</v>
      </c>
      <c r="F6577" t="s">
        <v>49</v>
      </c>
      <c r="G6577" t="s">
        <v>38</v>
      </c>
      <c r="H6577" t="s">
        <v>104</v>
      </c>
      <c r="I6577" s="2">
        <v>3161</v>
      </c>
      <c r="J6577" s="2">
        <v>9</v>
      </c>
      <c r="K6577" s="2">
        <v>3170</v>
      </c>
      <c r="L6577" s="3">
        <v>0.17179495378065415</v>
      </c>
      <c r="M6577" s="3">
        <v>0.30041669786135533</v>
      </c>
      <c r="N6577" s="2">
        <v>1845223</v>
      </c>
      <c r="O6577">
        <f t="shared" si="102"/>
        <v>11</v>
      </c>
    </row>
    <row r="6578" spans="1:15" hidden="1" x14ac:dyDescent="0.2">
      <c r="A6578" t="s">
        <v>6464</v>
      </c>
      <c r="B6578" t="s">
        <v>7298</v>
      </c>
      <c r="C6578" t="s">
        <v>7300</v>
      </c>
      <c r="D6578" t="s">
        <v>22</v>
      </c>
      <c r="E6578">
        <v>50</v>
      </c>
      <c r="F6578" t="s">
        <v>49</v>
      </c>
      <c r="G6578" t="s">
        <v>19</v>
      </c>
      <c r="H6578" t="s">
        <v>20</v>
      </c>
      <c r="I6578" s="2">
        <v>86453</v>
      </c>
      <c r="J6578" s="2">
        <v>467</v>
      </c>
      <c r="K6578" s="2">
        <v>86920</v>
      </c>
      <c r="L6578" s="3">
        <v>4.710541761077117</v>
      </c>
      <c r="M6578" s="3">
        <v>8.2372931792141966</v>
      </c>
      <c r="N6578" s="2">
        <v>1845223</v>
      </c>
      <c r="O6578">
        <f t="shared" si="102"/>
        <v>3</v>
      </c>
    </row>
    <row r="6579" spans="1:15" hidden="1" x14ac:dyDescent="0.2">
      <c r="A6579" t="s">
        <v>6464</v>
      </c>
      <c r="B6579" t="s">
        <v>7298</v>
      </c>
      <c r="C6579" t="s">
        <v>7301</v>
      </c>
      <c r="D6579" t="s">
        <v>22</v>
      </c>
      <c r="E6579">
        <v>42</v>
      </c>
      <c r="F6579" t="s">
        <v>49</v>
      </c>
      <c r="G6579" t="s">
        <v>722</v>
      </c>
      <c r="H6579" t="s">
        <v>723</v>
      </c>
      <c r="I6579" s="2">
        <v>11960</v>
      </c>
      <c r="J6579" s="2">
        <v>11</v>
      </c>
      <c r="K6579" s="2">
        <v>11971</v>
      </c>
      <c r="L6579" s="3">
        <v>0.64875627498681732</v>
      </c>
      <c r="M6579" s="3">
        <v>1.1344758012928342</v>
      </c>
      <c r="N6579" s="2">
        <v>1845223</v>
      </c>
      <c r="O6579">
        <f t="shared" si="102"/>
        <v>4</v>
      </c>
    </row>
    <row r="6580" spans="1:15" hidden="1" x14ac:dyDescent="0.2">
      <c r="A6580" t="s">
        <v>6464</v>
      </c>
      <c r="B6580" t="s">
        <v>7298</v>
      </c>
      <c r="C6580" t="s">
        <v>7302</v>
      </c>
      <c r="D6580" t="s">
        <v>22</v>
      </c>
      <c r="E6580">
        <v>65</v>
      </c>
      <c r="F6580" t="s">
        <v>49</v>
      </c>
      <c r="G6580" t="s">
        <v>303</v>
      </c>
      <c r="H6580" t="s">
        <v>304</v>
      </c>
      <c r="I6580" s="2">
        <v>437641</v>
      </c>
      <c r="J6580" s="2">
        <v>3167</v>
      </c>
      <c r="K6580" s="2">
        <v>440808</v>
      </c>
      <c r="L6580" s="3">
        <v>23.889145106038672</v>
      </c>
      <c r="M6580" s="3">
        <v>41.774789826772341</v>
      </c>
      <c r="N6580" s="2">
        <v>1845223</v>
      </c>
      <c r="O6580">
        <f t="shared" si="102"/>
        <v>2</v>
      </c>
    </row>
    <row r="6581" spans="1:15" hidden="1" x14ac:dyDescent="0.2">
      <c r="A6581" t="s">
        <v>6464</v>
      </c>
      <c r="B6581" t="s">
        <v>7298</v>
      </c>
      <c r="C6581" t="s">
        <v>7303</v>
      </c>
      <c r="D6581" t="s">
        <v>22</v>
      </c>
      <c r="E6581">
        <v>45</v>
      </c>
      <c r="F6581" t="s">
        <v>49</v>
      </c>
      <c r="G6581" t="s">
        <v>32</v>
      </c>
      <c r="H6581" t="s">
        <v>33</v>
      </c>
      <c r="I6581" s="2">
        <v>469214</v>
      </c>
      <c r="J6581" s="2">
        <v>1948</v>
      </c>
      <c r="K6581" s="2">
        <v>471162</v>
      </c>
      <c r="L6581" s="3">
        <v>25.534149530978102</v>
      </c>
      <c r="M6581" s="3">
        <v>44.651398169637822</v>
      </c>
      <c r="N6581" s="2">
        <v>1845223</v>
      </c>
      <c r="O6581">
        <f t="shared" si="102"/>
        <v>1</v>
      </c>
    </row>
    <row r="6582" spans="1:15" hidden="1" x14ac:dyDescent="0.2">
      <c r="A6582" t="s">
        <v>6464</v>
      </c>
      <c r="B6582" t="s">
        <v>7298</v>
      </c>
      <c r="C6582" t="s">
        <v>7304</v>
      </c>
      <c r="D6582" t="s">
        <v>22</v>
      </c>
      <c r="E6582">
        <v>36</v>
      </c>
      <c r="F6582" t="s">
        <v>49</v>
      </c>
      <c r="G6582" t="s">
        <v>38</v>
      </c>
      <c r="H6582" t="s">
        <v>540</v>
      </c>
      <c r="I6582" s="2">
        <v>7638</v>
      </c>
      <c r="J6582" s="2">
        <v>1</v>
      </c>
      <c r="K6582" s="2">
        <v>7639</v>
      </c>
      <c r="L6582" s="3">
        <v>0.4139879028171663</v>
      </c>
      <c r="M6582" s="3">
        <v>0.72393790377378331</v>
      </c>
      <c r="N6582" s="2">
        <v>1845223</v>
      </c>
      <c r="O6582">
        <f t="shared" si="102"/>
        <v>6</v>
      </c>
    </row>
    <row r="6583" spans="1:15" hidden="1" x14ac:dyDescent="0.2">
      <c r="A6583" t="s">
        <v>6464</v>
      </c>
      <c r="B6583" t="s">
        <v>7298</v>
      </c>
      <c r="C6583" t="s">
        <v>7305</v>
      </c>
      <c r="D6583" t="s">
        <v>22</v>
      </c>
      <c r="E6583">
        <v>36</v>
      </c>
      <c r="F6583" t="s">
        <v>49</v>
      </c>
      <c r="G6583" t="s">
        <v>1638</v>
      </c>
      <c r="H6583" t="s">
        <v>79</v>
      </c>
      <c r="I6583" s="2">
        <v>7340</v>
      </c>
      <c r="J6583" s="2">
        <v>5</v>
      </c>
      <c r="K6583" s="2">
        <v>7345</v>
      </c>
      <c r="L6583" s="3">
        <v>0.39805486924886591</v>
      </c>
      <c r="M6583" s="3">
        <v>0.69607591349894471</v>
      </c>
      <c r="N6583" s="2">
        <v>1845223</v>
      </c>
      <c r="O6583">
        <f t="shared" si="102"/>
        <v>7</v>
      </c>
    </row>
    <row r="6584" spans="1:15" hidden="1" x14ac:dyDescent="0.2">
      <c r="A6584" t="s">
        <v>6464</v>
      </c>
      <c r="B6584" t="s">
        <v>7298</v>
      </c>
      <c r="C6584" t="s">
        <v>7306</v>
      </c>
      <c r="D6584" t="s">
        <v>22</v>
      </c>
      <c r="E6584">
        <v>25</v>
      </c>
      <c r="F6584" t="s">
        <v>49</v>
      </c>
      <c r="G6584" t="s">
        <v>534</v>
      </c>
      <c r="H6584" t="s">
        <v>535</v>
      </c>
      <c r="I6584" s="2">
        <v>3179</v>
      </c>
      <c r="J6584" s="2">
        <v>3</v>
      </c>
      <c r="K6584" s="2">
        <v>3182</v>
      </c>
      <c r="L6584" s="3">
        <v>0.17244528168140111</v>
      </c>
      <c r="M6584" s="3">
        <v>0.30155392195420588</v>
      </c>
      <c r="N6584" s="2">
        <v>1845223</v>
      </c>
      <c r="O6584">
        <f t="shared" si="102"/>
        <v>10</v>
      </c>
    </row>
    <row r="6585" spans="1:15" hidden="1" x14ac:dyDescent="0.2">
      <c r="A6585" t="s">
        <v>6464</v>
      </c>
      <c r="B6585" t="s">
        <v>7298</v>
      </c>
      <c r="C6585" t="s">
        <v>7307</v>
      </c>
      <c r="D6585" t="s">
        <v>22</v>
      </c>
      <c r="E6585">
        <v>49</v>
      </c>
      <c r="F6585" t="s">
        <v>49</v>
      </c>
      <c r="G6585" t="s">
        <v>719</v>
      </c>
      <c r="H6585" t="s">
        <v>198</v>
      </c>
      <c r="I6585" s="2">
        <v>3734</v>
      </c>
      <c r="J6585" s="2">
        <v>3</v>
      </c>
      <c r="K6585" s="2">
        <v>3737</v>
      </c>
      <c r="L6585" s="3">
        <v>0.20252294709094781</v>
      </c>
      <c r="M6585" s="3">
        <v>0.35415053624854415</v>
      </c>
      <c r="N6585" s="2">
        <v>1845223</v>
      </c>
      <c r="O6585">
        <f t="shared" si="102"/>
        <v>9</v>
      </c>
    </row>
    <row r="6586" spans="1:15" hidden="1" x14ac:dyDescent="0.2">
      <c r="A6586" t="s">
        <v>6464</v>
      </c>
      <c r="B6586" t="s">
        <v>7298</v>
      </c>
      <c r="C6586" t="s">
        <v>7308</v>
      </c>
      <c r="D6586" t="s">
        <v>22</v>
      </c>
      <c r="E6586">
        <v>38</v>
      </c>
      <c r="F6586" t="s">
        <v>49</v>
      </c>
      <c r="G6586" t="s">
        <v>7309</v>
      </c>
      <c r="H6586" t="s">
        <v>43</v>
      </c>
      <c r="I6586" s="2">
        <v>2678</v>
      </c>
      <c r="J6586" s="2">
        <v>2</v>
      </c>
      <c r="K6586" s="2">
        <v>2680</v>
      </c>
      <c r="L6586" s="3">
        <v>0.14523989783348679</v>
      </c>
      <c r="M6586" s="3">
        <v>0.25398004740329094</v>
      </c>
      <c r="N6586" s="2">
        <v>1845223</v>
      </c>
      <c r="O6586">
        <f t="shared" si="102"/>
        <v>12</v>
      </c>
    </row>
    <row r="6587" spans="1:15" hidden="1" x14ac:dyDescent="0.2">
      <c r="A6587" t="s">
        <v>6464</v>
      </c>
      <c r="B6587" t="s">
        <v>7298</v>
      </c>
      <c r="C6587" t="s">
        <v>7310</v>
      </c>
      <c r="D6587" t="s">
        <v>22</v>
      </c>
      <c r="E6587">
        <v>51</v>
      </c>
      <c r="F6587" t="s">
        <v>69</v>
      </c>
      <c r="G6587" t="s">
        <v>38</v>
      </c>
      <c r="H6587" t="s">
        <v>1597</v>
      </c>
      <c r="I6587" s="2">
        <v>5589</v>
      </c>
      <c r="J6587" s="2">
        <v>1</v>
      </c>
      <c r="K6587" s="2">
        <v>5590</v>
      </c>
      <c r="L6587" s="3">
        <v>0.30294441376462355</v>
      </c>
      <c r="M6587" s="3">
        <v>0.52975688991955083</v>
      </c>
      <c r="N6587" s="2">
        <v>1845223</v>
      </c>
      <c r="O6587">
        <f t="shared" si="102"/>
        <v>8</v>
      </c>
    </row>
    <row r="6588" spans="1:15" hidden="1" x14ac:dyDescent="0.2">
      <c r="A6588" t="s">
        <v>6464</v>
      </c>
      <c r="B6588" t="s">
        <v>7311</v>
      </c>
      <c r="C6588" t="s">
        <v>46</v>
      </c>
      <c r="G6588" t="s">
        <v>46</v>
      </c>
      <c r="I6588" s="2">
        <v>12614</v>
      </c>
      <c r="J6588" s="2">
        <v>17</v>
      </c>
      <c r="K6588" s="2">
        <v>12631</v>
      </c>
      <c r="L6588" s="3">
        <v>0.64348569440262715</v>
      </c>
      <c r="M6588" s="3">
        <v>1.1872077449068308</v>
      </c>
      <c r="N6588" s="2">
        <v>1962903</v>
      </c>
      <c r="O6588">
        <f t="shared" si="102"/>
        <v>4</v>
      </c>
    </row>
    <row r="6589" spans="1:15" hidden="1" x14ac:dyDescent="0.2">
      <c r="A6589" t="s">
        <v>6464</v>
      </c>
      <c r="B6589" t="s">
        <v>7311</v>
      </c>
      <c r="C6589" t="s">
        <v>7312</v>
      </c>
      <c r="D6589" t="s">
        <v>22</v>
      </c>
      <c r="E6589">
        <v>57</v>
      </c>
      <c r="F6589" t="s">
        <v>69</v>
      </c>
      <c r="G6589" t="s">
        <v>38</v>
      </c>
      <c r="H6589" t="s">
        <v>767</v>
      </c>
      <c r="I6589" s="2">
        <v>3972</v>
      </c>
      <c r="J6589" s="2">
        <f>(0)</f>
        <v>0</v>
      </c>
      <c r="K6589" s="2">
        <v>3972</v>
      </c>
      <c r="L6589" s="3">
        <v>0.2023533511334997</v>
      </c>
      <c r="M6589" s="3">
        <v>0.37333458655450336</v>
      </c>
      <c r="N6589" s="2">
        <v>1962903</v>
      </c>
      <c r="O6589">
        <f t="shared" si="102"/>
        <v>8</v>
      </c>
    </row>
    <row r="6590" spans="1:15" hidden="1" x14ac:dyDescent="0.2">
      <c r="A6590" t="s">
        <v>6464</v>
      </c>
      <c r="B6590" t="s">
        <v>7311</v>
      </c>
      <c r="C6590" t="s">
        <v>7313</v>
      </c>
      <c r="D6590" t="s">
        <v>22</v>
      </c>
      <c r="E6590">
        <v>54</v>
      </c>
      <c r="F6590" t="s">
        <v>49</v>
      </c>
      <c r="G6590" t="s">
        <v>303</v>
      </c>
      <c r="H6590" t="s">
        <v>304</v>
      </c>
      <c r="I6590" s="2">
        <v>430899</v>
      </c>
      <c r="J6590" s="2">
        <v>895</v>
      </c>
      <c r="K6590" s="2">
        <v>431794</v>
      </c>
      <c r="L6590" s="3">
        <v>21.997724798423558</v>
      </c>
      <c r="M6590" s="3">
        <v>40.58500364217403</v>
      </c>
      <c r="N6590" s="2">
        <v>1962903</v>
      </c>
      <c r="O6590">
        <f t="shared" si="102"/>
        <v>2</v>
      </c>
    </row>
    <row r="6591" spans="1:15" hidden="1" x14ac:dyDescent="0.2">
      <c r="A6591" t="s">
        <v>6464</v>
      </c>
      <c r="B6591" t="s">
        <v>7311</v>
      </c>
      <c r="C6591" t="s">
        <v>7314</v>
      </c>
      <c r="D6591" t="s">
        <v>22</v>
      </c>
      <c r="E6591">
        <v>30</v>
      </c>
      <c r="F6591" t="s">
        <v>18</v>
      </c>
      <c r="G6591" t="s">
        <v>32</v>
      </c>
      <c r="H6591" t="s">
        <v>33</v>
      </c>
      <c r="I6591" s="2">
        <v>466167</v>
      </c>
      <c r="J6591" s="2">
        <v>1376</v>
      </c>
      <c r="K6591" s="2">
        <v>467543</v>
      </c>
      <c r="L6591" s="3">
        <v>23.818955903577507</v>
      </c>
      <c r="M6591" s="3">
        <v>43.945108912752303</v>
      </c>
      <c r="N6591" s="2">
        <v>1962903</v>
      </c>
      <c r="O6591">
        <f t="shared" si="102"/>
        <v>1</v>
      </c>
    </row>
    <row r="6592" spans="1:15" hidden="1" x14ac:dyDescent="0.2">
      <c r="A6592" t="s">
        <v>6464</v>
      </c>
      <c r="B6592" t="s">
        <v>7311</v>
      </c>
      <c r="C6592" t="s">
        <v>7315</v>
      </c>
      <c r="D6592" t="s">
        <v>22</v>
      </c>
      <c r="E6592">
        <v>57</v>
      </c>
      <c r="F6592" t="s">
        <v>49</v>
      </c>
      <c r="G6592" t="s">
        <v>38</v>
      </c>
      <c r="H6592" t="s">
        <v>198</v>
      </c>
      <c r="I6592" s="2">
        <v>6915</v>
      </c>
      <c r="J6592" s="2">
        <v>17</v>
      </c>
      <c r="K6592" s="2">
        <v>6932</v>
      </c>
      <c r="L6592" s="3">
        <v>0.35315041038706446</v>
      </c>
      <c r="M6592" s="3">
        <v>0.65154968630307586</v>
      </c>
      <c r="N6592" s="2">
        <v>1962903</v>
      </c>
      <c r="O6592">
        <f t="shared" si="102"/>
        <v>6</v>
      </c>
    </row>
    <row r="6593" spans="1:15" hidden="1" x14ac:dyDescent="0.2">
      <c r="A6593" t="s">
        <v>6464</v>
      </c>
      <c r="B6593" t="s">
        <v>7311</v>
      </c>
      <c r="C6593" t="s">
        <v>7316</v>
      </c>
      <c r="D6593" t="s">
        <v>22</v>
      </c>
      <c r="E6593">
        <v>60</v>
      </c>
      <c r="F6593" t="s">
        <v>49</v>
      </c>
      <c r="G6593" t="s">
        <v>19</v>
      </c>
      <c r="H6593" t="s">
        <v>20</v>
      </c>
      <c r="I6593" s="2">
        <v>128242</v>
      </c>
      <c r="J6593" s="2">
        <v>264</v>
      </c>
      <c r="K6593" s="2">
        <v>128506</v>
      </c>
      <c r="L6593" s="3">
        <v>6.5467320596076322</v>
      </c>
      <c r="M6593" s="3">
        <v>12.078482975773669</v>
      </c>
      <c r="N6593" s="2">
        <v>1962903</v>
      </c>
      <c r="O6593">
        <f t="shared" si="102"/>
        <v>3</v>
      </c>
    </row>
    <row r="6594" spans="1:15" hidden="1" x14ac:dyDescent="0.2">
      <c r="A6594" t="s">
        <v>6464</v>
      </c>
      <c r="B6594" t="s">
        <v>7311</v>
      </c>
      <c r="C6594" t="s">
        <v>7317</v>
      </c>
      <c r="D6594" t="s">
        <v>22</v>
      </c>
      <c r="E6594">
        <v>29</v>
      </c>
      <c r="F6594" t="s">
        <v>69</v>
      </c>
      <c r="G6594" t="s">
        <v>694</v>
      </c>
      <c r="H6594" t="s">
        <v>315</v>
      </c>
      <c r="I6594" s="2">
        <v>3984</v>
      </c>
      <c r="J6594" s="2">
        <v>3</v>
      </c>
      <c r="K6594" s="2">
        <v>3987</v>
      </c>
      <c r="L6594" s="3">
        <v>0.20311752542025766</v>
      </c>
      <c r="M6594" s="3">
        <v>0.37474446037079678</v>
      </c>
      <c r="N6594" s="2">
        <v>1962903</v>
      </c>
      <c r="O6594">
        <f t="shared" si="102"/>
        <v>7</v>
      </c>
    </row>
    <row r="6595" spans="1:15" hidden="1" x14ac:dyDescent="0.2">
      <c r="A6595" t="s">
        <v>6464</v>
      </c>
      <c r="B6595" t="s">
        <v>7311</v>
      </c>
      <c r="C6595" t="s">
        <v>1326</v>
      </c>
      <c r="D6595" t="s">
        <v>22</v>
      </c>
      <c r="E6595">
        <v>46</v>
      </c>
      <c r="F6595" t="s">
        <v>49</v>
      </c>
      <c r="G6595" t="s">
        <v>1472</v>
      </c>
      <c r="H6595" t="s">
        <v>540</v>
      </c>
      <c r="I6595" s="2">
        <v>8013</v>
      </c>
      <c r="J6595" s="2">
        <v>12</v>
      </c>
      <c r="K6595" s="2">
        <v>8025</v>
      </c>
      <c r="L6595" s="3">
        <v>0.40883324341549221</v>
      </c>
      <c r="M6595" s="3">
        <v>0.75428249171699124</v>
      </c>
      <c r="N6595" s="2">
        <v>1962903</v>
      </c>
      <c r="O6595">
        <f t="shared" ref="O6595:O6658" si="103">COUNTIFS($A$2:$A$8569,A6595,$B$2:$B$8569,B6595,$K$2:$K$8569,"&gt;"&amp;K6595)+1</f>
        <v>5</v>
      </c>
    </row>
    <row r="6596" spans="1:15" hidden="1" x14ac:dyDescent="0.2">
      <c r="A6596" t="s">
        <v>6464</v>
      </c>
      <c r="B6596" t="s">
        <v>1106</v>
      </c>
      <c r="C6596" t="s">
        <v>46</v>
      </c>
      <c r="G6596" t="s">
        <v>46</v>
      </c>
      <c r="I6596" s="2">
        <v>10458</v>
      </c>
      <c r="J6596" s="2">
        <v>20</v>
      </c>
      <c r="K6596" s="2">
        <v>10478</v>
      </c>
      <c r="L6596" s="3">
        <v>0.54703749801608847</v>
      </c>
      <c r="M6596" s="3">
        <v>0.85379686186058934</v>
      </c>
      <c r="N6596" s="2">
        <v>1915408</v>
      </c>
      <c r="O6596">
        <f t="shared" si="103"/>
        <v>4</v>
      </c>
    </row>
    <row r="6597" spans="1:15" hidden="1" x14ac:dyDescent="0.2">
      <c r="A6597" t="s">
        <v>6464</v>
      </c>
      <c r="B6597" t="s">
        <v>1106</v>
      </c>
      <c r="C6597" t="s">
        <v>7318</v>
      </c>
      <c r="D6597" t="s">
        <v>22</v>
      </c>
      <c r="E6597">
        <v>46</v>
      </c>
      <c r="F6597" t="s">
        <v>49</v>
      </c>
      <c r="G6597" t="s">
        <v>7319</v>
      </c>
      <c r="H6597" t="s">
        <v>542</v>
      </c>
      <c r="I6597" s="2">
        <v>1777</v>
      </c>
      <c r="J6597" s="2">
        <v>9</v>
      </c>
      <c r="K6597" s="2">
        <v>1786</v>
      </c>
      <c r="L6597" s="3">
        <v>9.3243841520970983E-2</v>
      </c>
      <c r="M6597" s="3">
        <v>0.14553170407358396</v>
      </c>
      <c r="N6597" s="2">
        <v>1915408</v>
      </c>
      <c r="O6597">
        <f t="shared" si="103"/>
        <v>13</v>
      </c>
    </row>
    <row r="6598" spans="1:15" hidden="1" x14ac:dyDescent="0.2">
      <c r="A6598" t="s">
        <v>6464</v>
      </c>
      <c r="B6598" t="s">
        <v>1106</v>
      </c>
      <c r="C6598" t="s">
        <v>7320</v>
      </c>
      <c r="D6598" t="s">
        <v>17</v>
      </c>
      <c r="E6598">
        <v>41</v>
      </c>
      <c r="F6598" t="s">
        <v>49</v>
      </c>
      <c r="G6598" t="s">
        <v>19</v>
      </c>
      <c r="H6598" t="s">
        <v>20</v>
      </c>
      <c r="I6598" s="2">
        <v>72449</v>
      </c>
      <c r="J6598" s="2">
        <v>67</v>
      </c>
      <c r="K6598" s="2">
        <v>72516</v>
      </c>
      <c r="L6598" s="3">
        <v>3.7859296818223589</v>
      </c>
      <c r="M6598" s="3">
        <v>5.9089457181411058</v>
      </c>
      <c r="N6598" s="2">
        <v>1915408</v>
      </c>
      <c r="O6598">
        <f t="shared" si="103"/>
        <v>3</v>
      </c>
    </row>
    <row r="6599" spans="1:15" hidden="1" x14ac:dyDescent="0.2">
      <c r="A6599" t="s">
        <v>6464</v>
      </c>
      <c r="B6599" t="s">
        <v>1106</v>
      </c>
      <c r="C6599" t="s">
        <v>7019</v>
      </c>
      <c r="D6599" t="s">
        <v>22</v>
      </c>
      <c r="E6599">
        <v>55</v>
      </c>
      <c r="F6599" t="s">
        <v>49</v>
      </c>
      <c r="G6599" t="s">
        <v>197</v>
      </c>
      <c r="H6599" t="s">
        <v>24</v>
      </c>
      <c r="I6599" s="2">
        <v>385592</v>
      </c>
      <c r="J6599" s="2">
        <v>333</v>
      </c>
      <c r="K6599" s="2">
        <v>385925</v>
      </c>
      <c r="L6599" s="3">
        <v>20.148448790022805</v>
      </c>
      <c r="M6599" s="3">
        <v>31.44698930268639</v>
      </c>
      <c r="N6599" s="2">
        <v>1915408</v>
      </c>
      <c r="O6599">
        <f t="shared" si="103"/>
        <v>2</v>
      </c>
    </row>
    <row r="6600" spans="1:15" hidden="1" x14ac:dyDescent="0.2">
      <c r="A6600" t="s">
        <v>6464</v>
      </c>
      <c r="B6600" t="s">
        <v>1106</v>
      </c>
      <c r="C6600" t="s">
        <v>7321</v>
      </c>
      <c r="D6600" t="s">
        <v>22</v>
      </c>
      <c r="E6600">
        <v>40</v>
      </c>
      <c r="F6600" t="s">
        <v>49</v>
      </c>
      <c r="G6600" t="s">
        <v>38</v>
      </c>
      <c r="H6600" t="s">
        <v>168</v>
      </c>
      <c r="I6600" s="2">
        <v>2040</v>
      </c>
      <c r="J6600" s="2">
        <v>2</v>
      </c>
      <c r="K6600" s="2">
        <v>2042</v>
      </c>
      <c r="L6600" s="3">
        <v>0.10660914019362977</v>
      </c>
      <c r="M6600" s="3">
        <v>0.16639179155557585</v>
      </c>
      <c r="N6600" s="2">
        <v>1915408</v>
      </c>
      <c r="O6600">
        <f t="shared" si="103"/>
        <v>12</v>
      </c>
    </row>
    <row r="6601" spans="1:15" hidden="1" x14ac:dyDescent="0.2">
      <c r="A6601" t="s">
        <v>6464</v>
      </c>
      <c r="B6601" t="s">
        <v>1106</v>
      </c>
      <c r="C6601" t="s">
        <v>7322</v>
      </c>
      <c r="D6601" t="s">
        <v>22</v>
      </c>
      <c r="E6601">
        <v>54</v>
      </c>
      <c r="F6601" t="s">
        <v>49</v>
      </c>
      <c r="G6601" t="s">
        <v>32</v>
      </c>
      <c r="H6601" t="s">
        <v>33</v>
      </c>
      <c r="I6601" s="2">
        <v>725557</v>
      </c>
      <c r="J6601" s="2">
        <v>792</v>
      </c>
      <c r="K6601" s="2">
        <v>726349</v>
      </c>
      <c r="L6601" s="3">
        <v>37.921372365574328</v>
      </c>
      <c r="M6601" s="3">
        <v>59.186342509598902</v>
      </c>
      <c r="N6601" s="2">
        <v>1915408</v>
      </c>
      <c r="O6601">
        <f t="shared" si="103"/>
        <v>1</v>
      </c>
    </row>
    <row r="6602" spans="1:15" hidden="1" x14ac:dyDescent="0.2">
      <c r="A6602" t="s">
        <v>6464</v>
      </c>
      <c r="B6602" t="s">
        <v>1106</v>
      </c>
      <c r="C6602" t="s">
        <v>7323</v>
      </c>
      <c r="D6602" t="s">
        <v>22</v>
      </c>
      <c r="E6602">
        <v>31</v>
      </c>
      <c r="F6602" t="s">
        <v>49</v>
      </c>
      <c r="G6602" t="s">
        <v>7324</v>
      </c>
      <c r="H6602" t="s">
        <v>420</v>
      </c>
      <c r="I6602" s="2">
        <v>2856</v>
      </c>
      <c r="J6602" s="2">
        <v>1</v>
      </c>
      <c r="K6602" s="2">
        <v>2857</v>
      </c>
      <c r="L6602" s="3">
        <v>0.14915882151478954</v>
      </c>
      <c r="M6602" s="3">
        <v>0.23280183568769841</v>
      </c>
      <c r="N6602" s="2">
        <v>1915408</v>
      </c>
      <c r="O6602">
        <f t="shared" si="103"/>
        <v>9</v>
      </c>
    </row>
    <row r="6603" spans="1:15" hidden="1" x14ac:dyDescent="0.2">
      <c r="A6603" t="s">
        <v>6464</v>
      </c>
      <c r="B6603" t="s">
        <v>1106</v>
      </c>
      <c r="C6603" t="s">
        <v>7325</v>
      </c>
      <c r="D6603" t="s">
        <v>22</v>
      </c>
      <c r="E6603">
        <v>49</v>
      </c>
      <c r="F6603" t="s">
        <v>49</v>
      </c>
      <c r="G6603" t="s">
        <v>38</v>
      </c>
      <c r="H6603" t="s">
        <v>219</v>
      </c>
      <c r="I6603" s="2">
        <v>3066</v>
      </c>
      <c r="J6603" s="2">
        <f>(0)</f>
        <v>0</v>
      </c>
      <c r="K6603" s="2">
        <v>3066</v>
      </c>
      <c r="L6603" s="3">
        <v>0.16007033488426486</v>
      </c>
      <c r="M6603" s="3">
        <v>0.24983214148354332</v>
      </c>
      <c r="N6603" s="2">
        <v>1915408</v>
      </c>
      <c r="O6603">
        <f t="shared" si="103"/>
        <v>8</v>
      </c>
    </row>
    <row r="6604" spans="1:15" hidden="1" x14ac:dyDescent="0.2">
      <c r="A6604" t="s">
        <v>6464</v>
      </c>
      <c r="B6604" t="s">
        <v>1106</v>
      </c>
      <c r="C6604" t="s">
        <v>7326</v>
      </c>
      <c r="D6604" t="s">
        <v>22</v>
      </c>
      <c r="E6604">
        <v>31</v>
      </c>
      <c r="F6604" t="s">
        <v>49</v>
      </c>
      <c r="G6604" t="s">
        <v>719</v>
      </c>
      <c r="H6604" t="s">
        <v>198</v>
      </c>
      <c r="I6604" s="2">
        <v>5183</v>
      </c>
      <c r="J6604" s="2">
        <f>(0)</f>
        <v>0</v>
      </c>
      <c r="K6604" s="2">
        <v>5183</v>
      </c>
      <c r="L6604" s="3">
        <v>0.27059508992340014</v>
      </c>
      <c r="M6604" s="3">
        <v>0.42233528679360899</v>
      </c>
      <c r="N6604" s="2">
        <v>1915408</v>
      </c>
      <c r="O6604">
        <f t="shared" si="103"/>
        <v>6</v>
      </c>
    </row>
    <row r="6605" spans="1:15" hidden="1" x14ac:dyDescent="0.2">
      <c r="A6605" t="s">
        <v>6464</v>
      </c>
      <c r="B6605" t="s">
        <v>1106</v>
      </c>
      <c r="C6605" t="s">
        <v>6656</v>
      </c>
      <c r="D6605" t="s">
        <v>22</v>
      </c>
      <c r="E6605">
        <v>36</v>
      </c>
      <c r="F6605" t="s">
        <v>49</v>
      </c>
      <c r="G6605" t="s">
        <v>38</v>
      </c>
      <c r="H6605" t="s">
        <v>294</v>
      </c>
      <c r="I6605" s="2">
        <v>2236</v>
      </c>
      <c r="J6605" s="2">
        <f>(0)</f>
        <v>0</v>
      </c>
      <c r="K6605" s="2">
        <v>2236</v>
      </c>
      <c r="L6605" s="3">
        <v>0.116737530594004</v>
      </c>
      <c r="M6605" s="3">
        <v>0.18219982660052281</v>
      </c>
      <c r="N6605" s="2">
        <v>1915408</v>
      </c>
      <c r="O6605">
        <f t="shared" si="103"/>
        <v>11</v>
      </c>
    </row>
    <row r="6606" spans="1:15" hidden="1" x14ac:dyDescent="0.2">
      <c r="A6606" t="s">
        <v>6464</v>
      </c>
      <c r="B6606" t="s">
        <v>1106</v>
      </c>
      <c r="C6606" t="s">
        <v>2117</v>
      </c>
      <c r="D6606" t="s">
        <v>22</v>
      </c>
      <c r="E6606">
        <v>38</v>
      </c>
      <c r="F6606" t="s">
        <v>69</v>
      </c>
      <c r="G6606" t="s">
        <v>694</v>
      </c>
      <c r="H6606" t="s">
        <v>315</v>
      </c>
      <c r="I6606" s="2">
        <v>1530</v>
      </c>
      <c r="J6606" s="2">
        <v>4</v>
      </c>
      <c r="K6606" s="2">
        <v>1534</v>
      </c>
      <c r="L6606" s="3">
        <v>8.0087375640072511E-2</v>
      </c>
      <c r="M6606" s="3">
        <v>0.12499755545849821</v>
      </c>
      <c r="N6606" s="2">
        <v>1915408</v>
      </c>
      <c r="O6606">
        <f t="shared" si="103"/>
        <v>14</v>
      </c>
    </row>
    <row r="6607" spans="1:15" hidden="1" x14ac:dyDescent="0.2">
      <c r="A6607" t="s">
        <v>6464</v>
      </c>
      <c r="B6607" t="s">
        <v>1106</v>
      </c>
      <c r="C6607" t="s">
        <v>7327</v>
      </c>
      <c r="D6607" t="s">
        <v>22</v>
      </c>
      <c r="E6607">
        <v>51</v>
      </c>
      <c r="F6607" t="s">
        <v>69</v>
      </c>
      <c r="G6607" t="s">
        <v>38</v>
      </c>
      <c r="H6607" t="s">
        <v>43</v>
      </c>
      <c r="I6607" s="2">
        <v>2254</v>
      </c>
      <c r="J6607" s="2">
        <f>(0)</f>
        <v>0</v>
      </c>
      <c r="K6607" s="2">
        <v>2254</v>
      </c>
      <c r="L6607" s="3">
        <v>0.1176772781569253</v>
      </c>
      <c r="M6607" s="3">
        <v>0.18366655150160036</v>
      </c>
      <c r="N6607" s="2">
        <v>1915408</v>
      </c>
      <c r="O6607">
        <f t="shared" si="103"/>
        <v>10</v>
      </c>
    </row>
    <row r="6608" spans="1:15" hidden="1" x14ac:dyDescent="0.2">
      <c r="A6608" t="s">
        <v>6464</v>
      </c>
      <c r="B6608" t="s">
        <v>1106</v>
      </c>
      <c r="C6608" t="s">
        <v>7328</v>
      </c>
      <c r="D6608" t="s">
        <v>22</v>
      </c>
      <c r="E6608">
        <v>33</v>
      </c>
      <c r="F6608" t="s">
        <v>69</v>
      </c>
      <c r="G6608" t="s">
        <v>38</v>
      </c>
      <c r="H6608" t="s">
        <v>540</v>
      </c>
      <c r="I6608" s="2">
        <v>3871</v>
      </c>
      <c r="J6608" s="2">
        <v>1</v>
      </c>
      <c r="K6608" s="2">
        <v>3872</v>
      </c>
      <c r="L6608" s="3">
        <v>0.20215014242396398</v>
      </c>
      <c r="M6608" s="3">
        <v>0.31550882316512713</v>
      </c>
      <c r="N6608" s="2">
        <v>1915408</v>
      </c>
      <c r="O6608">
        <f t="shared" si="103"/>
        <v>7</v>
      </c>
    </row>
    <row r="6609" spans="1:15" hidden="1" x14ac:dyDescent="0.2">
      <c r="A6609" t="s">
        <v>6464</v>
      </c>
      <c r="B6609" t="s">
        <v>1106</v>
      </c>
      <c r="C6609" t="s">
        <v>7329</v>
      </c>
      <c r="D6609" t="s">
        <v>22</v>
      </c>
      <c r="E6609">
        <v>42</v>
      </c>
      <c r="F6609" t="s">
        <v>49</v>
      </c>
      <c r="G6609" t="s">
        <v>38</v>
      </c>
      <c r="H6609" t="s">
        <v>104</v>
      </c>
      <c r="I6609" s="2">
        <v>5386</v>
      </c>
      <c r="J6609" s="2">
        <v>1</v>
      </c>
      <c r="K6609" s="2">
        <v>5387</v>
      </c>
      <c r="L6609" s="3">
        <v>0.2812455623031751</v>
      </c>
      <c r="M6609" s="3">
        <v>0.4389581690058213</v>
      </c>
      <c r="N6609" s="2">
        <v>1915408</v>
      </c>
      <c r="O6609">
        <f t="shared" si="103"/>
        <v>5</v>
      </c>
    </row>
    <row r="6610" spans="1:15" hidden="1" x14ac:dyDescent="0.2">
      <c r="A6610" t="s">
        <v>6464</v>
      </c>
      <c r="B6610" t="s">
        <v>1106</v>
      </c>
      <c r="C6610" t="s">
        <v>7330</v>
      </c>
      <c r="D6610" t="s">
        <v>22</v>
      </c>
      <c r="E6610">
        <v>30</v>
      </c>
      <c r="F6610" t="s">
        <v>49</v>
      </c>
      <c r="G6610" t="s">
        <v>7331</v>
      </c>
      <c r="H6610" t="s">
        <v>135</v>
      </c>
      <c r="I6610" s="2">
        <v>1431</v>
      </c>
      <c r="J6610" s="2">
        <f>(0)</f>
        <v>0</v>
      </c>
      <c r="K6610" s="2">
        <v>1431</v>
      </c>
      <c r="L6610" s="3">
        <v>7.4709931252244954E-2</v>
      </c>
      <c r="M6610" s="3">
        <v>0.11660462963566554</v>
      </c>
      <c r="N6610" s="2">
        <v>1915408</v>
      </c>
      <c r="O6610">
        <f t="shared" si="103"/>
        <v>15</v>
      </c>
    </row>
    <row r="6611" spans="1:15" hidden="1" x14ac:dyDescent="0.2">
      <c r="A6611" t="s">
        <v>6464</v>
      </c>
      <c r="B6611" t="s">
        <v>7332</v>
      </c>
      <c r="C6611" t="s">
        <v>46</v>
      </c>
      <c r="G6611" t="s">
        <v>46</v>
      </c>
      <c r="I6611" s="2">
        <v>7647</v>
      </c>
      <c r="J6611" s="2">
        <v>41</v>
      </c>
      <c r="K6611" s="2">
        <v>7688</v>
      </c>
      <c r="L6611" s="3">
        <v>0.38804823548592093</v>
      </c>
      <c r="M6611" s="3">
        <v>0.64881743570268158</v>
      </c>
      <c r="N6611" s="2">
        <v>1981197</v>
      </c>
      <c r="O6611">
        <f t="shared" si="103"/>
        <v>5</v>
      </c>
    </row>
    <row r="6612" spans="1:15" hidden="1" x14ac:dyDescent="0.2">
      <c r="A6612" t="s">
        <v>6464</v>
      </c>
      <c r="B6612" t="s">
        <v>7332</v>
      </c>
      <c r="C6612" t="s">
        <v>7333</v>
      </c>
      <c r="D6612" t="s">
        <v>22</v>
      </c>
      <c r="E6612">
        <v>49</v>
      </c>
      <c r="F6612" t="s">
        <v>49</v>
      </c>
      <c r="G6612" t="s">
        <v>868</v>
      </c>
      <c r="H6612" t="s">
        <v>738</v>
      </c>
      <c r="I6612" s="2">
        <v>2702</v>
      </c>
      <c r="J6612" s="2">
        <v>6</v>
      </c>
      <c r="K6612" s="2">
        <v>2708</v>
      </c>
      <c r="L6612" s="3">
        <v>0.13668504444535298</v>
      </c>
      <c r="M6612" s="3">
        <v>0.22853767116062196</v>
      </c>
      <c r="N6612" s="2">
        <v>1981197</v>
      </c>
      <c r="O6612">
        <f t="shared" si="103"/>
        <v>7</v>
      </c>
    </row>
    <row r="6613" spans="1:15" hidden="1" x14ac:dyDescent="0.2">
      <c r="A6613" t="s">
        <v>6464</v>
      </c>
      <c r="B6613" t="s">
        <v>7332</v>
      </c>
      <c r="C6613" t="s">
        <v>7334</v>
      </c>
      <c r="D6613" t="s">
        <v>22</v>
      </c>
      <c r="E6613">
        <v>51</v>
      </c>
      <c r="F6613" t="s">
        <v>49</v>
      </c>
      <c r="G6613" t="s">
        <v>32</v>
      </c>
      <c r="H6613" t="s">
        <v>33</v>
      </c>
      <c r="I6613" s="2">
        <v>715010</v>
      </c>
      <c r="J6613" s="2">
        <v>2112</v>
      </c>
      <c r="K6613" s="2">
        <v>717122</v>
      </c>
      <c r="L6613" s="3">
        <v>36.196400458914482</v>
      </c>
      <c r="M6613" s="3">
        <v>60.520454881110616</v>
      </c>
      <c r="N6613" s="2">
        <v>1981197</v>
      </c>
      <c r="O6613">
        <f t="shared" si="103"/>
        <v>1</v>
      </c>
    </row>
    <row r="6614" spans="1:15" hidden="1" x14ac:dyDescent="0.2">
      <c r="A6614" t="s">
        <v>6464</v>
      </c>
      <c r="B6614" t="s">
        <v>7332</v>
      </c>
      <c r="C6614" t="s">
        <v>7335</v>
      </c>
      <c r="D6614" t="s">
        <v>22</v>
      </c>
      <c r="E6614">
        <v>58</v>
      </c>
      <c r="F6614" t="s">
        <v>49</v>
      </c>
      <c r="G6614" t="s">
        <v>197</v>
      </c>
      <c r="H6614" t="s">
        <v>24</v>
      </c>
      <c r="I6614" s="2">
        <v>414340</v>
      </c>
      <c r="J6614" s="2">
        <v>1118</v>
      </c>
      <c r="K6614" s="2">
        <v>415458</v>
      </c>
      <c r="L6614" s="3">
        <v>20.970049924363906</v>
      </c>
      <c r="M6614" s="3">
        <v>35.061965947211846</v>
      </c>
      <c r="N6614" s="2">
        <v>1981197</v>
      </c>
      <c r="O6614">
        <f t="shared" si="103"/>
        <v>2</v>
      </c>
    </row>
    <row r="6615" spans="1:15" hidden="1" x14ac:dyDescent="0.2">
      <c r="A6615" t="s">
        <v>6464</v>
      </c>
      <c r="B6615" t="s">
        <v>7332</v>
      </c>
      <c r="C6615" t="s">
        <v>7336</v>
      </c>
      <c r="D6615" t="s">
        <v>22</v>
      </c>
      <c r="E6615">
        <v>52</v>
      </c>
      <c r="F6615" t="s">
        <v>49</v>
      </c>
      <c r="G6615" t="s">
        <v>7309</v>
      </c>
      <c r="H6615" t="s">
        <v>43</v>
      </c>
      <c r="I6615" s="2">
        <v>1335</v>
      </c>
      <c r="J6615" s="2">
        <v>1</v>
      </c>
      <c r="K6615" s="2">
        <v>1336</v>
      </c>
      <c r="L6615" s="3">
        <v>6.7433980568312998E-2</v>
      </c>
      <c r="M6615" s="3">
        <v>0.1127497520940144</v>
      </c>
      <c r="N6615" s="2">
        <v>1981197</v>
      </c>
      <c r="O6615">
        <f t="shared" si="103"/>
        <v>10</v>
      </c>
    </row>
    <row r="6616" spans="1:15" hidden="1" x14ac:dyDescent="0.2">
      <c r="A6616" t="s">
        <v>6464</v>
      </c>
      <c r="B6616" t="s">
        <v>7332</v>
      </c>
      <c r="C6616" t="s">
        <v>7337</v>
      </c>
      <c r="D6616" t="s">
        <v>22</v>
      </c>
      <c r="E6616">
        <v>30</v>
      </c>
      <c r="F6616" t="s">
        <v>49</v>
      </c>
      <c r="G6616" t="s">
        <v>722</v>
      </c>
      <c r="H6616" t="s">
        <v>723</v>
      </c>
      <c r="I6616" s="2">
        <v>4317</v>
      </c>
      <c r="J6616" s="2">
        <v>2</v>
      </c>
      <c r="K6616" s="2">
        <v>4319</v>
      </c>
      <c r="L6616" s="3">
        <v>0.21799952251088608</v>
      </c>
      <c r="M6616" s="3">
        <v>0.36449564318416777</v>
      </c>
      <c r="N6616" s="2">
        <v>1981197</v>
      </c>
      <c r="O6616">
        <f t="shared" si="103"/>
        <v>6</v>
      </c>
    </row>
    <row r="6617" spans="1:15" hidden="1" x14ac:dyDescent="0.2">
      <c r="A6617" t="s">
        <v>6464</v>
      </c>
      <c r="B6617" t="s">
        <v>7332</v>
      </c>
      <c r="C6617" t="s">
        <v>7338</v>
      </c>
      <c r="D6617" t="s">
        <v>22</v>
      </c>
      <c r="E6617">
        <v>31</v>
      </c>
      <c r="F6617" t="s">
        <v>69</v>
      </c>
      <c r="G6617" t="s">
        <v>7339</v>
      </c>
      <c r="H6617" t="s">
        <v>315</v>
      </c>
      <c r="I6617" s="2">
        <v>1572</v>
      </c>
      <c r="J6617" s="2">
        <f>(0)</f>
        <v>0</v>
      </c>
      <c r="K6617" s="2">
        <v>1572</v>
      </c>
      <c r="L6617" s="3">
        <v>7.9345971147745539E-2</v>
      </c>
      <c r="M6617" s="3">
        <v>0.13266662446990315</v>
      </c>
      <c r="N6617" s="2">
        <v>1981197</v>
      </c>
      <c r="O6617">
        <f t="shared" si="103"/>
        <v>9</v>
      </c>
    </row>
    <row r="6618" spans="1:15" hidden="1" x14ac:dyDescent="0.2">
      <c r="A6618" t="s">
        <v>6464</v>
      </c>
      <c r="B6618" t="s">
        <v>7332</v>
      </c>
      <c r="C6618" t="s">
        <v>7340</v>
      </c>
      <c r="D6618" t="s">
        <v>22</v>
      </c>
      <c r="E6618">
        <v>64</v>
      </c>
      <c r="F6618" t="s">
        <v>49</v>
      </c>
      <c r="G6618" t="s">
        <v>19</v>
      </c>
      <c r="H6618" t="s">
        <v>20</v>
      </c>
      <c r="I6618" s="2">
        <v>22855</v>
      </c>
      <c r="J6618" s="2">
        <v>117</v>
      </c>
      <c r="K6618" s="2">
        <v>22972</v>
      </c>
      <c r="L6618" s="3">
        <v>1.159501049113238</v>
      </c>
      <c r="M6618" s="3">
        <v>1.9386881026225287</v>
      </c>
      <c r="N6618" s="2">
        <v>1981197</v>
      </c>
      <c r="O6618">
        <f t="shared" si="103"/>
        <v>3</v>
      </c>
    </row>
    <row r="6619" spans="1:15" hidden="1" x14ac:dyDescent="0.2">
      <c r="A6619" t="s">
        <v>6464</v>
      </c>
      <c r="B6619" t="s">
        <v>7332</v>
      </c>
      <c r="C6619" t="s">
        <v>7341</v>
      </c>
      <c r="D6619" t="s">
        <v>22</v>
      </c>
      <c r="E6619">
        <v>73</v>
      </c>
      <c r="F6619" t="s">
        <v>49</v>
      </c>
      <c r="G6619" t="s">
        <v>3649</v>
      </c>
      <c r="H6619" t="s">
        <v>104</v>
      </c>
      <c r="I6619" s="2">
        <v>1982</v>
      </c>
      <c r="J6619" s="2">
        <f>(0)</f>
        <v>0</v>
      </c>
      <c r="K6619" s="2">
        <v>1982</v>
      </c>
      <c r="L6619" s="3">
        <v>0.10004053105269188</v>
      </c>
      <c r="M6619" s="3">
        <v>0.16726797054665907</v>
      </c>
      <c r="N6619" s="2">
        <v>1981197</v>
      </c>
      <c r="O6619">
        <f t="shared" si="103"/>
        <v>8</v>
      </c>
    </row>
    <row r="6620" spans="1:15" hidden="1" x14ac:dyDescent="0.2">
      <c r="A6620" t="s">
        <v>6464</v>
      </c>
      <c r="B6620" t="s">
        <v>7332</v>
      </c>
      <c r="C6620" t="s">
        <v>7342</v>
      </c>
      <c r="D6620" t="s">
        <v>22</v>
      </c>
      <c r="E6620">
        <v>63</v>
      </c>
      <c r="F6620" t="s">
        <v>49</v>
      </c>
      <c r="G6620" t="s">
        <v>7343</v>
      </c>
      <c r="H6620" t="s">
        <v>412</v>
      </c>
      <c r="I6620" s="2">
        <v>1305</v>
      </c>
      <c r="J6620" s="2">
        <v>1</v>
      </c>
      <c r="K6620" s="2">
        <v>1306</v>
      </c>
      <c r="L6620" s="3">
        <v>6.5919744477707168E-2</v>
      </c>
      <c r="M6620" s="3">
        <v>0.11021794628352005</v>
      </c>
      <c r="N6620" s="2">
        <v>1981197</v>
      </c>
      <c r="O6620">
        <f t="shared" si="103"/>
        <v>11</v>
      </c>
    </row>
    <row r="6621" spans="1:15" hidden="1" x14ac:dyDescent="0.2">
      <c r="A6621" t="s">
        <v>6464</v>
      </c>
      <c r="B6621" t="s">
        <v>7332</v>
      </c>
      <c r="C6621" t="s">
        <v>7344</v>
      </c>
      <c r="D6621" t="s">
        <v>22</v>
      </c>
      <c r="E6621">
        <v>40</v>
      </c>
      <c r="F6621" t="s">
        <v>49</v>
      </c>
      <c r="G6621" t="s">
        <v>401</v>
      </c>
      <c r="H6621" t="s">
        <v>402</v>
      </c>
      <c r="I6621" s="2">
        <v>8157</v>
      </c>
      <c r="J6621" s="2">
        <v>15</v>
      </c>
      <c r="K6621" s="2">
        <v>8172</v>
      </c>
      <c r="L6621" s="3">
        <v>0.41247791108102833</v>
      </c>
      <c r="M6621" s="3">
        <v>0.68966390277865686</v>
      </c>
      <c r="N6621" s="2">
        <v>1981197</v>
      </c>
      <c r="O6621">
        <f t="shared" si="103"/>
        <v>4</v>
      </c>
    </row>
    <row r="6622" spans="1:15" hidden="1" x14ac:dyDescent="0.2">
      <c r="A6622" t="s">
        <v>6464</v>
      </c>
      <c r="B6622" t="s">
        <v>7345</v>
      </c>
      <c r="C6622" t="s">
        <v>46</v>
      </c>
      <c r="G6622" t="s">
        <v>46</v>
      </c>
      <c r="I6622" s="2">
        <v>8276</v>
      </c>
      <c r="J6622" s="2">
        <v>21</v>
      </c>
      <c r="K6622" s="2">
        <v>8297</v>
      </c>
      <c r="L6622" s="3">
        <v>0.47100190512521822</v>
      </c>
      <c r="M6622" s="3">
        <v>0.78770807047124825</v>
      </c>
      <c r="N6622" s="2">
        <v>1761564</v>
      </c>
      <c r="O6622">
        <f t="shared" si="103"/>
        <v>6</v>
      </c>
    </row>
    <row r="6623" spans="1:15" hidden="1" x14ac:dyDescent="0.2">
      <c r="A6623" t="s">
        <v>6464</v>
      </c>
      <c r="B6623" t="s">
        <v>7345</v>
      </c>
      <c r="C6623" t="s">
        <v>7346</v>
      </c>
      <c r="D6623" t="s">
        <v>22</v>
      </c>
      <c r="E6623">
        <v>42</v>
      </c>
      <c r="F6623" t="s">
        <v>49</v>
      </c>
      <c r="G6623" t="s">
        <v>7347</v>
      </c>
      <c r="H6623" t="s">
        <v>198</v>
      </c>
      <c r="I6623" s="2">
        <v>8540</v>
      </c>
      <c r="J6623" s="2">
        <v>1</v>
      </c>
      <c r="K6623" s="2">
        <v>8541</v>
      </c>
      <c r="L6623" s="3">
        <v>0.48485323269549102</v>
      </c>
      <c r="M6623" s="3">
        <v>0.81087316257622399</v>
      </c>
      <c r="N6623" s="2">
        <v>1761564</v>
      </c>
      <c r="O6623">
        <f t="shared" si="103"/>
        <v>4</v>
      </c>
    </row>
    <row r="6624" spans="1:15" hidden="1" x14ac:dyDescent="0.2">
      <c r="A6624" t="s">
        <v>6464</v>
      </c>
      <c r="B6624" t="s">
        <v>7345</v>
      </c>
      <c r="C6624" t="s">
        <v>7348</v>
      </c>
      <c r="D6624" t="s">
        <v>22</v>
      </c>
      <c r="E6624">
        <v>65</v>
      </c>
      <c r="F6624" t="s">
        <v>49</v>
      </c>
      <c r="G6624" t="s">
        <v>197</v>
      </c>
      <c r="H6624" t="s">
        <v>24</v>
      </c>
      <c r="I6624" s="2">
        <v>257776</v>
      </c>
      <c r="J6624" s="2">
        <v>1703</v>
      </c>
      <c r="K6624" s="2">
        <v>259479</v>
      </c>
      <c r="L6624" s="3">
        <v>14.730035354945944</v>
      </c>
      <c r="M6624" s="3">
        <v>24.634651370110767</v>
      </c>
      <c r="N6624" s="2">
        <v>1761564</v>
      </c>
      <c r="O6624">
        <f t="shared" si="103"/>
        <v>2</v>
      </c>
    </row>
    <row r="6625" spans="1:15" hidden="1" x14ac:dyDescent="0.2">
      <c r="A6625" t="s">
        <v>6464</v>
      </c>
      <c r="B6625" t="s">
        <v>7345</v>
      </c>
      <c r="C6625" t="s">
        <v>7349</v>
      </c>
      <c r="D6625" t="s">
        <v>1644</v>
      </c>
      <c r="E6625">
        <v>37</v>
      </c>
      <c r="F6625" t="s">
        <v>49</v>
      </c>
      <c r="G6625" t="s">
        <v>38</v>
      </c>
      <c r="H6625" t="s">
        <v>214</v>
      </c>
      <c r="I6625" s="2">
        <v>5881</v>
      </c>
      <c r="J6625" s="2">
        <f>(0)</f>
        <v>0</v>
      </c>
      <c r="K6625" s="2">
        <v>5881</v>
      </c>
      <c r="L6625" s="3">
        <v>0.33385105508514024</v>
      </c>
      <c r="M6625" s="3">
        <v>0.55833568307115955</v>
      </c>
      <c r="N6625" s="2">
        <v>1761564</v>
      </c>
      <c r="O6625">
        <f t="shared" si="103"/>
        <v>7</v>
      </c>
    </row>
    <row r="6626" spans="1:15" hidden="1" x14ac:dyDescent="0.2">
      <c r="A6626" t="s">
        <v>6464</v>
      </c>
      <c r="B6626" t="s">
        <v>7345</v>
      </c>
      <c r="C6626" t="s">
        <v>7350</v>
      </c>
      <c r="D6626" t="s">
        <v>17</v>
      </c>
      <c r="E6626">
        <v>36</v>
      </c>
      <c r="F6626" t="s">
        <v>49</v>
      </c>
      <c r="G6626" t="s">
        <v>7351</v>
      </c>
      <c r="H6626" t="s">
        <v>7352</v>
      </c>
      <c r="I6626" s="2">
        <v>2755</v>
      </c>
      <c r="J6626" s="2">
        <v>4</v>
      </c>
      <c r="K6626" s="2">
        <v>2759</v>
      </c>
      <c r="L6626" s="3">
        <v>0.15662218346878115</v>
      </c>
      <c r="M6626" s="3">
        <v>0.26193643080995221</v>
      </c>
      <c r="N6626" s="2">
        <v>1761564</v>
      </c>
      <c r="O6626">
        <f t="shared" si="103"/>
        <v>10</v>
      </c>
    </row>
    <row r="6627" spans="1:15" hidden="1" x14ac:dyDescent="0.2">
      <c r="A6627" t="s">
        <v>6464</v>
      </c>
      <c r="B6627" t="s">
        <v>7345</v>
      </c>
      <c r="C6627" t="s">
        <v>7353</v>
      </c>
      <c r="D6627" t="s">
        <v>22</v>
      </c>
      <c r="E6627">
        <v>41</v>
      </c>
      <c r="F6627" t="s">
        <v>49</v>
      </c>
      <c r="G6627" t="s">
        <v>3403</v>
      </c>
      <c r="H6627" t="s">
        <v>1042</v>
      </c>
      <c r="I6627" s="2">
        <v>1822</v>
      </c>
      <c r="J6627" s="2">
        <v>9</v>
      </c>
      <c r="K6627" s="2">
        <v>1831</v>
      </c>
      <c r="L6627" s="3">
        <v>0.10394172451298959</v>
      </c>
      <c r="M6627" s="3">
        <v>0.17383312968938838</v>
      </c>
      <c r="N6627" s="2">
        <v>1761564</v>
      </c>
      <c r="O6627">
        <f t="shared" si="103"/>
        <v>13</v>
      </c>
    </row>
    <row r="6628" spans="1:15" hidden="1" x14ac:dyDescent="0.2">
      <c r="A6628" t="s">
        <v>6464</v>
      </c>
      <c r="B6628" t="s">
        <v>7345</v>
      </c>
      <c r="C6628" t="s">
        <v>7354</v>
      </c>
      <c r="D6628" t="s">
        <v>22</v>
      </c>
      <c r="E6628">
        <v>33</v>
      </c>
      <c r="F6628" t="s">
        <v>49</v>
      </c>
      <c r="G6628" t="s">
        <v>722</v>
      </c>
      <c r="H6628" t="s">
        <v>723</v>
      </c>
      <c r="I6628" s="2">
        <v>8449</v>
      </c>
      <c r="J6628" s="2">
        <v>5</v>
      </c>
      <c r="K6628" s="2">
        <v>8454</v>
      </c>
      <c r="L6628" s="3">
        <v>0.4799144396683856</v>
      </c>
      <c r="M6628" s="3">
        <v>0.80261347809617123</v>
      </c>
      <c r="N6628" s="2">
        <v>1761564</v>
      </c>
      <c r="O6628">
        <f t="shared" si="103"/>
        <v>5</v>
      </c>
    </row>
    <row r="6629" spans="1:15" hidden="1" x14ac:dyDescent="0.2">
      <c r="A6629" t="s">
        <v>6464</v>
      </c>
      <c r="B6629" t="s">
        <v>7345</v>
      </c>
      <c r="C6629" t="s">
        <v>7355</v>
      </c>
      <c r="D6629" t="s">
        <v>22</v>
      </c>
      <c r="E6629">
        <v>62</v>
      </c>
      <c r="F6629" t="s">
        <v>69</v>
      </c>
      <c r="G6629" t="s">
        <v>6959</v>
      </c>
      <c r="H6629" t="s">
        <v>836</v>
      </c>
      <c r="I6629" s="2">
        <v>3072</v>
      </c>
      <c r="J6629" s="2">
        <f>(0)</f>
        <v>0</v>
      </c>
      <c r="K6629" s="2">
        <v>3072</v>
      </c>
      <c r="L6629" s="3">
        <v>0.17439048481917205</v>
      </c>
      <c r="M6629" s="3">
        <v>0.29165230715772866</v>
      </c>
      <c r="N6629" s="2">
        <v>1761564</v>
      </c>
      <c r="O6629">
        <f t="shared" si="103"/>
        <v>9</v>
      </c>
    </row>
    <row r="6630" spans="1:15" hidden="1" x14ac:dyDescent="0.2">
      <c r="A6630" t="s">
        <v>6464</v>
      </c>
      <c r="B6630" t="s">
        <v>7345</v>
      </c>
      <c r="C6630" t="s">
        <v>7356</v>
      </c>
      <c r="D6630" t="s">
        <v>22</v>
      </c>
      <c r="E6630">
        <v>55</v>
      </c>
      <c r="F6630" t="s">
        <v>49</v>
      </c>
      <c r="G6630" t="s">
        <v>19</v>
      </c>
      <c r="H6630" t="s">
        <v>20</v>
      </c>
      <c r="I6630" s="2">
        <v>145495</v>
      </c>
      <c r="J6630" s="2">
        <v>656</v>
      </c>
      <c r="K6630" s="2">
        <v>146151</v>
      </c>
      <c r="L6630" s="3">
        <v>8.2966613759136756</v>
      </c>
      <c r="M6630" s="3">
        <v>13.875415476370181</v>
      </c>
      <c r="N6630" s="2">
        <v>1761564</v>
      </c>
      <c r="O6630">
        <f t="shared" si="103"/>
        <v>3</v>
      </c>
    </row>
    <row r="6631" spans="1:15" hidden="1" x14ac:dyDescent="0.2">
      <c r="A6631" t="s">
        <v>6464</v>
      </c>
      <c r="B6631" t="s">
        <v>7345</v>
      </c>
      <c r="C6631" t="s">
        <v>7357</v>
      </c>
      <c r="D6631" t="s">
        <v>22</v>
      </c>
      <c r="E6631">
        <v>50</v>
      </c>
      <c r="F6631" t="s">
        <v>49</v>
      </c>
      <c r="G6631" t="s">
        <v>32</v>
      </c>
      <c r="H6631" t="s">
        <v>33</v>
      </c>
      <c r="I6631" s="2">
        <v>595508</v>
      </c>
      <c r="J6631" s="2">
        <v>1531</v>
      </c>
      <c r="K6631" s="2">
        <v>597039</v>
      </c>
      <c r="L6631" s="3">
        <v>33.892552300115128</v>
      </c>
      <c r="M6631" s="3">
        <v>56.682227152715868</v>
      </c>
      <c r="N6631" s="2">
        <v>1761564</v>
      </c>
      <c r="O6631">
        <f t="shared" si="103"/>
        <v>1</v>
      </c>
    </row>
    <row r="6632" spans="1:15" hidden="1" x14ac:dyDescent="0.2">
      <c r="A6632" t="s">
        <v>6464</v>
      </c>
      <c r="B6632" t="s">
        <v>7345</v>
      </c>
      <c r="C6632" t="s">
        <v>7358</v>
      </c>
      <c r="D6632" t="s">
        <v>22</v>
      </c>
      <c r="E6632">
        <v>46</v>
      </c>
      <c r="F6632" t="s">
        <v>49</v>
      </c>
      <c r="G6632" t="s">
        <v>258</v>
      </c>
      <c r="H6632" t="s">
        <v>767</v>
      </c>
      <c r="I6632" s="2">
        <v>1405</v>
      </c>
      <c r="J6632" s="2">
        <v>1</v>
      </c>
      <c r="K6632" s="2">
        <v>1406</v>
      </c>
      <c r="L6632" s="3">
        <v>7.9815436736899711E-2</v>
      </c>
      <c r="M6632" s="3">
        <v>0.13348409630981981</v>
      </c>
      <c r="N6632" s="2">
        <v>1761564</v>
      </c>
      <c r="O6632">
        <f t="shared" si="103"/>
        <v>15</v>
      </c>
    </row>
    <row r="6633" spans="1:15" hidden="1" x14ac:dyDescent="0.2">
      <c r="A6633" t="s">
        <v>6464</v>
      </c>
      <c r="B6633" t="s">
        <v>7345</v>
      </c>
      <c r="C6633" t="s">
        <v>7359</v>
      </c>
      <c r="D6633" t="s">
        <v>22</v>
      </c>
      <c r="E6633">
        <v>38</v>
      </c>
      <c r="F6633" t="s">
        <v>49</v>
      </c>
      <c r="G6633" t="s">
        <v>1952</v>
      </c>
      <c r="H6633" t="s">
        <v>59</v>
      </c>
      <c r="I6633" s="2">
        <v>1602</v>
      </c>
      <c r="J6633" s="2">
        <v>3</v>
      </c>
      <c r="K6633" s="2">
        <v>1605</v>
      </c>
      <c r="L6633" s="3">
        <v>9.1112216189704151E-2</v>
      </c>
      <c r="M6633" s="3">
        <v>0.15237693782166487</v>
      </c>
      <c r="N6633" s="2">
        <v>1761564</v>
      </c>
      <c r="O6633">
        <f t="shared" si="103"/>
        <v>14</v>
      </c>
    </row>
    <row r="6634" spans="1:15" hidden="1" x14ac:dyDescent="0.2">
      <c r="A6634" t="s">
        <v>6464</v>
      </c>
      <c r="B6634" t="s">
        <v>7345</v>
      </c>
      <c r="C6634" t="s">
        <v>7360</v>
      </c>
      <c r="D6634" t="s">
        <v>22</v>
      </c>
      <c r="E6634">
        <v>58</v>
      </c>
      <c r="F6634" t="s">
        <v>49</v>
      </c>
      <c r="G6634" t="s">
        <v>4157</v>
      </c>
      <c r="H6634" t="s">
        <v>36</v>
      </c>
      <c r="I6634" s="2">
        <v>2714</v>
      </c>
      <c r="J6634" s="2">
        <v>1</v>
      </c>
      <c r="K6634" s="2">
        <v>2715</v>
      </c>
      <c r="L6634" s="3">
        <v>0.15412440308725656</v>
      </c>
      <c r="M6634" s="3">
        <v>0.25775911911889104</v>
      </c>
      <c r="N6634" s="2">
        <v>1761564</v>
      </c>
      <c r="O6634">
        <f t="shared" si="103"/>
        <v>11</v>
      </c>
    </row>
    <row r="6635" spans="1:15" hidden="1" x14ac:dyDescent="0.2">
      <c r="A6635" t="s">
        <v>6464</v>
      </c>
      <c r="B6635" t="s">
        <v>7345</v>
      </c>
      <c r="C6635" t="s">
        <v>7361</v>
      </c>
      <c r="D6635" t="s">
        <v>22</v>
      </c>
      <c r="E6635">
        <v>42</v>
      </c>
      <c r="F6635" t="s">
        <v>49</v>
      </c>
      <c r="G6635" t="s">
        <v>1132</v>
      </c>
      <c r="H6635" t="s">
        <v>321</v>
      </c>
      <c r="I6635" s="2">
        <v>2366</v>
      </c>
      <c r="J6635" s="2">
        <v>3</v>
      </c>
      <c r="K6635" s="2">
        <v>2369</v>
      </c>
      <c r="L6635" s="3">
        <v>0.13448276645072221</v>
      </c>
      <c r="M6635" s="3">
        <v>0.22491025900281875</v>
      </c>
      <c r="N6635" s="2">
        <v>1761564</v>
      </c>
      <c r="O6635">
        <f t="shared" si="103"/>
        <v>12</v>
      </c>
    </row>
    <row r="6636" spans="1:15" hidden="1" x14ac:dyDescent="0.2">
      <c r="A6636" t="s">
        <v>6464</v>
      </c>
      <c r="B6636" t="s">
        <v>7345</v>
      </c>
      <c r="C6636" t="s">
        <v>7362</v>
      </c>
      <c r="D6636" t="s">
        <v>22</v>
      </c>
      <c r="E6636">
        <v>49</v>
      </c>
      <c r="F6636" t="s">
        <v>49</v>
      </c>
      <c r="G6636" t="s">
        <v>38</v>
      </c>
      <c r="H6636" t="s">
        <v>3920</v>
      </c>
      <c r="I6636" s="2">
        <v>3518</v>
      </c>
      <c r="J6636" s="2">
        <f>(0)</f>
        <v>0</v>
      </c>
      <c r="K6636" s="2">
        <v>3518</v>
      </c>
      <c r="L6636" s="3">
        <v>0.19970889505008049</v>
      </c>
      <c r="M6636" s="3">
        <v>0.33399505748075825</v>
      </c>
      <c r="N6636" s="2">
        <v>1761564</v>
      </c>
      <c r="O6636">
        <f t="shared" si="103"/>
        <v>8</v>
      </c>
    </row>
    <row r="6637" spans="1:15" hidden="1" x14ac:dyDescent="0.2">
      <c r="A6637" t="s">
        <v>6464</v>
      </c>
      <c r="B6637" t="s">
        <v>7363</v>
      </c>
      <c r="C6637" t="s">
        <v>46</v>
      </c>
      <c r="G6637" t="s">
        <v>46</v>
      </c>
      <c r="I6637" s="2">
        <v>13358</v>
      </c>
      <c r="J6637" s="2">
        <v>63</v>
      </c>
      <c r="K6637" s="2">
        <v>13421</v>
      </c>
      <c r="L6637" s="3">
        <v>0.76508027898836795</v>
      </c>
      <c r="M6637" s="3">
        <v>1.3214900413156412</v>
      </c>
      <c r="N6637" s="2">
        <v>1754195</v>
      </c>
      <c r="O6637">
        <f t="shared" si="103"/>
        <v>4</v>
      </c>
    </row>
    <row r="6638" spans="1:15" hidden="1" x14ac:dyDescent="0.2">
      <c r="A6638" t="s">
        <v>6464</v>
      </c>
      <c r="B6638" t="s">
        <v>7363</v>
      </c>
      <c r="C6638" t="s">
        <v>7364</v>
      </c>
      <c r="D6638" t="s">
        <v>22</v>
      </c>
      <c r="E6638">
        <v>56</v>
      </c>
      <c r="F6638" t="s">
        <v>49</v>
      </c>
      <c r="G6638" t="s">
        <v>303</v>
      </c>
      <c r="H6638" t="s">
        <v>304</v>
      </c>
      <c r="I6638" s="2">
        <v>327728</v>
      </c>
      <c r="J6638" s="2">
        <v>2985</v>
      </c>
      <c r="K6638" s="2">
        <v>330713</v>
      </c>
      <c r="L6638" s="3">
        <v>18.852693115645639</v>
      </c>
      <c r="M6638" s="3">
        <v>32.56344058070335</v>
      </c>
      <c r="N6638" s="2">
        <v>1754195</v>
      </c>
      <c r="O6638">
        <f t="shared" si="103"/>
        <v>2</v>
      </c>
    </row>
    <row r="6639" spans="1:15" hidden="1" x14ac:dyDescent="0.2">
      <c r="A6639" t="s">
        <v>6464</v>
      </c>
      <c r="B6639" t="s">
        <v>7363</v>
      </c>
      <c r="C6639" t="s">
        <v>7365</v>
      </c>
      <c r="D6639" t="s">
        <v>22</v>
      </c>
      <c r="E6639">
        <v>43</v>
      </c>
      <c r="F6639" t="s">
        <v>49</v>
      </c>
      <c r="G6639" t="s">
        <v>7366</v>
      </c>
      <c r="H6639" t="s">
        <v>1310</v>
      </c>
      <c r="I6639" s="2">
        <v>2386</v>
      </c>
      <c r="J6639" s="2">
        <v>31</v>
      </c>
      <c r="K6639" s="2">
        <v>2417</v>
      </c>
      <c r="L6639" s="3">
        <v>0.13778399778815925</v>
      </c>
      <c r="M6639" s="3">
        <v>0.23798833394381233</v>
      </c>
      <c r="N6639" s="2">
        <v>1754195</v>
      </c>
      <c r="O6639">
        <f t="shared" si="103"/>
        <v>12</v>
      </c>
    </row>
    <row r="6640" spans="1:15" hidden="1" x14ac:dyDescent="0.2">
      <c r="A6640" t="s">
        <v>6464</v>
      </c>
      <c r="B6640" t="s">
        <v>7363</v>
      </c>
      <c r="C6640" t="s">
        <v>7367</v>
      </c>
      <c r="D6640" t="s">
        <v>22</v>
      </c>
      <c r="E6640">
        <v>57</v>
      </c>
      <c r="F6640" t="s">
        <v>49</v>
      </c>
      <c r="G6640" t="s">
        <v>19</v>
      </c>
      <c r="H6640" t="s">
        <v>20</v>
      </c>
      <c r="I6640" s="2">
        <v>50749</v>
      </c>
      <c r="J6640" s="2">
        <v>307</v>
      </c>
      <c r="K6640" s="2">
        <v>51056</v>
      </c>
      <c r="L6640" s="3">
        <v>2.9105088088838471</v>
      </c>
      <c r="M6640" s="3">
        <v>5.0271958534692924</v>
      </c>
      <c r="N6640" s="2">
        <v>1754195</v>
      </c>
      <c r="O6640">
        <f t="shared" si="103"/>
        <v>3</v>
      </c>
    </row>
    <row r="6641" spans="1:15" hidden="1" x14ac:dyDescent="0.2">
      <c r="A6641" t="s">
        <v>6464</v>
      </c>
      <c r="B6641" t="s">
        <v>7363</v>
      </c>
      <c r="C6641" t="s">
        <v>7368</v>
      </c>
      <c r="D6641" t="s">
        <v>22</v>
      </c>
      <c r="E6641">
        <v>31</v>
      </c>
      <c r="F6641" t="s">
        <v>49</v>
      </c>
      <c r="G6641" t="s">
        <v>1488</v>
      </c>
      <c r="H6641" t="s">
        <v>1597</v>
      </c>
      <c r="I6641" s="2">
        <v>3299</v>
      </c>
      <c r="J6641" s="2">
        <v>6</v>
      </c>
      <c r="K6641" s="2">
        <v>3305</v>
      </c>
      <c r="L6641" s="3">
        <v>0.1884055079395392</v>
      </c>
      <c r="M6641" s="3">
        <v>0.32542467674153897</v>
      </c>
      <c r="N6641" s="2">
        <v>1754195</v>
      </c>
      <c r="O6641">
        <f t="shared" si="103"/>
        <v>10</v>
      </c>
    </row>
    <row r="6642" spans="1:15" hidden="1" x14ac:dyDescent="0.2">
      <c r="A6642" t="s">
        <v>6464</v>
      </c>
      <c r="B6642" t="s">
        <v>7363</v>
      </c>
      <c r="C6642" t="s">
        <v>7369</v>
      </c>
      <c r="D6642" t="s">
        <v>22</v>
      </c>
      <c r="E6642">
        <v>69</v>
      </c>
      <c r="F6642" t="s">
        <v>49</v>
      </c>
      <c r="G6642" t="s">
        <v>32</v>
      </c>
      <c r="H6642" t="s">
        <v>33</v>
      </c>
      <c r="I6642" s="2">
        <v>577617</v>
      </c>
      <c r="J6642" s="2">
        <v>3027</v>
      </c>
      <c r="K6642" s="2">
        <v>580644</v>
      </c>
      <c r="L6642" s="3">
        <v>33.100310968848959</v>
      </c>
      <c r="M6642" s="3">
        <v>57.172734039913507</v>
      </c>
      <c r="N6642" s="2">
        <v>1754195</v>
      </c>
      <c r="O6642">
        <f t="shared" si="103"/>
        <v>1</v>
      </c>
    </row>
    <row r="6643" spans="1:15" hidden="1" x14ac:dyDescent="0.2">
      <c r="A6643" t="s">
        <v>6464</v>
      </c>
      <c r="B6643" t="s">
        <v>7363</v>
      </c>
      <c r="C6643" t="s">
        <v>7212</v>
      </c>
      <c r="D6643" t="s">
        <v>22</v>
      </c>
      <c r="E6643">
        <v>45</v>
      </c>
      <c r="F6643" t="s">
        <v>49</v>
      </c>
      <c r="G6643" t="s">
        <v>7370</v>
      </c>
      <c r="H6643" t="s">
        <v>41</v>
      </c>
      <c r="I6643" s="2">
        <v>3957</v>
      </c>
      <c r="J6643" s="2">
        <v>5</v>
      </c>
      <c r="K6643" s="2">
        <v>3962</v>
      </c>
      <c r="L6643" s="3">
        <v>0.22585858470694536</v>
      </c>
      <c r="M6643" s="3">
        <v>0.39011575468985699</v>
      </c>
      <c r="N6643" s="2">
        <v>1754195</v>
      </c>
      <c r="O6643">
        <f t="shared" si="103"/>
        <v>9</v>
      </c>
    </row>
    <row r="6644" spans="1:15" hidden="1" x14ac:dyDescent="0.2">
      <c r="A6644" t="s">
        <v>6464</v>
      </c>
      <c r="B6644" t="s">
        <v>7363</v>
      </c>
      <c r="C6644" t="s">
        <v>7371</v>
      </c>
      <c r="D6644" t="s">
        <v>22</v>
      </c>
      <c r="E6644">
        <v>43</v>
      </c>
      <c r="F6644" t="s">
        <v>49</v>
      </c>
      <c r="G6644" t="s">
        <v>722</v>
      </c>
      <c r="H6644" t="s">
        <v>723</v>
      </c>
      <c r="I6644" s="2">
        <v>4867</v>
      </c>
      <c r="J6644" s="2">
        <v>1</v>
      </c>
      <c r="K6644" s="2">
        <v>4868</v>
      </c>
      <c r="L6644" s="3">
        <v>0.27750620655058306</v>
      </c>
      <c r="M6644" s="3">
        <v>0.47932445578753757</v>
      </c>
      <c r="N6644" s="2">
        <v>1754195</v>
      </c>
      <c r="O6644">
        <f t="shared" si="103"/>
        <v>8</v>
      </c>
    </row>
    <row r="6645" spans="1:15" hidden="1" x14ac:dyDescent="0.2">
      <c r="A6645" t="s">
        <v>6464</v>
      </c>
      <c r="B6645" t="s">
        <v>7363</v>
      </c>
      <c r="C6645" t="s">
        <v>7372</v>
      </c>
      <c r="D6645" t="s">
        <v>22</v>
      </c>
      <c r="E6645">
        <v>51</v>
      </c>
      <c r="F6645" t="s">
        <v>49</v>
      </c>
      <c r="G6645" t="s">
        <v>38</v>
      </c>
      <c r="H6645" t="s">
        <v>168</v>
      </c>
      <c r="I6645" s="2">
        <v>5702</v>
      </c>
      <c r="J6645" s="2">
        <f>(0)</f>
        <v>0</v>
      </c>
      <c r="K6645" s="2">
        <v>5702</v>
      </c>
      <c r="L6645" s="3">
        <v>0.32504938162518993</v>
      </c>
      <c r="M6645" s="3">
        <v>0.56144372368540252</v>
      </c>
      <c r="N6645" s="2">
        <v>1754195</v>
      </c>
      <c r="O6645">
        <f t="shared" si="103"/>
        <v>7</v>
      </c>
    </row>
    <row r="6646" spans="1:15" hidden="1" x14ac:dyDescent="0.2">
      <c r="A6646" t="s">
        <v>6464</v>
      </c>
      <c r="B6646" t="s">
        <v>7363</v>
      </c>
      <c r="C6646" t="s">
        <v>7373</v>
      </c>
      <c r="D6646" t="s">
        <v>22</v>
      </c>
      <c r="E6646">
        <v>55</v>
      </c>
      <c r="F6646" t="s">
        <v>49</v>
      </c>
      <c r="G6646" t="s">
        <v>38</v>
      </c>
      <c r="H6646" t="s">
        <v>43</v>
      </c>
      <c r="I6646" s="2">
        <v>7866</v>
      </c>
      <c r="J6646" s="2">
        <v>36</v>
      </c>
      <c r="K6646" s="2">
        <v>7902</v>
      </c>
      <c r="L6646" s="3">
        <v>0.45046303290113127</v>
      </c>
      <c r="M6646" s="3">
        <v>0.77806529367977029</v>
      </c>
      <c r="N6646" s="2">
        <v>1754195</v>
      </c>
      <c r="O6646">
        <f t="shared" si="103"/>
        <v>6</v>
      </c>
    </row>
    <row r="6647" spans="1:15" hidden="1" x14ac:dyDescent="0.2">
      <c r="A6647" t="s">
        <v>6464</v>
      </c>
      <c r="B6647" t="s">
        <v>7363</v>
      </c>
      <c r="C6647" t="s">
        <v>7374</v>
      </c>
      <c r="D6647" t="s">
        <v>22</v>
      </c>
      <c r="E6647">
        <v>45</v>
      </c>
      <c r="F6647" t="s">
        <v>49</v>
      </c>
      <c r="G6647" t="s">
        <v>7375</v>
      </c>
      <c r="H6647" t="s">
        <v>234</v>
      </c>
      <c r="I6647" s="2">
        <v>8158</v>
      </c>
      <c r="J6647" s="2">
        <v>6</v>
      </c>
      <c r="K6647" s="2">
        <v>8164</v>
      </c>
      <c r="L6647" s="3">
        <v>0.46539865864399338</v>
      </c>
      <c r="M6647" s="3">
        <v>0.80386295337909963</v>
      </c>
      <c r="N6647" s="2">
        <v>1754195</v>
      </c>
      <c r="O6647">
        <f t="shared" si="103"/>
        <v>5</v>
      </c>
    </row>
    <row r="6648" spans="1:15" hidden="1" x14ac:dyDescent="0.2">
      <c r="A6648" t="s">
        <v>6464</v>
      </c>
      <c r="B6648" t="s">
        <v>7363</v>
      </c>
      <c r="C6648" t="s">
        <v>7376</v>
      </c>
      <c r="D6648" t="s">
        <v>22</v>
      </c>
      <c r="E6648">
        <v>46</v>
      </c>
      <c r="F6648" t="s">
        <v>49</v>
      </c>
      <c r="G6648" t="s">
        <v>4157</v>
      </c>
      <c r="H6648" t="s">
        <v>36</v>
      </c>
      <c r="I6648" s="2">
        <v>3209</v>
      </c>
      <c r="J6648" s="2">
        <f>(0)</f>
        <v>0</v>
      </c>
      <c r="K6648" s="2">
        <v>3209</v>
      </c>
      <c r="L6648" s="3">
        <v>0.18293291224749814</v>
      </c>
      <c r="M6648" s="3">
        <v>0.3159720991417847</v>
      </c>
      <c r="N6648" s="2">
        <v>1754195</v>
      </c>
      <c r="O6648">
        <f t="shared" si="103"/>
        <v>11</v>
      </c>
    </row>
    <row r="6649" spans="1:15" hidden="1" x14ac:dyDescent="0.2">
      <c r="A6649" t="s">
        <v>6464</v>
      </c>
      <c r="B6649" t="s">
        <v>7377</v>
      </c>
      <c r="C6649" t="s">
        <v>46</v>
      </c>
      <c r="G6649" t="s">
        <v>46</v>
      </c>
      <c r="I6649" s="2">
        <v>14060</v>
      </c>
      <c r="J6649" s="2">
        <v>33</v>
      </c>
      <c r="K6649" s="2">
        <v>14093</v>
      </c>
      <c r="L6649" s="3">
        <v>0.80473579563947739</v>
      </c>
      <c r="M6649" s="3">
        <v>1.4532116978746792</v>
      </c>
      <c r="N6649" s="2">
        <v>1751258</v>
      </c>
      <c r="O6649">
        <f t="shared" si="103"/>
        <v>3</v>
      </c>
    </row>
    <row r="6650" spans="1:15" hidden="1" x14ac:dyDescent="0.2">
      <c r="A6650" t="s">
        <v>6464</v>
      </c>
      <c r="B6650" t="s">
        <v>7377</v>
      </c>
      <c r="C6650" t="s">
        <v>7378</v>
      </c>
      <c r="D6650" t="s">
        <v>22</v>
      </c>
      <c r="E6650">
        <v>42</v>
      </c>
      <c r="F6650" t="s">
        <v>69</v>
      </c>
      <c r="G6650" t="s">
        <v>32</v>
      </c>
      <c r="H6650" t="s">
        <v>33</v>
      </c>
      <c r="I6650" s="2">
        <v>544434</v>
      </c>
      <c r="J6650" s="2">
        <v>2239</v>
      </c>
      <c r="K6650" s="2">
        <v>546673</v>
      </c>
      <c r="L6650" s="3">
        <v>31.21601728585965</v>
      </c>
      <c r="M6650" s="3">
        <v>56.370651991218658</v>
      </c>
      <c r="N6650" s="2">
        <v>1751258</v>
      </c>
      <c r="O6650">
        <f t="shared" si="103"/>
        <v>1</v>
      </c>
    </row>
    <row r="6651" spans="1:15" hidden="1" x14ac:dyDescent="0.2">
      <c r="A6651" t="s">
        <v>6464</v>
      </c>
      <c r="B6651" t="s">
        <v>7377</v>
      </c>
      <c r="C6651" t="s">
        <v>7379</v>
      </c>
      <c r="D6651" t="s">
        <v>22</v>
      </c>
      <c r="E6651">
        <v>62</v>
      </c>
      <c r="F6651" t="s">
        <v>69</v>
      </c>
      <c r="G6651" t="s">
        <v>303</v>
      </c>
      <c r="H6651" t="s">
        <v>304</v>
      </c>
      <c r="I6651" s="2">
        <v>391441</v>
      </c>
      <c r="J6651" s="2">
        <v>1764</v>
      </c>
      <c r="K6651" s="2">
        <v>393205</v>
      </c>
      <c r="L6651" s="3">
        <v>22.452716846975147</v>
      </c>
      <c r="M6651" s="3">
        <v>40.545668463975957</v>
      </c>
      <c r="N6651" s="2">
        <v>1751258</v>
      </c>
      <c r="O6651">
        <f t="shared" si="103"/>
        <v>2</v>
      </c>
    </row>
    <row r="6652" spans="1:15" hidden="1" x14ac:dyDescent="0.2">
      <c r="A6652" t="s">
        <v>6464</v>
      </c>
      <c r="B6652" t="s">
        <v>7377</v>
      </c>
      <c r="C6652" t="s">
        <v>7380</v>
      </c>
      <c r="D6652" t="s">
        <v>22</v>
      </c>
      <c r="E6652">
        <v>33</v>
      </c>
      <c r="F6652" t="s">
        <v>69</v>
      </c>
      <c r="G6652" t="s">
        <v>868</v>
      </c>
      <c r="H6652" t="s">
        <v>738</v>
      </c>
      <c r="I6652" s="2">
        <v>8685</v>
      </c>
      <c r="J6652" s="2">
        <v>32</v>
      </c>
      <c r="K6652" s="2">
        <v>8717</v>
      </c>
      <c r="L6652" s="3">
        <v>0.49775646992048</v>
      </c>
      <c r="M6652" s="3">
        <v>0.89886087918637469</v>
      </c>
      <c r="N6652" s="2">
        <v>1751258</v>
      </c>
      <c r="O6652">
        <f t="shared" si="103"/>
        <v>4</v>
      </c>
    </row>
    <row r="6653" spans="1:15" hidden="1" x14ac:dyDescent="0.2">
      <c r="A6653" t="s">
        <v>6464</v>
      </c>
      <c r="B6653" t="s">
        <v>7377</v>
      </c>
      <c r="C6653" t="s">
        <v>7381</v>
      </c>
      <c r="D6653" t="s">
        <v>22</v>
      </c>
      <c r="E6653">
        <v>49</v>
      </c>
      <c r="F6653" t="s">
        <v>69</v>
      </c>
      <c r="G6653" t="s">
        <v>38</v>
      </c>
      <c r="H6653" t="s">
        <v>3433</v>
      </c>
      <c r="I6653" s="2">
        <v>6444</v>
      </c>
      <c r="J6653" s="2">
        <v>4</v>
      </c>
      <c r="K6653" s="2">
        <v>6448</v>
      </c>
      <c r="L6653" s="3">
        <v>0.36819246507367848</v>
      </c>
      <c r="M6653" s="3">
        <v>0.66489101170055576</v>
      </c>
      <c r="N6653" s="2">
        <v>1751258</v>
      </c>
      <c r="O6653">
        <f t="shared" si="103"/>
        <v>5</v>
      </c>
    </row>
    <row r="6654" spans="1:15" hidden="1" x14ac:dyDescent="0.2">
      <c r="A6654" t="s">
        <v>6464</v>
      </c>
      <c r="B6654" t="s">
        <v>7382</v>
      </c>
      <c r="C6654" t="s">
        <v>46</v>
      </c>
      <c r="G6654" t="s">
        <v>46</v>
      </c>
      <c r="I6654" s="2">
        <v>5041</v>
      </c>
      <c r="J6654" s="2">
        <v>19</v>
      </c>
      <c r="K6654" s="2">
        <v>5060</v>
      </c>
      <c r="L6654" s="3">
        <v>0.2888160823753696</v>
      </c>
      <c r="M6654" s="3">
        <v>0.52649979605936759</v>
      </c>
      <c r="N6654" s="2">
        <v>1751980</v>
      </c>
      <c r="O6654">
        <f t="shared" si="103"/>
        <v>8</v>
      </c>
    </row>
    <row r="6655" spans="1:15" hidden="1" x14ac:dyDescent="0.2">
      <c r="A6655" t="s">
        <v>6464</v>
      </c>
      <c r="B6655" t="s">
        <v>7382</v>
      </c>
      <c r="C6655" t="s">
        <v>7383</v>
      </c>
      <c r="D6655" t="s">
        <v>17</v>
      </c>
      <c r="E6655">
        <v>44</v>
      </c>
      <c r="F6655" t="s">
        <v>69</v>
      </c>
      <c r="G6655" t="s">
        <v>303</v>
      </c>
      <c r="H6655" t="s">
        <v>304</v>
      </c>
      <c r="I6655" s="2">
        <v>517545</v>
      </c>
      <c r="J6655" s="2">
        <v>1275</v>
      </c>
      <c r="K6655" s="2">
        <v>518820</v>
      </c>
      <c r="L6655" s="3">
        <v>29.613351750590759</v>
      </c>
      <c r="M6655" s="3">
        <v>53.983917824411279</v>
      </c>
      <c r="N6655" s="2">
        <v>1751980</v>
      </c>
      <c r="O6655">
        <f t="shared" si="103"/>
        <v>1</v>
      </c>
    </row>
    <row r="6656" spans="1:15" hidden="1" x14ac:dyDescent="0.2">
      <c r="A6656" t="s">
        <v>6464</v>
      </c>
      <c r="B6656" t="s">
        <v>7382</v>
      </c>
      <c r="C6656" t="s">
        <v>7384</v>
      </c>
      <c r="D6656" t="s">
        <v>22</v>
      </c>
      <c r="E6656">
        <v>29</v>
      </c>
      <c r="F6656" t="s">
        <v>69</v>
      </c>
      <c r="G6656" t="s">
        <v>19</v>
      </c>
      <c r="H6656" t="s">
        <v>20</v>
      </c>
      <c r="I6656" s="2">
        <v>17603</v>
      </c>
      <c r="J6656" s="2">
        <v>27</v>
      </c>
      <c r="K6656" s="2">
        <v>17630</v>
      </c>
      <c r="L6656" s="3">
        <v>1.006290026141851</v>
      </c>
      <c r="M6656" s="3">
        <v>1.8344251787602073</v>
      </c>
      <c r="N6656" s="2">
        <v>1751980</v>
      </c>
      <c r="O6656">
        <f t="shared" si="103"/>
        <v>4</v>
      </c>
    </row>
    <row r="6657" spans="1:15" hidden="1" x14ac:dyDescent="0.2">
      <c r="A6657" t="s">
        <v>6464</v>
      </c>
      <c r="B6657" t="s">
        <v>7382</v>
      </c>
      <c r="C6657" t="s">
        <v>7385</v>
      </c>
      <c r="D6657" t="s">
        <v>17</v>
      </c>
      <c r="E6657">
        <v>43</v>
      </c>
      <c r="F6657" t="s">
        <v>69</v>
      </c>
      <c r="G6657" t="s">
        <v>32</v>
      </c>
      <c r="H6657" t="s">
        <v>33</v>
      </c>
      <c r="I6657" s="2">
        <v>356328</v>
      </c>
      <c r="J6657" s="2">
        <v>895</v>
      </c>
      <c r="K6657" s="2">
        <v>357223</v>
      </c>
      <c r="L6657" s="3">
        <v>20.38967339809815</v>
      </c>
      <c r="M6657" s="3">
        <v>37.169532934331116</v>
      </c>
      <c r="N6657" s="2">
        <v>1751980</v>
      </c>
      <c r="O6657">
        <f t="shared" si="103"/>
        <v>2</v>
      </c>
    </row>
    <row r="6658" spans="1:15" hidden="1" x14ac:dyDescent="0.2">
      <c r="A6658" t="s">
        <v>6464</v>
      </c>
      <c r="B6658" t="s">
        <v>7382</v>
      </c>
      <c r="C6658" t="s">
        <v>7386</v>
      </c>
      <c r="D6658" t="s">
        <v>22</v>
      </c>
      <c r="E6658">
        <v>62</v>
      </c>
      <c r="F6658" t="s">
        <v>69</v>
      </c>
      <c r="G6658" t="s">
        <v>401</v>
      </c>
      <c r="H6658" t="s">
        <v>402</v>
      </c>
      <c r="I6658" s="2">
        <v>8838</v>
      </c>
      <c r="J6658" s="2">
        <v>5</v>
      </c>
      <c r="K6658" s="2">
        <v>8843</v>
      </c>
      <c r="L6658" s="3">
        <v>0.50474320483110535</v>
      </c>
      <c r="M6658" s="3">
        <v>0.92012602698675638</v>
      </c>
      <c r="N6658" s="2">
        <v>1751980</v>
      </c>
      <c r="O6658">
        <f t="shared" si="103"/>
        <v>5</v>
      </c>
    </row>
    <row r="6659" spans="1:15" hidden="1" x14ac:dyDescent="0.2">
      <c r="A6659" t="s">
        <v>6464</v>
      </c>
      <c r="B6659" t="s">
        <v>7382</v>
      </c>
      <c r="C6659" t="s">
        <v>7387</v>
      </c>
      <c r="D6659" t="s">
        <v>22</v>
      </c>
      <c r="E6659">
        <v>48</v>
      </c>
      <c r="F6659" t="s">
        <v>69</v>
      </c>
      <c r="G6659" t="s">
        <v>38</v>
      </c>
      <c r="H6659" t="s">
        <v>540</v>
      </c>
      <c r="I6659" s="2">
        <v>7325</v>
      </c>
      <c r="J6659" s="2">
        <f>(0)</f>
        <v>0</v>
      </c>
      <c r="K6659" s="2">
        <v>7325</v>
      </c>
      <c r="L6659" s="3">
        <v>0.41809838011849448</v>
      </c>
      <c r="M6659" s="3">
        <v>0.76217608816894611</v>
      </c>
      <c r="N6659" s="2">
        <v>1751980</v>
      </c>
      <c r="O6659">
        <f t="shared" ref="O6659:O6722" si="104">COUNTIFS($A$2:$A$8569,A6659,$B$2:$B$8569,B6659,$K$2:$K$8569,"&gt;"&amp;K6659)+1</f>
        <v>6</v>
      </c>
    </row>
    <row r="6660" spans="1:15" hidden="1" x14ac:dyDescent="0.2">
      <c r="A6660" t="s">
        <v>6464</v>
      </c>
      <c r="B6660" t="s">
        <v>7382</v>
      </c>
      <c r="C6660" t="s">
        <v>7388</v>
      </c>
      <c r="D6660" t="s">
        <v>22</v>
      </c>
      <c r="E6660">
        <v>43</v>
      </c>
      <c r="F6660" t="s">
        <v>69</v>
      </c>
      <c r="G6660" t="s">
        <v>38</v>
      </c>
      <c r="H6660" t="s">
        <v>70</v>
      </c>
      <c r="I6660" s="2">
        <v>3225</v>
      </c>
      <c r="J6660" s="2">
        <v>7</v>
      </c>
      <c r="K6660" s="2">
        <v>3232</v>
      </c>
      <c r="L6660" s="3">
        <v>0.18447699174648111</v>
      </c>
      <c r="M6660" s="3">
        <v>0.33629394088218895</v>
      </c>
      <c r="N6660" s="2">
        <v>1751980</v>
      </c>
      <c r="O6660">
        <f t="shared" si="104"/>
        <v>11</v>
      </c>
    </row>
    <row r="6661" spans="1:15" hidden="1" x14ac:dyDescent="0.2">
      <c r="A6661" t="s">
        <v>6464</v>
      </c>
      <c r="B6661" t="s">
        <v>7382</v>
      </c>
      <c r="C6661" t="s">
        <v>7389</v>
      </c>
      <c r="D6661" t="s">
        <v>22</v>
      </c>
      <c r="E6661">
        <v>66</v>
      </c>
      <c r="F6661" t="s">
        <v>69</v>
      </c>
      <c r="G6661" t="s">
        <v>868</v>
      </c>
      <c r="H6661" t="s">
        <v>738</v>
      </c>
      <c r="I6661" s="2">
        <v>2310</v>
      </c>
      <c r="J6661" s="2">
        <v>10</v>
      </c>
      <c r="K6661" s="2">
        <v>2320</v>
      </c>
      <c r="L6661" s="3">
        <v>0.13242160298633546</v>
      </c>
      <c r="M6661" s="3">
        <v>0.24139911597978905</v>
      </c>
      <c r="N6661" s="2">
        <v>1751980</v>
      </c>
      <c r="O6661">
        <f t="shared" si="104"/>
        <v>13</v>
      </c>
    </row>
    <row r="6662" spans="1:15" hidden="1" x14ac:dyDescent="0.2">
      <c r="A6662" t="s">
        <v>6464</v>
      </c>
      <c r="B6662" t="s">
        <v>7382</v>
      </c>
      <c r="C6662" t="s">
        <v>7390</v>
      </c>
      <c r="D6662" t="s">
        <v>22</v>
      </c>
      <c r="E6662">
        <v>44</v>
      </c>
      <c r="F6662" t="s">
        <v>69</v>
      </c>
      <c r="G6662" t="s">
        <v>7012</v>
      </c>
      <c r="H6662" t="s">
        <v>294</v>
      </c>
      <c r="I6662" s="2">
        <v>1642</v>
      </c>
      <c r="J6662" s="2">
        <f>(0)</f>
        <v>0</v>
      </c>
      <c r="K6662" s="2">
        <v>1642</v>
      </c>
      <c r="L6662" s="3">
        <v>9.3722531079121915E-2</v>
      </c>
      <c r="M6662" s="3">
        <v>0.17085230536155763</v>
      </c>
      <c r="N6662" s="2">
        <v>1751980</v>
      </c>
      <c r="O6662">
        <f t="shared" si="104"/>
        <v>15</v>
      </c>
    </row>
    <row r="6663" spans="1:15" hidden="1" x14ac:dyDescent="0.2">
      <c r="A6663" t="s">
        <v>6464</v>
      </c>
      <c r="B6663" t="s">
        <v>7382</v>
      </c>
      <c r="C6663" t="s">
        <v>7391</v>
      </c>
      <c r="D6663" t="s">
        <v>22</v>
      </c>
      <c r="E6663">
        <v>65</v>
      </c>
      <c r="F6663" t="s">
        <v>69</v>
      </c>
      <c r="G6663" t="s">
        <v>7392</v>
      </c>
      <c r="H6663" t="s">
        <v>165</v>
      </c>
      <c r="I6663" s="2">
        <v>1880</v>
      </c>
      <c r="J6663" s="2">
        <f>(0)</f>
        <v>0</v>
      </c>
      <c r="K6663" s="2">
        <v>1880</v>
      </c>
      <c r="L6663" s="3">
        <v>0.10730716104065115</v>
      </c>
      <c r="M6663" s="3">
        <v>0.19561652501810492</v>
      </c>
      <c r="N6663" s="2">
        <v>1751980</v>
      </c>
      <c r="O6663">
        <f t="shared" si="104"/>
        <v>14</v>
      </c>
    </row>
    <row r="6664" spans="1:15" hidden="1" x14ac:dyDescent="0.2">
      <c r="A6664" t="s">
        <v>6464</v>
      </c>
      <c r="B6664" t="s">
        <v>7382</v>
      </c>
      <c r="C6664" t="s">
        <v>7393</v>
      </c>
      <c r="D6664" t="s">
        <v>22</v>
      </c>
      <c r="E6664">
        <v>40</v>
      </c>
      <c r="F6664" t="s">
        <v>69</v>
      </c>
      <c r="G6664" t="s">
        <v>1488</v>
      </c>
      <c r="H6664" t="s">
        <v>1597</v>
      </c>
      <c r="I6664" s="2">
        <v>6091</v>
      </c>
      <c r="J6664" s="2">
        <v>2</v>
      </c>
      <c r="K6664" s="2">
        <v>6093</v>
      </c>
      <c r="L6664" s="3">
        <v>0.34777794267057843</v>
      </c>
      <c r="M6664" s="3">
        <v>0.63398483347623047</v>
      </c>
      <c r="N6664" s="2">
        <v>1751980</v>
      </c>
      <c r="O6664">
        <f t="shared" si="104"/>
        <v>7</v>
      </c>
    </row>
    <row r="6665" spans="1:15" hidden="1" x14ac:dyDescent="0.2">
      <c r="A6665" t="s">
        <v>6464</v>
      </c>
      <c r="B6665" t="s">
        <v>7382</v>
      </c>
      <c r="C6665" t="s">
        <v>7394</v>
      </c>
      <c r="D6665" t="s">
        <v>22</v>
      </c>
      <c r="E6665">
        <v>45</v>
      </c>
      <c r="F6665" t="s">
        <v>69</v>
      </c>
      <c r="G6665" t="s">
        <v>722</v>
      </c>
      <c r="H6665" t="s">
        <v>723</v>
      </c>
      <c r="I6665" s="2">
        <v>17924</v>
      </c>
      <c r="J6665" s="2">
        <v>3</v>
      </c>
      <c r="K6665" s="2">
        <v>17927</v>
      </c>
      <c r="L6665" s="3">
        <v>1.0232422744551879</v>
      </c>
      <c r="M6665" s="3">
        <v>1.8653284276593443</v>
      </c>
      <c r="N6665" s="2">
        <v>1751980</v>
      </c>
      <c r="O6665">
        <f t="shared" si="104"/>
        <v>3</v>
      </c>
    </row>
    <row r="6666" spans="1:15" hidden="1" x14ac:dyDescent="0.2">
      <c r="A6666" t="s">
        <v>6464</v>
      </c>
      <c r="B6666" t="s">
        <v>7382</v>
      </c>
      <c r="C6666" t="s">
        <v>7395</v>
      </c>
      <c r="D6666" t="s">
        <v>22</v>
      </c>
      <c r="E6666">
        <v>45</v>
      </c>
      <c r="F6666" t="s">
        <v>69</v>
      </c>
      <c r="G6666" t="s">
        <v>38</v>
      </c>
      <c r="H6666" t="s">
        <v>168</v>
      </c>
      <c r="I6666" s="2">
        <v>3282</v>
      </c>
      <c r="J6666" s="2">
        <f>(0)</f>
        <v>0</v>
      </c>
      <c r="K6666" s="2">
        <v>3282</v>
      </c>
      <c r="L6666" s="3">
        <v>0.18733090560394525</v>
      </c>
      <c r="M6666" s="3">
        <v>0.34149650803692577</v>
      </c>
      <c r="N6666" s="2">
        <v>1751980</v>
      </c>
      <c r="O6666">
        <f t="shared" si="104"/>
        <v>10</v>
      </c>
    </row>
    <row r="6667" spans="1:15" hidden="1" x14ac:dyDescent="0.2">
      <c r="A6667" t="s">
        <v>6464</v>
      </c>
      <c r="B6667" t="s">
        <v>7382</v>
      </c>
      <c r="C6667" t="s">
        <v>7396</v>
      </c>
      <c r="D6667" t="s">
        <v>22</v>
      </c>
      <c r="E6667">
        <v>34</v>
      </c>
      <c r="F6667" t="s">
        <v>69</v>
      </c>
      <c r="G6667" t="s">
        <v>832</v>
      </c>
      <c r="H6667" t="s">
        <v>833</v>
      </c>
      <c r="I6667" s="2">
        <v>4517</v>
      </c>
      <c r="J6667" s="2">
        <v>3</v>
      </c>
      <c r="K6667" s="2">
        <v>4520</v>
      </c>
      <c r="L6667" s="3">
        <v>0.25799381271475702</v>
      </c>
      <c r="M6667" s="3">
        <v>0.47031207078820975</v>
      </c>
      <c r="N6667" s="2">
        <v>1751980</v>
      </c>
      <c r="O6667">
        <f t="shared" si="104"/>
        <v>9</v>
      </c>
    </row>
    <row r="6668" spans="1:15" hidden="1" x14ac:dyDescent="0.2">
      <c r="A6668" t="s">
        <v>6464</v>
      </c>
      <c r="B6668" t="s">
        <v>7382</v>
      </c>
      <c r="C6668" t="s">
        <v>7397</v>
      </c>
      <c r="D6668" t="s">
        <v>22</v>
      </c>
      <c r="E6668">
        <v>48</v>
      </c>
      <c r="F6668" t="s">
        <v>69</v>
      </c>
      <c r="G6668" t="s">
        <v>815</v>
      </c>
      <c r="H6668" t="s">
        <v>816</v>
      </c>
      <c r="I6668" s="2">
        <v>1608</v>
      </c>
      <c r="J6668" s="2">
        <f>(0)</f>
        <v>0</v>
      </c>
      <c r="K6668" s="2">
        <v>1608</v>
      </c>
      <c r="L6668" s="3">
        <v>9.1781869656046303E-2</v>
      </c>
      <c r="M6668" s="3">
        <v>0.16731455969633657</v>
      </c>
      <c r="N6668" s="2">
        <v>1751980</v>
      </c>
      <c r="O6668">
        <f t="shared" si="104"/>
        <v>16</v>
      </c>
    </row>
    <row r="6669" spans="1:15" hidden="1" x14ac:dyDescent="0.2">
      <c r="A6669" t="s">
        <v>6464</v>
      </c>
      <c r="B6669" t="s">
        <v>7382</v>
      </c>
      <c r="C6669" t="s">
        <v>7398</v>
      </c>
      <c r="D6669" t="s">
        <v>22</v>
      </c>
      <c r="E6669">
        <v>32</v>
      </c>
      <c r="F6669" t="s">
        <v>69</v>
      </c>
      <c r="G6669" t="s">
        <v>38</v>
      </c>
      <c r="H6669" t="s">
        <v>214</v>
      </c>
      <c r="I6669" s="2">
        <v>3163</v>
      </c>
      <c r="J6669" s="2">
        <f>(0)</f>
        <v>0</v>
      </c>
      <c r="K6669" s="2">
        <v>3163</v>
      </c>
      <c r="L6669" s="3">
        <v>0.18053859062318062</v>
      </c>
      <c r="M6669" s="3">
        <v>0.32911439820865207</v>
      </c>
      <c r="N6669" s="2">
        <v>1751980</v>
      </c>
      <c r="O6669">
        <f t="shared" si="104"/>
        <v>12</v>
      </c>
    </row>
    <row r="6670" spans="1:15" hidden="1" x14ac:dyDescent="0.2">
      <c r="A6670" t="s">
        <v>6464</v>
      </c>
      <c r="B6670" t="s">
        <v>7399</v>
      </c>
      <c r="C6670" t="s">
        <v>46</v>
      </c>
      <c r="G6670" t="s">
        <v>46</v>
      </c>
      <c r="I6670" s="2">
        <v>7239</v>
      </c>
      <c r="J6670" s="2">
        <v>16</v>
      </c>
      <c r="K6670" s="2">
        <v>7255</v>
      </c>
      <c r="L6670" s="3">
        <v>0.40549573880149881</v>
      </c>
      <c r="M6670" s="3">
        <v>0.70450846575438242</v>
      </c>
      <c r="N6670" s="2">
        <v>1789168</v>
      </c>
      <c r="O6670">
        <f t="shared" si="104"/>
        <v>4</v>
      </c>
    </row>
    <row r="6671" spans="1:15" hidden="1" x14ac:dyDescent="0.2">
      <c r="A6671" t="s">
        <v>6464</v>
      </c>
      <c r="B6671" t="s">
        <v>7399</v>
      </c>
      <c r="C6671" t="s">
        <v>7400</v>
      </c>
      <c r="D6671" t="s">
        <v>22</v>
      </c>
      <c r="E6671">
        <v>45</v>
      </c>
      <c r="F6671" t="s">
        <v>49</v>
      </c>
      <c r="G6671" t="s">
        <v>197</v>
      </c>
      <c r="H6671" t="s">
        <v>24</v>
      </c>
      <c r="I6671" s="2">
        <v>619594</v>
      </c>
      <c r="J6671" s="2">
        <v>1984</v>
      </c>
      <c r="K6671" s="2">
        <v>621578</v>
      </c>
      <c r="L6671" s="3">
        <v>34.741175786734388</v>
      </c>
      <c r="M6671" s="3">
        <v>60.359333304848725</v>
      </c>
      <c r="N6671" s="2">
        <v>1789168</v>
      </c>
      <c r="O6671">
        <f t="shared" si="104"/>
        <v>1</v>
      </c>
    </row>
    <row r="6672" spans="1:15" hidden="1" x14ac:dyDescent="0.2">
      <c r="A6672" t="s">
        <v>6464</v>
      </c>
      <c r="B6672" t="s">
        <v>7399</v>
      </c>
      <c r="C6672" t="s">
        <v>7401</v>
      </c>
      <c r="D6672" t="s">
        <v>22</v>
      </c>
      <c r="E6672">
        <v>40</v>
      </c>
      <c r="F6672" t="s">
        <v>49</v>
      </c>
      <c r="G6672" t="s">
        <v>32</v>
      </c>
      <c r="H6672" t="s">
        <v>33</v>
      </c>
      <c r="I6672" s="2">
        <v>360255</v>
      </c>
      <c r="J6672" s="2">
        <v>1449</v>
      </c>
      <c r="K6672" s="2">
        <v>361704</v>
      </c>
      <c r="L6672" s="3">
        <v>20.216324012054766</v>
      </c>
      <c r="M6672" s="3">
        <v>35.123849772187889</v>
      </c>
      <c r="N6672" s="2">
        <v>1789168</v>
      </c>
      <c r="O6672">
        <f t="shared" si="104"/>
        <v>2</v>
      </c>
    </row>
    <row r="6673" spans="1:15" hidden="1" x14ac:dyDescent="0.2">
      <c r="A6673" t="s">
        <v>6464</v>
      </c>
      <c r="B6673" t="s">
        <v>7399</v>
      </c>
      <c r="C6673" t="s">
        <v>7402</v>
      </c>
      <c r="D6673" t="s">
        <v>22</v>
      </c>
      <c r="E6673">
        <v>55</v>
      </c>
      <c r="F6673" t="s">
        <v>49</v>
      </c>
      <c r="G6673" t="s">
        <v>38</v>
      </c>
      <c r="H6673" t="s">
        <v>234</v>
      </c>
      <c r="I6673" s="2">
        <v>1247</v>
      </c>
      <c r="J6673" s="2">
        <v>3</v>
      </c>
      <c r="K6673" s="2">
        <v>1250</v>
      </c>
      <c r="L6673" s="3">
        <v>6.9864875741126597E-2</v>
      </c>
      <c r="M6673" s="3">
        <v>0.12138326425816376</v>
      </c>
      <c r="N6673" s="2">
        <v>1789168</v>
      </c>
      <c r="O6673">
        <f t="shared" si="104"/>
        <v>13</v>
      </c>
    </row>
    <row r="6674" spans="1:15" hidden="1" x14ac:dyDescent="0.2">
      <c r="A6674" t="s">
        <v>6464</v>
      </c>
      <c r="B6674" t="s">
        <v>7399</v>
      </c>
      <c r="C6674" t="s">
        <v>7403</v>
      </c>
      <c r="D6674" t="s">
        <v>22</v>
      </c>
      <c r="E6674">
        <v>45</v>
      </c>
      <c r="F6674" t="s">
        <v>49</v>
      </c>
      <c r="G6674" t="s">
        <v>719</v>
      </c>
      <c r="H6674" t="s">
        <v>198</v>
      </c>
      <c r="I6674" s="2">
        <v>3148</v>
      </c>
      <c r="J6674" s="2">
        <f>(0)</f>
        <v>0</v>
      </c>
      <c r="K6674" s="2">
        <v>3148</v>
      </c>
      <c r="L6674" s="3">
        <v>0.17594770306645324</v>
      </c>
      <c r="M6674" s="3">
        <v>0.30569161270775963</v>
      </c>
      <c r="N6674" s="2">
        <v>1789168</v>
      </c>
      <c r="O6674">
        <f t="shared" si="104"/>
        <v>7</v>
      </c>
    </row>
    <row r="6675" spans="1:15" hidden="1" x14ac:dyDescent="0.2">
      <c r="A6675" t="s">
        <v>6464</v>
      </c>
      <c r="B6675" t="s">
        <v>7399</v>
      </c>
      <c r="C6675" t="s">
        <v>7404</v>
      </c>
      <c r="D6675" t="s">
        <v>22</v>
      </c>
      <c r="E6675">
        <v>40</v>
      </c>
      <c r="F6675" t="s">
        <v>49</v>
      </c>
      <c r="G6675" t="s">
        <v>38</v>
      </c>
      <c r="H6675" t="s">
        <v>1224</v>
      </c>
      <c r="I6675" s="2">
        <v>3737</v>
      </c>
      <c r="J6675" s="2">
        <v>2</v>
      </c>
      <c r="K6675" s="2">
        <v>3739</v>
      </c>
      <c r="L6675" s="3">
        <v>0.20897981631685789</v>
      </c>
      <c r="M6675" s="3">
        <v>0.36308162004901939</v>
      </c>
      <c r="N6675" s="2">
        <v>1789168</v>
      </c>
      <c r="O6675">
        <f t="shared" si="104"/>
        <v>6</v>
      </c>
    </row>
    <row r="6676" spans="1:15" hidden="1" x14ac:dyDescent="0.2">
      <c r="A6676" t="s">
        <v>6464</v>
      </c>
      <c r="B6676" t="s">
        <v>7399</v>
      </c>
      <c r="C6676" t="s">
        <v>2374</v>
      </c>
      <c r="D6676" t="s">
        <v>22</v>
      </c>
      <c r="E6676">
        <v>41</v>
      </c>
      <c r="F6676" t="s">
        <v>49</v>
      </c>
      <c r="G6676" t="s">
        <v>1488</v>
      </c>
      <c r="H6676" t="s">
        <v>1597</v>
      </c>
      <c r="I6676" s="2">
        <v>6761</v>
      </c>
      <c r="J6676" s="2">
        <v>2</v>
      </c>
      <c r="K6676" s="2">
        <v>6763</v>
      </c>
      <c r="L6676" s="3">
        <v>0.37799692370979138</v>
      </c>
      <c r="M6676" s="3">
        <v>0.65673201294236916</v>
      </c>
      <c r="N6676" s="2">
        <v>1789168</v>
      </c>
      <c r="O6676">
        <f t="shared" si="104"/>
        <v>5</v>
      </c>
    </row>
    <row r="6677" spans="1:15" hidden="1" x14ac:dyDescent="0.2">
      <c r="A6677" t="s">
        <v>6464</v>
      </c>
      <c r="B6677" t="s">
        <v>7399</v>
      </c>
      <c r="C6677" t="s">
        <v>7405</v>
      </c>
      <c r="D6677" t="s">
        <v>22</v>
      </c>
      <c r="E6677">
        <v>43</v>
      </c>
      <c r="F6677" t="s">
        <v>49</v>
      </c>
      <c r="G6677" t="s">
        <v>38</v>
      </c>
      <c r="H6677" t="s">
        <v>5995</v>
      </c>
      <c r="I6677" s="2">
        <v>2203</v>
      </c>
      <c r="J6677" s="2">
        <v>1</v>
      </c>
      <c r="K6677" s="2">
        <v>2204</v>
      </c>
      <c r="L6677" s="3">
        <v>0.12318574890675443</v>
      </c>
      <c r="M6677" s="3">
        <v>0.21402297153999433</v>
      </c>
      <c r="N6677" s="2">
        <v>1789168</v>
      </c>
      <c r="O6677">
        <f t="shared" si="104"/>
        <v>9</v>
      </c>
    </row>
    <row r="6678" spans="1:15" hidden="1" x14ac:dyDescent="0.2">
      <c r="A6678" t="s">
        <v>6464</v>
      </c>
      <c r="B6678" t="s">
        <v>7399</v>
      </c>
      <c r="C6678" t="s">
        <v>7406</v>
      </c>
      <c r="D6678" t="s">
        <v>22</v>
      </c>
      <c r="E6678">
        <v>46</v>
      </c>
      <c r="F6678" t="s">
        <v>49</v>
      </c>
      <c r="G6678" t="s">
        <v>7407</v>
      </c>
      <c r="H6678" t="s">
        <v>420</v>
      </c>
      <c r="I6678" s="2">
        <v>2899</v>
      </c>
      <c r="J6678" s="2">
        <v>2</v>
      </c>
      <c r="K6678" s="2">
        <v>2901</v>
      </c>
      <c r="L6678" s="3">
        <v>0.16214240362000662</v>
      </c>
      <c r="M6678" s="3">
        <v>0.2817062796903464</v>
      </c>
      <c r="N6678" s="2">
        <v>1789168</v>
      </c>
      <c r="O6678">
        <f t="shared" si="104"/>
        <v>8</v>
      </c>
    </row>
    <row r="6679" spans="1:15" hidden="1" x14ac:dyDescent="0.2">
      <c r="A6679" t="s">
        <v>6464</v>
      </c>
      <c r="B6679" t="s">
        <v>7399</v>
      </c>
      <c r="C6679" t="s">
        <v>7408</v>
      </c>
      <c r="D6679" t="s">
        <v>22</v>
      </c>
      <c r="E6679">
        <v>26</v>
      </c>
      <c r="F6679" t="s">
        <v>49</v>
      </c>
      <c r="G6679" t="s">
        <v>38</v>
      </c>
      <c r="H6679" t="s">
        <v>530</v>
      </c>
      <c r="I6679" s="2">
        <v>1431</v>
      </c>
      <c r="J6679" s="2">
        <v>1</v>
      </c>
      <c r="K6679" s="2">
        <v>1432</v>
      </c>
      <c r="L6679" s="3">
        <v>8.0037201649034634E-2</v>
      </c>
      <c r="M6679" s="3">
        <v>0.13905666753415241</v>
      </c>
      <c r="N6679" s="2">
        <v>1789168</v>
      </c>
      <c r="O6679">
        <f t="shared" si="104"/>
        <v>12</v>
      </c>
    </row>
    <row r="6680" spans="1:15" hidden="1" x14ac:dyDescent="0.2">
      <c r="A6680" t="s">
        <v>6464</v>
      </c>
      <c r="B6680" t="s">
        <v>7399</v>
      </c>
      <c r="C6680" t="s">
        <v>7409</v>
      </c>
      <c r="D6680" t="s">
        <v>22</v>
      </c>
      <c r="E6680">
        <v>28</v>
      </c>
      <c r="F6680" t="s">
        <v>49</v>
      </c>
      <c r="G6680" t="s">
        <v>722</v>
      </c>
      <c r="H6680" t="s">
        <v>723</v>
      </c>
      <c r="I6680" s="2">
        <v>10077</v>
      </c>
      <c r="J6680" s="2">
        <v>1</v>
      </c>
      <c r="K6680" s="2">
        <v>10078</v>
      </c>
      <c r="L6680" s="3">
        <v>0.56327857417525906</v>
      </c>
      <c r="M6680" s="3">
        <v>0.97864042975501953</v>
      </c>
      <c r="N6680" s="2">
        <v>1789168</v>
      </c>
      <c r="O6680">
        <f t="shared" si="104"/>
        <v>3</v>
      </c>
    </row>
    <row r="6681" spans="1:15" hidden="1" x14ac:dyDescent="0.2">
      <c r="A6681" t="s">
        <v>6464</v>
      </c>
      <c r="B6681" t="s">
        <v>7399</v>
      </c>
      <c r="C6681" t="s">
        <v>7410</v>
      </c>
      <c r="D6681" t="s">
        <v>22</v>
      </c>
      <c r="E6681">
        <v>41</v>
      </c>
      <c r="F6681" t="s">
        <v>49</v>
      </c>
      <c r="G6681" t="s">
        <v>6925</v>
      </c>
      <c r="H6681" t="s">
        <v>349</v>
      </c>
      <c r="I6681" s="2">
        <v>947</v>
      </c>
      <c r="J6681" s="2">
        <v>2</v>
      </c>
      <c r="K6681" s="2">
        <v>949</v>
      </c>
      <c r="L6681" s="3">
        <v>5.3041413662663316E-2</v>
      </c>
      <c r="M6681" s="3">
        <v>9.2154174224797922E-2</v>
      </c>
      <c r="N6681" s="2">
        <v>1789168</v>
      </c>
      <c r="O6681">
        <f t="shared" si="104"/>
        <v>16</v>
      </c>
    </row>
    <row r="6682" spans="1:15" hidden="1" x14ac:dyDescent="0.2">
      <c r="A6682" t="s">
        <v>6464</v>
      </c>
      <c r="B6682" t="s">
        <v>7399</v>
      </c>
      <c r="C6682" t="s">
        <v>7411</v>
      </c>
      <c r="D6682" t="s">
        <v>22</v>
      </c>
      <c r="E6682">
        <v>38</v>
      </c>
      <c r="F6682" t="s">
        <v>49</v>
      </c>
      <c r="G6682" t="s">
        <v>4181</v>
      </c>
      <c r="H6682" t="s">
        <v>230</v>
      </c>
      <c r="I6682" s="2">
        <v>976</v>
      </c>
      <c r="J6682" s="2">
        <f>(0)</f>
        <v>0</v>
      </c>
      <c r="K6682" s="2">
        <v>976</v>
      </c>
      <c r="L6682" s="3">
        <v>5.4550494978671656E-2</v>
      </c>
      <c r="M6682" s="3">
        <v>9.4776052732774257E-2</v>
      </c>
      <c r="N6682" s="2">
        <v>1789168</v>
      </c>
      <c r="O6682">
        <f t="shared" si="104"/>
        <v>15</v>
      </c>
    </row>
    <row r="6683" spans="1:15" hidden="1" x14ac:dyDescent="0.2">
      <c r="A6683" t="s">
        <v>6464</v>
      </c>
      <c r="B6683" t="s">
        <v>7399</v>
      </c>
      <c r="C6683" t="s">
        <v>7412</v>
      </c>
      <c r="D6683" t="s">
        <v>22</v>
      </c>
      <c r="E6683">
        <v>64</v>
      </c>
      <c r="F6683" t="s">
        <v>49</v>
      </c>
      <c r="G6683" t="s">
        <v>38</v>
      </c>
      <c r="H6683" t="s">
        <v>2407</v>
      </c>
      <c r="I6683" s="2">
        <v>1930</v>
      </c>
      <c r="J6683" s="2">
        <v>1</v>
      </c>
      <c r="K6683" s="2">
        <v>1931</v>
      </c>
      <c r="L6683" s="3">
        <v>0.10792726004489236</v>
      </c>
      <c r="M6683" s="3">
        <v>0.18751286662601138</v>
      </c>
      <c r="N6683" s="2">
        <v>1789168</v>
      </c>
      <c r="O6683">
        <f t="shared" si="104"/>
        <v>11</v>
      </c>
    </row>
    <row r="6684" spans="1:15" hidden="1" x14ac:dyDescent="0.2">
      <c r="A6684" t="s">
        <v>6464</v>
      </c>
      <c r="B6684" t="s">
        <v>7399</v>
      </c>
      <c r="C6684" t="s">
        <v>7413</v>
      </c>
      <c r="D6684" t="s">
        <v>22</v>
      </c>
      <c r="E6684">
        <v>59</v>
      </c>
      <c r="F6684" t="s">
        <v>49</v>
      </c>
      <c r="G6684" t="s">
        <v>38</v>
      </c>
      <c r="H6684" t="s">
        <v>93</v>
      </c>
      <c r="I6684" s="2">
        <v>2098</v>
      </c>
      <c r="J6684" s="2">
        <f>(0)</f>
        <v>0</v>
      </c>
      <c r="K6684" s="2">
        <v>2098</v>
      </c>
      <c r="L6684" s="3">
        <v>0.11726120744390688</v>
      </c>
      <c r="M6684" s="3">
        <v>0.20372967073090203</v>
      </c>
      <c r="N6684" s="2">
        <v>1789168</v>
      </c>
      <c r="O6684">
        <f t="shared" si="104"/>
        <v>10</v>
      </c>
    </row>
    <row r="6685" spans="1:15" hidden="1" x14ac:dyDescent="0.2">
      <c r="A6685" t="s">
        <v>6464</v>
      </c>
      <c r="B6685" t="s">
        <v>7399</v>
      </c>
      <c r="C6685" t="s">
        <v>7414</v>
      </c>
      <c r="D6685" t="s">
        <v>22</v>
      </c>
      <c r="E6685">
        <v>34</v>
      </c>
      <c r="F6685" t="s">
        <v>49</v>
      </c>
      <c r="G6685" t="s">
        <v>6717</v>
      </c>
      <c r="H6685" t="s">
        <v>43</v>
      </c>
      <c r="I6685" s="2">
        <v>1106</v>
      </c>
      <c r="J6685" s="2">
        <f>(0)</f>
        <v>0</v>
      </c>
      <c r="K6685" s="2">
        <v>1106</v>
      </c>
      <c r="L6685" s="3">
        <v>6.1816442055748821E-2</v>
      </c>
      <c r="M6685" s="3">
        <v>0.10739991221562328</v>
      </c>
      <c r="N6685" s="2">
        <v>1789168</v>
      </c>
      <c r="O6685">
        <f t="shared" si="104"/>
        <v>14</v>
      </c>
    </row>
    <row r="6686" spans="1:15" hidden="1" x14ac:dyDescent="0.2">
      <c r="A6686" t="s">
        <v>6464</v>
      </c>
      <c r="B6686" t="s">
        <v>7415</v>
      </c>
      <c r="C6686" t="s">
        <v>46</v>
      </c>
      <c r="G6686" t="s">
        <v>46</v>
      </c>
      <c r="I6686" s="2">
        <v>5291</v>
      </c>
      <c r="J6686" s="2">
        <v>33</v>
      </c>
      <c r="K6686" s="2">
        <v>5324</v>
      </c>
      <c r="L6686" s="3">
        <v>0.26731591026741131</v>
      </c>
      <c r="M6686" s="3">
        <v>0.46641202649192282</v>
      </c>
      <c r="N6686" s="2">
        <v>1991651</v>
      </c>
      <c r="O6686">
        <f t="shared" si="104"/>
        <v>7</v>
      </c>
    </row>
    <row r="6687" spans="1:15" hidden="1" x14ac:dyDescent="0.2">
      <c r="A6687" t="s">
        <v>6464</v>
      </c>
      <c r="B6687" t="s">
        <v>7415</v>
      </c>
      <c r="C6687" t="s">
        <v>7416</v>
      </c>
      <c r="D6687" t="s">
        <v>22</v>
      </c>
      <c r="E6687">
        <v>40</v>
      </c>
      <c r="F6687" t="s">
        <v>49</v>
      </c>
      <c r="G6687" t="s">
        <v>4157</v>
      </c>
      <c r="H6687" t="s">
        <v>36</v>
      </c>
      <c r="I6687" s="2">
        <v>3960</v>
      </c>
      <c r="J6687" s="2">
        <f>(0)</f>
        <v>0</v>
      </c>
      <c r="K6687" s="2">
        <v>3960</v>
      </c>
      <c r="L6687" s="3">
        <v>0.1988300159013803</v>
      </c>
      <c r="M6687" s="3">
        <v>0.34691803623366158</v>
      </c>
      <c r="N6687" s="2">
        <v>1991651</v>
      </c>
      <c r="O6687">
        <f t="shared" si="104"/>
        <v>9</v>
      </c>
    </row>
    <row r="6688" spans="1:15" hidden="1" x14ac:dyDescent="0.2">
      <c r="A6688" t="s">
        <v>6464</v>
      </c>
      <c r="B6688" t="s">
        <v>7415</v>
      </c>
      <c r="C6688" t="s">
        <v>7417</v>
      </c>
      <c r="D6688" t="s">
        <v>22</v>
      </c>
      <c r="E6688">
        <v>70</v>
      </c>
      <c r="F6688" t="s">
        <v>49</v>
      </c>
      <c r="G6688" t="s">
        <v>19</v>
      </c>
      <c r="H6688" t="s">
        <v>20</v>
      </c>
      <c r="I6688" s="2">
        <v>23695</v>
      </c>
      <c r="J6688" s="2">
        <v>117</v>
      </c>
      <c r="K6688" s="2">
        <v>23812</v>
      </c>
      <c r="L6688" s="3">
        <v>1.1955909946069869</v>
      </c>
      <c r="M6688" s="3">
        <v>2.0860637067666539</v>
      </c>
      <c r="N6688" s="2">
        <v>1991651</v>
      </c>
      <c r="O6688">
        <f t="shared" si="104"/>
        <v>4</v>
      </c>
    </row>
    <row r="6689" spans="1:15" hidden="1" x14ac:dyDescent="0.2">
      <c r="A6689" t="s">
        <v>6464</v>
      </c>
      <c r="B6689" t="s">
        <v>7415</v>
      </c>
      <c r="C6689" t="s">
        <v>7418</v>
      </c>
      <c r="D6689" t="s">
        <v>22</v>
      </c>
      <c r="E6689">
        <v>46</v>
      </c>
      <c r="F6689" t="s">
        <v>18</v>
      </c>
      <c r="G6689" t="s">
        <v>483</v>
      </c>
      <c r="H6689" t="s">
        <v>182</v>
      </c>
      <c r="I6689" s="2">
        <v>3508</v>
      </c>
      <c r="J6689" s="2">
        <v>27</v>
      </c>
      <c r="K6689" s="2">
        <v>3535</v>
      </c>
      <c r="L6689" s="3">
        <v>0.17749093591196449</v>
      </c>
      <c r="M6689" s="3">
        <v>0.30968567123383678</v>
      </c>
      <c r="N6689" s="2">
        <v>1991651</v>
      </c>
      <c r="O6689">
        <f t="shared" si="104"/>
        <v>11</v>
      </c>
    </row>
    <row r="6690" spans="1:15" hidden="1" x14ac:dyDescent="0.2">
      <c r="A6690" t="s">
        <v>6464</v>
      </c>
      <c r="B6690" t="s">
        <v>7415</v>
      </c>
      <c r="C6690" t="s">
        <v>7134</v>
      </c>
      <c r="D6690" t="s">
        <v>22</v>
      </c>
      <c r="E6690">
        <v>53</v>
      </c>
      <c r="F6690" t="s">
        <v>49</v>
      </c>
      <c r="G6690" t="s">
        <v>722</v>
      </c>
      <c r="H6690" t="s">
        <v>723</v>
      </c>
      <c r="I6690" s="2">
        <v>39842</v>
      </c>
      <c r="J6690" s="2">
        <v>18</v>
      </c>
      <c r="K6690" s="2">
        <v>39860</v>
      </c>
      <c r="L6690" s="3">
        <v>2.001354655007328</v>
      </c>
      <c r="M6690" s="3">
        <v>3.4919578091600378</v>
      </c>
      <c r="N6690" s="2">
        <v>1991651</v>
      </c>
      <c r="O6690">
        <f t="shared" si="104"/>
        <v>3</v>
      </c>
    </row>
    <row r="6691" spans="1:15" hidden="1" x14ac:dyDescent="0.2">
      <c r="A6691" t="s">
        <v>6464</v>
      </c>
      <c r="B6691" t="s">
        <v>7415</v>
      </c>
      <c r="C6691" t="s">
        <v>7419</v>
      </c>
      <c r="D6691" t="s">
        <v>22</v>
      </c>
      <c r="E6691">
        <v>36</v>
      </c>
      <c r="F6691" t="s">
        <v>49</v>
      </c>
      <c r="G6691" t="s">
        <v>303</v>
      </c>
      <c r="H6691" t="s">
        <v>304</v>
      </c>
      <c r="I6691" s="2">
        <v>572459</v>
      </c>
      <c r="J6691" s="2">
        <v>1370</v>
      </c>
      <c r="K6691" s="2">
        <v>573829</v>
      </c>
      <c r="L6691" s="3">
        <v>28.811724544109385</v>
      </c>
      <c r="M6691" s="3">
        <v>50.270613589375202</v>
      </c>
      <c r="N6691" s="2">
        <v>1991651</v>
      </c>
      <c r="O6691">
        <f t="shared" si="104"/>
        <v>1</v>
      </c>
    </row>
    <row r="6692" spans="1:15" hidden="1" x14ac:dyDescent="0.2">
      <c r="A6692" t="s">
        <v>6464</v>
      </c>
      <c r="B6692" t="s">
        <v>7415</v>
      </c>
      <c r="C6692" t="s">
        <v>7126</v>
      </c>
      <c r="D6692" t="s">
        <v>22</v>
      </c>
      <c r="E6692">
        <v>44</v>
      </c>
      <c r="F6692" t="s">
        <v>18</v>
      </c>
      <c r="G6692" t="s">
        <v>38</v>
      </c>
      <c r="H6692" t="s">
        <v>767</v>
      </c>
      <c r="I6692" s="2">
        <v>3653</v>
      </c>
      <c r="J6692" s="2">
        <v>8</v>
      </c>
      <c r="K6692" s="2">
        <v>3661</v>
      </c>
      <c r="L6692" s="3">
        <v>0.18381734550882659</v>
      </c>
      <c r="M6692" s="3">
        <v>0.32072397238672601</v>
      </c>
      <c r="N6692" s="2">
        <v>1991651</v>
      </c>
      <c r="O6692">
        <f t="shared" si="104"/>
        <v>10</v>
      </c>
    </row>
    <row r="6693" spans="1:15" hidden="1" x14ac:dyDescent="0.2">
      <c r="A6693" t="s">
        <v>6464</v>
      </c>
      <c r="B6693" t="s">
        <v>7415</v>
      </c>
      <c r="C6693" t="s">
        <v>7420</v>
      </c>
      <c r="D6693" t="s">
        <v>22</v>
      </c>
      <c r="E6693">
        <v>66</v>
      </c>
      <c r="F6693" t="s">
        <v>49</v>
      </c>
      <c r="G6693" t="s">
        <v>7421</v>
      </c>
      <c r="H6693" t="s">
        <v>43</v>
      </c>
      <c r="I6693" s="2">
        <v>1599</v>
      </c>
      <c r="J6693" s="2">
        <v>1</v>
      </c>
      <c r="K6693" s="2">
        <v>1600</v>
      </c>
      <c r="L6693" s="3">
        <v>8.033535996015366E-2</v>
      </c>
      <c r="M6693" s="3">
        <v>0.14016890352875214</v>
      </c>
      <c r="N6693" s="2">
        <v>1991651</v>
      </c>
      <c r="O6693">
        <f t="shared" si="104"/>
        <v>14</v>
      </c>
    </row>
    <row r="6694" spans="1:15" hidden="1" x14ac:dyDescent="0.2">
      <c r="A6694" t="s">
        <v>6464</v>
      </c>
      <c r="B6694" t="s">
        <v>7415</v>
      </c>
      <c r="C6694" t="s">
        <v>7422</v>
      </c>
      <c r="D6694" t="s">
        <v>22</v>
      </c>
      <c r="E6694">
        <v>45</v>
      </c>
      <c r="F6694" t="s">
        <v>49</v>
      </c>
      <c r="G6694" t="s">
        <v>38</v>
      </c>
      <c r="H6694" t="s">
        <v>219</v>
      </c>
      <c r="I6694" s="2">
        <v>1230</v>
      </c>
      <c r="J6694" s="2">
        <f>(0)</f>
        <v>0</v>
      </c>
      <c r="K6694" s="2">
        <v>1230</v>
      </c>
      <c r="L6694" s="3">
        <v>6.1757807969368125E-2</v>
      </c>
      <c r="M6694" s="3">
        <v>0.10775484458772822</v>
      </c>
      <c r="N6694" s="2">
        <v>1991651</v>
      </c>
      <c r="O6694">
        <f t="shared" si="104"/>
        <v>16</v>
      </c>
    </row>
    <row r="6695" spans="1:15" hidden="1" x14ac:dyDescent="0.2">
      <c r="A6695" t="s">
        <v>6464</v>
      </c>
      <c r="B6695" t="s">
        <v>7415</v>
      </c>
      <c r="C6695" t="s">
        <v>7423</v>
      </c>
      <c r="D6695" t="s">
        <v>22</v>
      </c>
      <c r="E6695">
        <v>32</v>
      </c>
      <c r="F6695" t="s">
        <v>49</v>
      </c>
      <c r="G6695" t="s">
        <v>38</v>
      </c>
      <c r="H6695" t="s">
        <v>168</v>
      </c>
      <c r="I6695" s="2">
        <v>2156</v>
      </c>
      <c r="J6695" s="2">
        <v>3</v>
      </c>
      <c r="K6695" s="2">
        <v>2159</v>
      </c>
      <c r="L6695" s="3">
        <v>0.10840252634623235</v>
      </c>
      <c r="M6695" s="3">
        <v>0.18914041419910993</v>
      </c>
      <c r="N6695" s="2">
        <v>1991651</v>
      </c>
      <c r="O6695">
        <f t="shared" si="104"/>
        <v>13</v>
      </c>
    </row>
    <row r="6696" spans="1:15" hidden="1" x14ac:dyDescent="0.2">
      <c r="A6696" t="s">
        <v>6464</v>
      </c>
      <c r="B6696" t="s">
        <v>7415</v>
      </c>
      <c r="C6696" t="s">
        <v>7424</v>
      </c>
      <c r="D6696" t="s">
        <v>22</v>
      </c>
      <c r="E6696">
        <v>52</v>
      </c>
      <c r="F6696" t="s">
        <v>49</v>
      </c>
      <c r="G6696" t="s">
        <v>38</v>
      </c>
      <c r="H6696" t="s">
        <v>99</v>
      </c>
      <c r="I6696" s="2">
        <v>2884</v>
      </c>
      <c r="J6696" s="2">
        <v>2</v>
      </c>
      <c r="K6696" s="2">
        <v>2886</v>
      </c>
      <c r="L6696" s="3">
        <v>0.14490490552812718</v>
      </c>
      <c r="M6696" s="3">
        <v>0.25282965973998667</v>
      </c>
      <c r="N6696" s="2">
        <v>1991651</v>
      </c>
      <c r="O6696">
        <f t="shared" si="104"/>
        <v>12</v>
      </c>
    </row>
    <row r="6697" spans="1:15" hidden="1" x14ac:dyDescent="0.2">
      <c r="A6697" t="s">
        <v>6464</v>
      </c>
      <c r="B6697" t="s">
        <v>7415</v>
      </c>
      <c r="C6697" t="s">
        <v>7425</v>
      </c>
      <c r="D6697" t="s">
        <v>22</v>
      </c>
      <c r="E6697">
        <v>78</v>
      </c>
      <c r="F6697" t="s">
        <v>49</v>
      </c>
      <c r="G6697" t="s">
        <v>32</v>
      </c>
      <c r="H6697" t="s">
        <v>33</v>
      </c>
      <c r="I6697" s="2">
        <v>449212</v>
      </c>
      <c r="J6697" s="2">
        <v>2049</v>
      </c>
      <c r="K6697" s="2">
        <v>451261</v>
      </c>
      <c r="L6697" s="3">
        <v>22.657634294361813</v>
      </c>
      <c r="M6697" s="3">
        <v>39.53297473455514</v>
      </c>
      <c r="N6697" s="2">
        <v>1991651</v>
      </c>
      <c r="O6697">
        <f t="shared" si="104"/>
        <v>2</v>
      </c>
    </row>
    <row r="6698" spans="1:15" hidden="1" x14ac:dyDescent="0.2">
      <c r="A6698" t="s">
        <v>6464</v>
      </c>
      <c r="B6698" t="s">
        <v>7415</v>
      </c>
      <c r="C6698" t="s">
        <v>7426</v>
      </c>
      <c r="D6698" t="s">
        <v>17</v>
      </c>
      <c r="E6698">
        <v>40</v>
      </c>
      <c r="F6698" t="s">
        <v>69</v>
      </c>
      <c r="G6698" t="s">
        <v>2706</v>
      </c>
      <c r="H6698" t="s">
        <v>1042</v>
      </c>
      <c r="I6698" s="2">
        <v>1361</v>
      </c>
      <c r="J6698" s="2">
        <v>6</v>
      </c>
      <c r="K6698" s="2">
        <v>1367</v>
      </c>
      <c r="L6698" s="3">
        <v>6.8636523165956281E-2</v>
      </c>
      <c r="M6698" s="3">
        <v>0.1197568069523776</v>
      </c>
      <c r="N6698" s="2">
        <v>1991651</v>
      </c>
      <c r="O6698">
        <f t="shared" si="104"/>
        <v>15</v>
      </c>
    </row>
    <row r="6699" spans="1:15" hidden="1" x14ac:dyDescent="0.2">
      <c r="A6699" t="s">
        <v>6464</v>
      </c>
      <c r="B6699" t="s">
        <v>7415</v>
      </c>
      <c r="C6699" t="s">
        <v>7427</v>
      </c>
      <c r="D6699" t="s">
        <v>22</v>
      </c>
      <c r="E6699">
        <v>47</v>
      </c>
      <c r="F6699" t="s">
        <v>49</v>
      </c>
      <c r="G6699" t="s">
        <v>6812</v>
      </c>
      <c r="H6699" t="s">
        <v>4969</v>
      </c>
      <c r="I6699" s="2">
        <v>4908</v>
      </c>
      <c r="J6699" s="2">
        <v>6</v>
      </c>
      <c r="K6699" s="2">
        <v>4914</v>
      </c>
      <c r="L6699" s="3">
        <v>0.24672997427762194</v>
      </c>
      <c r="M6699" s="3">
        <v>0.43049374496268</v>
      </c>
      <c r="N6699" s="2">
        <v>1991651</v>
      </c>
      <c r="O6699">
        <f t="shared" si="104"/>
        <v>8</v>
      </c>
    </row>
    <row r="6700" spans="1:15" hidden="1" x14ac:dyDescent="0.2">
      <c r="A6700" t="s">
        <v>6464</v>
      </c>
      <c r="B6700" t="s">
        <v>7415</v>
      </c>
      <c r="C6700" t="s">
        <v>7419</v>
      </c>
      <c r="D6700" t="s">
        <v>22</v>
      </c>
      <c r="E6700">
        <v>64</v>
      </c>
      <c r="F6700" t="s">
        <v>49</v>
      </c>
      <c r="G6700" t="s">
        <v>401</v>
      </c>
      <c r="H6700" t="s">
        <v>402</v>
      </c>
      <c r="I6700" s="2">
        <v>14622</v>
      </c>
      <c r="J6700" s="2">
        <v>22</v>
      </c>
      <c r="K6700" s="2">
        <v>14644</v>
      </c>
      <c r="L6700" s="3">
        <v>0.73526938203530634</v>
      </c>
      <c r="M6700" s="3">
        <v>1.282895889546904</v>
      </c>
      <c r="N6700" s="2">
        <v>1991651</v>
      </c>
      <c r="O6700">
        <f t="shared" si="104"/>
        <v>5</v>
      </c>
    </row>
    <row r="6701" spans="1:15" hidden="1" x14ac:dyDescent="0.2">
      <c r="A6701" t="s">
        <v>6464</v>
      </c>
      <c r="B6701" t="s">
        <v>7415</v>
      </c>
      <c r="C6701" t="s">
        <v>7428</v>
      </c>
      <c r="D6701" t="s">
        <v>22</v>
      </c>
      <c r="E6701">
        <v>37</v>
      </c>
      <c r="F6701" t="s">
        <v>49</v>
      </c>
      <c r="G6701" t="s">
        <v>38</v>
      </c>
      <c r="H6701" t="s">
        <v>201</v>
      </c>
      <c r="I6701" s="2">
        <v>6737</v>
      </c>
      <c r="J6701" s="2">
        <v>2</v>
      </c>
      <c r="K6701" s="2">
        <v>6739</v>
      </c>
      <c r="L6701" s="3">
        <v>0.33836249423217218</v>
      </c>
      <c r="M6701" s="3">
        <v>0.59037390055016292</v>
      </c>
      <c r="N6701" s="2">
        <v>1991651</v>
      </c>
      <c r="O6701">
        <f t="shared" si="104"/>
        <v>6</v>
      </c>
    </row>
    <row r="6702" spans="1:15" hidden="1" x14ac:dyDescent="0.2">
      <c r="A6702" t="s">
        <v>6464</v>
      </c>
      <c r="B6702" t="s">
        <v>7429</v>
      </c>
      <c r="C6702" t="s">
        <v>46</v>
      </c>
      <c r="G6702" t="s">
        <v>46</v>
      </c>
      <c r="I6702" s="2">
        <v>7762</v>
      </c>
      <c r="J6702" s="2">
        <v>47</v>
      </c>
      <c r="K6702" s="2">
        <v>7809</v>
      </c>
      <c r="L6702" s="3">
        <v>0.46836707887447954</v>
      </c>
      <c r="M6702" s="3">
        <v>0.84503750131208599</v>
      </c>
      <c r="N6702" s="2">
        <v>1667282</v>
      </c>
      <c r="O6702">
        <f t="shared" si="104"/>
        <v>5</v>
      </c>
    </row>
    <row r="6703" spans="1:15" hidden="1" x14ac:dyDescent="0.2">
      <c r="A6703" t="s">
        <v>6464</v>
      </c>
      <c r="B6703" t="s">
        <v>7429</v>
      </c>
      <c r="C6703" t="s">
        <v>7430</v>
      </c>
      <c r="D6703" t="s">
        <v>22</v>
      </c>
      <c r="E6703">
        <v>62</v>
      </c>
      <c r="F6703" t="s">
        <v>49</v>
      </c>
      <c r="G6703" t="s">
        <v>303</v>
      </c>
      <c r="H6703" t="s">
        <v>304</v>
      </c>
      <c r="I6703" s="2">
        <v>352381</v>
      </c>
      <c r="J6703" s="2">
        <v>2944</v>
      </c>
      <c r="K6703" s="2">
        <v>355325</v>
      </c>
      <c r="L6703" s="3">
        <v>21.311631745559538</v>
      </c>
      <c r="M6703" s="3">
        <v>38.450883615535531</v>
      </c>
      <c r="N6703" s="2">
        <v>1667282</v>
      </c>
      <c r="O6703">
        <f t="shared" si="104"/>
        <v>2</v>
      </c>
    </row>
    <row r="6704" spans="1:15" hidden="1" x14ac:dyDescent="0.2">
      <c r="A6704" t="s">
        <v>6464</v>
      </c>
      <c r="B6704" t="s">
        <v>7429</v>
      </c>
      <c r="C6704" t="s">
        <v>7431</v>
      </c>
      <c r="D6704" t="s">
        <v>22</v>
      </c>
      <c r="E6704">
        <v>65</v>
      </c>
      <c r="F6704" t="s">
        <v>49</v>
      </c>
      <c r="G6704" t="s">
        <v>38</v>
      </c>
      <c r="H6704" t="s">
        <v>101</v>
      </c>
      <c r="I6704" s="2">
        <v>2431</v>
      </c>
      <c r="J6704" s="2">
        <v>3</v>
      </c>
      <c r="K6704" s="2">
        <v>2434</v>
      </c>
      <c r="L6704" s="3">
        <v>0.14598610193116701</v>
      </c>
      <c r="M6704" s="3">
        <v>0.26339112283181165</v>
      </c>
      <c r="N6704" s="2">
        <v>1667282</v>
      </c>
      <c r="O6704">
        <f t="shared" si="104"/>
        <v>9</v>
      </c>
    </row>
    <row r="6705" spans="1:15" hidden="1" x14ac:dyDescent="0.2">
      <c r="A6705" t="s">
        <v>6464</v>
      </c>
      <c r="B6705" t="s">
        <v>7429</v>
      </c>
      <c r="C6705" t="s">
        <v>7432</v>
      </c>
      <c r="D6705" t="s">
        <v>22</v>
      </c>
      <c r="E6705">
        <v>44</v>
      </c>
      <c r="F6705" t="s">
        <v>49</v>
      </c>
      <c r="G6705" t="s">
        <v>534</v>
      </c>
      <c r="H6705" t="s">
        <v>535</v>
      </c>
      <c r="I6705" s="2">
        <v>1596</v>
      </c>
      <c r="J6705" s="2">
        <v>2</v>
      </c>
      <c r="K6705" s="2">
        <v>1598</v>
      </c>
      <c r="L6705" s="3">
        <v>9.5844614168448999E-2</v>
      </c>
      <c r="M6705" s="3">
        <v>0.17292482098818204</v>
      </c>
      <c r="N6705" s="2">
        <v>1667282</v>
      </c>
      <c r="O6705">
        <f t="shared" si="104"/>
        <v>14</v>
      </c>
    </row>
    <row r="6706" spans="1:15" hidden="1" x14ac:dyDescent="0.2">
      <c r="A6706" t="s">
        <v>6464</v>
      </c>
      <c r="B6706" t="s">
        <v>7429</v>
      </c>
      <c r="C6706" t="s">
        <v>7433</v>
      </c>
      <c r="D6706" t="s">
        <v>22</v>
      </c>
      <c r="E6706">
        <v>61</v>
      </c>
      <c r="F6706" t="s">
        <v>49</v>
      </c>
      <c r="G6706" t="s">
        <v>19</v>
      </c>
      <c r="H6706" t="s">
        <v>20</v>
      </c>
      <c r="I6706" s="2">
        <v>27045</v>
      </c>
      <c r="J6706" s="2">
        <v>318</v>
      </c>
      <c r="K6706" s="2">
        <v>27363</v>
      </c>
      <c r="L6706" s="3">
        <v>1.6411740785302067</v>
      </c>
      <c r="M6706" s="3">
        <v>2.9610399729033947</v>
      </c>
      <c r="N6706" s="2">
        <v>1667282</v>
      </c>
      <c r="O6706">
        <f t="shared" si="104"/>
        <v>4</v>
      </c>
    </row>
    <row r="6707" spans="1:15" hidden="1" x14ac:dyDescent="0.2">
      <c r="A6707" t="s">
        <v>6464</v>
      </c>
      <c r="B6707" t="s">
        <v>7429</v>
      </c>
      <c r="C6707" t="s">
        <v>6683</v>
      </c>
      <c r="D6707" t="s">
        <v>22</v>
      </c>
      <c r="E6707">
        <v>54</v>
      </c>
      <c r="F6707" t="s">
        <v>49</v>
      </c>
      <c r="G6707" t="s">
        <v>722</v>
      </c>
      <c r="H6707" t="s">
        <v>723</v>
      </c>
      <c r="I6707" s="2">
        <v>33552</v>
      </c>
      <c r="J6707" s="2">
        <v>16</v>
      </c>
      <c r="K6707" s="2">
        <v>33568</v>
      </c>
      <c r="L6707" s="3">
        <v>2.0133366760991844</v>
      </c>
      <c r="M6707" s="3">
        <v>3.6325033735489951</v>
      </c>
      <c r="N6707" s="2">
        <v>1667282</v>
      </c>
      <c r="O6707">
        <f t="shared" si="104"/>
        <v>3</v>
      </c>
    </row>
    <row r="6708" spans="1:15" hidden="1" x14ac:dyDescent="0.2">
      <c r="A6708" t="s">
        <v>6464</v>
      </c>
      <c r="B6708" t="s">
        <v>7429</v>
      </c>
      <c r="C6708" t="s">
        <v>7434</v>
      </c>
      <c r="D6708" t="s">
        <v>22</v>
      </c>
      <c r="E6708">
        <v>55</v>
      </c>
      <c r="F6708" t="s">
        <v>49</v>
      </c>
      <c r="G6708" t="s">
        <v>32</v>
      </c>
      <c r="H6708" t="s">
        <v>33</v>
      </c>
      <c r="I6708" s="2">
        <v>464629</v>
      </c>
      <c r="J6708" s="2">
        <v>3311</v>
      </c>
      <c r="K6708" s="2">
        <v>467940</v>
      </c>
      <c r="L6708" s="3">
        <v>28.066038018763471</v>
      </c>
      <c r="M6708" s="3">
        <v>50.6373221108948</v>
      </c>
      <c r="N6708" s="2">
        <v>1667282</v>
      </c>
      <c r="O6708">
        <f t="shared" si="104"/>
        <v>1</v>
      </c>
    </row>
    <row r="6709" spans="1:15" hidden="1" x14ac:dyDescent="0.2">
      <c r="A6709" t="s">
        <v>6464</v>
      </c>
      <c r="B6709" t="s">
        <v>7429</v>
      </c>
      <c r="C6709" t="s">
        <v>7435</v>
      </c>
      <c r="D6709" t="s">
        <v>22</v>
      </c>
      <c r="E6709">
        <v>39</v>
      </c>
      <c r="F6709" t="s">
        <v>49</v>
      </c>
      <c r="G6709" t="s">
        <v>1105</v>
      </c>
      <c r="H6709" t="s">
        <v>219</v>
      </c>
      <c r="I6709" s="2">
        <v>1292</v>
      </c>
      <c r="J6709" s="2">
        <v>9</v>
      </c>
      <c r="K6709" s="2">
        <v>1301</v>
      </c>
      <c r="L6709" s="3">
        <v>7.8031190884325516E-2</v>
      </c>
      <c r="M6709" s="3">
        <v>0.1407854769121557</v>
      </c>
      <c r="N6709" s="2">
        <v>1667282</v>
      </c>
      <c r="O6709">
        <f t="shared" si="104"/>
        <v>16</v>
      </c>
    </row>
    <row r="6710" spans="1:15" hidden="1" x14ac:dyDescent="0.2">
      <c r="A6710" t="s">
        <v>6464</v>
      </c>
      <c r="B6710" t="s">
        <v>7429</v>
      </c>
      <c r="C6710" t="s">
        <v>7436</v>
      </c>
      <c r="D6710" t="s">
        <v>17</v>
      </c>
      <c r="E6710">
        <v>33</v>
      </c>
      <c r="F6710" t="s">
        <v>49</v>
      </c>
      <c r="G6710" t="s">
        <v>868</v>
      </c>
      <c r="H6710" t="s">
        <v>738</v>
      </c>
      <c r="I6710" s="2">
        <v>1724</v>
      </c>
      <c r="J6710" s="2">
        <v>33</v>
      </c>
      <c r="K6710" s="2">
        <v>1757</v>
      </c>
      <c r="L6710" s="3">
        <v>0.10538109330035351</v>
      </c>
      <c r="M6710" s="3">
        <v>0.19013073246322643</v>
      </c>
      <c r="N6710" s="2">
        <v>1667282</v>
      </c>
      <c r="O6710">
        <f t="shared" si="104"/>
        <v>13</v>
      </c>
    </row>
    <row r="6711" spans="1:15" hidden="1" x14ac:dyDescent="0.2">
      <c r="A6711" t="s">
        <v>6464</v>
      </c>
      <c r="B6711" t="s">
        <v>7429</v>
      </c>
      <c r="C6711" t="s">
        <v>7437</v>
      </c>
      <c r="D6711" t="s">
        <v>22</v>
      </c>
      <c r="E6711">
        <v>64</v>
      </c>
      <c r="F6711" t="s">
        <v>49</v>
      </c>
      <c r="G6711" t="s">
        <v>4157</v>
      </c>
      <c r="H6711" t="s">
        <v>168</v>
      </c>
      <c r="I6711" s="2">
        <v>2197</v>
      </c>
      <c r="J6711" s="2">
        <v>10</v>
      </c>
      <c r="K6711" s="2">
        <v>2207</v>
      </c>
      <c r="L6711" s="3">
        <v>0.13237112857932851</v>
      </c>
      <c r="M6711" s="3">
        <v>0.23882670833599356</v>
      </c>
      <c r="N6711" s="2">
        <v>1667282</v>
      </c>
      <c r="O6711">
        <f t="shared" si="104"/>
        <v>12</v>
      </c>
    </row>
    <row r="6712" spans="1:15" hidden="1" x14ac:dyDescent="0.2">
      <c r="A6712" t="s">
        <v>6464</v>
      </c>
      <c r="B6712" t="s">
        <v>7429</v>
      </c>
      <c r="C6712" t="s">
        <v>7438</v>
      </c>
      <c r="D6712" t="s">
        <v>22</v>
      </c>
      <c r="E6712">
        <v>50</v>
      </c>
      <c r="F6712" t="s">
        <v>49</v>
      </c>
      <c r="G6712" t="s">
        <v>7439</v>
      </c>
      <c r="H6712" t="s">
        <v>99</v>
      </c>
      <c r="I6712" s="2">
        <v>2410</v>
      </c>
      <c r="J6712" s="2">
        <v>10</v>
      </c>
      <c r="K6712" s="2">
        <v>2420</v>
      </c>
      <c r="L6712" s="3">
        <v>0.14514641194471001</v>
      </c>
      <c r="M6712" s="3">
        <v>0.26187613691577005</v>
      </c>
      <c r="N6712" s="2">
        <v>1667282</v>
      </c>
      <c r="O6712">
        <f t="shared" si="104"/>
        <v>10</v>
      </c>
    </row>
    <row r="6713" spans="1:15" hidden="1" x14ac:dyDescent="0.2">
      <c r="A6713" t="s">
        <v>6464</v>
      </c>
      <c r="B6713" t="s">
        <v>7429</v>
      </c>
      <c r="C6713" t="s">
        <v>7440</v>
      </c>
      <c r="D6713" t="s">
        <v>22</v>
      </c>
      <c r="E6713">
        <v>40</v>
      </c>
      <c r="F6713" t="s">
        <v>49</v>
      </c>
      <c r="G6713" t="s">
        <v>38</v>
      </c>
      <c r="H6713" t="s">
        <v>201</v>
      </c>
      <c r="I6713" s="2">
        <v>4822</v>
      </c>
      <c r="J6713" s="2">
        <v>1</v>
      </c>
      <c r="K6713" s="2">
        <v>4823</v>
      </c>
      <c r="L6713" s="3">
        <v>0.28927320033443654</v>
      </c>
      <c r="M6713" s="3">
        <v>0.52191264807634663</v>
      </c>
      <c r="N6713" s="2">
        <v>1667282</v>
      </c>
      <c r="O6713">
        <f t="shared" si="104"/>
        <v>7</v>
      </c>
    </row>
    <row r="6714" spans="1:15" hidden="1" x14ac:dyDescent="0.2">
      <c r="A6714" t="s">
        <v>6464</v>
      </c>
      <c r="B6714" t="s">
        <v>7429</v>
      </c>
      <c r="C6714" t="s">
        <v>7136</v>
      </c>
      <c r="D6714" t="s">
        <v>22</v>
      </c>
      <c r="E6714">
        <v>55</v>
      </c>
      <c r="F6714" t="s">
        <v>69</v>
      </c>
      <c r="G6714" t="s">
        <v>38</v>
      </c>
      <c r="H6714" t="s">
        <v>198</v>
      </c>
      <c r="I6714" s="2">
        <v>2286</v>
      </c>
      <c r="J6714" s="2">
        <f>(0)</f>
        <v>0</v>
      </c>
      <c r="K6714" s="2">
        <v>2286</v>
      </c>
      <c r="L6714" s="3">
        <v>0.13710937921719302</v>
      </c>
      <c r="M6714" s="3">
        <v>0.24737555743365716</v>
      </c>
      <c r="N6714" s="2">
        <v>1667282</v>
      </c>
      <c r="O6714">
        <f t="shared" si="104"/>
        <v>11</v>
      </c>
    </row>
    <row r="6715" spans="1:15" hidden="1" x14ac:dyDescent="0.2">
      <c r="A6715" t="s">
        <v>6464</v>
      </c>
      <c r="B6715" t="s">
        <v>7429</v>
      </c>
      <c r="C6715" t="s">
        <v>7441</v>
      </c>
      <c r="D6715" t="s">
        <v>22</v>
      </c>
      <c r="E6715">
        <v>40</v>
      </c>
      <c r="F6715" t="s">
        <v>49</v>
      </c>
      <c r="G6715" t="s">
        <v>7442</v>
      </c>
      <c r="H6715" t="s">
        <v>84</v>
      </c>
      <c r="I6715" s="2">
        <v>3844</v>
      </c>
      <c r="J6715" s="2">
        <v>1</v>
      </c>
      <c r="K6715" s="2">
        <v>3845</v>
      </c>
      <c r="L6715" s="3">
        <v>0.2306148569947975</v>
      </c>
      <c r="M6715" s="3">
        <v>0.416080060512866</v>
      </c>
      <c r="N6715" s="2">
        <v>1667282</v>
      </c>
      <c r="O6715">
        <f t="shared" si="104"/>
        <v>8</v>
      </c>
    </row>
    <row r="6716" spans="1:15" hidden="1" x14ac:dyDescent="0.2">
      <c r="A6716" t="s">
        <v>6464</v>
      </c>
      <c r="B6716" t="s">
        <v>7429</v>
      </c>
      <c r="C6716" t="s">
        <v>7443</v>
      </c>
      <c r="D6716" t="s">
        <v>22</v>
      </c>
      <c r="E6716">
        <v>41</v>
      </c>
      <c r="F6716" t="s">
        <v>49</v>
      </c>
      <c r="G6716" t="s">
        <v>38</v>
      </c>
      <c r="H6716" t="s">
        <v>540</v>
      </c>
      <c r="I6716" s="2">
        <v>6275</v>
      </c>
      <c r="J6716" s="2">
        <v>1</v>
      </c>
      <c r="K6716" s="2">
        <v>6276</v>
      </c>
      <c r="L6716" s="3">
        <v>0.37642102535743804</v>
      </c>
      <c r="M6716" s="3">
        <v>0.67914654350552595</v>
      </c>
      <c r="N6716" s="2">
        <v>1667282</v>
      </c>
      <c r="O6716">
        <f t="shared" si="104"/>
        <v>6</v>
      </c>
    </row>
    <row r="6717" spans="1:15" hidden="1" x14ac:dyDescent="0.2">
      <c r="A6717" t="s">
        <v>6464</v>
      </c>
      <c r="B6717" t="s">
        <v>7429</v>
      </c>
      <c r="C6717" t="s">
        <v>7444</v>
      </c>
      <c r="D6717" t="s">
        <v>22</v>
      </c>
      <c r="E6717">
        <v>40</v>
      </c>
      <c r="F6717" t="s">
        <v>49</v>
      </c>
      <c r="G6717" t="s">
        <v>3363</v>
      </c>
      <c r="H6717" t="s">
        <v>104</v>
      </c>
      <c r="I6717" s="2">
        <v>1565</v>
      </c>
      <c r="J6717" s="2">
        <v>1</v>
      </c>
      <c r="K6717" s="2">
        <v>1566</v>
      </c>
      <c r="L6717" s="3">
        <v>9.3925322770833014E-2</v>
      </c>
      <c r="M6717" s="3">
        <v>0.1694619960372297</v>
      </c>
      <c r="N6717" s="2">
        <v>1667282</v>
      </c>
      <c r="O6717">
        <f t="shared" si="104"/>
        <v>15</v>
      </c>
    </row>
    <row r="6718" spans="1:15" hidden="1" x14ac:dyDescent="0.2">
      <c r="A6718" t="s">
        <v>6464</v>
      </c>
      <c r="B6718" t="s">
        <v>7445</v>
      </c>
      <c r="C6718" t="s">
        <v>46</v>
      </c>
      <c r="G6718" t="s">
        <v>46</v>
      </c>
      <c r="I6718" s="2">
        <v>9540</v>
      </c>
      <c r="J6718" s="2">
        <v>75</v>
      </c>
      <c r="K6718" s="2">
        <v>9615</v>
      </c>
      <c r="L6718" s="3">
        <v>0.52753583430491735</v>
      </c>
      <c r="M6718" s="3">
        <v>0.97065228035143369</v>
      </c>
      <c r="N6718" s="2">
        <v>1822625</v>
      </c>
      <c r="O6718">
        <f t="shared" si="104"/>
        <v>4</v>
      </c>
    </row>
    <row r="6719" spans="1:15" hidden="1" x14ac:dyDescent="0.2">
      <c r="A6719" t="s">
        <v>6464</v>
      </c>
      <c r="B6719" t="s">
        <v>7445</v>
      </c>
      <c r="C6719" t="s">
        <v>7446</v>
      </c>
      <c r="D6719" t="s">
        <v>22</v>
      </c>
      <c r="E6719">
        <v>60</v>
      </c>
      <c r="F6719" t="s">
        <v>49</v>
      </c>
      <c r="G6719" t="s">
        <v>6749</v>
      </c>
      <c r="H6719" t="s">
        <v>6750</v>
      </c>
      <c r="I6719" s="2">
        <v>3895</v>
      </c>
      <c r="J6719" s="2">
        <v>130</v>
      </c>
      <c r="K6719" s="2">
        <v>4025</v>
      </c>
      <c r="L6719" s="3">
        <v>0.22083533365338451</v>
      </c>
      <c r="M6719" s="3">
        <v>0.40633129780702243</v>
      </c>
      <c r="N6719" s="2">
        <v>1822625</v>
      </c>
      <c r="O6719">
        <f t="shared" si="104"/>
        <v>6</v>
      </c>
    </row>
    <row r="6720" spans="1:15" hidden="1" x14ac:dyDescent="0.2">
      <c r="A6720" t="s">
        <v>6464</v>
      </c>
      <c r="B6720" t="s">
        <v>7445</v>
      </c>
      <c r="C6720" t="s">
        <v>7447</v>
      </c>
      <c r="D6720" t="s">
        <v>22</v>
      </c>
      <c r="E6720">
        <v>62</v>
      </c>
      <c r="F6720" t="s">
        <v>18</v>
      </c>
      <c r="G6720" t="s">
        <v>3312</v>
      </c>
      <c r="H6720" t="s">
        <v>767</v>
      </c>
      <c r="I6720" s="2">
        <v>3950</v>
      </c>
      <c r="J6720" s="2">
        <v>52</v>
      </c>
      <c r="K6720" s="2">
        <v>4002</v>
      </c>
      <c r="L6720" s="3">
        <v>0.2195734174610795</v>
      </c>
      <c r="M6720" s="3">
        <v>0.40400940467669655</v>
      </c>
      <c r="N6720" s="2">
        <v>1822625</v>
      </c>
      <c r="O6720">
        <f t="shared" si="104"/>
        <v>7</v>
      </c>
    </row>
    <row r="6721" spans="1:15" hidden="1" x14ac:dyDescent="0.2">
      <c r="A6721" t="s">
        <v>6464</v>
      </c>
      <c r="B6721" t="s">
        <v>7445</v>
      </c>
      <c r="C6721" t="s">
        <v>7448</v>
      </c>
      <c r="D6721" t="s">
        <v>22</v>
      </c>
      <c r="E6721">
        <v>28</v>
      </c>
      <c r="F6721" t="s">
        <v>49</v>
      </c>
      <c r="G6721" t="s">
        <v>38</v>
      </c>
      <c r="H6721" t="s">
        <v>168</v>
      </c>
      <c r="I6721" s="2">
        <v>1768</v>
      </c>
      <c r="J6721" s="2">
        <v>7</v>
      </c>
      <c r="K6721" s="2">
        <v>1775</v>
      </c>
      <c r="L6721" s="3">
        <v>9.7387010493107468E-2</v>
      </c>
      <c r="M6721" s="3">
        <v>0.17918957853601611</v>
      </c>
      <c r="N6721" s="2">
        <v>1822625</v>
      </c>
      <c r="O6721">
        <f t="shared" si="104"/>
        <v>10</v>
      </c>
    </row>
    <row r="6722" spans="1:15" hidden="1" x14ac:dyDescent="0.2">
      <c r="A6722" t="s">
        <v>6464</v>
      </c>
      <c r="B6722" t="s">
        <v>7445</v>
      </c>
      <c r="C6722" t="s">
        <v>7449</v>
      </c>
      <c r="D6722" t="s">
        <v>22</v>
      </c>
      <c r="E6722">
        <v>42</v>
      </c>
      <c r="F6722" t="s">
        <v>49</v>
      </c>
      <c r="G6722" t="s">
        <v>7450</v>
      </c>
      <c r="H6722" t="s">
        <v>234</v>
      </c>
      <c r="I6722" s="2">
        <v>1352</v>
      </c>
      <c r="J6722" s="2">
        <v>7</v>
      </c>
      <c r="K6722" s="2">
        <v>1359</v>
      </c>
      <c r="L6722" s="3">
        <v>7.456278718880735E-2</v>
      </c>
      <c r="M6722" s="3">
        <v>0.13719359843968781</v>
      </c>
      <c r="N6722" s="2">
        <v>1822625</v>
      </c>
      <c r="O6722">
        <f t="shared" si="104"/>
        <v>11</v>
      </c>
    </row>
    <row r="6723" spans="1:15" hidden="1" x14ac:dyDescent="0.2">
      <c r="A6723" t="s">
        <v>6464</v>
      </c>
      <c r="B6723" t="s">
        <v>7445</v>
      </c>
      <c r="C6723" t="s">
        <v>7451</v>
      </c>
      <c r="D6723" t="s">
        <v>22</v>
      </c>
      <c r="E6723">
        <v>67</v>
      </c>
      <c r="F6723" t="s">
        <v>49</v>
      </c>
      <c r="G6723" t="s">
        <v>38</v>
      </c>
      <c r="H6723" t="s">
        <v>106</v>
      </c>
      <c r="I6723" s="2">
        <v>5435</v>
      </c>
      <c r="J6723" s="2">
        <v>5</v>
      </c>
      <c r="K6723" s="2">
        <v>5440</v>
      </c>
      <c r="L6723" s="3">
        <v>0.29847061244084766</v>
      </c>
      <c r="M6723" s="3">
        <v>0.54917820125967753</v>
      </c>
      <c r="N6723" s="2">
        <v>1822625</v>
      </c>
      <c r="O6723">
        <f t="shared" ref="O6723:O6786" si="105">COUNTIFS($A$2:$A$8569,A6723,$B$2:$B$8569,B6723,$K$2:$K$8569,"&gt;"&amp;K6723)+1</f>
        <v>5</v>
      </c>
    </row>
    <row r="6724" spans="1:15" hidden="1" x14ac:dyDescent="0.2">
      <c r="A6724" t="s">
        <v>6464</v>
      </c>
      <c r="B6724" t="s">
        <v>7445</v>
      </c>
      <c r="C6724" t="s">
        <v>7452</v>
      </c>
      <c r="D6724" t="s">
        <v>22</v>
      </c>
      <c r="E6724">
        <v>51</v>
      </c>
      <c r="F6724" t="s">
        <v>49</v>
      </c>
      <c r="G6724" t="s">
        <v>722</v>
      </c>
      <c r="H6724" t="s">
        <v>723</v>
      </c>
      <c r="I6724" s="2">
        <v>35874</v>
      </c>
      <c r="J6724" s="2">
        <v>26</v>
      </c>
      <c r="K6724" s="2">
        <v>35900</v>
      </c>
      <c r="L6724" s="3">
        <v>1.9696865784239765</v>
      </c>
      <c r="M6724" s="3">
        <v>3.6241723208129453</v>
      </c>
      <c r="N6724" s="2">
        <v>1822625</v>
      </c>
      <c r="O6724">
        <f t="shared" si="105"/>
        <v>3</v>
      </c>
    </row>
    <row r="6725" spans="1:15" hidden="1" x14ac:dyDescent="0.2">
      <c r="A6725" t="s">
        <v>6464</v>
      </c>
      <c r="B6725" t="s">
        <v>7445</v>
      </c>
      <c r="C6725" t="s">
        <v>7453</v>
      </c>
      <c r="D6725" t="s">
        <v>22</v>
      </c>
      <c r="E6725">
        <v>62</v>
      </c>
      <c r="F6725" t="s">
        <v>49</v>
      </c>
      <c r="G6725" t="s">
        <v>32</v>
      </c>
      <c r="H6725" t="s">
        <v>33</v>
      </c>
      <c r="I6725" s="2">
        <v>464039</v>
      </c>
      <c r="J6725" s="2">
        <v>5075</v>
      </c>
      <c r="K6725" s="2">
        <v>469114</v>
      </c>
      <c r="L6725" s="3">
        <v>25.738371853782322</v>
      </c>
      <c r="M6725" s="3">
        <v>47.35793799737727</v>
      </c>
      <c r="N6725" s="2">
        <v>1822625</v>
      </c>
      <c r="O6725">
        <f t="shared" si="105"/>
        <v>1</v>
      </c>
    </row>
    <row r="6726" spans="1:15" hidden="1" x14ac:dyDescent="0.2">
      <c r="A6726" t="s">
        <v>6464</v>
      </c>
      <c r="B6726" t="s">
        <v>7445</v>
      </c>
      <c r="C6726" t="s">
        <v>7454</v>
      </c>
      <c r="D6726" t="s">
        <v>22</v>
      </c>
      <c r="E6726">
        <v>26</v>
      </c>
      <c r="F6726" t="s">
        <v>49</v>
      </c>
      <c r="G6726" t="s">
        <v>1105</v>
      </c>
      <c r="H6726" t="s">
        <v>321</v>
      </c>
      <c r="I6726" s="2">
        <v>2442</v>
      </c>
      <c r="J6726" s="2">
        <v>12</v>
      </c>
      <c r="K6726" s="2">
        <v>2454</v>
      </c>
      <c r="L6726" s="3">
        <v>0.13464097112680887</v>
      </c>
      <c r="M6726" s="3">
        <v>0.24773590181824423</v>
      </c>
      <c r="N6726" s="2">
        <v>1822625</v>
      </c>
      <c r="O6726">
        <f t="shared" si="105"/>
        <v>8</v>
      </c>
    </row>
    <row r="6727" spans="1:15" hidden="1" x14ac:dyDescent="0.2">
      <c r="A6727" t="s">
        <v>6464</v>
      </c>
      <c r="B6727" t="s">
        <v>7445</v>
      </c>
      <c r="C6727" t="s">
        <v>7455</v>
      </c>
      <c r="D6727" t="s">
        <v>17</v>
      </c>
      <c r="E6727">
        <v>30</v>
      </c>
      <c r="F6727" t="s">
        <v>49</v>
      </c>
      <c r="G6727" t="s">
        <v>7439</v>
      </c>
      <c r="H6727" t="s">
        <v>99</v>
      </c>
      <c r="I6727" s="2">
        <v>2409</v>
      </c>
      <c r="J6727" s="2">
        <v>44</v>
      </c>
      <c r="K6727" s="2">
        <v>2453</v>
      </c>
      <c r="L6727" s="3">
        <v>0.13458610520540429</v>
      </c>
      <c r="M6727" s="3">
        <v>0.24763494994301266</v>
      </c>
      <c r="N6727" s="2">
        <v>1822625</v>
      </c>
      <c r="O6727">
        <f t="shared" si="105"/>
        <v>9</v>
      </c>
    </row>
    <row r="6728" spans="1:15" hidden="1" x14ac:dyDescent="0.2">
      <c r="A6728" t="s">
        <v>6464</v>
      </c>
      <c r="B6728" t="s">
        <v>7445</v>
      </c>
      <c r="C6728" t="s">
        <v>7456</v>
      </c>
      <c r="D6728" t="s">
        <v>22</v>
      </c>
      <c r="E6728">
        <v>56</v>
      </c>
      <c r="F6728" t="s">
        <v>49</v>
      </c>
      <c r="G6728" t="s">
        <v>197</v>
      </c>
      <c r="H6728" t="s">
        <v>24</v>
      </c>
      <c r="I6728" s="2">
        <v>450408</v>
      </c>
      <c r="J6728" s="2">
        <v>3187</v>
      </c>
      <c r="K6728" s="2">
        <v>453595</v>
      </c>
      <c r="L6728" s="3">
        <v>24.886907619504836</v>
      </c>
      <c r="M6728" s="3">
        <v>45.791265845658721</v>
      </c>
      <c r="N6728" s="2">
        <v>1822625</v>
      </c>
      <c r="O6728">
        <f t="shared" si="105"/>
        <v>2</v>
      </c>
    </row>
    <row r="6729" spans="1:15" hidden="1" x14ac:dyDescent="0.2">
      <c r="A6729" t="s">
        <v>6464</v>
      </c>
      <c r="B6729" t="s">
        <v>7457</v>
      </c>
      <c r="C6729" t="s">
        <v>46</v>
      </c>
      <c r="G6729" t="s">
        <v>46</v>
      </c>
      <c r="I6729" s="2">
        <v>2426</v>
      </c>
      <c r="J6729" s="2">
        <v>15</v>
      </c>
      <c r="K6729" s="2">
        <v>2441</v>
      </c>
      <c r="L6729" s="3">
        <v>0.13067619712458833</v>
      </c>
      <c r="M6729" s="3">
        <v>0.23429858720159566</v>
      </c>
      <c r="N6729" s="2">
        <v>1867976</v>
      </c>
      <c r="O6729">
        <f t="shared" si="105"/>
        <v>12</v>
      </c>
    </row>
    <row r="6730" spans="1:15" hidden="1" x14ac:dyDescent="0.2">
      <c r="A6730" t="s">
        <v>6464</v>
      </c>
      <c r="B6730" t="s">
        <v>7457</v>
      </c>
      <c r="C6730" t="s">
        <v>5100</v>
      </c>
      <c r="D6730" t="s">
        <v>22</v>
      </c>
      <c r="E6730">
        <v>51</v>
      </c>
      <c r="F6730" t="s">
        <v>49</v>
      </c>
      <c r="G6730" t="s">
        <v>38</v>
      </c>
      <c r="H6730" t="s">
        <v>788</v>
      </c>
      <c r="I6730" s="2">
        <v>1187</v>
      </c>
      <c r="J6730" s="2">
        <f>(0)</f>
        <v>0</v>
      </c>
      <c r="K6730" s="2">
        <v>1187</v>
      </c>
      <c r="L6730" s="3">
        <v>6.3544713636577779E-2</v>
      </c>
      <c r="M6730" s="3">
        <v>0.11393380704969029</v>
      </c>
      <c r="N6730" s="2">
        <v>1867976</v>
      </c>
      <c r="O6730">
        <f t="shared" si="105"/>
        <v>19</v>
      </c>
    </row>
    <row r="6731" spans="1:15" hidden="1" x14ac:dyDescent="0.2">
      <c r="A6731" t="s">
        <v>6464</v>
      </c>
      <c r="B6731" t="s">
        <v>7457</v>
      </c>
      <c r="C6731" t="s">
        <v>7290</v>
      </c>
      <c r="D6731" t="s">
        <v>22</v>
      </c>
      <c r="E6731">
        <v>29</v>
      </c>
      <c r="F6731" t="s">
        <v>49</v>
      </c>
      <c r="G6731" t="s">
        <v>722</v>
      </c>
      <c r="H6731" t="s">
        <v>723</v>
      </c>
      <c r="I6731" s="2">
        <v>5465</v>
      </c>
      <c r="J6731" s="2">
        <v>1</v>
      </c>
      <c r="K6731" s="2">
        <v>5466</v>
      </c>
      <c r="L6731" s="3">
        <v>0.29261617922285937</v>
      </c>
      <c r="M6731" s="3">
        <v>0.52465222353294627</v>
      </c>
      <c r="N6731" s="2">
        <v>1867976</v>
      </c>
      <c r="O6731">
        <f t="shared" si="105"/>
        <v>6</v>
      </c>
    </row>
    <row r="6732" spans="1:15" hidden="1" x14ac:dyDescent="0.2">
      <c r="A6732" t="s">
        <v>6464</v>
      </c>
      <c r="B6732" t="s">
        <v>7457</v>
      </c>
      <c r="C6732" t="s">
        <v>7458</v>
      </c>
      <c r="D6732" t="s">
        <v>22</v>
      </c>
      <c r="E6732">
        <v>41</v>
      </c>
      <c r="F6732" t="s">
        <v>49</v>
      </c>
      <c r="G6732" t="s">
        <v>7459</v>
      </c>
      <c r="H6732" t="s">
        <v>3433</v>
      </c>
      <c r="I6732" s="2">
        <v>2446</v>
      </c>
      <c r="J6732" s="2">
        <v>1</v>
      </c>
      <c r="K6732" s="2">
        <v>2447</v>
      </c>
      <c r="L6732" s="3">
        <v>0.13099740039486588</v>
      </c>
      <c r="M6732" s="3">
        <v>0.23487449524059997</v>
      </c>
      <c r="N6732" s="2">
        <v>1867976</v>
      </c>
      <c r="O6732">
        <f t="shared" si="105"/>
        <v>11</v>
      </c>
    </row>
    <row r="6733" spans="1:15" hidden="1" x14ac:dyDescent="0.2">
      <c r="A6733" t="s">
        <v>6464</v>
      </c>
      <c r="B6733" t="s">
        <v>7457</v>
      </c>
      <c r="C6733" t="s">
        <v>7460</v>
      </c>
      <c r="D6733" t="s">
        <v>22</v>
      </c>
      <c r="E6733">
        <v>65</v>
      </c>
      <c r="F6733" t="s">
        <v>49</v>
      </c>
      <c r="G6733" t="s">
        <v>303</v>
      </c>
      <c r="H6733" t="s">
        <v>304</v>
      </c>
      <c r="I6733" s="2">
        <v>520046</v>
      </c>
      <c r="J6733" s="2">
        <v>1082</v>
      </c>
      <c r="K6733" s="2">
        <v>521128</v>
      </c>
      <c r="L6733" s="3">
        <v>27.898002972200931</v>
      </c>
      <c r="M6733" s="3">
        <v>50.020300758374901</v>
      </c>
      <c r="N6733" s="2">
        <v>1867976</v>
      </c>
      <c r="O6733">
        <f t="shared" si="105"/>
        <v>1</v>
      </c>
    </row>
    <row r="6734" spans="1:15" hidden="1" x14ac:dyDescent="0.2">
      <c r="A6734" t="s">
        <v>6464</v>
      </c>
      <c r="B6734" t="s">
        <v>7457</v>
      </c>
      <c r="C6734" t="s">
        <v>7461</v>
      </c>
      <c r="D6734" t="s">
        <v>22</v>
      </c>
      <c r="E6734">
        <v>42</v>
      </c>
      <c r="F6734" t="s">
        <v>49</v>
      </c>
      <c r="G6734" t="s">
        <v>32</v>
      </c>
      <c r="H6734" t="s">
        <v>33</v>
      </c>
      <c r="I6734" s="2">
        <v>439292</v>
      </c>
      <c r="J6734" s="2">
        <v>900</v>
      </c>
      <c r="K6734" s="2">
        <v>440192</v>
      </c>
      <c r="L6734" s="3">
        <v>23.565184991670129</v>
      </c>
      <c r="M6734" s="3">
        <v>42.251685250899136</v>
      </c>
      <c r="N6734" s="2">
        <v>1867976</v>
      </c>
      <c r="O6734">
        <f t="shared" si="105"/>
        <v>2</v>
      </c>
    </row>
    <row r="6735" spans="1:15" hidden="1" x14ac:dyDescent="0.2">
      <c r="A6735" t="s">
        <v>6464</v>
      </c>
      <c r="B6735" t="s">
        <v>7457</v>
      </c>
      <c r="C6735" t="s">
        <v>7462</v>
      </c>
      <c r="D6735" t="s">
        <v>22</v>
      </c>
      <c r="E6735">
        <v>39</v>
      </c>
      <c r="F6735" t="s">
        <v>49</v>
      </c>
      <c r="G6735" t="s">
        <v>534</v>
      </c>
      <c r="H6735" t="s">
        <v>535</v>
      </c>
      <c r="I6735" s="2">
        <v>3838</v>
      </c>
      <c r="J6735" s="2">
        <v>2</v>
      </c>
      <c r="K6735" s="2">
        <v>3840</v>
      </c>
      <c r="L6735" s="3">
        <v>0.20557009297763998</v>
      </c>
      <c r="M6735" s="3">
        <v>0.36858114496277233</v>
      </c>
      <c r="N6735" s="2">
        <v>1867976</v>
      </c>
      <c r="O6735">
        <f t="shared" si="105"/>
        <v>8</v>
      </c>
    </row>
    <row r="6736" spans="1:15" hidden="1" x14ac:dyDescent="0.2">
      <c r="A6736" t="s">
        <v>6464</v>
      </c>
      <c r="B6736" t="s">
        <v>7457</v>
      </c>
      <c r="C6736" t="s">
        <v>7463</v>
      </c>
      <c r="D6736" t="s">
        <v>17</v>
      </c>
      <c r="E6736">
        <v>44</v>
      </c>
      <c r="F6736" t="s">
        <v>49</v>
      </c>
      <c r="G6736" t="s">
        <v>868</v>
      </c>
      <c r="H6736" t="s">
        <v>738</v>
      </c>
      <c r="I6736" s="2">
        <v>3747</v>
      </c>
      <c r="J6736" s="2">
        <v>5</v>
      </c>
      <c r="K6736" s="2">
        <v>3752</v>
      </c>
      <c r="L6736" s="3">
        <v>0.20085911168023574</v>
      </c>
      <c r="M6736" s="3">
        <v>0.36013449372404216</v>
      </c>
      <c r="N6736" s="2">
        <v>1867976</v>
      </c>
      <c r="O6736">
        <f t="shared" si="105"/>
        <v>9</v>
      </c>
    </row>
    <row r="6737" spans="1:15" hidden="1" x14ac:dyDescent="0.2">
      <c r="A6737" t="s">
        <v>6464</v>
      </c>
      <c r="B6737" t="s">
        <v>7457</v>
      </c>
      <c r="C6737" t="s">
        <v>7464</v>
      </c>
      <c r="D6737" t="s">
        <v>17</v>
      </c>
      <c r="E6737">
        <v>63</v>
      </c>
      <c r="F6737" t="s">
        <v>49</v>
      </c>
      <c r="G6737" t="s">
        <v>7465</v>
      </c>
      <c r="H6737" t="s">
        <v>198</v>
      </c>
      <c r="I6737" s="2">
        <v>2162</v>
      </c>
      <c r="J6737" s="2">
        <v>1</v>
      </c>
      <c r="K6737" s="2">
        <v>2163</v>
      </c>
      <c r="L6737" s="3">
        <v>0.11579377893506126</v>
      </c>
      <c r="M6737" s="3">
        <v>0.20761484806106162</v>
      </c>
      <c r="N6737" s="2">
        <v>1867976</v>
      </c>
      <c r="O6737">
        <f t="shared" si="105"/>
        <v>14</v>
      </c>
    </row>
    <row r="6738" spans="1:15" hidden="1" x14ac:dyDescent="0.2">
      <c r="A6738" t="s">
        <v>6464</v>
      </c>
      <c r="B6738" t="s">
        <v>7457</v>
      </c>
      <c r="C6738" t="s">
        <v>7466</v>
      </c>
      <c r="D6738" t="s">
        <v>22</v>
      </c>
      <c r="E6738">
        <v>48</v>
      </c>
      <c r="F6738" t="s">
        <v>49</v>
      </c>
      <c r="G6738" t="s">
        <v>19</v>
      </c>
      <c r="H6738" t="s">
        <v>20</v>
      </c>
      <c r="I6738" s="2">
        <v>27107</v>
      </c>
      <c r="J6738" s="2">
        <v>78</v>
      </c>
      <c r="K6738" s="2">
        <v>27185</v>
      </c>
      <c r="L6738" s="3">
        <v>1.4553184837492559</v>
      </c>
      <c r="M6738" s="3">
        <v>2.6093433400554598</v>
      </c>
      <c r="N6738" s="2">
        <v>1867976</v>
      </c>
      <c r="O6738">
        <f t="shared" si="105"/>
        <v>3</v>
      </c>
    </row>
    <row r="6739" spans="1:15" hidden="1" x14ac:dyDescent="0.2">
      <c r="A6739" t="s">
        <v>6464</v>
      </c>
      <c r="B6739" t="s">
        <v>7457</v>
      </c>
      <c r="C6739" t="s">
        <v>7467</v>
      </c>
      <c r="D6739" t="s">
        <v>22</v>
      </c>
      <c r="E6739">
        <v>60</v>
      </c>
      <c r="F6739" t="s">
        <v>49</v>
      </c>
      <c r="G6739" t="s">
        <v>385</v>
      </c>
      <c r="H6739" t="s">
        <v>1042</v>
      </c>
      <c r="I6739" s="2">
        <v>1593</v>
      </c>
      <c r="J6739" s="2">
        <f>(0)</f>
        <v>0</v>
      </c>
      <c r="K6739" s="2">
        <v>1593</v>
      </c>
      <c r="L6739" s="3">
        <v>8.5279468258692828E-2</v>
      </c>
      <c r="M6739" s="3">
        <v>0.1529035843556501</v>
      </c>
      <c r="N6739" s="2">
        <v>1867976</v>
      </c>
      <c r="O6739">
        <f t="shared" si="105"/>
        <v>17</v>
      </c>
    </row>
    <row r="6740" spans="1:15" hidden="1" x14ac:dyDescent="0.2">
      <c r="A6740" t="s">
        <v>6464</v>
      </c>
      <c r="B6740" t="s">
        <v>7457</v>
      </c>
      <c r="C6740" t="s">
        <v>1226</v>
      </c>
      <c r="D6740" t="s">
        <v>22</v>
      </c>
      <c r="E6740">
        <v>33</v>
      </c>
      <c r="F6740" t="s">
        <v>49</v>
      </c>
      <c r="G6740" t="s">
        <v>7468</v>
      </c>
      <c r="H6740" t="s">
        <v>1413</v>
      </c>
      <c r="I6740" s="2">
        <v>5768</v>
      </c>
      <c r="J6740" s="2">
        <f>(0)</f>
        <v>0</v>
      </c>
      <c r="K6740" s="2">
        <v>5768</v>
      </c>
      <c r="L6740" s="3">
        <v>0.30878341049349672</v>
      </c>
      <c r="M6740" s="3">
        <v>0.55363959482949754</v>
      </c>
      <c r="N6740" s="2">
        <v>1867976</v>
      </c>
      <c r="O6740">
        <f t="shared" si="105"/>
        <v>5</v>
      </c>
    </row>
    <row r="6741" spans="1:15" hidden="1" x14ac:dyDescent="0.2">
      <c r="A6741" t="s">
        <v>6464</v>
      </c>
      <c r="B6741" t="s">
        <v>7457</v>
      </c>
      <c r="C6741" t="s">
        <v>970</v>
      </c>
      <c r="D6741" t="s">
        <v>22</v>
      </c>
      <c r="E6741">
        <v>43</v>
      </c>
      <c r="F6741" t="s">
        <v>49</v>
      </c>
      <c r="G6741" t="s">
        <v>1945</v>
      </c>
      <c r="H6741" t="s">
        <v>41</v>
      </c>
      <c r="I6741" s="2">
        <v>2195</v>
      </c>
      <c r="J6741" s="2">
        <v>2</v>
      </c>
      <c r="K6741" s="2">
        <v>2197</v>
      </c>
      <c r="L6741" s="3">
        <v>0.11761393079996744</v>
      </c>
      <c r="M6741" s="3">
        <v>0.2108783269487528</v>
      </c>
      <c r="N6741" s="2">
        <v>1867976</v>
      </c>
      <c r="O6741">
        <f t="shared" si="105"/>
        <v>13</v>
      </c>
    </row>
    <row r="6742" spans="1:15" hidden="1" x14ac:dyDescent="0.2">
      <c r="A6742" t="s">
        <v>6464</v>
      </c>
      <c r="B6742" t="s">
        <v>7457</v>
      </c>
      <c r="C6742" t="s">
        <v>2180</v>
      </c>
      <c r="D6742" t="s">
        <v>22</v>
      </c>
      <c r="E6742">
        <v>32</v>
      </c>
      <c r="F6742" t="s">
        <v>49</v>
      </c>
      <c r="G6742" t="s">
        <v>7469</v>
      </c>
      <c r="H6742" t="s">
        <v>36</v>
      </c>
      <c r="I6742" s="2">
        <v>2017</v>
      </c>
      <c r="J6742" s="2">
        <f>(0)</f>
        <v>0</v>
      </c>
      <c r="K6742" s="2">
        <v>2017</v>
      </c>
      <c r="L6742" s="3">
        <v>0.10797783269164059</v>
      </c>
      <c r="M6742" s="3">
        <v>0.19360108577862287</v>
      </c>
      <c r="N6742" s="2">
        <v>1867976</v>
      </c>
      <c r="O6742">
        <f t="shared" si="105"/>
        <v>15</v>
      </c>
    </row>
    <row r="6743" spans="1:15" hidden="1" x14ac:dyDescent="0.2">
      <c r="A6743" t="s">
        <v>6464</v>
      </c>
      <c r="B6743" t="s">
        <v>7457</v>
      </c>
      <c r="C6743" t="s">
        <v>7470</v>
      </c>
      <c r="D6743" t="s">
        <v>22</v>
      </c>
      <c r="E6743">
        <v>38</v>
      </c>
      <c r="F6743" t="s">
        <v>49</v>
      </c>
      <c r="G6743" t="s">
        <v>38</v>
      </c>
      <c r="H6743" t="s">
        <v>1863</v>
      </c>
      <c r="I6743" s="2">
        <v>890</v>
      </c>
      <c r="J6743" s="2">
        <v>1</v>
      </c>
      <c r="K6743" s="2">
        <v>891</v>
      </c>
      <c r="L6743" s="3">
        <v>4.7698685636218027E-2</v>
      </c>
      <c r="M6743" s="3">
        <v>8.5522343792143268E-2</v>
      </c>
      <c r="N6743" s="2">
        <v>1867976</v>
      </c>
      <c r="O6743">
        <f t="shared" si="105"/>
        <v>21</v>
      </c>
    </row>
    <row r="6744" spans="1:15" hidden="1" x14ac:dyDescent="0.2">
      <c r="A6744" t="s">
        <v>6464</v>
      </c>
      <c r="B6744" t="s">
        <v>7457</v>
      </c>
      <c r="C6744" t="s">
        <v>7471</v>
      </c>
      <c r="D6744" t="s">
        <v>22</v>
      </c>
      <c r="E6744">
        <v>43</v>
      </c>
      <c r="F6744" t="s">
        <v>49</v>
      </c>
      <c r="G6744" t="s">
        <v>7472</v>
      </c>
      <c r="H6744" t="s">
        <v>1395</v>
      </c>
      <c r="I6744" s="2">
        <v>1432</v>
      </c>
      <c r="J6744" s="2">
        <f>(0)</f>
        <v>0</v>
      </c>
      <c r="K6744" s="2">
        <v>1432</v>
      </c>
      <c r="L6744" s="3">
        <v>7.666051383957824E-2</v>
      </c>
      <c r="M6744" s="3">
        <v>0.13745005197570054</v>
      </c>
      <c r="N6744" s="2">
        <v>1867976</v>
      </c>
      <c r="O6744">
        <f t="shared" si="105"/>
        <v>18</v>
      </c>
    </row>
    <row r="6745" spans="1:15" hidden="1" x14ac:dyDescent="0.2">
      <c r="A6745" t="s">
        <v>6464</v>
      </c>
      <c r="B6745" t="s">
        <v>7457</v>
      </c>
      <c r="C6745" t="s">
        <v>7473</v>
      </c>
      <c r="D6745" t="s">
        <v>22</v>
      </c>
      <c r="E6745">
        <v>30</v>
      </c>
      <c r="F6745" t="s">
        <v>49</v>
      </c>
      <c r="G6745" t="s">
        <v>571</v>
      </c>
      <c r="H6745" t="s">
        <v>70</v>
      </c>
      <c r="I6745" s="2">
        <v>945</v>
      </c>
      <c r="J6745" s="2">
        <v>1</v>
      </c>
      <c r="K6745" s="2">
        <v>946</v>
      </c>
      <c r="L6745" s="3">
        <v>5.0643048947095683E-2</v>
      </c>
      <c r="M6745" s="3">
        <v>9.0801500816349648E-2</v>
      </c>
      <c r="N6745" s="2">
        <v>1867976</v>
      </c>
      <c r="O6745">
        <f t="shared" si="105"/>
        <v>20</v>
      </c>
    </row>
    <row r="6746" spans="1:15" hidden="1" x14ac:dyDescent="0.2">
      <c r="A6746" t="s">
        <v>6464</v>
      </c>
      <c r="B6746" t="s">
        <v>7457</v>
      </c>
      <c r="C6746" t="s">
        <v>7474</v>
      </c>
      <c r="D6746" t="s">
        <v>22</v>
      </c>
      <c r="E6746">
        <v>35</v>
      </c>
      <c r="F6746" t="s">
        <v>49</v>
      </c>
      <c r="G6746" t="s">
        <v>1488</v>
      </c>
      <c r="H6746" t="s">
        <v>1597</v>
      </c>
      <c r="I6746" s="2">
        <v>2960</v>
      </c>
      <c r="J6746" s="2">
        <f>(0)</f>
        <v>0</v>
      </c>
      <c r="K6746" s="2">
        <v>2960</v>
      </c>
      <c r="L6746" s="3">
        <v>0.15846028000359749</v>
      </c>
      <c r="M6746" s="3">
        <v>0.28411463257547032</v>
      </c>
      <c r="N6746" s="2">
        <v>1867976</v>
      </c>
      <c r="O6746">
        <f t="shared" si="105"/>
        <v>10</v>
      </c>
    </row>
    <row r="6747" spans="1:15" hidden="1" x14ac:dyDescent="0.2">
      <c r="A6747" t="s">
        <v>6464</v>
      </c>
      <c r="B6747" t="s">
        <v>7457</v>
      </c>
      <c r="C6747" t="s">
        <v>7475</v>
      </c>
      <c r="D6747" t="s">
        <v>22</v>
      </c>
      <c r="E6747">
        <v>41</v>
      </c>
      <c r="F6747" t="s">
        <v>49</v>
      </c>
      <c r="G6747" t="s">
        <v>1472</v>
      </c>
      <c r="H6747" t="s">
        <v>540</v>
      </c>
      <c r="I6747" s="2">
        <v>6390</v>
      </c>
      <c r="J6747" s="2">
        <v>2</v>
      </c>
      <c r="K6747" s="2">
        <v>6392</v>
      </c>
      <c r="L6747" s="3">
        <v>0.3421885506023632</v>
      </c>
      <c r="M6747" s="3">
        <v>0.61353403088594805</v>
      </c>
      <c r="N6747" s="2">
        <v>1867976</v>
      </c>
      <c r="O6747">
        <f t="shared" si="105"/>
        <v>4</v>
      </c>
    </row>
    <row r="6748" spans="1:15" hidden="1" x14ac:dyDescent="0.2">
      <c r="A6748" t="s">
        <v>6464</v>
      </c>
      <c r="B6748" t="s">
        <v>7457</v>
      </c>
      <c r="C6748" t="s">
        <v>7476</v>
      </c>
      <c r="D6748" t="s">
        <v>22</v>
      </c>
      <c r="E6748">
        <v>32</v>
      </c>
      <c r="F6748" t="s">
        <v>49</v>
      </c>
      <c r="G6748" t="s">
        <v>38</v>
      </c>
      <c r="H6748" t="s">
        <v>182</v>
      </c>
      <c r="I6748" s="2">
        <v>4924</v>
      </c>
      <c r="J6748" s="2">
        <f>(0)</f>
        <v>0</v>
      </c>
      <c r="K6748" s="2">
        <v>4924</v>
      </c>
      <c r="L6748" s="3">
        <v>0.2636008171411196</v>
      </c>
      <c r="M6748" s="3">
        <v>0.47262853067622168</v>
      </c>
      <c r="N6748" s="2">
        <v>1867976</v>
      </c>
      <c r="O6748">
        <f t="shared" si="105"/>
        <v>7</v>
      </c>
    </row>
    <row r="6749" spans="1:15" hidden="1" x14ac:dyDescent="0.2">
      <c r="A6749" t="s">
        <v>6464</v>
      </c>
      <c r="B6749" t="s">
        <v>7457</v>
      </c>
      <c r="C6749" t="s">
        <v>7477</v>
      </c>
      <c r="D6749" t="s">
        <v>22</v>
      </c>
      <c r="E6749">
        <v>32</v>
      </c>
      <c r="F6749" t="s">
        <v>49</v>
      </c>
      <c r="G6749" t="s">
        <v>815</v>
      </c>
      <c r="H6749" t="s">
        <v>816</v>
      </c>
      <c r="I6749" s="2">
        <v>1730</v>
      </c>
      <c r="J6749" s="2">
        <v>1</v>
      </c>
      <c r="K6749" s="2">
        <v>1731</v>
      </c>
      <c r="L6749" s="3">
        <v>9.2667143475076777E-2</v>
      </c>
      <c r="M6749" s="3">
        <v>0.16614946925274973</v>
      </c>
      <c r="N6749" s="2">
        <v>1867976</v>
      </c>
      <c r="O6749">
        <f t="shared" si="105"/>
        <v>16</v>
      </c>
    </row>
    <row r="6750" spans="1:15" hidden="1" x14ac:dyDescent="0.2">
      <c r="A6750" t="s">
        <v>6464</v>
      </c>
      <c r="B6750" t="s">
        <v>7478</v>
      </c>
      <c r="C6750" t="s">
        <v>46</v>
      </c>
      <c r="G6750" t="s">
        <v>46</v>
      </c>
      <c r="I6750" s="2">
        <v>10812</v>
      </c>
      <c r="J6750" s="2">
        <v>18</v>
      </c>
      <c r="K6750" s="2">
        <v>10830</v>
      </c>
      <c r="L6750" s="3">
        <v>0.58594193818556017</v>
      </c>
      <c r="M6750" s="3">
        <v>1.0459624689736433</v>
      </c>
      <c r="N6750" s="2">
        <v>1848306</v>
      </c>
      <c r="O6750">
        <f t="shared" si="105"/>
        <v>4</v>
      </c>
    </row>
    <row r="6751" spans="1:15" hidden="1" x14ac:dyDescent="0.2">
      <c r="A6751" t="s">
        <v>6464</v>
      </c>
      <c r="B6751" t="s">
        <v>7478</v>
      </c>
      <c r="C6751" t="s">
        <v>7479</v>
      </c>
      <c r="D6751" t="s">
        <v>22</v>
      </c>
      <c r="E6751">
        <v>58</v>
      </c>
      <c r="F6751" t="s">
        <v>69</v>
      </c>
      <c r="G6751" t="s">
        <v>32</v>
      </c>
      <c r="H6751" t="s">
        <v>33</v>
      </c>
      <c r="I6751" s="2">
        <v>487093</v>
      </c>
      <c r="J6751" s="2">
        <v>1304</v>
      </c>
      <c r="K6751" s="2">
        <v>488397</v>
      </c>
      <c r="L6751" s="3">
        <v>26.424033682734354</v>
      </c>
      <c r="M6751" s="3">
        <v>47.169430467157937</v>
      </c>
      <c r="N6751" s="2">
        <v>1848306</v>
      </c>
      <c r="O6751">
        <f t="shared" si="105"/>
        <v>1</v>
      </c>
    </row>
    <row r="6752" spans="1:15" hidden="1" x14ac:dyDescent="0.2">
      <c r="A6752" t="s">
        <v>6464</v>
      </c>
      <c r="B6752" t="s">
        <v>7478</v>
      </c>
      <c r="C6752" t="s">
        <v>7480</v>
      </c>
      <c r="D6752" t="s">
        <v>22</v>
      </c>
      <c r="E6752">
        <v>40</v>
      </c>
      <c r="F6752" t="s">
        <v>69</v>
      </c>
      <c r="G6752" t="s">
        <v>1312</v>
      </c>
      <c r="H6752" t="s">
        <v>214</v>
      </c>
      <c r="I6752" s="2">
        <v>1999</v>
      </c>
      <c r="J6752" s="2">
        <f>(0)</f>
        <v>0</v>
      </c>
      <c r="K6752" s="2">
        <v>1999</v>
      </c>
      <c r="L6752" s="3">
        <v>0.10815308720525715</v>
      </c>
      <c r="M6752" s="3">
        <v>0.1930636173110169</v>
      </c>
      <c r="N6752" s="2">
        <v>1848306</v>
      </c>
      <c r="O6752">
        <f t="shared" si="105"/>
        <v>13</v>
      </c>
    </row>
    <row r="6753" spans="1:15" hidden="1" x14ac:dyDescent="0.2">
      <c r="A6753" t="s">
        <v>6464</v>
      </c>
      <c r="B6753" t="s">
        <v>7478</v>
      </c>
      <c r="C6753" t="s">
        <v>7481</v>
      </c>
      <c r="D6753" t="s">
        <v>22</v>
      </c>
      <c r="E6753">
        <v>70</v>
      </c>
      <c r="F6753" t="s">
        <v>69</v>
      </c>
      <c r="G6753" t="s">
        <v>303</v>
      </c>
      <c r="H6753" t="s">
        <v>304</v>
      </c>
      <c r="I6753" s="2">
        <v>486763</v>
      </c>
      <c r="J6753" s="2">
        <v>1453</v>
      </c>
      <c r="K6753" s="2">
        <v>488216</v>
      </c>
      <c r="L6753" s="3">
        <v>26.414240931966894</v>
      </c>
      <c r="M6753" s="3">
        <v>47.151949469292362</v>
      </c>
      <c r="N6753" s="2">
        <v>1848306</v>
      </c>
      <c r="O6753">
        <f t="shared" si="105"/>
        <v>2</v>
      </c>
    </row>
    <row r="6754" spans="1:15" hidden="1" x14ac:dyDescent="0.2">
      <c r="A6754" t="s">
        <v>6464</v>
      </c>
      <c r="B6754" t="s">
        <v>7478</v>
      </c>
      <c r="C6754" t="s">
        <v>7482</v>
      </c>
      <c r="D6754" t="s">
        <v>22</v>
      </c>
      <c r="E6754">
        <v>49</v>
      </c>
      <c r="F6754" t="s">
        <v>69</v>
      </c>
      <c r="G6754" t="s">
        <v>7012</v>
      </c>
      <c r="H6754" t="s">
        <v>294</v>
      </c>
      <c r="I6754" s="2">
        <v>2806</v>
      </c>
      <c r="J6754" s="2">
        <v>8</v>
      </c>
      <c r="K6754" s="2">
        <v>2814</v>
      </c>
      <c r="L6754" s="3">
        <v>0.15224751745652507</v>
      </c>
      <c r="M6754" s="3">
        <v>0.27177639775547852</v>
      </c>
      <c r="N6754" s="2">
        <v>1848306</v>
      </c>
      <c r="O6754">
        <f t="shared" si="105"/>
        <v>9</v>
      </c>
    </row>
    <row r="6755" spans="1:15" hidden="1" x14ac:dyDescent="0.2">
      <c r="A6755" t="s">
        <v>6464</v>
      </c>
      <c r="B6755" t="s">
        <v>7478</v>
      </c>
      <c r="C6755" t="s">
        <v>7483</v>
      </c>
      <c r="D6755" t="s">
        <v>22</v>
      </c>
      <c r="E6755">
        <v>51</v>
      </c>
      <c r="F6755" t="s">
        <v>69</v>
      </c>
      <c r="G6755" t="s">
        <v>7392</v>
      </c>
      <c r="H6755" t="s">
        <v>165</v>
      </c>
      <c r="I6755" s="2">
        <v>1310</v>
      </c>
      <c r="J6755" s="2">
        <f>(0)</f>
        <v>0</v>
      </c>
      <c r="K6755" s="2">
        <v>1310</v>
      </c>
      <c r="L6755" s="3">
        <v>7.0875709974430642E-2</v>
      </c>
      <c r="M6755" s="3">
        <v>0.12651992930336775</v>
      </c>
      <c r="N6755" s="2">
        <v>1848306</v>
      </c>
      <c r="O6755">
        <f t="shared" si="105"/>
        <v>16</v>
      </c>
    </row>
    <row r="6756" spans="1:15" hidden="1" x14ac:dyDescent="0.2">
      <c r="A6756" t="s">
        <v>6464</v>
      </c>
      <c r="B6756" t="s">
        <v>7478</v>
      </c>
      <c r="C6756" t="s">
        <v>7484</v>
      </c>
      <c r="D6756" t="s">
        <v>22</v>
      </c>
      <c r="E6756">
        <v>38</v>
      </c>
      <c r="F6756" t="s">
        <v>69</v>
      </c>
      <c r="G6756" t="s">
        <v>815</v>
      </c>
      <c r="H6756" t="s">
        <v>816</v>
      </c>
      <c r="I6756" s="2">
        <v>1491</v>
      </c>
      <c r="J6756" s="2">
        <f>(0)</f>
        <v>0</v>
      </c>
      <c r="K6756" s="2">
        <v>1491</v>
      </c>
      <c r="L6756" s="3">
        <v>8.0668460741890144E-2</v>
      </c>
      <c r="M6756" s="3">
        <v>0.14400092716894758</v>
      </c>
      <c r="N6756" s="2">
        <v>1848306</v>
      </c>
      <c r="O6756">
        <f t="shared" si="105"/>
        <v>14</v>
      </c>
    </row>
    <row r="6757" spans="1:15" hidden="1" x14ac:dyDescent="0.2">
      <c r="A6757" t="s">
        <v>6464</v>
      </c>
      <c r="B6757" t="s">
        <v>7478</v>
      </c>
      <c r="C6757" t="s">
        <v>7485</v>
      </c>
      <c r="D6757" t="s">
        <v>22</v>
      </c>
      <c r="E6757">
        <v>42</v>
      </c>
      <c r="F6757" t="s">
        <v>69</v>
      </c>
      <c r="G6757" t="s">
        <v>807</v>
      </c>
      <c r="H6757" t="s">
        <v>104</v>
      </c>
      <c r="I6757" s="2">
        <v>7617</v>
      </c>
      <c r="J6757" s="2">
        <v>5</v>
      </c>
      <c r="K6757" s="2">
        <v>7622</v>
      </c>
      <c r="L6757" s="3">
        <v>0.41237760414130564</v>
      </c>
      <c r="M6757" s="3">
        <v>0.73613351232844959</v>
      </c>
      <c r="N6757" s="2">
        <v>1848306</v>
      </c>
      <c r="O6757">
        <f t="shared" si="105"/>
        <v>5</v>
      </c>
    </row>
    <row r="6758" spans="1:15" hidden="1" x14ac:dyDescent="0.2">
      <c r="A6758" t="s">
        <v>6464</v>
      </c>
      <c r="B6758" t="s">
        <v>7478</v>
      </c>
      <c r="C6758" t="s">
        <v>7486</v>
      </c>
      <c r="D6758" t="s">
        <v>22</v>
      </c>
      <c r="E6758">
        <v>39</v>
      </c>
      <c r="F6758" t="s">
        <v>69</v>
      </c>
      <c r="G6758" t="s">
        <v>7487</v>
      </c>
      <c r="H6758" t="s">
        <v>120</v>
      </c>
      <c r="I6758" s="2">
        <v>2038</v>
      </c>
      <c r="J6758" s="2">
        <v>3</v>
      </c>
      <c r="K6758" s="2">
        <v>2041</v>
      </c>
      <c r="L6758" s="3">
        <v>0.11042543821207094</v>
      </c>
      <c r="M6758" s="3">
        <v>0.19711998145662105</v>
      </c>
      <c r="N6758" s="2">
        <v>1848306</v>
      </c>
      <c r="O6758">
        <f t="shared" si="105"/>
        <v>12</v>
      </c>
    </row>
    <row r="6759" spans="1:15" hidden="1" x14ac:dyDescent="0.2">
      <c r="A6759" t="s">
        <v>6464</v>
      </c>
      <c r="B6759" t="s">
        <v>7478</v>
      </c>
      <c r="C6759" t="s">
        <v>7488</v>
      </c>
      <c r="D6759" t="s">
        <v>22</v>
      </c>
      <c r="E6759">
        <v>70</v>
      </c>
      <c r="F6759" t="s">
        <v>69</v>
      </c>
      <c r="G6759" t="s">
        <v>722</v>
      </c>
      <c r="H6759" t="s">
        <v>723</v>
      </c>
      <c r="I6759" s="2">
        <v>11212</v>
      </c>
      <c r="J6759" s="2">
        <v>11</v>
      </c>
      <c r="K6759" s="2">
        <v>11223</v>
      </c>
      <c r="L6759" s="3">
        <v>0.60720465117788935</v>
      </c>
      <c r="M6759" s="3">
        <v>1.0839184477646537</v>
      </c>
      <c r="N6759" s="2">
        <v>1848306</v>
      </c>
      <c r="O6759">
        <f t="shared" si="105"/>
        <v>3</v>
      </c>
    </row>
    <row r="6760" spans="1:15" hidden="1" x14ac:dyDescent="0.2">
      <c r="A6760" t="s">
        <v>6464</v>
      </c>
      <c r="B6760" t="s">
        <v>7478</v>
      </c>
      <c r="C6760" t="s">
        <v>7489</v>
      </c>
      <c r="D6760" t="s">
        <v>22</v>
      </c>
      <c r="E6760">
        <v>37</v>
      </c>
      <c r="F6760" t="s">
        <v>69</v>
      </c>
      <c r="G6760" t="s">
        <v>3341</v>
      </c>
      <c r="H6760" t="s">
        <v>135</v>
      </c>
      <c r="I6760" s="2">
        <v>1422</v>
      </c>
      <c r="J6760" s="2">
        <v>3</v>
      </c>
      <c r="K6760" s="2">
        <v>1425</v>
      </c>
      <c r="L6760" s="3">
        <v>7.7097623445468444E-2</v>
      </c>
      <c r="M6760" s="3">
        <v>0.13762664065442676</v>
      </c>
      <c r="N6760" s="2">
        <v>1848306</v>
      </c>
      <c r="O6760">
        <f t="shared" si="105"/>
        <v>15</v>
      </c>
    </row>
    <row r="6761" spans="1:15" hidden="1" x14ac:dyDescent="0.2">
      <c r="A6761" t="s">
        <v>6464</v>
      </c>
      <c r="B6761" t="s">
        <v>7478</v>
      </c>
      <c r="C6761" t="s">
        <v>7490</v>
      </c>
      <c r="D6761" t="s">
        <v>22</v>
      </c>
      <c r="E6761">
        <v>27</v>
      </c>
      <c r="F6761" t="s">
        <v>69</v>
      </c>
      <c r="G6761" t="s">
        <v>1945</v>
      </c>
      <c r="H6761" t="s">
        <v>41</v>
      </c>
      <c r="I6761" s="2">
        <v>2615</v>
      </c>
      <c r="J6761" s="2">
        <v>5</v>
      </c>
      <c r="K6761" s="2">
        <v>2620</v>
      </c>
      <c r="L6761" s="3">
        <v>0.14175141994886128</v>
      </c>
      <c r="M6761" s="3">
        <v>0.2530398586067355</v>
      </c>
      <c r="N6761" s="2">
        <v>1848306</v>
      </c>
      <c r="O6761">
        <f t="shared" si="105"/>
        <v>10</v>
      </c>
    </row>
    <row r="6762" spans="1:15" hidden="1" x14ac:dyDescent="0.2">
      <c r="A6762" t="s">
        <v>6464</v>
      </c>
      <c r="B6762" t="s">
        <v>7478</v>
      </c>
      <c r="C6762" t="s">
        <v>7491</v>
      </c>
      <c r="D6762" t="s">
        <v>22</v>
      </c>
      <c r="E6762">
        <v>45</v>
      </c>
      <c r="F6762" t="s">
        <v>69</v>
      </c>
      <c r="G6762" t="s">
        <v>1472</v>
      </c>
      <c r="H6762" t="s">
        <v>540</v>
      </c>
      <c r="I6762" s="2">
        <v>4272</v>
      </c>
      <c r="J6762" s="2">
        <v>1</v>
      </c>
      <c r="K6762" s="2">
        <v>4273</v>
      </c>
      <c r="L6762" s="3">
        <v>0.23118466314560471</v>
      </c>
      <c r="M6762" s="3">
        <v>0.41268676176587055</v>
      </c>
      <c r="N6762" s="2">
        <v>1848306</v>
      </c>
      <c r="O6762">
        <f t="shared" si="105"/>
        <v>7</v>
      </c>
    </row>
    <row r="6763" spans="1:15" hidden="1" x14ac:dyDescent="0.2">
      <c r="A6763" t="s">
        <v>6464</v>
      </c>
      <c r="B6763" t="s">
        <v>7478</v>
      </c>
      <c r="C6763" t="s">
        <v>7492</v>
      </c>
      <c r="D6763" t="s">
        <v>22</v>
      </c>
      <c r="E6763">
        <v>32</v>
      </c>
      <c r="F6763" t="s">
        <v>69</v>
      </c>
      <c r="G6763" t="s">
        <v>38</v>
      </c>
      <c r="H6763" t="s">
        <v>101</v>
      </c>
      <c r="I6763" s="2">
        <v>5018</v>
      </c>
      <c r="J6763" s="2">
        <v>1</v>
      </c>
      <c r="K6763" s="2">
        <v>5019</v>
      </c>
      <c r="L6763" s="3">
        <v>0.27154594531424991</v>
      </c>
      <c r="M6763" s="3">
        <v>0.48473551539969673</v>
      </c>
      <c r="N6763" s="2">
        <v>1848306</v>
      </c>
      <c r="O6763">
        <f t="shared" si="105"/>
        <v>6</v>
      </c>
    </row>
    <row r="6764" spans="1:15" hidden="1" x14ac:dyDescent="0.2">
      <c r="A6764" t="s">
        <v>6464</v>
      </c>
      <c r="B6764" t="s">
        <v>7478</v>
      </c>
      <c r="C6764" t="s">
        <v>7493</v>
      </c>
      <c r="D6764" t="s">
        <v>22</v>
      </c>
      <c r="E6764">
        <v>49</v>
      </c>
      <c r="F6764" t="s">
        <v>69</v>
      </c>
      <c r="G6764" t="s">
        <v>7494</v>
      </c>
      <c r="H6764" t="s">
        <v>774</v>
      </c>
      <c r="I6764" s="2">
        <v>2476</v>
      </c>
      <c r="J6764" s="2">
        <v>1</v>
      </c>
      <c r="K6764" s="2">
        <v>2477</v>
      </c>
      <c r="L6764" s="3">
        <v>0.13401460580661428</v>
      </c>
      <c r="M6764" s="3">
        <v>0.2392289044919404</v>
      </c>
      <c r="N6764" s="2">
        <v>1848306</v>
      </c>
      <c r="O6764">
        <f t="shared" si="105"/>
        <v>11</v>
      </c>
    </row>
    <row r="6765" spans="1:15" hidden="1" x14ac:dyDescent="0.2">
      <c r="A6765" t="s">
        <v>6464</v>
      </c>
      <c r="B6765" t="s">
        <v>7478</v>
      </c>
      <c r="C6765" t="s">
        <v>7495</v>
      </c>
      <c r="D6765" t="s">
        <v>22</v>
      </c>
      <c r="E6765">
        <v>54</v>
      </c>
      <c r="F6765" t="s">
        <v>69</v>
      </c>
      <c r="G6765" t="s">
        <v>38</v>
      </c>
      <c r="H6765" t="s">
        <v>43</v>
      </c>
      <c r="I6765" s="2">
        <v>3167</v>
      </c>
      <c r="J6765" s="2">
        <v>1</v>
      </c>
      <c r="K6765" s="2">
        <v>3168</v>
      </c>
      <c r="L6765" s="3">
        <v>0.17140019022824143</v>
      </c>
      <c r="M6765" s="3">
        <v>0.30596575269699927</v>
      </c>
      <c r="N6765" s="2">
        <v>1848306</v>
      </c>
      <c r="O6765">
        <f t="shared" si="105"/>
        <v>8</v>
      </c>
    </row>
    <row r="6766" spans="1:15" hidden="1" x14ac:dyDescent="0.2">
      <c r="A6766" t="s">
        <v>6464</v>
      </c>
      <c r="B6766" t="s">
        <v>7496</v>
      </c>
      <c r="C6766" t="s">
        <v>46</v>
      </c>
      <c r="G6766" t="s">
        <v>46</v>
      </c>
      <c r="I6766" s="2">
        <v>6831</v>
      </c>
      <c r="J6766" s="2">
        <v>40</v>
      </c>
      <c r="K6766" s="2">
        <v>6871</v>
      </c>
      <c r="L6766" s="3">
        <v>0.3652694706277308</v>
      </c>
      <c r="M6766" s="3">
        <v>0.62040800110519478</v>
      </c>
      <c r="N6766" s="2">
        <v>1881077</v>
      </c>
      <c r="O6766">
        <f t="shared" si="105"/>
        <v>6</v>
      </c>
    </row>
    <row r="6767" spans="1:15" hidden="1" x14ac:dyDescent="0.2">
      <c r="A6767" t="s">
        <v>6464</v>
      </c>
      <c r="B6767" t="s">
        <v>7496</v>
      </c>
      <c r="C6767" t="s">
        <v>7497</v>
      </c>
      <c r="D6767" t="s">
        <v>22</v>
      </c>
      <c r="E6767">
        <v>58</v>
      </c>
      <c r="F6767" t="s">
        <v>49</v>
      </c>
      <c r="G6767" t="s">
        <v>114</v>
      </c>
      <c r="H6767" t="s">
        <v>115</v>
      </c>
      <c r="I6767" s="2">
        <v>4935</v>
      </c>
      <c r="J6767" s="2">
        <v>11</v>
      </c>
      <c r="K6767" s="2">
        <v>4946</v>
      </c>
      <c r="L6767" s="3">
        <v>0.26293447849290591</v>
      </c>
      <c r="M6767" s="3">
        <v>0.44659263185363024</v>
      </c>
      <c r="N6767" s="2">
        <v>1881077</v>
      </c>
      <c r="O6767">
        <f t="shared" si="105"/>
        <v>8</v>
      </c>
    </row>
    <row r="6768" spans="1:15" hidden="1" x14ac:dyDescent="0.2">
      <c r="A6768" t="s">
        <v>6464</v>
      </c>
      <c r="B6768" t="s">
        <v>7496</v>
      </c>
      <c r="C6768" t="s">
        <v>7498</v>
      </c>
      <c r="D6768" t="s">
        <v>22</v>
      </c>
      <c r="E6768">
        <v>65</v>
      </c>
      <c r="F6768" t="s">
        <v>49</v>
      </c>
      <c r="G6768" t="s">
        <v>303</v>
      </c>
      <c r="H6768" t="s">
        <v>304</v>
      </c>
      <c r="I6768" s="2">
        <v>564144</v>
      </c>
      <c r="J6768" s="2">
        <v>1938</v>
      </c>
      <c r="K6768" s="2">
        <v>566082</v>
      </c>
      <c r="L6768" s="3">
        <v>30.093504944242049</v>
      </c>
      <c r="M6768" s="3">
        <v>51.11363732813723</v>
      </c>
      <c r="N6768" s="2">
        <v>1881077</v>
      </c>
      <c r="O6768">
        <f t="shared" si="105"/>
        <v>1</v>
      </c>
    </row>
    <row r="6769" spans="1:15" hidden="1" x14ac:dyDescent="0.2">
      <c r="A6769" t="s">
        <v>6464</v>
      </c>
      <c r="B6769" t="s">
        <v>7496</v>
      </c>
      <c r="C6769" t="s">
        <v>7499</v>
      </c>
      <c r="D6769" t="s">
        <v>22</v>
      </c>
      <c r="E6769">
        <v>49</v>
      </c>
      <c r="F6769" t="s">
        <v>49</v>
      </c>
      <c r="G6769" t="s">
        <v>7450</v>
      </c>
      <c r="H6769" t="s">
        <v>234</v>
      </c>
      <c r="I6769" s="2">
        <v>949</v>
      </c>
      <c r="J6769" s="2">
        <f>(0)</f>
        <v>0</v>
      </c>
      <c r="K6769" s="2">
        <v>949</v>
      </c>
      <c r="L6769" s="3">
        <v>5.0449822096596791E-2</v>
      </c>
      <c r="M6769" s="3">
        <v>8.5688719698563509E-2</v>
      </c>
      <c r="N6769" s="2">
        <v>1881077</v>
      </c>
      <c r="O6769">
        <f t="shared" si="105"/>
        <v>15</v>
      </c>
    </row>
    <row r="6770" spans="1:15" hidden="1" x14ac:dyDescent="0.2">
      <c r="A6770" t="s">
        <v>6464</v>
      </c>
      <c r="B6770" t="s">
        <v>7496</v>
      </c>
      <c r="C6770" t="s">
        <v>7500</v>
      </c>
      <c r="D6770" t="s">
        <v>22</v>
      </c>
      <c r="E6770">
        <v>59</v>
      </c>
      <c r="F6770" t="s">
        <v>49</v>
      </c>
      <c r="G6770" t="s">
        <v>32</v>
      </c>
      <c r="H6770" t="s">
        <v>33</v>
      </c>
      <c r="I6770" s="2">
        <v>443188</v>
      </c>
      <c r="J6770" s="2">
        <v>3502</v>
      </c>
      <c r="K6770" s="2">
        <v>446690</v>
      </c>
      <c r="L6770" s="3">
        <v>23.746502668418145</v>
      </c>
      <c r="M6770" s="3">
        <v>40.333292099211107</v>
      </c>
      <c r="N6770" s="2">
        <v>1881077</v>
      </c>
      <c r="O6770">
        <f t="shared" si="105"/>
        <v>2</v>
      </c>
    </row>
    <row r="6771" spans="1:15" hidden="1" x14ac:dyDescent="0.2">
      <c r="A6771" t="s">
        <v>6464</v>
      </c>
      <c r="B6771" t="s">
        <v>7496</v>
      </c>
      <c r="C6771" t="s">
        <v>7501</v>
      </c>
      <c r="D6771" t="s">
        <v>22</v>
      </c>
      <c r="E6771">
        <v>57</v>
      </c>
      <c r="F6771" t="s">
        <v>49</v>
      </c>
      <c r="G6771" t="s">
        <v>401</v>
      </c>
      <c r="H6771" t="s">
        <v>402</v>
      </c>
      <c r="I6771" s="2">
        <v>7833</v>
      </c>
      <c r="J6771" s="2">
        <v>11</v>
      </c>
      <c r="K6771" s="2">
        <v>7844</v>
      </c>
      <c r="L6771" s="3">
        <v>0.41699515756133321</v>
      </c>
      <c r="M6771" s="3">
        <v>0.70826376956325843</v>
      </c>
      <c r="N6771" s="2">
        <v>1881077</v>
      </c>
      <c r="O6771">
        <f t="shared" si="105"/>
        <v>5</v>
      </c>
    </row>
    <row r="6772" spans="1:15" hidden="1" x14ac:dyDescent="0.2">
      <c r="A6772" t="s">
        <v>6464</v>
      </c>
      <c r="B6772" t="s">
        <v>7496</v>
      </c>
      <c r="C6772" t="s">
        <v>7502</v>
      </c>
      <c r="D6772" t="s">
        <v>22</v>
      </c>
      <c r="E6772">
        <v>46</v>
      </c>
      <c r="F6772" t="s">
        <v>49</v>
      </c>
      <c r="G6772" t="s">
        <v>19</v>
      </c>
      <c r="H6772" t="s">
        <v>20</v>
      </c>
      <c r="I6772" s="2">
        <v>19656</v>
      </c>
      <c r="J6772" s="2">
        <v>178</v>
      </c>
      <c r="K6772" s="2">
        <v>19834</v>
      </c>
      <c r="L6772" s="3">
        <v>1.0543959657153854</v>
      </c>
      <c r="M6772" s="3">
        <v>1.7908852123301462</v>
      </c>
      <c r="N6772" s="2">
        <v>1881077</v>
      </c>
      <c r="O6772">
        <f t="shared" si="105"/>
        <v>4</v>
      </c>
    </row>
    <row r="6773" spans="1:15" hidden="1" x14ac:dyDescent="0.2">
      <c r="A6773" t="s">
        <v>6464</v>
      </c>
      <c r="B6773" t="s">
        <v>7496</v>
      </c>
      <c r="C6773" t="s">
        <v>7503</v>
      </c>
      <c r="D6773" t="s">
        <v>22</v>
      </c>
      <c r="E6773">
        <v>35</v>
      </c>
      <c r="F6773" t="s">
        <v>49</v>
      </c>
      <c r="G6773" t="s">
        <v>7268</v>
      </c>
      <c r="H6773" t="s">
        <v>2413</v>
      </c>
      <c r="I6773" s="2">
        <v>1015</v>
      </c>
      <c r="J6773" s="2">
        <v>4</v>
      </c>
      <c r="K6773" s="2">
        <v>1019</v>
      </c>
      <c r="L6773" s="3">
        <v>5.4171094537863153E-2</v>
      </c>
      <c r="M6773" s="3">
        <v>9.2009278580438586E-2</v>
      </c>
      <c r="N6773" s="2">
        <v>1881077</v>
      </c>
      <c r="O6773">
        <f t="shared" si="105"/>
        <v>14</v>
      </c>
    </row>
    <row r="6774" spans="1:15" hidden="1" x14ac:dyDescent="0.2">
      <c r="A6774" t="s">
        <v>6464</v>
      </c>
      <c r="B6774" t="s">
        <v>7496</v>
      </c>
      <c r="C6774" t="s">
        <v>7504</v>
      </c>
      <c r="D6774" t="s">
        <v>22</v>
      </c>
      <c r="E6774">
        <v>34</v>
      </c>
      <c r="F6774" t="s">
        <v>49</v>
      </c>
      <c r="G6774" t="s">
        <v>1472</v>
      </c>
      <c r="H6774" t="s">
        <v>540</v>
      </c>
      <c r="I6774" s="2">
        <v>3388</v>
      </c>
      <c r="J6774" s="2">
        <v>4</v>
      </c>
      <c r="K6774" s="2">
        <v>3392</v>
      </c>
      <c r="L6774" s="3">
        <v>0.18032223029679273</v>
      </c>
      <c r="M6774" s="3">
        <v>0.30627622467600368</v>
      </c>
      <c r="N6774" s="2">
        <v>1881077</v>
      </c>
      <c r="O6774">
        <f t="shared" si="105"/>
        <v>9</v>
      </c>
    </row>
    <row r="6775" spans="1:15" hidden="1" x14ac:dyDescent="0.2">
      <c r="A6775" t="s">
        <v>6464</v>
      </c>
      <c r="B6775" t="s">
        <v>7496</v>
      </c>
      <c r="C6775" t="s">
        <v>7505</v>
      </c>
      <c r="D6775" t="s">
        <v>22</v>
      </c>
      <c r="E6775">
        <v>59</v>
      </c>
      <c r="F6775" t="s">
        <v>49</v>
      </c>
      <c r="G6775" t="s">
        <v>722</v>
      </c>
      <c r="H6775" t="s">
        <v>723</v>
      </c>
      <c r="I6775" s="2">
        <v>33868</v>
      </c>
      <c r="J6775" s="2">
        <v>9</v>
      </c>
      <c r="K6775" s="2">
        <v>33877</v>
      </c>
      <c r="L6775" s="3">
        <v>1.8009363784682924</v>
      </c>
      <c r="M6775" s="3">
        <v>3.058879617732599</v>
      </c>
      <c r="N6775" s="2">
        <v>1881077</v>
      </c>
      <c r="O6775">
        <f t="shared" si="105"/>
        <v>3</v>
      </c>
    </row>
    <row r="6776" spans="1:15" hidden="1" x14ac:dyDescent="0.2">
      <c r="A6776" t="s">
        <v>6464</v>
      </c>
      <c r="B6776" t="s">
        <v>7496</v>
      </c>
      <c r="C6776" t="s">
        <v>7506</v>
      </c>
      <c r="D6776" t="s">
        <v>22</v>
      </c>
      <c r="E6776">
        <v>43</v>
      </c>
      <c r="F6776" t="s">
        <v>49</v>
      </c>
      <c r="G6776" t="s">
        <v>7459</v>
      </c>
      <c r="H6776" t="s">
        <v>3433</v>
      </c>
      <c r="I6776" s="2">
        <v>2396</v>
      </c>
      <c r="J6776" s="2">
        <v>4</v>
      </c>
      <c r="K6776" s="2">
        <v>2400</v>
      </c>
      <c r="L6776" s="3">
        <v>0.12758648370056089</v>
      </c>
      <c r="M6776" s="3">
        <v>0.21670487595000257</v>
      </c>
      <c r="N6776" s="2">
        <v>1881077</v>
      </c>
      <c r="O6776">
        <f t="shared" si="105"/>
        <v>11</v>
      </c>
    </row>
    <row r="6777" spans="1:15" hidden="1" x14ac:dyDescent="0.2">
      <c r="A6777" t="s">
        <v>6464</v>
      </c>
      <c r="B6777" t="s">
        <v>7496</v>
      </c>
      <c r="C6777" t="s">
        <v>7507</v>
      </c>
      <c r="D6777" t="s">
        <v>22</v>
      </c>
      <c r="E6777">
        <v>47</v>
      </c>
      <c r="F6777" t="s">
        <v>49</v>
      </c>
      <c r="G6777" t="s">
        <v>6749</v>
      </c>
      <c r="H6777" t="s">
        <v>6750</v>
      </c>
      <c r="I6777" s="2">
        <v>1226</v>
      </c>
      <c r="J6777" s="2">
        <v>6</v>
      </c>
      <c r="K6777" s="2">
        <v>1232</v>
      </c>
      <c r="L6777" s="3">
        <v>6.5494394966287936E-2</v>
      </c>
      <c r="M6777" s="3">
        <v>0.11124183632100133</v>
      </c>
      <c r="N6777" s="2">
        <v>1881077</v>
      </c>
      <c r="O6777">
        <f t="shared" si="105"/>
        <v>13</v>
      </c>
    </row>
    <row r="6778" spans="1:15" hidden="1" x14ac:dyDescent="0.2">
      <c r="A6778" t="s">
        <v>6464</v>
      </c>
      <c r="B6778" t="s">
        <v>7496</v>
      </c>
      <c r="C6778" t="s">
        <v>7508</v>
      </c>
      <c r="D6778" t="s">
        <v>22</v>
      </c>
      <c r="E6778">
        <v>56</v>
      </c>
      <c r="F6778" t="s">
        <v>49</v>
      </c>
      <c r="G6778" t="s">
        <v>38</v>
      </c>
      <c r="H6778" t="s">
        <v>1597</v>
      </c>
      <c r="I6778" s="2">
        <v>6219</v>
      </c>
      <c r="J6778" s="2">
        <v>2</v>
      </c>
      <c r="K6778" s="2">
        <v>6221</v>
      </c>
      <c r="L6778" s="3">
        <v>0.33071479795882891</v>
      </c>
      <c r="M6778" s="3">
        <v>0.56171709720206919</v>
      </c>
      <c r="N6778" s="2">
        <v>1881077</v>
      </c>
      <c r="O6778">
        <f t="shared" si="105"/>
        <v>7</v>
      </c>
    </row>
    <row r="6779" spans="1:15" hidden="1" x14ac:dyDescent="0.2">
      <c r="A6779" t="s">
        <v>6464</v>
      </c>
      <c r="B6779" t="s">
        <v>7496</v>
      </c>
      <c r="C6779" t="s">
        <v>7509</v>
      </c>
      <c r="D6779" t="s">
        <v>22</v>
      </c>
      <c r="E6779">
        <v>36</v>
      </c>
      <c r="F6779" t="s">
        <v>49</v>
      </c>
      <c r="G6779" t="s">
        <v>7465</v>
      </c>
      <c r="H6779" t="s">
        <v>198</v>
      </c>
      <c r="I6779" s="2">
        <v>1813</v>
      </c>
      <c r="J6779" s="2">
        <v>9</v>
      </c>
      <c r="K6779" s="2">
        <v>1822</v>
      </c>
      <c r="L6779" s="3">
        <v>9.6859405542675817E-2</v>
      </c>
      <c r="M6779" s="3">
        <v>0.16451511832537694</v>
      </c>
      <c r="N6779" s="2">
        <v>1881077</v>
      </c>
      <c r="O6779">
        <f t="shared" si="105"/>
        <v>12</v>
      </c>
    </row>
    <row r="6780" spans="1:15" hidden="1" x14ac:dyDescent="0.2">
      <c r="A6780" t="s">
        <v>6464</v>
      </c>
      <c r="B6780" t="s">
        <v>7496</v>
      </c>
      <c r="C6780" t="s">
        <v>7510</v>
      </c>
      <c r="D6780" t="s">
        <v>22</v>
      </c>
      <c r="E6780">
        <v>38</v>
      </c>
      <c r="F6780" t="s">
        <v>49</v>
      </c>
      <c r="G6780" t="s">
        <v>868</v>
      </c>
      <c r="H6780" t="s">
        <v>738</v>
      </c>
      <c r="I6780" s="2">
        <v>2429</v>
      </c>
      <c r="J6780" s="2">
        <v>19</v>
      </c>
      <c r="K6780" s="2">
        <v>2448</v>
      </c>
      <c r="L6780" s="3">
        <v>0.1301382133745721</v>
      </c>
      <c r="M6780" s="3">
        <v>0.22103897346900264</v>
      </c>
      <c r="N6780" s="2">
        <v>1881077</v>
      </c>
      <c r="O6780">
        <f t="shared" si="105"/>
        <v>10</v>
      </c>
    </row>
    <row r="6781" spans="1:15" hidden="1" x14ac:dyDescent="0.2">
      <c r="A6781" t="s">
        <v>6464</v>
      </c>
      <c r="B6781" t="s">
        <v>7511</v>
      </c>
      <c r="C6781" t="s">
        <v>46</v>
      </c>
      <c r="G6781" t="s">
        <v>46</v>
      </c>
      <c r="I6781" s="2">
        <v>11182</v>
      </c>
      <c r="J6781" s="2">
        <v>36</v>
      </c>
      <c r="K6781" s="2">
        <v>11218</v>
      </c>
      <c r="L6781" s="3">
        <v>0.63853391065875775</v>
      </c>
      <c r="M6781" s="3">
        <v>1.0327814670136892</v>
      </c>
      <c r="N6781" s="2">
        <v>1756837</v>
      </c>
      <c r="O6781">
        <f t="shared" si="105"/>
        <v>5</v>
      </c>
    </row>
    <row r="6782" spans="1:15" hidden="1" x14ac:dyDescent="0.2">
      <c r="A6782" t="s">
        <v>6464</v>
      </c>
      <c r="B6782" t="s">
        <v>7511</v>
      </c>
      <c r="C6782" t="s">
        <v>7512</v>
      </c>
      <c r="D6782" t="s">
        <v>22</v>
      </c>
      <c r="E6782">
        <v>68</v>
      </c>
      <c r="F6782" t="s">
        <v>49</v>
      </c>
      <c r="G6782" t="s">
        <v>38</v>
      </c>
      <c r="H6782" t="s">
        <v>1597</v>
      </c>
      <c r="I6782" s="2">
        <v>5411</v>
      </c>
      <c r="J6782" s="2">
        <v>5</v>
      </c>
      <c r="K6782" s="2">
        <v>5416</v>
      </c>
      <c r="L6782" s="3">
        <v>0.30828130327400893</v>
      </c>
      <c r="M6782" s="3">
        <v>0.49862225221484585</v>
      </c>
      <c r="N6782" s="2">
        <v>1756837</v>
      </c>
      <c r="O6782">
        <f t="shared" si="105"/>
        <v>6</v>
      </c>
    </row>
    <row r="6783" spans="1:15" hidden="1" x14ac:dyDescent="0.2">
      <c r="A6783" t="s">
        <v>6464</v>
      </c>
      <c r="B6783" t="s">
        <v>7511</v>
      </c>
      <c r="C6783" t="s">
        <v>7513</v>
      </c>
      <c r="D6783" t="s">
        <v>22</v>
      </c>
      <c r="E6783">
        <v>32</v>
      </c>
      <c r="F6783" t="s">
        <v>49</v>
      </c>
      <c r="G6783" t="s">
        <v>722</v>
      </c>
      <c r="H6783" t="s">
        <v>723</v>
      </c>
      <c r="I6783" s="2">
        <v>18971</v>
      </c>
      <c r="J6783" s="2">
        <v>14</v>
      </c>
      <c r="K6783" s="2">
        <v>18985</v>
      </c>
      <c r="L6783" s="3">
        <v>1.0806352552911851</v>
      </c>
      <c r="M6783" s="3">
        <v>1.7478477581792555</v>
      </c>
      <c r="N6783" s="2">
        <v>1756837</v>
      </c>
      <c r="O6783">
        <f t="shared" si="105"/>
        <v>4</v>
      </c>
    </row>
    <row r="6784" spans="1:15" hidden="1" x14ac:dyDescent="0.2">
      <c r="A6784" t="s">
        <v>6464</v>
      </c>
      <c r="B6784" t="s">
        <v>7511</v>
      </c>
      <c r="C6784" t="s">
        <v>7514</v>
      </c>
      <c r="D6784" t="s">
        <v>22</v>
      </c>
      <c r="E6784">
        <v>62</v>
      </c>
      <c r="F6784" t="s">
        <v>49</v>
      </c>
      <c r="G6784" t="s">
        <v>32</v>
      </c>
      <c r="H6784" t="s">
        <v>33</v>
      </c>
      <c r="I6784" s="2">
        <v>508113</v>
      </c>
      <c r="J6784" s="2">
        <v>2620</v>
      </c>
      <c r="K6784" s="2">
        <v>510733</v>
      </c>
      <c r="L6784" s="3">
        <v>29.071165964742317</v>
      </c>
      <c r="M6784" s="3">
        <v>47.020465055473565</v>
      </c>
      <c r="N6784" s="2">
        <v>1756837</v>
      </c>
      <c r="O6784">
        <f t="shared" si="105"/>
        <v>1</v>
      </c>
    </row>
    <row r="6785" spans="1:15" hidden="1" x14ac:dyDescent="0.2">
      <c r="A6785" t="s">
        <v>6464</v>
      </c>
      <c r="B6785" t="s">
        <v>7511</v>
      </c>
      <c r="C6785" t="s">
        <v>7515</v>
      </c>
      <c r="D6785" t="s">
        <v>22</v>
      </c>
      <c r="E6785">
        <v>36</v>
      </c>
      <c r="F6785" t="s">
        <v>49</v>
      </c>
      <c r="G6785" t="s">
        <v>1472</v>
      </c>
      <c r="H6785" t="s">
        <v>540</v>
      </c>
      <c r="I6785" s="2">
        <v>3077</v>
      </c>
      <c r="J6785" s="2">
        <v>4</v>
      </c>
      <c r="K6785" s="2">
        <v>3081</v>
      </c>
      <c r="L6785" s="3">
        <v>0.17537198954712363</v>
      </c>
      <c r="M6785" s="3">
        <v>0.28365124798263291</v>
      </c>
      <c r="N6785" s="2">
        <v>1756837</v>
      </c>
      <c r="O6785">
        <f t="shared" si="105"/>
        <v>9</v>
      </c>
    </row>
    <row r="6786" spans="1:15" hidden="1" x14ac:dyDescent="0.2">
      <c r="A6786" t="s">
        <v>6464</v>
      </c>
      <c r="B6786" t="s">
        <v>7511</v>
      </c>
      <c r="C6786" t="s">
        <v>7516</v>
      </c>
      <c r="D6786" t="s">
        <v>22</v>
      </c>
      <c r="E6786">
        <v>25</v>
      </c>
      <c r="F6786" t="s">
        <v>49</v>
      </c>
      <c r="G6786" t="s">
        <v>3341</v>
      </c>
      <c r="H6786" t="s">
        <v>135</v>
      </c>
      <c r="I6786" s="2">
        <v>1166</v>
      </c>
      <c r="J6786" s="2">
        <v>6</v>
      </c>
      <c r="K6786" s="2">
        <v>1172</v>
      </c>
      <c r="L6786" s="3">
        <v>6.6710799009811389E-2</v>
      </c>
      <c r="M6786" s="3">
        <v>0.10789979313068673</v>
      </c>
      <c r="N6786" s="2">
        <v>1756837</v>
      </c>
      <c r="O6786">
        <f t="shared" si="105"/>
        <v>12</v>
      </c>
    </row>
    <row r="6787" spans="1:15" hidden="1" x14ac:dyDescent="0.2">
      <c r="A6787" t="s">
        <v>6464</v>
      </c>
      <c r="B6787" t="s">
        <v>7511</v>
      </c>
      <c r="C6787" t="s">
        <v>7517</v>
      </c>
      <c r="D6787" t="s">
        <v>17</v>
      </c>
      <c r="E6787">
        <v>52</v>
      </c>
      <c r="F6787" t="s">
        <v>49</v>
      </c>
      <c r="G6787" t="s">
        <v>807</v>
      </c>
      <c r="H6787" t="s">
        <v>774</v>
      </c>
      <c r="I6787" s="2">
        <v>22190</v>
      </c>
      <c r="J6787" s="2">
        <v>101</v>
      </c>
      <c r="K6787" s="2">
        <v>22291</v>
      </c>
      <c r="L6787" s="3">
        <v>1.2688143521567452</v>
      </c>
      <c r="M6787" s="3">
        <v>2.0522135568909023</v>
      </c>
      <c r="N6787" s="2">
        <v>1756837</v>
      </c>
      <c r="O6787">
        <f t="shared" ref="O6787:O6850" si="106">COUNTIFS($A$2:$A$8569,A6787,$B$2:$B$8569,B6787,$K$2:$K$8569,"&gt;"&amp;K6787)+1</f>
        <v>3</v>
      </c>
    </row>
    <row r="6788" spans="1:15" hidden="1" x14ac:dyDescent="0.2">
      <c r="A6788" t="s">
        <v>6464</v>
      </c>
      <c r="B6788" t="s">
        <v>7511</v>
      </c>
      <c r="C6788" t="s">
        <v>7518</v>
      </c>
      <c r="D6788" t="s">
        <v>22</v>
      </c>
      <c r="E6788">
        <v>43</v>
      </c>
      <c r="F6788" t="s">
        <v>49</v>
      </c>
      <c r="G6788" t="s">
        <v>197</v>
      </c>
      <c r="H6788" t="s">
        <v>24</v>
      </c>
      <c r="I6788" s="2">
        <v>494689</v>
      </c>
      <c r="J6788" s="2">
        <v>2085</v>
      </c>
      <c r="K6788" s="2">
        <v>496774</v>
      </c>
      <c r="L6788" s="3">
        <v>28.276613026706521</v>
      </c>
      <c r="M6788" s="3">
        <v>45.735334328245528</v>
      </c>
      <c r="N6788" s="2">
        <v>1756837</v>
      </c>
      <c r="O6788">
        <f t="shared" si="106"/>
        <v>2</v>
      </c>
    </row>
    <row r="6789" spans="1:15" hidden="1" x14ac:dyDescent="0.2">
      <c r="A6789" t="s">
        <v>6464</v>
      </c>
      <c r="B6789" t="s">
        <v>7511</v>
      </c>
      <c r="C6789" t="s">
        <v>7519</v>
      </c>
      <c r="D6789" t="s">
        <v>22</v>
      </c>
      <c r="E6789">
        <v>66</v>
      </c>
      <c r="F6789" t="s">
        <v>49</v>
      </c>
      <c r="G6789" t="s">
        <v>7520</v>
      </c>
      <c r="H6789" t="s">
        <v>99</v>
      </c>
      <c r="I6789" s="2">
        <v>4086</v>
      </c>
      <c r="J6789" s="2">
        <v>10</v>
      </c>
      <c r="K6789" s="2">
        <v>4096</v>
      </c>
      <c r="L6789" s="3">
        <v>0.23314627367251486</v>
      </c>
      <c r="M6789" s="3">
        <v>0.37709688793796314</v>
      </c>
      <c r="N6789" s="2">
        <v>1756837</v>
      </c>
      <c r="O6789">
        <f t="shared" si="106"/>
        <v>8</v>
      </c>
    </row>
    <row r="6790" spans="1:15" hidden="1" x14ac:dyDescent="0.2">
      <c r="A6790" t="s">
        <v>6464</v>
      </c>
      <c r="B6790" t="s">
        <v>7511</v>
      </c>
      <c r="C6790" t="s">
        <v>7521</v>
      </c>
      <c r="D6790" t="s">
        <v>22</v>
      </c>
      <c r="E6790">
        <v>67</v>
      </c>
      <c r="F6790" t="s">
        <v>49</v>
      </c>
      <c r="G6790" t="s">
        <v>7392</v>
      </c>
      <c r="H6790" t="s">
        <v>165</v>
      </c>
      <c r="I6790" s="2">
        <v>2260</v>
      </c>
      <c r="J6790" s="2">
        <v>1</v>
      </c>
      <c r="K6790" s="2">
        <v>2261</v>
      </c>
      <c r="L6790" s="3">
        <v>0.12869719843104399</v>
      </c>
      <c r="M6790" s="3">
        <v>0.20815821865911491</v>
      </c>
      <c r="N6790" s="2">
        <v>1756837</v>
      </c>
      <c r="O6790">
        <f t="shared" si="106"/>
        <v>11</v>
      </c>
    </row>
    <row r="6791" spans="1:15" hidden="1" x14ac:dyDescent="0.2">
      <c r="A6791" t="s">
        <v>6464</v>
      </c>
      <c r="B6791" t="s">
        <v>7511</v>
      </c>
      <c r="C6791" t="s">
        <v>7522</v>
      </c>
      <c r="D6791" t="s">
        <v>22</v>
      </c>
      <c r="E6791">
        <v>63</v>
      </c>
      <c r="F6791" t="s">
        <v>49</v>
      </c>
      <c r="G6791" t="s">
        <v>7465</v>
      </c>
      <c r="H6791" t="s">
        <v>198</v>
      </c>
      <c r="I6791" s="2">
        <v>4218</v>
      </c>
      <c r="J6791" s="2">
        <v>7</v>
      </c>
      <c r="K6791" s="2">
        <v>4225</v>
      </c>
      <c r="L6791" s="3">
        <v>0.24048901520175178</v>
      </c>
      <c r="M6791" s="3">
        <v>0.38897323035593123</v>
      </c>
      <c r="N6791" s="2">
        <v>1756837</v>
      </c>
      <c r="O6791">
        <f t="shared" si="106"/>
        <v>7</v>
      </c>
    </row>
    <row r="6792" spans="1:15" hidden="1" x14ac:dyDescent="0.2">
      <c r="A6792" t="s">
        <v>6464</v>
      </c>
      <c r="B6792" t="s">
        <v>7511</v>
      </c>
      <c r="C6792" t="s">
        <v>7523</v>
      </c>
      <c r="D6792" t="s">
        <v>22</v>
      </c>
      <c r="E6792">
        <v>47</v>
      </c>
      <c r="F6792" t="s">
        <v>49</v>
      </c>
      <c r="G6792" t="s">
        <v>1280</v>
      </c>
      <c r="H6792" t="s">
        <v>193</v>
      </c>
      <c r="I6792" s="2">
        <v>2741</v>
      </c>
      <c r="J6792" s="2">
        <v>3</v>
      </c>
      <c r="K6792" s="2">
        <v>2744</v>
      </c>
      <c r="L6792" s="3">
        <v>0.15618978880795428</v>
      </c>
      <c r="M6792" s="3">
        <v>0.25262545422406518</v>
      </c>
      <c r="N6792" s="2">
        <v>1756837</v>
      </c>
      <c r="O6792">
        <f t="shared" si="106"/>
        <v>10</v>
      </c>
    </row>
    <row r="6793" spans="1:15" hidden="1" x14ac:dyDescent="0.2">
      <c r="A6793" t="s">
        <v>6464</v>
      </c>
      <c r="B6793" t="s">
        <v>7511</v>
      </c>
      <c r="C6793" t="s">
        <v>7524</v>
      </c>
      <c r="D6793" t="s">
        <v>22</v>
      </c>
      <c r="E6793">
        <v>35</v>
      </c>
      <c r="F6793" t="s">
        <v>69</v>
      </c>
      <c r="G6793" t="s">
        <v>7012</v>
      </c>
      <c r="H6793" t="s">
        <v>294</v>
      </c>
      <c r="I6793" s="2">
        <v>829</v>
      </c>
      <c r="J6793" s="2">
        <v>9</v>
      </c>
      <c r="K6793" s="2">
        <v>838</v>
      </c>
      <c r="L6793" s="3">
        <v>4.7699359701554554E-2</v>
      </c>
      <c r="M6793" s="3">
        <v>7.7150193381839136E-2</v>
      </c>
      <c r="N6793" s="2">
        <v>1756837</v>
      </c>
      <c r="O6793">
        <f t="shared" si="106"/>
        <v>14</v>
      </c>
    </row>
    <row r="6794" spans="1:15" hidden="1" x14ac:dyDescent="0.2">
      <c r="A6794" t="s">
        <v>6464</v>
      </c>
      <c r="B6794" t="s">
        <v>7511</v>
      </c>
      <c r="C6794" t="s">
        <v>7525</v>
      </c>
      <c r="D6794" t="s">
        <v>22</v>
      </c>
      <c r="E6794">
        <v>67</v>
      </c>
      <c r="F6794" t="s">
        <v>49</v>
      </c>
      <c r="G6794" t="s">
        <v>7526</v>
      </c>
      <c r="H6794" t="s">
        <v>1785</v>
      </c>
      <c r="I6794" s="2">
        <v>1127</v>
      </c>
      <c r="J6794" s="2">
        <f>(0)</f>
        <v>0</v>
      </c>
      <c r="K6794" s="2">
        <v>1127</v>
      </c>
      <c r="L6794" s="3">
        <v>6.4149377546124084E-2</v>
      </c>
      <c r="M6794" s="3">
        <v>0.10375688298488389</v>
      </c>
      <c r="N6794" s="2">
        <v>1756837</v>
      </c>
      <c r="O6794">
        <f t="shared" si="106"/>
        <v>13</v>
      </c>
    </row>
    <row r="6795" spans="1:15" hidden="1" x14ac:dyDescent="0.2">
      <c r="A6795" t="s">
        <v>6464</v>
      </c>
      <c r="B6795" t="s">
        <v>7527</v>
      </c>
      <c r="C6795" t="s">
        <v>46</v>
      </c>
      <c r="G6795" t="s">
        <v>46</v>
      </c>
      <c r="I6795" s="2">
        <v>4019</v>
      </c>
      <c r="J6795" s="2">
        <v>18</v>
      </c>
      <c r="K6795" s="2">
        <v>4037</v>
      </c>
      <c r="L6795" s="3">
        <v>0.21741811544756517</v>
      </c>
      <c r="M6795" s="3">
        <v>0.38055143665944274</v>
      </c>
      <c r="N6795" s="2">
        <v>1856791</v>
      </c>
      <c r="O6795">
        <f t="shared" si="106"/>
        <v>5</v>
      </c>
    </row>
    <row r="6796" spans="1:15" hidden="1" x14ac:dyDescent="0.2">
      <c r="A6796" t="s">
        <v>6464</v>
      </c>
      <c r="B6796" t="s">
        <v>7527</v>
      </c>
      <c r="C6796" t="s">
        <v>7528</v>
      </c>
      <c r="D6796" t="s">
        <v>22</v>
      </c>
      <c r="E6796">
        <v>38</v>
      </c>
      <c r="F6796" t="s">
        <v>49</v>
      </c>
      <c r="G6796" t="s">
        <v>6950</v>
      </c>
      <c r="H6796" t="s">
        <v>135</v>
      </c>
      <c r="I6796" s="2">
        <v>498</v>
      </c>
      <c r="J6796" s="2">
        <v>1</v>
      </c>
      <c r="K6796" s="2">
        <v>499</v>
      </c>
      <c r="L6796" s="3">
        <v>2.6874322419701516E-2</v>
      </c>
      <c r="M6796" s="3">
        <v>4.7038683897216237E-2</v>
      </c>
      <c r="N6796" s="2">
        <v>1856791</v>
      </c>
      <c r="O6796">
        <f t="shared" si="106"/>
        <v>25</v>
      </c>
    </row>
    <row r="6797" spans="1:15" hidden="1" x14ac:dyDescent="0.2">
      <c r="A6797" t="s">
        <v>6464</v>
      </c>
      <c r="B6797" t="s">
        <v>7527</v>
      </c>
      <c r="C6797" t="s">
        <v>7529</v>
      </c>
      <c r="D6797" t="s">
        <v>22</v>
      </c>
      <c r="E6797">
        <v>58</v>
      </c>
      <c r="F6797" t="s">
        <v>49</v>
      </c>
      <c r="G6797" t="s">
        <v>38</v>
      </c>
      <c r="H6797" t="s">
        <v>1597</v>
      </c>
      <c r="I6797" s="2">
        <v>657</v>
      </c>
      <c r="J6797" s="2">
        <f>(0)</f>
        <v>0</v>
      </c>
      <c r="K6797" s="2">
        <v>657</v>
      </c>
      <c r="L6797" s="3">
        <v>3.5383626913314419E-2</v>
      </c>
      <c r="M6797" s="3">
        <v>6.193269603300814E-2</v>
      </c>
      <c r="N6797" s="2">
        <v>1856791</v>
      </c>
      <c r="O6797">
        <f t="shared" si="106"/>
        <v>21</v>
      </c>
    </row>
    <row r="6798" spans="1:15" hidden="1" x14ac:dyDescent="0.2">
      <c r="A6798" t="s">
        <v>6464</v>
      </c>
      <c r="B6798" t="s">
        <v>7527</v>
      </c>
      <c r="C6798" t="s">
        <v>7530</v>
      </c>
      <c r="D6798" t="s">
        <v>22</v>
      </c>
      <c r="E6798">
        <v>58</v>
      </c>
      <c r="F6798" t="s">
        <v>49</v>
      </c>
      <c r="G6798" t="s">
        <v>38</v>
      </c>
      <c r="H6798" t="s">
        <v>106</v>
      </c>
      <c r="I6798" s="2">
        <v>2134</v>
      </c>
      <c r="J6798" s="2">
        <f>(0)</f>
        <v>0</v>
      </c>
      <c r="K6798" s="2">
        <v>2134</v>
      </c>
      <c r="L6798" s="3">
        <v>0.11492946702132874</v>
      </c>
      <c r="M6798" s="3">
        <v>0.20116342973278445</v>
      </c>
      <c r="N6798" s="2">
        <v>1856791</v>
      </c>
      <c r="O6798">
        <f t="shared" si="106"/>
        <v>7</v>
      </c>
    </row>
    <row r="6799" spans="1:15" hidden="1" x14ac:dyDescent="0.2">
      <c r="A6799" t="s">
        <v>6464</v>
      </c>
      <c r="B6799" t="s">
        <v>7527</v>
      </c>
      <c r="C6799" t="s">
        <v>7531</v>
      </c>
      <c r="D6799" t="s">
        <v>22</v>
      </c>
      <c r="E6799">
        <v>32</v>
      </c>
      <c r="F6799" t="s">
        <v>49</v>
      </c>
      <c r="G6799" t="s">
        <v>2981</v>
      </c>
      <c r="H6799" t="s">
        <v>54</v>
      </c>
      <c r="I6799" s="2">
        <v>503</v>
      </c>
      <c r="J6799" s="2">
        <v>1</v>
      </c>
      <c r="K6799" s="2">
        <v>504</v>
      </c>
      <c r="L6799" s="3">
        <v>2.7143604207474078E-2</v>
      </c>
      <c r="M6799" s="3">
        <v>4.7510013395184333E-2</v>
      </c>
      <c r="N6799" s="2">
        <v>1856791</v>
      </c>
      <c r="O6799">
        <f t="shared" si="106"/>
        <v>24</v>
      </c>
    </row>
    <row r="6800" spans="1:15" hidden="1" x14ac:dyDescent="0.2">
      <c r="A6800" t="s">
        <v>6464</v>
      </c>
      <c r="B6800" t="s">
        <v>7527</v>
      </c>
      <c r="C6800" t="s">
        <v>7532</v>
      </c>
      <c r="D6800" t="s">
        <v>22</v>
      </c>
      <c r="E6800">
        <v>57</v>
      </c>
      <c r="F6800" t="s">
        <v>49</v>
      </c>
      <c r="G6800" t="s">
        <v>1472</v>
      </c>
      <c r="H6800" t="s">
        <v>540</v>
      </c>
      <c r="I6800" s="2">
        <v>1603</v>
      </c>
      <c r="J6800" s="2">
        <v>3</v>
      </c>
      <c r="K6800" s="2">
        <v>1606</v>
      </c>
      <c r="L6800" s="3">
        <v>8.6493310232546361E-2</v>
      </c>
      <c r="M6800" s="3">
        <v>0.15139103474735324</v>
      </c>
      <c r="N6800" s="2">
        <v>1856791</v>
      </c>
      <c r="O6800">
        <f t="shared" si="106"/>
        <v>11</v>
      </c>
    </row>
    <row r="6801" spans="1:15" hidden="1" x14ac:dyDescent="0.2">
      <c r="A6801" t="s">
        <v>6464</v>
      </c>
      <c r="B6801" t="s">
        <v>7527</v>
      </c>
      <c r="C6801" t="s">
        <v>7533</v>
      </c>
      <c r="D6801" t="s">
        <v>22</v>
      </c>
      <c r="E6801">
        <v>35</v>
      </c>
      <c r="F6801" t="s">
        <v>49</v>
      </c>
      <c r="G6801" t="s">
        <v>722</v>
      </c>
      <c r="H6801" t="s">
        <v>723</v>
      </c>
      <c r="I6801" s="2">
        <v>8890</v>
      </c>
      <c r="J6801" s="2">
        <v>2</v>
      </c>
      <c r="K6801" s="2">
        <v>8892</v>
      </c>
      <c r="L6801" s="3">
        <v>0.47889073137472127</v>
      </c>
      <c r="M6801" s="3">
        <v>0.83821237918646641</v>
      </c>
      <c r="N6801" s="2">
        <v>1856791</v>
      </c>
      <c r="O6801">
        <f t="shared" si="106"/>
        <v>4</v>
      </c>
    </row>
    <row r="6802" spans="1:15" hidden="1" x14ac:dyDescent="0.2">
      <c r="A6802" t="s">
        <v>6464</v>
      </c>
      <c r="B6802" t="s">
        <v>7527</v>
      </c>
      <c r="C6802" t="s">
        <v>1226</v>
      </c>
      <c r="D6802" t="s">
        <v>22</v>
      </c>
      <c r="E6802">
        <v>27</v>
      </c>
      <c r="F6802" t="s">
        <v>69</v>
      </c>
      <c r="G6802" t="s">
        <v>38</v>
      </c>
      <c r="H6802" t="s">
        <v>45</v>
      </c>
      <c r="I6802" s="2">
        <v>1097</v>
      </c>
      <c r="J6802" s="2">
        <f>(0)</f>
        <v>0</v>
      </c>
      <c r="K6802" s="2">
        <v>1097</v>
      </c>
      <c r="L6802" s="3">
        <v>5.9080424237299735E-2</v>
      </c>
      <c r="M6802" s="3">
        <v>0.10340969185420083</v>
      </c>
      <c r="N6802" s="2">
        <v>1856791</v>
      </c>
      <c r="O6802">
        <f t="shared" si="106"/>
        <v>16</v>
      </c>
    </row>
    <row r="6803" spans="1:15" hidden="1" x14ac:dyDescent="0.2">
      <c r="A6803" t="s">
        <v>6464</v>
      </c>
      <c r="B6803" t="s">
        <v>7527</v>
      </c>
      <c r="C6803" t="s">
        <v>7534</v>
      </c>
      <c r="D6803" t="s">
        <v>22</v>
      </c>
      <c r="E6803">
        <v>68</v>
      </c>
      <c r="F6803" t="s">
        <v>49</v>
      </c>
      <c r="G6803" t="s">
        <v>32</v>
      </c>
      <c r="H6803" t="s">
        <v>33</v>
      </c>
      <c r="I6803" s="2">
        <v>673453</v>
      </c>
      <c r="J6803" s="2">
        <v>1211</v>
      </c>
      <c r="K6803" s="2">
        <v>674664</v>
      </c>
      <c r="L6803" s="3">
        <v>36.334945613157323</v>
      </c>
      <c r="M6803" s="3">
        <v>63.597808883429842</v>
      </c>
      <c r="N6803" s="2">
        <v>1856791</v>
      </c>
      <c r="O6803">
        <f t="shared" si="106"/>
        <v>1</v>
      </c>
    </row>
    <row r="6804" spans="1:15" hidden="1" x14ac:dyDescent="0.2">
      <c r="A6804" t="s">
        <v>6464</v>
      </c>
      <c r="B6804" t="s">
        <v>7527</v>
      </c>
      <c r="C6804" t="s">
        <v>7535</v>
      </c>
      <c r="D6804" t="s">
        <v>22</v>
      </c>
      <c r="E6804">
        <v>44</v>
      </c>
      <c r="F6804" t="s">
        <v>49</v>
      </c>
      <c r="G6804" t="s">
        <v>38</v>
      </c>
      <c r="H6804" t="s">
        <v>6305</v>
      </c>
      <c r="I6804" s="2">
        <v>331</v>
      </c>
      <c r="J6804" s="2">
        <f>(0)</f>
        <v>0</v>
      </c>
      <c r="K6804" s="2">
        <v>331</v>
      </c>
      <c r="L6804" s="3">
        <v>1.7826454350543492E-2</v>
      </c>
      <c r="M6804" s="3">
        <v>3.1202012765488122E-2</v>
      </c>
      <c r="N6804" s="2">
        <v>1856791</v>
      </c>
      <c r="O6804">
        <f t="shared" si="106"/>
        <v>27</v>
      </c>
    </row>
    <row r="6805" spans="1:15" hidden="1" x14ac:dyDescent="0.2">
      <c r="A6805" t="s">
        <v>6464</v>
      </c>
      <c r="B6805" t="s">
        <v>7527</v>
      </c>
      <c r="C6805" t="s">
        <v>7536</v>
      </c>
      <c r="D6805" t="s">
        <v>22</v>
      </c>
      <c r="E6805">
        <v>45</v>
      </c>
      <c r="F6805" t="s">
        <v>49</v>
      </c>
      <c r="G6805" t="s">
        <v>7537</v>
      </c>
      <c r="H6805" t="s">
        <v>321</v>
      </c>
      <c r="I6805" s="2">
        <v>838</v>
      </c>
      <c r="J6805" s="2">
        <f>(0)</f>
        <v>0</v>
      </c>
      <c r="K6805" s="2">
        <v>838</v>
      </c>
      <c r="L6805" s="3">
        <v>4.5131627630681105E-2</v>
      </c>
      <c r="M6805" s="3">
        <v>7.899482385945332E-2</v>
      </c>
      <c r="N6805" s="2">
        <v>1856791</v>
      </c>
      <c r="O6805">
        <f t="shared" si="106"/>
        <v>19</v>
      </c>
    </row>
    <row r="6806" spans="1:15" hidden="1" x14ac:dyDescent="0.2">
      <c r="A6806" t="s">
        <v>6464</v>
      </c>
      <c r="B6806" t="s">
        <v>7527</v>
      </c>
      <c r="C6806" t="s">
        <v>7538</v>
      </c>
      <c r="D6806" t="s">
        <v>22</v>
      </c>
      <c r="E6806">
        <v>49</v>
      </c>
      <c r="F6806" t="s">
        <v>49</v>
      </c>
      <c r="G6806" t="s">
        <v>7526</v>
      </c>
      <c r="H6806" t="s">
        <v>1785</v>
      </c>
      <c r="I6806" s="2">
        <v>637</v>
      </c>
      <c r="J6806" s="2">
        <f>(0)</f>
        <v>0</v>
      </c>
      <c r="K6806" s="2">
        <v>637</v>
      </c>
      <c r="L6806" s="3">
        <v>3.4306499762224184E-2</v>
      </c>
      <c r="M6806" s="3">
        <v>6.0047378041135753E-2</v>
      </c>
      <c r="N6806" s="2">
        <v>1856791</v>
      </c>
      <c r="O6806">
        <f t="shared" si="106"/>
        <v>22</v>
      </c>
    </row>
    <row r="6807" spans="1:15" hidden="1" x14ac:dyDescent="0.2">
      <c r="A6807" t="s">
        <v>6464</v>
      </c>
      <c r="B6807" t="s">
        <v>7527</v>
      </c>
      <c r="C6807" t="s">
        <v>7539</v>
      </c>
      <c r="D6807" t="s">
        <v>22</v>
      </c>
      <c r="E6807">
        <v>60</v>
      </c>
      <c r="F6807" t="s">
        <v>49</v>
      </c>
      <c r="G6807" t="s">
        <v>7143</v>
      </c>
      <c r="H6807" t="s">
        <v>168</v>
      </c>
      <c r="I6807" s="2">
        <v>1236</v>
      </c>
      <c r="J6807" s="2">
        <v>1</v>
      </c>
      <c r="K6807" s="2">
        <v>1237</v>
      </c>
      <c r="L6807" s="3">
        <v>6.6620314294931413E-2</v>
      </c>
      <c r="M6807" s="3">
        <v>0.11660691779730757</v>
      </c>
      <c r="N6807" s="2">
        <v>1856791</v>
      </c>
      <c r="O6807">
        <f t="shared" si="106"/>
        <v>15</v>
      </c>
    </row>
    <row r="6808" spans="1:15" hidden="1" x14ac:dyDescent="0.2">
      <c r="A6808" t="s">
        <v>6464</v>
      </c>
      <c r="B6808" t="s">
        <v>7527</v>
      </c>
      <c r="C6808" t="s">
        <v>7540</v>
      </c>
      <c r="D6808" t="s">
        <v>22</v>
      </c>
      <c r="E6808">
        <v>37</v>
      </c>
      <c r="F6808" t="s">
        <v>49</v>
      </c>
      <c r="G6808" t="s">
        <v>719</v>
      </c>
      <c r="H6808" t="s">
        <v>198</v>
      </c>
      <c r="I6808" s="2">
        <v>2756</v>
      </c>
      <c r="J6808" s="2">
        <v>2</v>
      </c>
      <c r="K6808" s="2">
        <v>2758</v>
      </c>
      <c r="L6808" s="3">
        <v>0.14853583413534427</v>
      </c>
      <c r="M6808" s="3">
        <v>0.25998535107920318</v>
      </c>
      <c r="N6808" s="2">
        <v>1856791</v>
      </c>
      <c r="O6808">
        <f t="shared" si="106"/>
        <v>6</v>
      </c>
    </row>
    <row r="6809" spans="1:15" hidden="1" x14ac:dyDescent="0.2">
      <c r="A6809" t="s">
        <v>6464</v>
      </c>
      <c r="B6809" t="s">
        <v>7527</v>
      </c>
      <c r="C6809" t="s">
        <v>7541</v>
      </c>
      <c r="D6809" t="s">
        <v>22</v>
      </c>
      <c r="E6809">
        <v>49</v>
      </c>
      <c r="F6809" t="s">
        <v>49</v>
      </c>
      <c r="G6809" t="s">
        <v>19</v>
      </c>
      <c r="H6809" t="s">
        <v>20</v>
      </c>
      <c r="I6809" s="2">
        <v>152456</v>
      </c>
      <c r="J6809" s="2">
        <v>92</v>
      </c>
      <c r="K6809" s="2">
        <v>152548</v>
      </c>
      <c r="L6809" s="3">
        <v>8.2156796322257062</v>
      </c>
      <c r="M6809" s="3">
        <v>14.3800744512075</v>
      </c>
      <c r="N6809" s="2">
        <v>1856791</v>
      </c>
      <c r="O6809">
        <f t="shared" si="106"/>
        <v>3</v>
      </c>
    </row>
    <row r="6810" spans="1:15" hidden="1" x14ac:dyDescent="0.2">
      <c r="A6810" t="s">
        <v>6464</v>
      </c>
      <c r="B6810" t="s">
        <v>7527</v>
      </c>
      <c r="C6810" t="s">
        <v>7542</v>
      </c>
      <c r="D6810" t="s">
        <v>22</v>
      </c>
      <c r="E6810">
        <v>43</v>
      </c>
      <c r="F6810" t="s">
        <v>69</v>
      </c>
      <c r="G6810" t="s">
        <v>7543</v>
      </c>
      <c r="H6810" t="s">
        <v>41</v>
      </c>
      <c r="I6810" s="2">
        <v>1257</v>
      </c>
      <c r="J6810" s="2">
        <v>1</v>
      </c>
      <c r="K6810" s="2">
        <v>1258</v>
      </c>
      <c r="L6810" s="3">
        <v>6.7751297803576166E-2</v>
      </c>
      <c r="M6810" s="3">
        <v>0.11858650168877359</v>
      </c>
      <c r="N6810" s="2">
        <v>1856791</v>
      </c>
      <c r="O6810">
        <f t="shared" si="106"/>
        <v>14</v>
      </c>
    </row>
    <row r="6811" spans="1:15" hidden="1" x14ac:dyDescent="0.2">
      <c r="A6811" t="s">
        <v>6464</v>
      </c>
      <c r="B6811" t="s">
        <v>7527</v>
      </c>
      <c r="C6811" t="s">
        <v>7544</v>
      </c>
      <c r="D6811" t="s">
        <v>17</v>
      </c>
      <c r="E6811">
        <v>47</v>
      </c>
      <c r="F6811" t="s">
        <v>49</v>
      </c>
      <c r="G6811" t="s">
        <v>197</v>
      </c>
      <c r="H6811" t="s">
        <v>24</v>
      </c>
      <c r="I6811" s="2">
        <v>194763</v>
      </c>
      <c r="J6811" s="2">
        <v>396</v>
      </c>
      <c r="K6811" s="2">
        <v>195159</v>
      </c>
      <c r="L6811" s="3">
        <v>10.510552883981019</v>
      </c>
      <c r="M6811" s="3">
        <v>18.396838698791228</v>
      </c>
      <c r="N6811" s="2">
        <v>1856791</v>
      </c>
      <c r="O6811">
        <f t="shared" si="106"/>
        <v>2</v>
      </c>
    </row>
    <row r="6812" spans="1:15" hidden="1" x14ac:dyDescent="0.2">
      <c r="A6812" t="s">
        <v>6464</v>
      </c>
      <c r="B6812" t="s">
        <v>7527</v>
      </c>
      <c r="C6812" t="s">
        <v>7545</v>
      </c>
      <c r="D6812" t="s">
        <v>22</v>
      </c>
      <c r="E6812">
        <v>54</v>
      </c>
      <c r="F6812" t="s">
        <v>49</v>
      </c>
      <c r="G6812" t="s">
        <v>38</v>
      </c>
      <c r="H6812" t="s">
        <v>542</v>
      </c>
      <c r="I6812" s="2">
        <v>854</v>
      </c>
      <c r="J6812" s="2">
        <v>1</v>
      </c>
      <c r="K6812" s="2">
        <v>855</v>
      </c>
      <c r="L6812" s="3">
        <v>4.6047185709107812E-2</v>
      </c>
      <c r="M6812" s="3">
        <v>8.0597344152544839E-2</v>
      </c>
      <c r="N6812" s="2">
        <v>1856791</v>
      </c>
      <c r="O6812">
        <f t="shared" si="106"/>
        <v>18</v>
      </c>
    </row>
    <row r="6813" spans="1:15" hidden="1" x14ac:dyDescent="0.2">
      <c r="A6813" t="s">
        <v>6464</v>
      </c>
      <c r="B6813" t="s">
        <v>7527</v>
      </c>
      <c r="C6813" t="s">
        <v>7546</v>
      </c>
      <c r="D6813" t="s">
        <v>17</v>
      </c>
      <c r="E6813">
        <v>30</v>
      </c>
      <c r="F6813" t="s">
        <v>49</v>
      </c>
      <c r="G6813" t="s">
        <v>7151</v>
      </c>
      <c r="H6813" t="s">
        <v>1733</v>
      </c>
      <c r="I6813" s="2">
        <v>1914</v>
      </c>
      <c r="J6813" s="2">
        <f>(0)</f>
        <v>0</v>
      </c>
      <c r="K6813" s="2">
        <v>1914</v>
      </c>
      <c r="L6813" s="3">
        <v>0.10308106835933609</v>
      </c>
      <c r="M6813" s="3">
        <v>0.18042493182218811</v>
      </c>
      <c r="N6813" s="2">
        <v>1856791</v>
      </c>
      <c r="O6813">
        <f t="shared" si="106"/>
        <v>8</v>
      </c>
    </row>
    <row r="6814" spans="1:15" hidden="1" x14ac:dyDescent="0.2">
      <c r="A6814" t="s">
        <v>6464</v>
      </c>
      <c r="B6814" t="s">
        <v>7527</v>
      </c>
      <c r="C6814" t="s">
        <v>7547</v>
      </c>
      <c r="D6814" t="s">
        <v>22</v>
      </c>
      <c r="E6814">
        <v>48</v>
      </c>
      <c r="F6814" t="s">
        <v>49</v>
      </c>
      <c r="G6814" t="s">
        <v>7548</v>
      </c>
      <c r="H6814" t="s">
        <v>79</v>
      </c>
      <c r="I6814" s="2">
        <v>1771</v>
      </c>
      <c r="J6814" s="2">
        <f>(0)</f>
        <v>0</v>
      </c>
      <c r="K6814" s="2">
        <v>1771</v>
      </c>
      <c r="L6814" s="3">
        <v>9.5379609229040846E-2</v>
      </c>
      <c r="M6814" s="3">
        <v>0.1669449081803005</v>
      </c>
      <c r="N6814" s="2">
        <v>1856791</v>
      </c>
      <c r="O6814">
        <f t="shared" si="106"/>
        <v>9</v>
      </c>
    </row>
    <row r="6815" spans="1:15" hidden="1" x14ac:dyDescent="0.2">
      <c r="A6815" t="s">
        <v>6464</v>
      </c>
      <c r="B6815" t="s">
        <v>7527</v>
      </c>
      <c r="C6815" t="s">
        <v>7549</v>
      </c>
      <c r="D6815" t="s">
        <v>22</v>
      </c>
      <c r="E6815">
        <v>31</v>
      </c>
      <c r="F6815" t="s">
        <v>49</v>
      </c>
      <c r="G6815" t="s">
        <v>38</v>
      </c>
      <c r="H6815" t="s">
        <v>846</v>
      </c>
      <c r="I6815" s="2">
        <v>1434</v>
      </c>
      <c r="J6815" s="2">
        <v>1</v>
      </c>
      <c r="K6815" s="2">
        <v>1435</v>
      </c>
      <c r="L6815" s="3">
        <v>7.7283873090724806E-2</v>
      </c>
      <c r="M6815" s="3">
        <v>0.13527156591684428</v>
      </c>
      <c r="N6815" s="2">
        <v>1856791</v>
      </c>
      <c r="O6815">
        <f t="shared" si="106"/>
        <v>12</v>
      </c>
    </row>
    <row r="6816" spans="1:15" hidden="1" x14ac:dyDescent="0.2">
      <c r="A6816" t="s">
        <v>6464</v>
      </c>
      <c r="B6816" t="s">
        <v>7527</v>
      </c>
      <c r="C6816" t="s">
        <v>7550</v>
      </c>
      <c r="D6816" t="s">
        <v>22</v>
      </c>
      <c r="E6816">
        <v>53</v>
      </c>
      <c r="F6816" t="s">
        <v>49</v>
      </c>
      <c r="G6816" t="s">
        <v>815</v>
      </c>
      <c r="H6816" t="s">
        <v>816</v>
      </c>
      <c r="I6816" s="2">
        <v>555</v>
      </c>
      <c r="J6816" s="2">
        <f>(0)</f>
        <v>0</v>
      </c>
      <c r="K6816" s="2">
        <v>555</v>
      </c>
      <c r="L6816" s="3">
        <v>2.9890278442754194E-2</v>
      </c>
      <c r="M6816" s="3">
        <v>5.2317574274458933E-2</v>
      </c>
      <c r="N6816" s="2">
        <v>1856791</v>
      </c>
      <c r="O6816">
        <f t="shared" si="106"/>
        <v>23</v>
      </c>
    </row>
    <row r="6817" spans="1:15" hidden="1" x14ac:dyDescent="0.2">
      <c r="A6817" t="s">
        <v>6464</v>
      </c>
      <c r="B6817" t="s">
        <v>7527</v>
      </c>
      <c r="C6817" t="s">
        <v>7551</v>
      </c>
      <c r="D6817" t="s">
        <v>22</v>
      </c>
      <c r="E6817">
        <v>64</v>
      </c>
      <c r="F6817" t="s">
        <v>49</v>
      </c>
      <c r="G6817" t="s">
        <v>7552</v>
      </c>
      <c r="H6817" t="s">
        <v>124</v>
      </c>
      <c r="I6817" s="2">
        <v>1694</v>
      </c>
      <c r="J6817" s="2">
        <v>1</v>
      </c>
      <c r="K6817" s="2">
        <v>1695</v>
      </c>
      <c r="L6817" s="3">
        <v>9.128652605489794E-2</v>
      </c>
      <c r="M6817" s="3">
        <v>0.15978069981118539</v>
      </c>
      <c r="N6817" s="2">
        <v>1856791</v>
      </c>
      <c r="O6817">
        <f t="shared" si="106"/>
        <v>10</v>
      </c>
    </row>
    <row r="6818" spans="1:15" hidden="1" x14ac:dyDescent="0.2">
      <c r="A6818" t="s">
        <v>6464</v>
      </c>
      <c r="B6818" t="s">
        <v>7527</v>
      </c>
      <c r="C6818" t="s">
        <v>7553</v>
      </c>
      <c r="D6818" t="s">
        <v>22</v>
      </c>
      <c r="E6818">
        <v>62</v>
      </c>
      <c r="F6818" t="s">
        <v>49</v>
      </c>
      <c r="G6818" t="s">
        <v>1112</v>
      </c>
      <c r="H6818" t="s">
        <v>1113</v>
      </c>
      <c r="I6818" s="2">
        <v>907</v>
      </c>
      <c r="J6818" s="2">
        <f>(0)</f>
        <v>0</v>
      </c>
      <c r="K6818" s="2">
        <v>907</v>
      </c>
      <c r="L6818" s="3">
        <v>4.8847716301942443E-2</v>
      </c>
      <c r="M6818" s="3">
        <v>8.5499170931413071E-2</v>
      </c>
      <c r="N6818" s="2">
        <v>1856791</v>
      </c>
      <c r="O6818">
        <f t="shared" si="106"/>
        <v>17</v>
      </c>
    </row>
    <row r="6819" spans="1:15" hidden="1" x14ac:dyDescent="0.2">
      <c r="A6819" t="s">
        <v>6464</v>
      </c>
      <c r="B6819" t="s">
        <v>7527</v>
      </c>
      <c r="C6819" t="s">
        <v>7554</v>
      </c>
      <c r="D6819" t="s">
        <v>22</v>
      </c>
      <c r="E6819">
        <v>42</v>
      </c>
      <c r="F6819" t="s">
        <v>49</v>
      </c>
      <c r="G6819" t="s">
        <v>6717</v>
      </c>
      <c r="H6819" t="s">
        <v>43</v>
      </c>
      <c r="I6819" s="2">
        <v>1339</v>
      </c>
      <c r="J6819" s="2">
        <v>1</v>
      </c>
      <c r="K6819" s="2">
        <v>1340</v>
      </c>
      <c r="L6819" s="3">
        <v>7.2167519123046156E-2</v>
      </c>
      <c r="M6819" s="3">
        <v>0.12631630545545039</v>
      </c>
      <c r="N6819" s="2">
        <v>1856791</v>
      </c>
      <c r="O6819">
        <f t="shared" si="106"/>
        <v>13</v>
      </c>
    </row>
    <row r="6820" spans="1:15" hidden="1" x14ac:dyDescent="0.2">
      <c r="A6820" t="s">
        <v>6464</v>
      </c>
      <c r="B6820" t="s">
        <v>7527</v>
      </c>
      <c r="C6820" t="s">
        <v>7555</v>
      </c>
      <c r="D6820" t="s">
        <v>22</v>
      </c>
      <c r="E6820">
        <v>74</v>
      </c>
      <c r="F6820" t="s">
        <v>49</v>
      </c>
      <c r="G6820" t="s">
        <v>38</v>
      </c>
      <c r="H6820" t="s">
        <v>276</v>
      </c>
      <c r="I6820" s="2">
        <v>798</v>
      </c>
      <c r="J6820" s="2">
        <f>(0)</f>
        <v>0</v>
      </c>
      <c r="K6820" s="2">
        <v>798</v>
      </c>
      <c r="L6820" s="3">
        <v>4.2977373328500622E-2</v>
      </c>
      <c r="M6820" s="3">
        <v>7.5224187875708531E-2</v>
      </c>
      <c r="N6820" s="2">
        <v>1856791</v>
      </c>
      <c r="O6820">
        <f t="shared" si="106"/>
        <v>20</v>
      </c>
    </row>
    <row r="6821" spans="1:15" hidden="1" x14ac:dyDescent="0.2">
      <c r="A6821" t="s">
        <v>6464</v>
      </c>
      <c r="B6821" t="s">
        <v>7527</v>
      </c>
      <c r="C6821" t="s">
        <v>7556</v>
      </c>
      <c r="D6821" t="s">
        <v>22</v>
      </c>
      <c r="E6821">
        <v>45</v>
      </c>
      <c r="F6821" t="s">
        <v>49</v>
      </c>
      <c r="G6821" t="s">
        <v>38</v>
      </c>
      <c r="H6821" t="s">
        <v>1711</v>
      </c>
      <c r="I6821" s="2">
        <v>350</v>
      </c>
      <c r="J6821" s="2">
        <f>(0)</f>
        <v>0</v>
      </c>
      <c r="K6821" s="2">
        <v>350</v>
      </c>
      <c r="L6821" s="3">
        <v>1.8849725144079222E-2</v>
      </c>
      <c r="M6821" s="3">
        <v>3.2993064857766902E-2</v>
      </c>
      <c r="N6821" s="2">
        <v>1856791</v>
      </c>
      <c r="O6821">
        <f t="shared" si="106"/>
        <v>26</v>
      </c>
    </row>
    <row r="6822" spans="1:15" hidden="1" x14ac:dyDescent="0.2">
      <c r="A6822" t="s">
        <v>6464</v>
      </c>
      <c r="B6822" t="s">
        <v>7557</v>
      </c>
      <c r="C6822" t="s">
        <v>46</v>
      </c>
      <c r="G6822" t="s">
        <v>46</v>
      </c>
      <c r="I6822" s="2">
        <v>9079</v>
      </c>
      <c r="J6822" s="2">
        <v>8</v>
      </c>
      <c r="K6822" s="2">
        <v>9087</v>
      </c>
      <c r="L6822" s="3">
        <v>0.46779585629756082</v>
      </c>
      <c r="M6822" s="3">
        <v>0.87386511492379282</v>
      </c>
      <c r="N6822" s="2">
        <v>1942514</v>
      </c>
      <c r="O6822">
        <f t="shared" si="106"/>
        <v>4</v>
      </c>
    </row>
    <row r="6823" spans="1:15" hidden="1" x14ac:dyDescent="0.2">
      <c r="A6823" t="s">
        <v>6464</v>
      </c>
      <c r="B6823" t="s">
        <v>7557</v>
      </c>
      <c r="C6823" t="s">
        <v>7558</v>
      </c>
      <c r="D6823" t="s">
        <v>22</v>
      </c>
      <c r="E6823">
        <v>51</v>
      </c>
      <c r="F6823" t="s">
        <v>49</v>
      </c>
      <c r="G6823" t="s">
        <v>891</v>
      </c>
      <c r="H6823" t="s">
        <v>749</v>
      </c>
      <c r="I6823" s="2">
        <v>4647</v>
      </c>
      <c r="J6823" s="2">
        <v>1</v>
      </c>
      <c r="K6823" s="2">
        <v>4648</v>
      </c>
      <c r="L6823" s="3">
        <v>0.23927755475636214</v>
      </c>
      <c r="M6823" s="3">
        <v>0.44698195820026293</v>
      </c>
      <c r="N6823" s="2">
        <v>1942514</v>
      </c>
      <c r="O6823">
        <f t="shared" si="106"/>
        <v>6</v>
      </c>
    </row>
    <row r="6824" spans="1:15" hidden="1" x14ac:dyDescent="0.2">
      <c r="A6824" t="s">
        <v>6464</v>
      </c>
      <c r="B6824" t="s">
        <v>7557</v>
      </c>
      <c r="C6824" t="s">
        <v>7388</v>
      </c>
      <c r="D6824" t="s">
        <v>22</v>
      </c>
      <c r="E6824">
        <v>51</v>
      </c>
      <c r="F6824" t="s">
        <v>49</v>
      </c>
      <c r="G6824" t="s">
        <v>656</v>
      </c>
      <c r="H6824" t="s">
        <v>657</v>
      </c>
      <c r="I6824" s="2">
        <v>4558</v>
      </c>
      <c r="J6824" s="2">
        <v>12</v>
      </c>
      <c r="K6824" s="2">
        <v>4570</v>
      </c>
      <c r="L6824" s="3">
        <v>0.23526213968084658</v>
      </c>
      <c r="M6824" s="3">
        <v>0.43948097008932907</v>
      </c>
      <c r="N6824" s="2">
        <v>1942514</v>
      </c>
      <c r="O6824">
        <f t="shared" si="106"/>
        <v>7</v>
      </c>
    </row>
    <row r="6825" spans="1:15" hidden="1" x14ac:dyDescent="0.2">
      <c r="A6825" t="s">
        <v>6464</v>
      </c>
      <c r="B6825" t="s">
        <v>7557</v>
      </c>
      <c r="C6825" t="s">
        <v>7559</v>
      </c>
      <c r="D6825" t="s">
        <v>22</v>
      </c>
      <c r="E6825">
        <v>42</v>
      </c>
      <c r="F6825" t="s">
        <v>49</v>
      </c>
      <c r="G6825" t="s">
        <v>534</v>
      </c>
      <c r="H6825" t="s">
        <v>535</v>
      </c>
      <c r="I6825" s="2">
        <v>1943</v>
      </c>
      <c r="J6825" s="2">
        <f>(0)</f>
        <v>0</v>
      </c>
      <c r="K6825" s="2">
        <v>1943</v>
      </c>
      <c r="L6825" s="3">
        <v>0.10002501912470128</v>
      </c>
      <c r="M6825" s="3">
        <v>0.18685153717364691</v>
      </c>
      <c r="N6825" s="2">
        <v>1942514</v>
      </c>
      <c r="O6825">
        <f t="shared" si="106"/>
        <v>10</v>
      </c>
    </row>
    <row r="6826" spans="1:15" hidden="1" x14ac:dyDescent="0.2">
      <c r="A6826" t="s">
        <v>6464</v>
      </c>
      <c r="B6826" t="s">
        <v>7557</v>
      </c>
      <c r="C6826" t="s">
        <v>2187</v>
      </c>
      <c r="D6826" t="s">
        <v>22</v>
      </c>
      <c r="E6826">
        <v>44</v>
      </c>
      <c r="F6826" t="s">
        <v>49</v>
      </c>
      <c r="G6826" t="s">
        <v>32</v>
      </c>
      <c r="H6826" t="s">
        <v>33</v>
      </c>
      <c r="I6826" s="2">
        <v>508989</v>
      </c>
      <c r="J6826" s="2">
        <v>1040</v>
      </c>
      <c r="K6826" s="2">
        <v>510029</v>
      </c>
      <c r="L6826" s="3">
        <v>26.256129942950217</v>
      </c>
      <c r="M6826" s="3">
        <v>49.047711092711246</v>
      </c>
      <c r="N6826" s="2">
        <v>1942514</v>
      </c>
      <c r="O6826">
        <f t="shared" si="106"/>
        <v>1</v>
      </c>
    </row>
    <row r="6827" spans="1:15" hidden="1" x14ac:dyDescent="0.2">
      <c r="A6827" t="s">
        <v>6464</v>
      </c>
      <c r="B6827" t="s">
        <v>7557</v>
      </c>
      <c r="C6827" t="s">
        <v>7560</v>
      </c>
      <c r="D6827" t="s">
        <v>22</v>
      </c>
      <c r="E6827">
        <v>48</v>
      </c>
      <c r="F6827" t="s">
        <v>69</v>
      </c>
      <c r="G6827" t="s">
        <v>38</v>
      </c>
      <c r="H6827" t="s">
        <v>59</v>
      </c>
      <c r="I6827" s="2">
        <v>1819</v>
      </c>
      <c r="J6827" s="2">
        <f>(0)</f>
        <v>0</v>
      </c>
      <c r="K6827" s="2">
        <v>1819</v>
      </c>
      <c r="L6827" s="3">
        <v>9.3641538748240688E-2</v>
      </c>
      <c r="M6827" s="3">
        <v>0.17492688940754694</v>
      </c>
      <c r="N6827" s="2">
        <v>1942514</v>
      </c>
      <c r="O6827">
        <f t="shared" si="106"/>
        <v>11</v>
      </c>
    </row>
    <row r="6828" spans="1:15" hidden="1" x14ac:dyDescent="0.2">
      <c r="A6828" t="s">
        <v>6464</v>
      </c>
      <c r="B6828" t="s">
        <v>7557</v>
      </c>
      <c r="C6828" t="s">
        <v>7561</v>
      </c>
      <c r="D6828" t="s">
        <v>22</v>
      </c>
      <c r="E6828">
        <v>59</v>
      </c>
      <c r="F6828" t="s">
        <v>49</v>
      </c>
      <c r="G6828" t="s">
        <v>303</v>
      </c>
      <c r="H6828" t="s">
        <v>304</v>
      </c>
      <c r="I6828" s="2">
        <v>465412</v>
      </c>
      <c r="J6828" s="2">
        <v>1002</v>
      </c>
      <c r="K6828" s="2">
        <v>466414</v>
      </c>
      <c r="L6828" s="3">
        <v>24.01084367989111</v>
      </c>
      <c r="M6828" s="3">
        <v>44.853408574014075</v>
      </c>
      <c r="N6828" s="2">
        <v>1942514</v>
      </c>
      <c r="O6828">
        <f t="shared" si="106"/>
        <v>2</v>
      </c>
    </row>
    <row r="6829" spans="1:15" hidden="1" x14ac:dyDescent="0.2">
      <c r="A6829" t="s">
        <v>6464</v>
      </c>
      <c r="B6829" t="s">
        <v>7557</v>
      </c>
      <c r="C6829" t="s">
        <v>7562</v>
      </c>
      <c r="D6829" t="s">
        <v>22</v>
      </c>
      <c r="E6829">
        <v>59</v>
      </c>
      <c r="F6829" t="s">
        <v>49</v>
      </c>
      <c r="G6829" t="s">
        <v>19</v>
      </c>
      <c r="H6829" t="s">
        <v>20</v>
      </c>
      <c r="I6829" s="2">
        <v>25508</v>
      </c>
      <c r="J6829" s="2">
        <v>96</v>
      </c>
      <c r="K6829" s="2">
        <v>25604</v>
      </c>
      <c r="L6829" s="3">
        <v>1.3180857383782048</v>
      </c>
      <c r="M6829" s="3">
        <v>2.4622474306711557</v>
      </c>
      <c r="N6829" s="2">
        <v>1942514</v>
      </c>
      <c r="O6829">
        <f t="shared" si="106"/>
        <v>3</v>
      </c>
    </row>
    <row r="6830" spans="1:15" hidden="1" x14ac:dyDescent="0.2">
      <c r="A6830" t="s">
        <v>6464</v>
      </c>
      <c r="B6830" t="s">
        <v>7557</v>
      </c>
      <c r="C6830" t="s">
        <v>7563</v>
      </c>
      <c r="D6830" t="s">
        <v>22</v>
      </c>
      <c r="E6830">
        <v>38</v>
      </c>
      <c r="F6830" t="s">
        <v>49</v>
      </c>
      <c r="G6830" t="s">
        <v>38</v>
      </c>
      <c r="H6830" t="s">
        <v>41</v>
      </c>
      <c r="I6830" s="2">
        <v>4052</v>
      </c>
      <c r="J6830" s="2">
        <f>(0)</f>
        <v>0</v>
      </c>
      <c r="K6830" s="2">
        <v>4052</v>
      </c>
      <c r="L6830" s="3">
        <v>0.20859566520498693</v>
      </c>
      <c r="M6830" s="3">
        <v>0.38966671571158895</v>
      </c>
      <c r="N6830" s="2">
        <v>1942514</v>
      </c>
      <c r="O6830">
        <f t="shared" si="106"/>
        <v>8</v>
      </c>
    </row>
    <row r="6831" spans="1:15" hidden="1" x14ac:dyDescent="0.2">
      <c r="A6831" t="s">
        <v>6464</v>
      </c>
      <c r="B6831" t="s">
        <v>7557</v>
      </c>
      <c r="C6831" t="s">
        <v>7564</v>
      </c>
      <c r="D6831" t="s">
        <v>22</v>
      </c>
      <c r="E6831">
        <v>45</v>
      </c>
      <c r="F6831" t="s">
        <v>49</v>
      </c>
      <c r="G6831" t="s">
        <v>38</v>
      </c>
      <c r="H6831" t="s">
        <v>198</v>
      </c>
      <c r="I6831" s="2">
        <v>5050</v>
      </c>
      <c r="J6831" s="2">
        <f>(0)</f>
        <v>0</v>
      </c>
      <c r="K6831" s="2">
        <v>5050</v>
      </c>
      <c r="L6831" s="3">
        <v>0.25997238629940378</v>
      </c>
      <c r="M6831" s="3">
        <v>0.485640896925845</v>
      </c>
      <c r="N6831" s="2">
        <v>1942514</v>
      </c>
      <c r="O6831">
        <f t="shared" si="106"/>
        <v>5</v>
      </c>
    </row>
    <row r="6832" spans="1:15" hidden="1" x14ac:dyDescent="0.2">
      <c r="A6832" t="s">
        <v>6464</v>
      </c>
      <c r="B6832" t="s">
        <v>7557</v>
      </c>
      <c r="C6832" t="s">
        <v>7565</v>
      </c>
      <c r="D6832" t="s">
        <v>22</v>
      </c>
      <c r="E6832">
        <v>31</v>
      </c>
      <c r="F6832" t="s">
        <v>49</v>
      </c>
      <c r="G6832" t="s">
        <v>38</v>
      </c>
      <c r="H6832" t="s">
        <v>537</v>
      </c>
      <c r="I6832" s="2">
        <v>1644</v>
      </c>
      <c r="J6832" s="2">
        <v>2</v>
      </c>
      <c r="K6832" s="2">
        <v>1646</v>
      </c>
      <c r="L6832" s="3">
        <v>8.4735554029469029E-2</v>
      </c>
      <c r="M6832" s="3">
        <v>0.15829008244355264</v>
      </c>
      <c r="N6832" s="2">
        <v>1942514</v>
      </c>
      <c r="O6832">
        <f t="shared" si="106"/>
        <v>13</v>
      </c>
    </row>
    <row r="6833" spans="1:15" hidden="1" x14ac:dyDescent="0.2">
      <c r="A6833" t="s">
        <v>6464</v>
      </c>
      <c r="B6833" t="s">
        <v>7557</v>
      </c>
      <c r="C6833" t="s">
        <v>7566</v>
      </c>
      <c r="D6833" t="s">
        <v>22</v>
      </c>
      <c r="E6833">
        <v>35</v>
      </c>
      <c r="F6833" t="s">
        <v>49</v>
      </c>
      <c r="G6833" t="s">
        <v>38</v>
      </c>
      <c r="H6833" t="s">
        <v>165</v>
      </c>
      <c r="I6833" s="2">
        <v>2764</v>
      </c>
      <c r="J6833" s="2">
        <f>(0)</f>
        <v>0</v>
      </c>
      <c r="K6833" s="2">
        <v>2764</v>
      </c>
      <c r="L6833" s="3">
        <v>0.14228983677852514</v>
      </c>
      <c r="M6833" s="3">
        <v>0.26580424536693775</v>
      </c>
      <c r="N6833" s="2">
        <v>1942514</v>
      </c>
      <c r="O6833">
        <f t="shared" si="106"/>
        <v>9</v>
      </c>
    </row>
    <row r="6834" spans="1:15" hidden="1" x14ac:dyDescent="0.2">
      <c r="A6834" t="s">
        <v>6464</v>
      </c>
      <c r="B6834" t="s">
        <v>7557</v>
      </c>
      <c r="C6834" t="s">
        <v>7567</v>
      </c>
      <c r="D6834" t="s">
        <v>22</v>
      </c>
      <c r="E6834">
        <v>60</v>
      </c>
      <c r="F6834" t="s">
        <v>49</v>
      </c>
      <c r="G6834" t="s">
        <v>38</v>
      </c>
      <c r="H6834" t="s">
        <v>219</v>
      </c>
      <c r="I6834" s="2">
        <v>1764</v>
      </c>
      <c r="J6834" s="2">
        <f>(0)</f>
        <v>0</v>
      </c>
      <c r="K6834" s="2">
        <v>1764</v>
      </c>
      <c r="L6834" s="3">
        <v>9.0810156323197666E-2</v>
      </c>
      <c r="M6834" s="3">
        <v>0.16963773112419617</v>
      </c>
      <c r="N6834" s="2">
        <v>1942514</v>
      </c>
      <c r="O6834">
        <f t="shared" si="106"/>
        <v>12</v>
      </c>
    </row>
    <row r="6835" spans="1:15" hidden="1" x14ac:dyDescent="0.2">
      <c r="A6835" t="s">
        <v>6464</v>
      </c>
      <c r="B6835" t="s">
        <v>7568</v>
      </c>
      <c r="C6835" t="s">
        <v>46</v>
      </c>
      <c r="G6835" t="s">
        <v>46</v>
      </c>
      <c r="I6835" s="2">
        <v>15333</v>
      </c>
      <c r="J6835" s="2">
        <v>20</v>
      </c>
      <c r="K6835" s="2">
        <v>15353</v>
      </c>
      <c r="L6835" s="3">
        <v>0.83207327317562263</v>
      </c>
      <c r="M6835" s="3">
        <v>1.3843267130062513</v>
      </c>
      <c r="N6835" s="2">
        <v>1845150</v>
      </c>
      <c r="O6835">
        <f t="shared" si="106"/>
        <v>4</v>
      </c>
    </row>
    <row r="6836" spans="1:15" hidden="1" x14ac:dyDescent="0.2">
      <c r="A6836" t="s">
        <v>6464</v>
      </c>
      <c r="B6836" t="s">
        <v>7568</v>
      </c>
      <c r="C6836" t="s">
        <v>7569</v>
      </c>
      <c r="D6836" t="s">
        <v>17</v>
      </c>
      <c r="E6836">
        <v>51</v>
      </c>
      <c r="F6836" t="s">
        <v>69</v>
      </c>
      <c r="G6836" t="s">
        <v>114</v>
      </c>
      <c r="H6836" t="s">
        <v>115</v>
      </c>
      <c r="I6836" s="2">
        <v>8545</v>
      </c>
      <c r="J6836" s="2">
        <v>8</v>
      </c>
      <c r="K6836" s="2">
        <v>8553</v>
      </c>
      <c r="L6836" s="3">
        <v>0.46353954963011135</v>
      </c>
      <c r="M6836" s="3">
        <v>0.77119431878736844</v>
      </c>
      <c r="N6836" s="2">
        <v>1845150</v>
      </c>
      <c r="O6836">
        <f t="shared" si="106"/>
        <v>7</v>
      </c>
    </row>
    <row r="6837" spans="1:15" hidden="1" x14ac:dyDescent="0.2">
      <c r="A6837" t="s">
        <v>6464</v>
      </c>
      <c r="B6837" t="s">
        <v>7568</v>
      </c>
      <c r="C6837" t="s">
        <v>7570</v>
      </c>
      <c r="D6837" t="s">
        <v>22</v>
      </c>
      <c r="E6837">
        <v>54</v>
      </c>
      <c r="F6837" t="s">
        <v>69</v>
      </c>
      <c r="G6837" t="s">
        <v>197</v>
      </c>
      <c r="H6837" t="s">
        <v>24</v>
      </c>
      <c r="I6837" s="2">
        <v>359208</v>
      </c>
      <c r="J6837" s="2">
        <v>348</v>
      </c>
      <c r="K6837" s="2">
        <v>359556</v>
      </c>
      <c r="L6837" s="3">
        <v>19.486545809283797</v>
      </c>
      <c r="M6837" s="3">
        <v>32.419916343494798</v>
      </c>
      <c r="N6837" s="2">
        <v>1845150</v>
      </c>
      <c r="O6837">
        <f t="shared" si="106"/>
        <v>2</v>
      </c>
    </row>
    <row r="6838" spans="1:15" hidden="1" x14ac:dyDescent="0.2">
      <c r="A6838" t="s">
        <v>6464</v>
      </c>
      <c r="B6838" t="s">
        <v>7568</v>
      </c>
      <c r="C6838" t="s">
        <v>7571</v>
      </c>
      <c r="D6838" t="s">
        <v>17</v>
      </c>
      <c r="E6838">
        <v>33</v>
      </c>
      <c r="F6838" t="s">
        <v>49</v>
      </c>
      <c r="G6838" t="s">
        <v>2272</v>
      </c>
      <c r="H6838" t="s">
        <v>354</v>
      </c>
      <c r="I6838" s="2">
        <v>9165</v>
      </c>
      <c r="J6838" s="2">
        <v>41</v>
      </c>
      <c r="K6838" s="2">
        <v>9206</v>
      </c>
      <c r="L6838" s="3">
        <v>0.49892962631764354</v>
      </c>
      <c r="M6838" s="3">
        <v>0.83007306193809349</v>
      </c>
      <c r="N6838" s="2">
        <v>1845150</v>
      </c>
      <c r="O6838">
        <f t="shared" si="106"/>
        <v>6</v>
      </c>
    </row>
    <row r="6839" spans="1:15" hidden="1" x14ac:dyDescent="0.2">
      <c r="A6839" t="s">
        <v>6464</v>
      </c>
      <c r="B6839" t="s">
        <v>7568</v>
      </c>
      <c r="C6839" t="s">
        <v>7572</v>
      </c>
      <c r="D6839" t="s">
        <v>22</v>
      </c>
      <c r="E6839">
        <v>41</v>
      </c>
      <c r="F6839" t="s">
        <v>49</v>
      </c>
      <c r="G6839" t="s">
        <v>19</v>
      </c>
      <c r="H6839" t="s">
        <v>20</v>
      </c>
      <c r="I6839" s="2">
        <v>91392</v>
      </c>
      <c r="J6839" s="2">
        <v>109</v>
      </c>
      <c r="K6839" s="2">
        <v>91501</v>
      </c>
      <c r="L6839" s="3">
        <v>4.9590006232555623</v>
      </c>
      <c r="M6839" s="3">
        <v>8.2503275299149994</v>
      </c>
      <c r="N6839" s="2">
        <v>1845150</v>
      </c>
      <c r="O6839">
        <f t="shared" si="106"/>
        <v>3</v>
      </c>
    </row>
    <row r="6840" spans="1:15" hidden="1" x14ac:dyDescent="0.2">
      <c r="A6840" t="s">
        <v>6464</v>
      </c>
      <c r="B6840" t="s">
        <v>7568</v>
      </c>
      <c r="C6840" t="s">
        <v>7573</v>
      </c>
      <c r="D6840" t="s">
        <v>22</v>
      </c>
      <c r="E6840">
        <v>64</v>
      </c>
      <c r="F6840" t="s">
        <v>69</v>
      </c>
      <c r="G6840" t="s">
        <v>7574</v>
      </c>
      <c r="H6840" t="s">
        <v>36</v>
      </c>
      <c r="I6840" s="2">
        <v>14136</v>
      </c>
      <c r="J6840" s="2">
        <v>6</v>
      </c>
      <c r="K6840" s="2">
        <v>14142</v>
      </c>
      <c r="L6840" s="3">
        <v>0.76644175270303228</v>
      </c>
      <c r="M6840" s="3">
        <v>1.2751350469181533</v>
      </c>
      <c r="N6840" s="2">
        <v>1845150</v>
      </c>
      <c r="O6840">
        <f t="shared" si="106"/>
        <v>5</v>
      </c>
    </row>
    <row r="6841" spans="1:15" hidden="1" x14ac:dyDescent="0.2">
      <c r="A6841" t="s">
        <v>6464</v>
      </c>
      <c r="B6841" t="s">
        <v>7568</v>
      </c>
      <c r="C6841" t="s">
        <v>7575</v>
      </c>
      <c r="D6841" t="s">
        <v>22</v>
      </c>
      <c r="E6841">
        <v>34</v>
      </c>
      <c r="F6841" t="s">
        <v>49</v>
      </c>
      <c r="G6841" t="s">
        <v>1945</v>
      </c>
      <c r="H6841" t="s">
        <v>230</v>
      </c>
      <c r="I6841" s="2">
        <v>7135</v>
      </c>
      <c r="J6841" s="2">
        <v>10</v>
      </c>
      <c r="K6841" s="2">
        <v>7145</v>
      </c>
      <c r="L6841" s="3">
        <v>0.38723139040186433</v>
      </c>
      <c r="M6841" s="3">
        <v>0.644239846572635</v>
      </c>
      <c r="N6841" s="2">
        <v>1845150</v>
      </c>
      <c r="O6841">
        <f t="shared" si="106"/>
        <v>9</v>
      </c>
    </row>
    <row r="6842" spans="1:15" hidden="1" x14ac:dyDescent="0.2">
      <c r="A6842" t="s">
        <v>6464</v>
      </c>
      <c r="B6842" t="s">
        <v>7568</v>
      </c>
      <c r="C6842" t="s">
        <v>7576</v>
      </c>
      <c r="D6842" t="s">
        <v>22</v>
      </c>
      <c r="E6842">
        <v>49</v>
      </c>
      <c r="F6842" t="s">
        <v>49</v>
      </c>
      <c r="G6842" t="s">
        <v>815</v>
      </c>
      <c r="H6842" t="s">
        <v>816</v>
      </c>
      <c r="I6842" s="2">
        <v>7866</v>
      </c>
      <c r="J6842" s="2">
        <v>55</v>
      </c>
      <c r="K6842" s="2">
        <v>7921</v>
      </c>
      <c r="L6842" s="3">
        <v>0.42928759179470505</v>
      </c>
      <c r="M6842" s="3">
        <v>0.71420907273643697</v>
      </c>
      <c r="N6842" s="2">
        <v>1845150</v>
      </c>
      <c r="O6842">
        <f t="shared" si="106"/>
        <v>8</v>
      </c>
    </row>
    <row r="6843" spans="1:15" hidden="1" x14ac:dyDescent="0.2">
      <c r="A6843" t="s">
        <v>6464</v>
      </c>
      <c r="B6843" t="s">
        <v>7568</v>
      </c>
      <c r="C6843" t="s">
        <v>7577</v>
      </c>
      <c r="D6843" t="s">
        <v>17</v>
      </c>
      <c r="E6843">
        <v>37</v>
      </c>
      <c r="F6843" t="s">
        <v>49</v>
      </c>
      <c r="G6843" t="s">
        <v>7578</v>
      </c>
      <c r="H6843" t="s">
        <v>41</v>
      </c>
      <c r="I6843" s="2">
        <v>590867</v>
      </c>
      <c r="J6843" s="2">
        <v>697</v>
      </c>
      <c r="K6843" s="2">
        <v>591564</v>
      </c>
      <c r="L6843" s="3">
        <v>32.060482887570117</v>
      </c>
      <c r="M6843" s="3">
        <v>53.339272302014592</v>
      </c>
      <c r="N6843" s="2">
        <v>1845150</v>
      </c>
      <c r="O6843">
        <f t="shared" si="106"/>
        <v>1</v>
      </c>
    </row>
    <row r="6844" spans="1:15" hidden="1" x14ac:dyDescent="0.2">
      <c r="A6844" t="s">
        <v>6464</v>
      </c>
      <c r="B6844" t="s">
        <v>7568</v>
      </c>
      <c r="C6844" t="s">
        <v>7579</v>
      </c>
      <c r="D6844" t="s">
        <v>22</v>
      </c>
      <c r="E6844">
        <v>27</v>
      </c>
      <c r="F6844" t="s">
        <v>49</v>
      </c>
      <c r="G6844" t="s">
        <v>868</v>
      </c>
      <c r="H6844" t="s">
        <v>738</v>
      </c>
      <c r="I6844" s="2">
        <v>4013</v>
      </c>
      <c r="J6844" s="2">
        <v>11</v>
      </c>
      <c r="K6844" s="2">
        <v>4024</v>
      </c>
      <c r="L6844" s="3">
        <v>0.2180852505216378</v>
      </c>
      <c r="M6844" s="3">
        <v>0.36283011093188011</v>
      </c>
      <c r="N6844" s="2">
        <v>1845150</v>
      </c>
      <c r="O6844">
        <f t="shared" si="106"/>
        <v>10</v>
      </c>
    </row>
    <row r="6845" spans="1:15" hidden="1" x14ac:dyDescent="0.2">
      <c r="A6845" t="s">
        <v>6464</v>
      </c>
      <c r="B6845" t="s">
        <v>7580</v>
      </c>
      <c r="C6845" t="s">
        <v>46</v>
      </c>
      <c r="G6845" t="s">
        <v>46</v>
      </c>
      <c r="I6845" s="2">
        <v>21103</v>
      </c>
      <c r="J6845" s="2">
        <v>15</v>
      </c>
      <c r="K6845" s="2">
        <v>21118</v>
      </c>
      <c r="L6845" s="3">
        <v>1.2252703450692704</v>
      </c>
      <c r="M6845" s="3">
        <v>2.1357114251155944</v>
      </c>
      <c r="N6845" s="2">
        <v>1723538</v>
      </c>
      <c r="O6845">
        <f t="shared" si="106"/>
        <v>4</v>
      </c>
    </row>
    <row r="6846" spans="1:15" hidden="1" x14ac:dyDescent="0.2">
      <c r="A6846" t="s">
        <v>6464</v>
      </c>
      <c r="B6846" t="s">
        <v>7580</v>
      </c>
      <c r="C6846" t="s">
        <v>7581</v>
      </c>
      <c r="D6846" t="s">
        <v>17</v>
      </c>
      <c r="E6846">
        <v>45</v>
      </c>
      <c r="F6846" t="s">
        <v>69</v>
      </c>
      <c r="G6846" t="s">
        <v>868</v>
      </c>
      <c r="H6846" t="s">
        <v>738</v>
      </c>
      <c r="I6846" s="2">
        <v>9120</v>
      </c>
      <c r="J6846" s="2">
        <v>10</v>
      </c>
      <c r="K6846" s="2">
        <v>9130</v>
      </c>
      <c r="L6846" s="3">
        <v>0.52972432287538773</v>
      </c>
      <c r="M6846" s="3">
        <v>0.92333768876339506</v>
      </c>
      <c r="N6846" s="2">
        <v>1723538</v>
      </c>
      <c r="O6846">
        <f t="shared" si="106"/>
        <v>8</v>
      </c>
    </row>
    <row r="6847" spans="1:15" hidden="1" x14ac:dyDescent="0.2">
      <c r="A6847" t="s">
        <v>6464</v>
      </c>
      <c r="B6847" t="s">
        <v>7580</v>
      </c>
      <c r="C6847" t="s">
        <v>7582</v>
      </c>
      <c r="D6847" t="s">
        <v>22</v>
      </c>
      <c r="E6847">
        <v>55</v>
      </c>
      <c r="F6847" t="s">
        <v>69</v>
      </c>
      <c r="G6847" t="s">
        <v>401</v>
      </c>
      <c r="H6847" t="s">
        <v>402</v>
      </c>
      <c r="I6847" s="2">
        <v>17445</v>
      </c>
      <c r="J6847" s="2">
        <v>21</v>
      </c>
      <c r="K6847" s="2">
        <v>17466</v>
      </c>
      <c r="L6847" s="3">
        <v>1.0133806159191152</v>
      </c>
      <c r="M6847" s="3">
        <v>1.7663763496102363</v>
      </c>
      <c r="N6847" s="2">
        <v>1723538</v>
      </c>
      <c r="O6847">
        <f t="shared" si="106"/>
        <v>6</v>
      </c>
    </row>
    <row r="6848" spans="1:15" hidden="1" x14ac:dyDescent="0.2">
      <c r="A6848" t="s">
        <v>6464</v>
      </c>
      <c r="B6848" t="s">
        <v>7580</v>
      </c>
      <c r="C6848" t="s">
        <v>7583</v>
      </c>
      <c r="D6848" t="s">
        <v>22</v>
      </c>
      <c r="E6848">
        <v>64</v>
      </c>
      <c r="F6848" t="s">
        <v>69</v>
      </c>
      <c r="G6848" t="s">
        <v>7584</v>
      </c>
      <c r="H6848" t="s">
        <v>315</v>
      </c>
      <c r="I6848" s="2">
        <v>11029</v>
      </c>
      <c r="J6848" s="2">
        <v>3</v>
      </c>
      <c r="K6848" s="2">
        <v>11032</v>
      </c>
      <c r="L6848" s="3">
        <v>0.64007872179203473</v>
      </c>
      <c r="M6848" s="3">
        <v>1.1156912795660212</v>
      </c>
      <c r="N6848" s="2">
        <v>1723538</v>
      </c>
      <c r="O6848">
        <f t="shared" si="106"/>
        <v>7</v>
      </c>
    </row>
    <row r="6849" spans="1:15" hidden="1" x14ac:dyDescent="0.2">
      <c r="A6849" t="s">
        <v>6464</v>
      </c>
      <c r="B6849" t="s">
        <v>7580</v>
      </c>
      <c r="C6849" t="s">
        <v>7585</v>
      </c>
      <c r="D6849" t="s">
        <v>22</v>
      </c>
      <c r="E6849">
        <v>40</v>
      </c>
      <c r="F6849" t="s">
        <v>69</v>
      </c>
      <c r="G6849" t="s">
        <v>722</v>
      </c>
      <c r="H6849" t="s">
        <v>723</v>
      </c>
      <c r="I6849" s="2">
        <v>4813</v>
      </c>
      <c r="J6849" s="2">
        <v>4</v>
      </c>
      <c r="K6849" s="2">
        <v>4817</v>
      </c>
      <c r="L6849" s="3">
        <v>0.27948324899131899</v>
      </c>
      <c r="M6849" s="3">
        <v>0.4871541781788909</v>
      </c>
      <c r="N6849" s="2">
        <v>1723538</v>
      </c>
      <c r="O6849">
        <f t="shared" si="106"/>
        <v>13</v>
      </c>
    </row>
    <row r="6850" spans="1:15" hidden="1" x14ac:dyDescent="0.2">
      <c r="A6850" t="s">
        <v>6464</v>
      </c>
      <c r="B6850" t="s">
        <v>7580</v>
      </c>
      <c r="C6850" t="s">
        <v>7586</v>
      </c>
      <c r="D6850" t="s">
        <v>22</v>
      </c>
      <c r="E6850">
        <v>66</v>
      </c>
      <c r="F6850" t="s">
        <v>69</v>
      </c>
      <c r="G6850" t="s">
        <v>7578</v>
      </c>
      <c r="H6850" t="s">
        <v>41</v>
      </c>
      <c r="I6850" s="2">
        <v>447691</v>
      </c>
      <c r="J6850" s="2">
        <v>223</v>
      </c>
      <c r="K6850" s="2">
        <v>447914</v>
      </c>
      <c r="L6850" s="3">
        <v>25.988054803549442</v>
      </c>
      <c r="M6850" s="3">
        <v>45.298562708079658</v>
      </c>
      <c r="N6850" s="2">
        <v>1723538</v>
      </c>
      <c r="O6850">
        <f t="shared" si="106"/>
        <v>1</v>
      </c>
    </row>
    <row r="6851" spans="1:15" hidden="1" x14ac:dyDescent="0.2">
      <c r="A6851" t="s">
        <v>6464</v>
      </c>
      <c r="B6851" t="s">
        <v>7580</v>
      </c>
      <c r="C6851" t="s">
        <v>7587</v>
      </c>
      <c r="D6851" t="s">
        <v>22</v>
      </c>
      <c r="E6851">
        <v>64</v>
      </c>
      <c r="F6851" t="s">
        <v>69</v>
      </c>
      <c r="G6851" t="s">
        <v>19</v>
      </c>
      <c r="H6851" t="s">
        <v>20</v>
      </c>
      <c r="I6851" s="2">
        <v>35222</v>
      </c>
      <c r="J6851" s="2">
        <v>47</v>
      </c>
      <c r="K6851" s="2">
        <v>35269</v>
      </c>
      <c r="L6851" s="3">
        <v>2.0463140354317688</v>
      </c>
      <c r="M6851" s="3">
        <v>3.5668342765603698</v>
      </c>
      <c r="N6851" s="2">
        <v>1723538</v>
      </c>
      <c r="O6851">
        <f t="shared" ref="O6851:O6914" si="107">COUNTIFS($A$2:$A$8569,A6851,$B$2:$B$8569,B6851,$K$2:$K$8569,"&gt;"&amp;K6851)+1</f>
        <v>3</v>
      </c>
    </row>
    <row r="6852" spans="1:15" hidden="1" x14ac:dyDescent="0.2">
      <c r="A6852" t="s">
        <v>6464</v>
      </c>
      <c r="B6852" t="s">
        <v>7580</v>
      </c>
      <c r="C6852" t="s">
        <v>7588</v>
      </c>
      <c r="D6852" t="s">
        <v>22</v>
      </c>
      <c r="E6852">
        <v>28</v>
      </c>
      <c r="F6852" t="s">
        <v>69</v>
      </c>
      <c r="G6852" t="s">
        <v>1192</v>
      </c>
      <c r="H6852" t="s">
        <v>270</v>
      </c>
      <c r="I6852" s="2">
        <v>18333</v>
      </c>
      <c r="J6852" s="2">
        <v>5</v>
      </c>
      <c r="K6852" s="2">
        <v>18338</v>
      </c>
      <c r="L6852" s="3">
        <v>1.0639742204697547</v>
      </c>
      <c r="M6852" s="3">
        <v>1.8545636951306832</v>
      </c>
      <c r="N6852" s="2">
        <v>1723538</v>
      </c>
      <c r="O6852">
        <f t="shared" si="107"/>
        <v>5</v>
      </c>
    </row>
    <row r="6853" spans="1:15" hidden="1" x14ac:dyDescent="0.2">
      <c r="A6853" t="s">
        <v>6464</v>
      </c>
      <c r="B6853" t="s">
        <v>7580</v>
      </c>
      <c r="C6853" t="s">
        <v>7589</v>
      </c>
      <c r="D6853" t="s">
        <v>22</v>
      </c>
      <c r="E6853">
        <v>65</v>
      </c>
      <c r="F6853" t="s">
        <v>69</v>
      </c>
      <c r="G6853" t="s">
        <v>38</v>
      </c>
      <c r="H6853" t="s">
        <v>770</v>
      </c>
      <c r="I6853" s="2">
        <v>8357</v>
      </c>
      <c r="J6853" s="2">
        <v>1</v>
      </c>
      <c r="K6853" s="2">
        <v>8358</v>
      </c>
      <c r="L6853" s="3">
        <v>0.48493273719523444</v>
      </c>
      <c r="M6853" s="3">
        <v>0.84526357094024707</v>
      </c>
      <c r="N6853" s="2">
        <v>1723538</v>
      </c>
      <c r="O6853">
        <f t="shared" si="107"/>
        <v>10</v>
      </c>
    </row>
    <row r="6854" spans="1:15" hidden="1" x14ac:dyDescent="0.2">
      <c r="A6854" t="s">
        <v>6464</v>
      </c>
      <c r="B6854" t="s">
        <v>7580</v>
      </c>
      <c r="C6854" t="s">
        <v>7590</v>
      </c>
      <c r="D6854" t="s">
        <v>22</v>
      </c>
      <c r="E6854">
        <v>67</v>
      </c>
      <c r="F6854" t="s">
        <v>69</v>
      </c>
      <c r="G6854" t="s">
        <v>197</v>
      </c>
      <c r="H6854" t="s">
        <v>24</v>
      </c>
      <c r="I6854" s="2">
        <v>393304</v>
      </c>
      <c r="J6854" s="2">
        <v>274</v>
      </c>
      <c r="K6854" s="2">
        <v>393578</v>
      </c>
      <c r="L6854" s="3">
        <v>22.835469830082076</v>
      </c>
      <c r="M6854" s="3">
        <v>39.803439306475298</v>
      </c>
      <c r="N6854" s="2">
        <v>1723538</v>
      </c>
      <c r="O6854">
        <f t="shared" si="107"/>
        <v>2</v>
      </c>
    </row>
    <row r="6855" spans="1:15" hidden="1" x14ac:dyDescent="0.2">
      <c r="A6855" t="s">
        <v>6464</v>
      </c>
      <c r="B6855" t="s">
        <v>7580</v>
      </c>
      <c r="C6855" t="s">
        <v>7591</v>
      </c>
      <c r="D6855" t="s">
        <v>17</v>
      </c>
      <c r="E6855">
        <v>38</v>
      </c>
      <c r="F6855" t="s">
        <v>69</v>
      </c>
      <c r="G6855" t="s">
        <v>715</v>
      </c>
      <c r="H6855" t="s">
        <v>716</v>
      </c>
      <c r="I6855" s="2">
        <v>6597</v>
      </c>
      <c r="J6855" s="2">
        <v>86</v>
      </c>
      <c r="K6855" s="2">
        <v>6683</v>
      </c>
      <c r="L6855" s="3">
        <v>0.38774892111459103</v>
      </c>
      <c r="M6855" s="3">
        <v>0.67586700701048941</v>
      </c>
      <c r="N6855" s="2">
        <v>1723538</v>
      </c>
      <c r="O6855">
        <f t="shared" si="107"/>
        <v>11</v>
      </c>
    </row>
    <row r="6856" spans="1:15" hidden="1" x14ac:dyDescent="0.2">
      <c r="A6856" t="s">
        <v>6464</v>
      </c>
      <c r="B6856" t="s">
        <v>7580</v>
      </c>
      <c r="C6856" t="s">
        <v>7592</v>
      </c>
      <c r="D6856" t="s">
        <v>22</v>
      </c>
      <c r="E6856">
        <v>63</v>
      </c>
      <c r="F6856" t="s">
        <v>69</v>
      </c>
      <c r="G6856" t="s">
        <v>38</v>
      </c>
      <c r="H6856" t="s">
        <v>230</v>
      </c>
      <c r="I6856" s="2">
        <v>8788</v>
      </c>
      <c r="J6856" s="2">
        <v>3</v>
      </c>
      <c r="K6856" s="2">
        <v>8791</v>
      </c>
      <c r="L6856" s="3">
        <v>0.51005547890443959</v>
      </c>
      <c r="M6856" s="3">
        <v>0.88905384686955147</v>
      </c>
      <c r="N6856" s="2">
        <v>1723538</v>
      </c>
      <c r="O6856">
        <f t="shared" si="107"/>
        <v>9</v>
      </c>
    </row>
    <row r="6857" spans="1:15" hidden="1" x14ac:dyDescent="0.2">
      <c r="A6857" t="s">
        <v>6464</v>
      </c>
      <c r="B6857" t="s">
        <v>7580</v>
      </c>
      <c r="C6857" t="s">
        <v>7092</v>
      </c>
      <c r="D6857" t="s">
        <v>22</v>
      </c>
      <c r="E6857">
        <v>42</v>
      </c>
      <c r="F6857" t="s">
        <v>69</v>
      </c>
      <c r="G6857" t="s">
        <v>815</v>
      </c>
      <c r="H6857" t="s">
        <v>816</v>
      </c>
      <c r="I6857" s="2">
        <v>5787</v>
      </c>
      <c r="J6857" s="2">
        <v>6</v>
      </c>
      <c r="K6857" s="2">
        <v>5793</v>
      </c>
      <c r="L6857" s="3">
        <v>0.33611095316726408</v>
      </c>
      <c r="M6857" s="3">
        <v>0.58585928050452862</v>
      </c>
      <c r="N6857" s="2">
        <v>1723538</v>
      </c>
      <c r="O6857">
        <f t="shared" si="107"/>
        <v>12</v>
      </c>
    </row>
    <row r="6858" spans="1:15" hidden="1" x14ac:dyDescent="0.2">
      <c r="A6858" t="s">
        <v>7593</v>
      </c>
      <c r="B6858" t="s">
        <v>7594</v>
      </c>
      <c r="C6858" t="s">
        <v>7595</v>
      </c>
      <c r="D6858" t="s">
        <v>22</v>
      </c>
      <c r="E6858">
        <v>52</v>
      </c>
      <c r="F6858" t="s">
        <v>69</v>
      </c>
      <c r="G6858" t="s">
        <v>385</v>
      </c>
      <c r="H6858" t="s">
        <v>39</v>
      </c>
      <c r="I6858" s="2">
        <v>3169</v>
      </c>
      <c r="J6858" s="2">
        <v>5</v>
      </c>
      <c r="K6858" s="2">
        <v>3174</v>
      </c>
      <c r="L6858" s="3">
        <v>0.17495314739279019</v>
      </c>
      <c r="M6858" s="3">
        <v>0.20807029550701894</v>
      </c>
      <c r="N6858" s="2">
        <v>1814200</v>
      </c>
      <c r="O6858">
        <f t="shared" si="107"/>
        <v>9</v>
      </c>
    </row>
    <row r="6859" spans="1:15" hidden="1" x14ac:dyDescent="0.2">
      <c r="A6859" t="s">
        <v>7593</v>
      </c>
      <c r="B6859" t="s">
        <v>7594</v>
      </c>
      <c r="C6859" t="s">
        <v>7596</v>
      </c>
      <c r="D6859" t="s">
        <v>22</v>
      </c>
      <c r="E6859">
        <v>61</v>
      </c>
      <c r="F6859" t="s">
        <v>69</v>
      </c>
      <c r="G6859" t="s">
        <v>144</v>
      </c>
      <c r="H6859" t="s">
        <v>145</v>
      </c>
      <c r="I6859" s="2">
        <v>46648</v>
      </c>
      <c r="J6859" s="2">
        <v>162</v>
      </c>
      <c r="K6859" s="2">
        <v>46810</v>
      </c>
      <c r="L6859" s="3">
        <v>2.5802006394002865</v>
      </c>
      <c r="M6859" s="3">
        <v>3.0686107538385499</v>
      </c>
      <c r="N6859" s="2">
        <v>1814200</v>
      </c>
      <c r="O6859">
        <f t="shared" si="107"/>
        <v>3</v>
      </c>
    </row>
    <row r="6860" spans="1:15" hidden="1" x14ac:dyDescent="0.2">
      <c r="A6860" t="s">
        <v>7593</v>
      </c>
      <c r="B6860" t="s">
        <v>7594</v>
      </c>
      <c r="C6860" t="s">
        <v>7597</v>
      </c>
      <c r="D6860" t="s">
        <v>22</v>
      </c>
      <c r="E6860">
        <v>46</v>
      </c>
      <c r="F6860" t="s">
        <v>69</v>
      </c>
      <c r="G6860" t="s">
        <v>38</v>
      </c>
      <c r="H6860" t="s">
        <v>1113</v>
      </c>
      <c r="I6860" s="2">
        <v>6144</v>
      </c>
      <c r="J6860" s="2">
        <v>1</v>
      </c>
      <c r="K6860" s="2">
        <v>6145</v>
      </c>
      <c r="L6860" s="3">
        <v>0.33871678976959541</v>
      </c>
      <c r="M6860" s="3">
        <v>0.40283300752697898</v>
      </c>
      <c r="N6860" s="2">
        <v>1814200</v>
      </c>
      <c r="O6860">
        <f t="shared" si="107"/>
        <v>7</v>
      </c>
    </row>
    <row r="6861" spans="1:15" hidden="1" x14ac:dyDescent="0.2">
      <c r="A6861" t="s">
        <v>7593</v>
      </c>
      <c r="B6861" t="s">
        <v>7594</v>
      </c>
      <c r="C6861" t="s">
        <v>7598</v>
      </c>
      <c r="D6861" t="s">
        <v>22</v>
      </c>
      <c r="E6861">
        <v>66</v>
      </c>
      <c r="F6861" t="s">
        <v>69</v>
      </c>
      <c r="G6861" t="s">
        <v>522</v>
      </c>
      <c r="H6861" t="s">
        <v>523</v>
      </c>
      <c r="I6861" s="2">
        <v>676339</v>
      </c>
      <c r="J6861" s="2">
        <v>1024</v>
      </c>
      <c r="K6861" s="2">
        <v>677363</v>
      </c>
      <c r="L6861" s="3">
        <v>37.336732444052473</v>
      </c>
      <c r="M6861" s="3">
        <v>44.404259475589434</v>
      </c>
      <c r="N6861" s="2">
        <v>1814200</v>
      </c>
      <c r="O6861">
        <f t="shared" si="107"/>
        <v>2</v>
      </c>
    </row>
    <row r="6862" spans="1:15" hidden="1" x14ac:dyDescent="0.2">
      <c r="A6862" t="s">
        <v>7593</v>
      </c>
      <c r="B6862" t="s">
        <v>7594</v>
      </c>
      <c r="C6862" t="s">
        <v>7599</v>
      </c>
      <c r="D6862" t="s">
        <v>22</v>
      </c>
      <c r="E6862">
        <v>49</v>
      </c>
      <c r="F6862" t="s">
        <v>69</v>
      </c>
      <c r="G6862" t="s">
        <v>7600</v>
      </c>
      <c r="H6862" t="s">
        <v>767</v>
      </c>
      <c r="I6862" s="2">
        <v>2066</v>
      </c>
      <c r="J6862" s="2">
        <v>12</v>
      </c>
      <c r="K6862" s="2">
        <v>2078</v>
      </c>
      <c r="L6862" s="3">
        <v>0.11454084444934406</v>
      </c>
      <c r="M6862" s="3">
        <v>0.13622245559659274</v>
      </c>
      <c r="N6862" s="2">
        <v>1814200</v>
      </c>
      <c r="O6862">
        <f t="shared" si="107"/>
        <v>10</v>
      </c>
    </row>
    <row r="6863" spans="1:15" hidden="1" x14ac:dyDescent="0.2">
      <c r="A6863" t="s">
        <v>7593</v>
      </c>
      <c r="B6863" t="s">
        <v>7594</v>
      </c>
      <c r="C6863" t="s">
        <v>7601</v>
      </c>
      <c r="D6863" t="s">
        <v>17</v>
      </c>
      <c r="E6863">
        <v>38</v>
      </c>
      <c r="F6863" t="s">
        <v>69</v>
      </c>
      <c r="G6863" t="s">
        <v>19</v>
      </c>
      <c r="H6863" t="s">
        <v>20</v>
      </c>
      <c r="I6863" s="2">
        <v>28087</v>
      </c>
      <c r="J6863" s="2">
        <v>128</v>
      </c>
      <c r="K6863" s="2">
        <v>28215</v>
      </c>
      <c r="L6863" s="3">
        <v>1.5552309557931872</v>
      </c>
      <c r="M6863" s="3">
        <v>1.8496229955042656</v>
      </c>
      <c r="N6863" s="2">
        <v>1814200</v>
      </c>
      <c r="O6863">
        <f t="shared" si="107"/>
        <v>4</v>
      </c>
    </row>
    <row r="6864" spans="1:15" hidden="1" x14ac:dyDescent="0.2">
      <c r="A6864" t="s">
        <v>7593</v>
      </c>
      <c r="B6864" t="s">
        <v>7594</v>
      </c>
      <c r="C6864" t="s">
        <v>7602</v>
      </c>
      <c r="D6864" t="s">
        <v>22</v>
      </c>
      <c r="E6864">
        <v>33</v>
      </c>
      <c r="F6864" t="s">
        <v>69</v>
      </c>
      <c r="G6864" t="s">
        <v>32</v>
      </c>
      <c r="H6864" t="s">
        <v>33</v>
      </c>
      <c r="I6864" s="2">
        <v>728634</v>
      </c>
      <c r="J6864" s="2">
        <v>2960</v>
      </c>
      <c r="K6864" s="2">
        <v>731594</v>
      </c>
      <c r="L6864" s="3">
        <v>40.325983904751403</v>
      </c>
      <c r="M6864" s="3">
        <v>47.959350904587907</v>
      </c>
      <c r="N6864" s="2">
        <v>1814200</v>
      </c>
      <c r="O6864">
        <f t="shared" si="107"/>
        <v>1</v>
      </c>
    </row>
    <row r="6865" spans="1:15" hidden="1" x14ac:dyDescent="0.2">
      <c r="A6865" t="s">
        <v>7593</v>
      </c>
      <c r="B6865" t="s">
        <v>7594</v>
      </c>
      <c r="C6865" t="s">
        <v>7603</v>
      </c>
      <c r="D6865" t="s">
        <v>22</v>
      </c>
      <c r="E6865">
        <v>62</v>
      </c>
      <c r="F6865" t="s">
        <v>69</v>
      </c>
      <c r="G6865" t="s">
        <v>6438</v>
      </c>
      <c r="H6865" t="s">
        <v>270</v>
      </c>
      <c r="I6865" s="2">
        <v>1930</v>
      </c>
      <c r="J6865" s="2">
        <v>5</v>
      </c>
      <c r="K6865" s="2">
        <v>1935</v>
      </c>
      <c r="L6865" s="3">
        <v>0.10665858229522654</v>
      </c>
      <c r="M6865" s="3">
        <v>0.12684814801703895</v>
      </c>
      <c r="N6865" s="2">
        <v>1814200</v>
      </c>
      <c r="O6865">
        <f t="shared" si="107"/>
        <v>11</v>
      </c>
    </row>
    <row r="6866" spans="1:15" hidden="1" x14ac:dyDescent="0.2">
      <c r="A6866" t="s">
        <v>7593</v>
      </c>
      <c r="B6866" t="s">
        <v>7594</v>
      </c>
      <c r="C6866" t="s">
        <v>7604</v>
      </c>
      <c r="D6866" t="s">
        <v>22</v>
      </c>
      <c r="E6866">
        <v>33</v>
      </c>
      <c r="F6866" t="s">
        <v>69</v>
      </c>
      <c r="G6866" t="s">
        <v>7605</v>
      </c>
      <c r="H6866" t="s">
        <v>193</v>
      </c>
      <c r="I6866" s="2">
        <v>1729</v>
      </c>
      <c r="J6866" s="2">
        <v>4</v>
      </c>
      <c r="K6866" s="2">
        <v>1733</v>
      </c>
      <c r="L6866" s="3">
        <v>9.5524197993605994E-2</v>
      </c>
      <c r="M6866" s="3">
        <v>0.11360611912843852</v>
      </c>
      <c r="N6866" s="2">
        <v>1814200</v>
      </c>
      <c r="O6866">
        <f t="shared" si="107"/>
        <v>12</v>
      </c>
    </row>
    <row r="6867" spans="1:15" hidden="1" x14ac:dyDescent="0.2">
      <c r="A6867" t="s">
        <v>7593</v>
      </c>
      <c r="B6867" t="s">
        <v>7594</v>
      </c>
      <c r="C6867" t="s">
        <v>7606</v>
      </c>
      <c r="D6867" t="s">
        <v>22</v>
      </c>
      <c r="E6867">
        <v>46</v>
      </c>
      <c r="F6867" t="s">
        <v>69</v>
      </c>
      <c r="G6867" t="s">
        <v>38</v>
      </c>
      <c r="H6867" t="s">
        <v>346</v>
      </c>
      <c r="I6867" s="2">
        <v>4068</v>
      </c>
      <c r="J6867" s="2">
        <v>9</v>
      </c>
      <c r="K6867" s="2">
        <v>4077</v>
      </c>
      <c r="L6867" s="3">
        <v>0.22472715246389594</v>
      </c>
      <c r="M6867" s="3">
        <v>0.26726609791497041</v>
      </c>
      <c r="N6867" s="2">
        <v>1814200</v>
      </c>
      <c r="O6867">
        <f t="shared" si="107"/>
        <v>8</v>
      </c>
    </row>
    <row r="6868" spans="1:15" hidden="1" x14ac:dyDescent="0.2">
      <c r="A6868" t="s">
        <v>7593</v>
      </c>
      <c r="B6868" t="s">
        <v>7594</v>
      </c>
      <c r="C6868" t="s">
        <v>7607</v>
      </c>
      <c r="D6868" t="s">
        <v>22</v>
      </c>
      <c r="E6868">
        <v>64</v>
      </c>
      <c r="F6868" t="s">
        <v>69</v>
      </c>
      <c r="G6868" t="s">
        <v>38</v>
      </c>
      <c r="H6868" t="s">
        <v>41</v>
      </c>
      <c r="I6868" s="2">
        <v>7068</v>
      </c>
      <c r="J6868" s="2">
        <v>1</v>
      </c>
      <c r="K6868" s="2">
        <v>7069</v>
      </c>
      <c r="L6868" s="3">
        <v>0.38964832984235476</v>
      </c>
      <c r="M6868" s="3">
        <v>0.46340545650255727</v>
      </c>
      <c r="N6868" s="2">
        <v>1814200</v>
      </c>
      <c r="O6868">
        <f t="shared" si="107"/>
        <v>6</v>
      </c>
    </row>
    <row r="6869" spans="1:15" hidden="1" x14ac:dyDescent="0.2">
      <c r="A6869" t="s">
        <v>7593</v>
      </c>
      <c r="B6869" t="s">
        <v>7594</v>
      </c>
      <c r="C6869" t="s">
        <v>46</v>
      </c>
      <c r="G6869" t="s">
        <v>46</v>
      </c>
      <c r="I6869" s="2">
        <v>14470</v>
      </c>
      <c r="J6869" s="2">
        <v>20</v>
      </c>
      <c r="K6869" s="2">
        <v>14490</v>
      </c>
      <c r="L6869" s="3">
        <v>0.79869915114099876</v>
      </c>
      <c r="M6869" s="3">
        <v>0.94988613166247771</v>
      </c>
      <c r="N6869" s="2">
        <v>1814200</v>
      </c>
      <c r="O6869">
        <f t="shared" si="107"/>
        <v>5</v>
      </c>
    </row>
    <row r="6870" spans="1:15" hidden="1" x14ac:dyDescent="0.2">
      <c r="A6870" t="s">
        <v>7593</v>
      </c>
      <c r="B6870" t="s">
        <v>7608</v>
      </c>
      <c r="C6870" t="s">
        <v>7609</v>
      </c>
      <c r="D6870" t="s">
        <v>17</v>
      </c>
      <c r="E6870">
        <v>42</v>
      </c>
      <c r="F6870" t="s">
        <v>18</v>
      </c>
      <c r="G6870" t="s">
        <v>3140</v>
      </c>
      <c r="H6870" t="s">
        <v>3141</v>
      </c>
      <c r="I6870" s="2">
        <v>53859</v>
      </c>
      <c r="J6870" s="2">
        <v>151</v>
      </c>
      <c r="K6870" s="2">
        <v>54010</v>
      </c>
      <c r="L6870" s="3">
        <v>3.2765443467931905</v>
      </c>
      <c r="M6870" s="3">
        <v>3.9104357446118376</v>
      </c>
      <c r="N6870" s="2">
        <v>1648383</v>
      </c>
      <c r="O6870">
        <f t="shared" si="107"/>
        <v>3</v>
      </c>
    </row>
    <row r="6871" spans="1:15" hidden="1" x14ac:dyDescent="0.2">
      <c r="A6871" t="s">
        <v>7593</v>
      </c>
      <c r="B6871" t="s">
        <v>7608</v>
      </c>
      <c r="C6871" t="s">
        <v>7610</v>
      </c>
      <c r="D6871" t="s">
        <v>22</v>
      </c>
      <c r="E6871">
        <v>49</v>
      </c>
      <c r="F6871" t="s">
        <v>18</v>
      </c>
      <c r="G6871" t="s">
        <v>385</v>
      </c>
      <c r="H6871" t="s">
        <v>39</v>
      </c>
      <c r="I6871" s="2">
        <v>4152</v>
      </c>
      <c r="J6871" s="2">
        <v>13</v>
      </c>
      <c r="K6871" s="2">
        <v>4165</v>
      </c>
      <c r="L6871" s="3">
        <v>0.25267186084787335</v>
      </c>
      <c r="M6871" s="3">
        <v>0.30155461722474181</v>
      </c>
      <c r="N6871" s="2">
        <v>1648383</v>
      </c>
      <c r="O6871">
        <f t="shared" si="107"/>
        <v>8</v>
      </c>
    </row>
    <row r="6872" spans="1:15" hidden="1" x14ac:dyDescent="0.2">
      <c r="A6872" t="s">
        <v>7593</v>
      </c>
      <c r="B6872" t="s">
        <v>7608</v>
      </c>
      <c r="C6872" t="s">
        <v>7611</v>
      </c>
      <c r="D6872" t="s">
        <v>22</v>
      </c>
      <c r="E6872">
        <v>52</v>
      </c>
      <c r="F6872" t="s">
        <v>18</v>
      </c>
      <c r="G6872" t="s">
        <v>522</v>
      </c>
      <c r="H6872" t="s">
        <v>523</v>
      </c>
      <c r="I6872" s="2">
        <v>505885</v>
      </c>
      <c r="J6872" s="2">
        <v>930</v>
      </c>
      <c r="K6872" s="2">
        <v>506815</v>
      </c>
      <c r="L6872" s="3">
        <v>30.746191874097224</v>
      </c>
      <c r="M6872" s="3">
        <v>36.694454580734096</v>
      </c>
      <c r="N6872" s="2">
        <v>1648383</v>
      </c>
      <c r="O6872">
        <f t="shared" si="107"/>
        <v>2</v>
      </c>
    </row>
    <row r="6873" spans="1:15" hidden="1" x14ac:dyDescent="0.2">
      <c r="A6873" t="s">
        <v>7593</v>
      </c>
      <c r="B6873" t="s">
        <v>7608</v>
      </c>
      <c r="C6873" t="s">
        <v>7612</v>
      </c>
      <c r="D6873" t="s">
        <v>22</v>
      </c>
      <c r="E6873">
        <v>44</v>
      </c>
      <c r="F6873" t="s">
        <v>18</v>
      </c>
      <c r="G6873" t="s">
        <v>19</v>
      </c>
      <c r="H6873" t="s">
        <v>20</v>
      </c>
      <c r="I6873" s="2">
        <v>27279</v>
      </c>
      <c r="J6873" s="2">
        <v>148</v>
      </c>
      <c r="K6873" s="2">
        <v>27427</v>
      </c>
      <c r="L6873" s="3">
        <v>1.6638730198018301</v>
      </c>
      <c r="M6873" s="3">
        <v>1.9857715454076816</v>
      </c>
      <c r="N6873" s="2">
        <v>1648383</v>
      </c>
      <c r="O6873">
        <f t="shared" si="107"/>
        <v>4</v>
      </c>
    </row>
    <row r="6874" spans="1:15" hidden="1" x14ac:dyDescent="0.2">
      <c r="A6874" t="s">
        <v>7593</v>
      </c>
      <c r="B6874" t="s">
        <v>7608</v>
      </c>
      <c r="C6874" t="s">
        <v>7613</v>
      </c>
      <c r="D6874" t="s">
        <v>22</v>
      </c>
      <c r="E6874">
        <v>43</v>
      </c>
      <c r="F6874" t="s">
        <v>18</v>
      </c>
      <c r="G6874" t="s">
        <v>32</v>
      </c>
      <c r="H6874" t="s">
        <v>33</v>
      </c>
      <c r="I6874" s="2">
        <v>747788</v>
      </c>
      <c r="J6874" s="2">
        <v>3016</v>
      </c>
      <c r="K6874" s="2">
        <v>750804</v>
      </c>
      <c r="L6874" s="3">
        <v>45.547909678757911</v>
      </c>
      <c r="M6874" s="3">
        <v>54.359762984587043</v>
      </c>
      <c r="N6874" s="2">
        <v>1648383</v>
      </c>
      <c r="O6874">
        <f t="shared" si="107"/>
        <v>1</v>
      </c>
    </row>
    <row r="6875" spans="1:15" hidden="1" x14ac:dyDescent="0.2">
      <c r="A6875" t="s">
        <v>7593</v>
      </c>
      <c r="B6875" t="s">
        <v>7608</v>
      </c>
      <c r="C6875" t="s">
        <v>7614</v>
      </c>
      <c r="D6875" t="s">
        <v>22</v>
      </c>
      <c r="E6875">
        <v>36</v>
      </c>
      <c r="F6875" t="s">
        <v>18</v>
      </c>
      <c r="G6875" t="s">
        <v>38</v>
      </c>
      <c r="H6875" t="s">
        <v>1426</v>
      </c>
      <c r="I6875" s="2">
        <v>4289</v>
      </c>
      <c r="J6875" s="2">
        <v>14</v>
      </c>
      <c r="K6875" s="2">
        <v>4303</v>
      </c>
      <c r="L6875" s="3">
        <v>0.26104370161546198</v>
      </c>
      <c r="M6875" s="3">
        <v>0.31154610274143196</v>
      </c>
      <c r="N6875" s="2">
        <v>1648383</v>
      </c>
      <c r="O6875">
        <f t="shared" si="107"/>
        <v>7</v>
      </c>
    </row>
    <row r="6876" spans="1:15" hidden="1" x14ac:dyDescent="0.2">
      <c r="A6876" t="s">
        <v>7593</v>
      </c>
      <c r="B6876" t="s">
        <v>7608</v>
      </c>
      <c r="C6876" t="s">
        <v>7615</v>
      </c>
      <c r="D6876" t="s">
        <v>22</v>
      </c>
      <c r="E6876">
        <v>32</v>
      </c>
      <c r="F6876" t="s">
        <v>18</v>
      </c>
      <c r="G6876" t="s">
        <v>38</v>
      </c>
      <c r="H6876" t="s">
        <v>54</v>
      </c>
      <c r="I6876" s="2">
        <v>11506</v>
      </c>
      <c r="J6876" s="2">
        <v>12</v>
      </c>
      <c r="K6876" s="2">
        <v>11518</v>
      </c>
      <c r="L6876" s="3">
        <v>0.69874537652960511</v>
      </c>
      <c r="M6876" s="3">
        <v>0.83392703029881787</v>
      </c>
      <c r="N6876" s="2">
        <v>1648383</v>
      </c>
      <c r="O6876">
        <f t="shared" si="107"/>
        <v>6</v>
      </c>
    </row>
    <row r="6877" spans="1:15" hidden="1" x14ac:dyDescent="0.2">
      <c r="A6877" t="s">
        <v>7593</v>
      </c>
      <c r="B6877" t="s">
        <v>7608</v>
      </c>
      <c r="C6877" t="s">
        <v>46</v>
      </c>
      <c r="G6877" t="s">
        <v>46</v>
      </c>
      <c r="I6877" s="2">
        <v>21147</v>
      </c>
      <c r="J6877" s="2">
        <v>28</v>
      </c>
      <c r="K6877" s="2">
        <v>21175</v>
      </c>
      <c r="L6877" s="3">
        <v>1.2845922337223812</v>
      </c>
      <c r="M6877" s="3">
        <v>1.5331138102602422</v>
      </c>
      <c r="N6877" s="2">
        <v>1648383</v>
      </c>
      <c r="O6877">
        <f t="shared" si="107"/>
        <v>5</v>
      </c>
    </row>
    <row r="6878" spans="1:15" hidden="1" x14ac:dyDescent="0.2">
      <c r="A6878" t="s">
        <v>7593</v>
      </c>
      <c r="B6878" t="s">
        <v>7616</v>
      </c>
      <c r="C6878" t="s">
        <v>7617</v>
      </c>
      <c r="D6878" t="s">
        <v>22</v>
      </c>
      <c r="E6878">
        <v>63</v>
      </c>
      <c r="F6878" t="s">
        <v>69</v>
      </c>
      <c r="G6878" t="s">
        <v>385</v>
      </c>
      <c r="H6878" t="s">
        <v>39</v>
      </c>
      <c r="I6878" s="2">
        <v>4686</v>
      </c>
      <c r="J6878" s="2">
        <v>6</v>
      </c>
      <c r="K6878" s="2">
        <v>4692</v>
      </c>
      <c r="L6878" s="3">
        <v>0.27035997289485697</v>
      </c>
      <c r="M6878" s="3">
        <v>0.31251269666086978</v>
      </c>
      <c r="N6878" s="2">
        <v>1735464</v>
      </c>
      <c r="O6878">
        <f t="shared" si="107"/>
        <v>9</v>
      </c>
    </row>
    <row r="6879" spans="1:15" hidden="1" x14ac:dyDescent="0.2">
      <c r="A6879" t="s">
        <v>7593</v>
      </c>
      <c r="B6879" t="s">
        <v>7616</v>
      </c>
      <c r="C6879" t="s">
        <v>7618</v>
      </c>
      <c r="D6879" t="s">
        <v>22</v>
      </c>
      <c r="E6879">
        <v>63</v>
      </c>
      <c r="F6879" t="s">
        <v>69</v>
      </c>
      <c r="G6879" t="s">
        <v>303</v>
      </c>
      <c r="H6879" t="s">
        <v>304</v>
      </c>
      <c r="I6879" s="2">
        <v>8101</v>
      </c>
      <c r="J6879" s="2">
        <v>33</v>
      </c>
      <c r="K6879" s="2">
        <v>8134</v>
      </c>
      <c r="L6879" s="3">
        <v>0.46869309879087095</v>
      </c>
      <c r="M6879" s="3">
        <v>0.54176860073305944</v>
      </c>
      <c r="N6879" s="2">
        <v>1735464</v>
      </c>
      <c r="O6879">
        <f t="shared" si="107"/>
        <v>7</v>
      </c>
    </row>
    <row r="6880" spans="1:15" hidden="1" x14ac:dyDescent="0.2">
      <c r="A6880" t="s">
        <v>7593</v>
      </c>
      <c r="B6880" t="s">
        <v>7616</v>
      </c>
      <c r="C6880" t="s">
        <v>7619</v>
      </c>
      <c r="D6880" t="s">
        <v>22</v>
      </c>
      <c r="E6880">
        <v>62</v>
      </c>
      <c r="F6880" t="s">
        <v>69</v>
      </c>
      <c r="G6880" t="s">
        <v>522</v>
      </c>
      <c r="H6880" t="s">
        <v>523</v>
      </c>
      <c r="I6880" s="2">
        <v>575547</v>
      </c>
      <c r="J6880" s="2">
        <v>594</v>
      </c>
      <c r="K6880" s="2">
        <v>576141</v>
      </c>
      <c r="L6880" s="3">
        <v>33.198095725408308</v>
      </c>
      <c r="M6880" s="3">
        <v>38.37412139106781</v>
      </c>
      <c r="N6880" s="2">
        <v>1735464</v>
      </c>
      <c r="O6880">
        <f t="shared" si="107"/>
        <v>2</v>
      </c>
    </row>
    <row r="6881" spans="1:15" hidden="1" x14ac:dyDescent="0.2">
      <c r="A6881" t="s">
        <v>7593</v>
      </c>
      <c r="B6881" t="s">
        <v>7616</v>
      </c>
      <c r="C6881" t="s">
        <v>7620</v>
      </c>
      <c r="D6881" t="s">
        <v>22</v>
      </c>
      <c r="E6881">
        <v>62</v>
      </c>
      <c r="F6881" t="s">
        <v>69</v>
      </c>
      <c r="G6881" t="s">
        <v>7600</v>
      </c>
      <c r="H6881" t="s">
        <v>767</v>
      </c>
      <c r="I6881" s="2">
        <v>2668</v>
      </c>
      <c r="J6881" s="2">
        <v>17</v>
      </c>
      <c r="K6881" s="2">
        <v>2685</v>
      </c>
      <c r="L6881" s="3">
        <v>0.15471366735351469</v>
      </c>
      <c r="M6881" s="3">
        <v>0.17883559048048495</v>
      </c>
      <c r="N6881" s="2">
        <v>1735464</v>
      </c>
      <c r="O6881">
        <f t="shared" si="107"/>
        <v>11</v>
      </c>
    </row>
    <row r="6882" spans="1:15" hidden="1" x14ac:dyDescent="0.2">
      <c r="A6882" t="s">
        <v>7593</v>
      </c>
      <c r="B6882" t="s">
        <v>7616</v>
      </c>
      <c r="C6882" t="s">
        <v>7621</v>
      </c>
      <c r="D6882" t="s">
        <v>22</v>
      </c>
      <c r="E6882">
        <v>58</v>
      </c>
      <c r="F6882" t="s">
        <v>69</v>
      </c>
      <c r="G6882" t="s">
        <v>38</v>
      </c>
      <c r="H6882" t="s">
        <v>270</v>
      </c>
      <c r="I6882" s="2">
        <v>3411</v>
      </c>
      <c r="J6882" s="2">
        <v>2</v>
      </c>
      <c r="K6882" s="2">
        <v>3413</v>
      </c>
      <c r="L6882" s="3">
        <v>0.19666210304564083</v>
      </c>
      <c r="M6882" s="3">
        <v>0.22732434648413224</v>
      </c>
      <c r="N6882" s="2">
        <v>1735464</v>
      </c>
      <c r="O6882">
        <f t="shared" si="107"/>
        <v>10</v>
      </c>
    </row>
    <row r="6883" spans="1:15" hidden="1" x14ac:dyDescent="0.2">
      <c r="A6883" t="s">
        <v>7593</v>
      </c>
      <c r="B6883" t="s">
        <v>7616</v>
      </c>
      <c r="C6883" t="s">
        <v>7622</v>
      </c>
      <c r="D6883" t="s">
        <v>22</v>
      </c>
      <c r="E6883">
        <v>53</v>
      </c>
      <c r="F6883" t="s">
        <v>69</v>
      </c>
      <c r="G6883" t="s">
        <v>7623</v>
      </c>
      <c r="H6883" t="s">
        <v>537</v>
      </c>
      <c r="I6883" s="2">
        <v>1894</v>
      </c>
      <c r="J6883" s="2">
        <v>5</v>
      </c>
      <c r="K6883" s="2">
        <v>1899</v>
      </c>
      <c r="L6883" s="3">
        <v>0.10942318596064222</v>
      </c>
      <c r="M6883" s="3">
        <v>0.12648371930072286</v>
      </c>
      <c r="N6883" s="2">
        <v>1735464</v>
      </c>
      <c r="O6883">
        <f t="shared" si="107"/>
        <v>13</v>
      </c>
    </row>
    <row r="6884" spans="1:15" hidden="1" x14ac:dyDescent="0.2">
      <c r="A6884" t="s">
        <v>7593</v>
      </c>
      <c r="B6884" t="s">
        <v>7616</v>
      </c>
      <c r="C6884" t="s">
        <v>7624</v>
      </c>
      <c r="D6884" t="s">
        <v>22</v>
      </c>
      <c r="E6884">
        <v>62</v>
      </c>
      <c r="F6884" t="s">
        <v>69</v>
      </c>
      <c r="G6884" t="s">
        <v>376</v>
      </c>
      <c r="H6884" t="s">
        <v>377</v>
      </c>
      <c r="I6884" s="2">
        <v>76054</v>
      </c>
      <c r="J6884" s="2">
        <v>112</v>
      </c>
      <c r="K6884" s="2">
        <v>76166</v>
      </c>
      <c r="L6884" s="3">
        <v>4.3887974628110982</v>
      </c>
      <c r="M6884" s="3">
        <v>5.0730694914475292</v>
      </c>
      <c r="N6884" s="2">
        <v>1735464</v>
      </c>
      <c r="O6884">
        <f t="shared" si="107"/>
        <v>3</v>
      </c>
    </row>
    <row r="6885" spans="1:15" hidden="1" x14ac:dyDescent="0.2">
      <c r="A6885" t="s">
        <v>7593</v>
      </c>
      <c r="B6885" t="s">
        <v>7616</v>
      </c>
      <c r="C6885" t="s">
        <v>7625</v>
      </c>
      <c r="D6885" t="s">
        <v>22</v>
      </c>
      <c r="E6885">
        <v>51</v>
      </c>
      <c r="F6885" t="s">
        <v>69</v>
      </c>
      <c r="G6885" t="s">
        <v>32</v>
      </c>
      <c r="H6885" t="s">
        <v>33</v>
      </c>
      <c r="I6885" s="2">
        <v>757806</v>
      </c>
      <c r="J6885" s="2">
        <v>2339</v>
      </c>
      <c r="K6885" s="2">
        <v>760145</v>
      </c>
      <c r="L6885" s="3">
        <v>43.800678089548384</v>
      </c>
      <c r="M6885" s="3">
        <v>50.629787681857806</v>
      </c>
      <c r="N6885" s="2">
        <v>1735464</v>
      </c>
      <c r="O6885">
        <f t="shared" si="107"/>
        <v>1</v>
      </c>
    </row>
    <row r="6886" spans="1:15" hidden="1" x14ac:dyDescent="0.2">
      <c r="A6886" t="s">
        <v>7593</v>
      </c>
      <c r="B6886" t="s">
        <v>7616</v>
      </c>
      <c r="C6886" t="s">
        <v>7626</v>
      </c>
      <c r="D6886" t="s">
        <v>22</v>
      </c>
      <c r="E6886">
        <v>61</v>
      </c>
      <c r="F6886" t="s">
        <v>69</v>
      </c>
      <c r="G6886" t="s">
        <v>19</v>
      </c>
      <c r="H6886" t="s">
        <v>20</v>
      </c>
      <c r="I6886" s="2">
        <v>28488</v>
      </c>
      <c r="J6886" s="2">
        <v>74</v>
      </c>
      <c r="K6886" s="2">
        <v>28562</v>
      </c>
      <c r="L6886" s="3">
        <v>1.6457846431847623</v>
      </c>
      <c r="M6886" s="3">
        <v>1.9023844079343057</v>
      </c>
      <c r="N6886" s="2">
        <v>1735464</v>
      </c>
      <c r="O6886">
        <f t="shared" si="107"/>
        <v>4</v>
      </c>
    </row>
    <row r="6887" spans="1:15" hidden="1" x14ac:dyDescent="0.2">
      <c r="A6887" t="s">
        <v>7593</v>
      </c>
      <c r="B6887" t="s">
        <v>7616</v>
      </c>
      <c r="C6887" t="s">
        <v>7627</v>
      </c>
      <c r="D6887" t="s">
        <v>22</v>
      </c>
      <c r="E6887">
        <v>61</v>
      </c>
      <c r="F6887" t="s">
        <v>69</v>
      </c>
      <c r="G6887" t="s">
        <v>6438</v>
      </c>
      <c r="H6887" t="s">
        <v>193</v>
      </c>
      <c r="I6887" s="2">
        <v>2199</v>
      </c>
      <c r="J6887" s="2">
        <v>6</v>
      </c>
      <c r="K6887" s="2">
        <v>2205</v>
      </c>
      <c r="L6887" s="3">
        <v>0.12705535810595897</v>
      </c>
      <c r="M6887" s="3">
        <v>0.14686498212643176</v>
      </c>
      <c r="N6887" s="2">
        <v>1735464</v>
      </c>
      <c r="O6887">
        <f t="shared" si="107"/>
        <v>12</v>
      </c>
    </row>
    <row r="6888" spans="1:15" hidden="1" x14ac:dyDescent="0.2">
      <c r="A6888" t="s">
        <v>7593</v>
      </c>
      <c r="B6888" t="s">
        <v>7616</v>
      </c>
      <c r="C6888" t="s">
        <v>7597</v>
      </c>
      <c r="D6888" t="s">
        <v>22</v>
      </c>
      <c r="E6888">
        <v>46</v>
      </c>
      <c r="F6888" t="s">
        <v>69</v>
      </c>
      <c r="G6888" t="s">
        <v>38</v>
      </c>
      <c r="H6888" t="s">
        <v>54</v>
      </c>
      <c r="I6888" s="2">
        <v>6094</v>
      </c>
      <c r="J6888" s="2">
        <v>1</v>
      </c>
      <c r="K6888" s="2">
        <v>6095</v>
      </c>
      <c r="L6888" s="3">
        <v>0.35120290596635828</v>
      </c>
      <c r="M6888" s="3">
        <v>0.40596012066240439</v>
      </c>
      <c r="N6888" s="2">
        <v>1735464</v>
      </c>
      <c r="O6888">
        <f t="shared" si="107"/>
        <v>8</v>
      </c>
    </row>
    <row r="6889" spans="1:15" hidden="1" x14ac:dyDescent="0.2">
      <c r="A6889" t="s">
        <v>7593</v>
      </c>
      <c r="B6889" t="s">
        <v>7616</v>
      </c>
      <c r="C6889" t="s">
        <v>7628</v>
      </c>
      <c r="D6889" t="s">
        <v>22</v>
      </c>
      <c r="E6889">
        <v>66</v>
      </c>
      <c r="F6889" t="s">
        <v>69</v>
      </c>
      <c r="G6889" t="s">
        <v>38</v>
      </c>
      <c r="H6889" t="s">
        <v>101</v>
      </c>
      <c r="I6889" s="2">
        <v>10854</v>
      </c>
      <c r="J6889" s="2">
        <v>3</v>
      </c>
      <c r="K6889" s="2">
        <v>10857</v>
      </c>
      <c r="L6889" s="3">
        <v>0.6255963822931504</v>
      </c>
      <c r="M6889" s="3">
        <v>0.7231351977082402</v>
      </c>
      <c r="N6889" s="2">
        <v>1735464</v>
      </c>
      <c r="O6889">
        <f t="shared" si="107"/>
        <v>6</v>
      </c>
    </row>
    <row r="6890" spans="1:15" hidden="1" x14ac:dyDescent="0.2">
      <c r="A6890" t="s">
        <v>7593</v>
      </c>
      <c r="B6890" t="s">
        <v>7616</v>
      </c>
      <c r="C6890" t="s">
        <v>46</v>
      </c>
      <c r="G6890" t="s">
        <v>46</v>
      </c>
      <c r="I6890" s="2">
        <v>19909</v>
      </c>
      <c r="J6890" s="2">
        <v>19</v>
      </c>
      <c r="K6890" s="2">
        <v>19928</v>
      </c>
      <c r="L6890" s="3">
        <v>1.1482808055943541</v>
      </c>
      <c r="M6890" s="3">
        <v>1.3273130901657741</v>
      </c>
      <c r="N6890" s="2">
        <v>1735464</v>
      </c>
      <c r="O6890">
        <f t="shared" si="107"/>
        <v>5</v>
      </c>
    </row>
    <row r="6891" spans="1:15" hidden="1" x14ac:dyDescent="0.2">
      <c r="A6891" t="s">
        <v>7593</v>
      </c>
      <c r="B6891" t="s">
        <v>7629</v>
      </c>
      <c r="C6891" t="s">
        <v>7630</v>
      </c>
      <c r="D6891" t="s">
        <v>22</v>
      </c>
      <c r="E6891">
        <v>40</v>
      </c>
      <c r="F6891" t="s">
        <v>69</v>
      </c>
      <c r="G6891" t="s">
        <v>303</v>
      </c>
      <c r="H6891" t="s">
        <v>304</v>
      </c>
      <c r="I6891" s="2">
        <v>2232</v>
      </c>
      <c r="J6891" s="2">
        <v>27</v>
      </c>
      <c r="K6891" s="2">
        <v>2259</v>
      </c>
      <c r="L6891" s="3">
        <v>0.14019587703723105</v>
      </c>
      <c r="M6891" s="3">
        <v>0.17792080751945785</v>
      </c>
      <c r="N6891" s="2">
        <v>1611317</v>
      </c>
      <c r="O6891">
        <f t="shared" si="107"/>
        <v>12</v>
      </c>
    </row>
    <row r="6892" spans="1:15" hidden="1" x14ac:dyDescent="0.2">
      <c r="A6892" t="s">
        <v>7593</v>
      </c>
      <c r="B6892" t="s">
        <v>7629</v>
      </c>
      <c r="C6892" t="s">
        <v>7631</v>
      </c>
      <c r="D6892" t="s">
        <v>22</v>
      </c>
      <c r="E6892">
        <v>75</v>
      </c>
      <c r="F6892" t="s">
        <v>49</v>
      </c>
      <c r="G6892" t="s">
        <v>7632</v>
      </c>
      <c r="H6892" t="s">
        <v>106</v>
      </c>
      <c r="I6892" s="2">
        <v>2927</v>
      </c>
      <c r="J6892" s="2">
        <v>25</v>
      </c>
      <c r="K6892" s="2">
        <v>2952</v>
      </c>
      <c r="L6892" s="3">
        <v>0.18320417397693936</v>
      </c>
      <c r="M6892" s="3">
        <v>0.23250209110112421</v>
      </c>
      <c r="N6892" s="2">
        <v>1611317</v>
      </c>
      <c r="O6892">
        <f t="shared" si="107"/>
        <v>11</v>
      </c>
    </row>
    <row r="6893" spans="1:15" hidden="1" x14ac:dyDescent="0.2">
      <c r="A6893" t="s">
        <v>7593</v>
      </c>
      <c r="B6893" t="s">
        <v>7629</v>
      </c>
      <c r="C6893" t="s">
        <v>7633</v>
      </c>
      <c r="D6893" t="s">
        <v>22</v>
      </c>
      <c r="E6893">
        <v>65</v>
      </c>
      <c r="F6893" t="s">
        <v>69</v>
      </c>
      <c r="G6893" t="s">
        <v>19</v>
      </c>
      <c r="H6893" t="s">
        <v>20</v>
      </c>
      <c r="I6893" s="2">
        <v>64744</v>
      </c>
      <c r="J6893" s="2">
        <v>442</v>
      </c>
      <c r="K6893" s="2">
        <v>65186</v>
      </c>
      <c r="L6893" s="3">
        <v>4.0455105978525641</v>
      </c>
      <c r="M6893" s="3">
        <v>5.1341061349992838</v>
      </c>
      <c r="N6893" s="2">
        <v>1611317</v>
      </c>
      <c r="O6893">
        <f t="shared" si="107"/>
        <v>3</v>
      </c>
    </row>
    <row r="6894" spans="1:15" hidden="1" x14ac:dyDescent="0.2">
      <c r="A6894" t="s">
        <v>7593</v>
      </c>
      <c r="B6894" t="s">
        <v>7629</v>
      </c>
      <c r="C6894" t="s">
        <v>7634</v>
      </c>
      <c r="D6894" t="s">
        <v>22</v>
      </c>
      <c r="E6894">
        <v>49</v>
      </c>
      <c r="F6894" t="s">
        <v>49</v>
      </c>
      <c r="G6894" t="s">
        <v>38</v>
      </c>
      <c r="H6894" t="s">
        <v>556</v>
      </c>
      <c r="I6894" s="2">
        <v>15972</v>
      </c>
      <c r="J6894" s="2">
        <v>1</v>
      </c>
      <c r="K6894" s="2">
        <v>15973</v>
      </c>
      <c r="L6894" s="3">
        <v>0.99130090478782262</v>
      </c>
      <c r="M6894" s="3">
        <v>1.2580473919912796</v>
      </c>
      <c r="N6894" s="2">
        <v>1611317</v>
      </c>
      <c r="O6894">
        <f t="shared" si="107"/>
        <v>5</v>
      </c>
    </row>
    <row r="6895" spans="1:15" hidden="1" x14ac:dyDescent="0.2">
      <c r="A6895" t="s">
        <v>7593</v>
      </c>
      <c r="B6895" t="s">
        <v>7629</v>
      </c>
      <c r="C6895" t="s">
        <v>7635</v>
      </c>
      <c r="D6895" t="s">
        <v>22</v>
      </c>
      <c r="E6895">
        <v>71</v>
      </c>
      <c r="F6895" t="s">
        <v>49</v>
      </c>
      <c r="G6895" t="s">
        <v>522</v>
      </c>
      <c r="H6895" t="s">
        <v>523</v>
      </c>
      <c r="I6895" s="2">
        <v>335793</v>
      </c>
      <c r="J6895" s="2">
        <v>831</v>
      </c>
      <c r="K6895" s="2">
        <v>336624</v>
      </c>
      <c r="L6895" s="3">
        <v>20.891233692687411</v>
      </c>
      <c r="M6895" s="3">
        <v>26.512799429141211</v>
      </c>
      <c r="N6895" s="2">
        <v>1611317</v>
      </c>
      <c r="O6895">
        <f t="shared" si="107"/>
        <v>2</v>
      </c>
    </row>
    <row r="6896" spans="1:15" hidden="1" x14ac:dyDescent="0.2">
      <c r="A6896" t="s">
        <v>7593</v>
      </c>
      <c r="B6896" t="s">
        <v>7629</v>
      </c>
      <c r="C6896" t="s">
        <v>7636</v>
      </c>
      <c r="D6896" t="s">
        <v>22</v>
      </c>
      <c r="E6896">
        <v>46</v>
      </c>
      <c r="F6896" t="s">
        <v>49</v>
      </c>
      <c r="G6896" t="s">
        <v>376</v>
      </c>
      <c r="H6896" t="s">
        <v>377</v>
      </c>
      <c r="I6896" s="2">
        <v>50446</v>
      </c>
      <c r="J6896" s="2">
        <v>78</v>
      </c>
      <c r="K6896" s="2">
        <v>50524</v>
      </c>
      <c r="L6896" s="3">
        <v>3.1355717093532807</v>
      </c>
      <c r="M6896" s="3">
        <v>3.9793142448486454</v>
      </c>
      <c r="N6896" s="2">
        <v>1611317</v>
      </c>
      <c r="O6896">
        <f t="shared" si="107"/>
        <v>4</v>
      </c>
    </row>
    <row r="6897" spans="1:15" hidden="1" x14ac:dyDescent="0.2">
      <c r="A6897" t="s">
        <v>7593</v>
      </c>
      <c r="B6897" t="s">
        <v>7629</v>
      </c>
      <c r="C6897" t="s">
        <v>7637</v>
      </c>
      <c r="D6897" t="s">
        <v>22</v>
      </c>
      <c r="E6897">
        <v>49</v>
      </c>
      <c r="F6897" t="s">
        <v>69</v>
      </c>
      <c r="G6897" t="s">
        <v>7600</v>
      </c>
      <c r="H6897" t="s">
        <v>135</v>
      </c>
      <c r="I6897" s="2">
        <v>1525</v>
      </c>
      <c r="J6897" s="2">
        <v>14</v>
      </c>
      <c r="K6897" s="2">
        <v>1539</v>
      </c>
      <c r="L6897" s="3">
        <v>9.5511932164806801E-2</v>
      </c>
      <c r="M6897" s="3">
        <v>0.12121298042162269</v>
      </c>
      <c r="N6897" s="2">
        <v>1611317</v>
      </c>
      <c r="O6897">
        <f t="shared" si="107"/>
        <v>15</v>
      </c>
    </row>
    <row r="6898" spans="1:15" hidden="1" x14ac:dyDescent="0.2">
      <c r="A6898" t="s">
        <v>7593</v>
      </c>
      <c r="B6898" t="s">
        <v>7629</v>
      </c>
      <c r="C6898" t="s">
        <v>7638</v>
      </c>
      <c r="D6898" t="s">
        <v>22</v>
      </c>
      <c r="E6898">
        <v>53</v>
      </c>
      <c r="F6898" t="s">
        <v>49</v>
      </c>
      <c r="G6898" t="s">
        <v>385</v>
      </c>
      <c r="H6898" t="s">
        <v>324</v>
      </c>
      <c r="I6898" s="2">
        <v>1445</v>
      </c>
      <c r="J6898" s="2">
        <v>4</v>
      </c>
      <c r="K6898" s="2">
        <v>1449</v>
      </c>
      <c r="L6898" s="3">
        <v>8.9926439055753773E-2</v>
      </c>
      <c r="M6898" s="3">
        <v>0.11412450203439331</v>
      </c>
      <c r="N6898" s="2">
        <v>1611317</v>
      </c>
      <c r="O6898">
        <f t="shared" si="107"/>
        <v>17</v>
      </c>
    </row>
    <row r="6899" spans="1:15" hidden="1" x14ac:dyDescent="0.2">
      <c r="A6899" t="s">
        <v>7593</v>
      </c>
      <c r="B6899" t="s">
        <v>7629</v>
      </c>
      <c r="C6899" t="s">
        <v>7639</v>
      </c>
      <c r="D6899" t="s">
        <v>22</v>
      </c>
      <c r="E6899">
        <v>62</v>
      </c>
      <c r="F6899" t="s">
        <v>49</v>
      </c>
      <c r="G6899" t="s">
        <v>7640</v>
      </c>
      <c r="H6899" t="s">
        <v>79</v>
      </c>
      <c r="I6899" s="2">
        <v>6364</v>
      </c>
      <c r="J6899" s="2">
        <v>131</v>
      </c>
      <c r="K6899" s="2">
        <v>6495</v>
      </c>
      <c r="L6899" s="3">
        <v>0.40308641936999356</v>
      </c>
      <c r="M6899" s="3">
        <v>0.51155185694505489</v>
      </c>
      <c r="N6899" s="2">
        <v>1611317</v>
      </c>
      <c r="O6899">
        <f t="shared" si="107"/>
        <v>8</v>
      </c>
    </row>
    <row r="6900" spans="1:15" hidden="1" x14ac:dyDescent="0.2">
      <c r="A6900" t="s">
        <v>7593</v>
      </c>
      <c r="B6900" t="s">
        <v>7629</v>
      </c>
      <c r="C6900" t="s">
        <v>7641</v>
      </c>
      <c r="D6900" t="s">
        <v>22</v>
      </c>
      <c r="E6900">
        <v>57</v>
      </c>
      <c r="F6900" t="s">
        <v>69</v>
      </c>
      <c r="G6900" t="s">
        <v>38</v>
      </c>
      <c r="H6900" t="s">
        <v>343</v>
      </c>
      <c r="I6900" s="2">
        <v>4115</v>
      </c>
      <c r="J6900" s="2">
        <v>2</v>
      </c>
      <c r="K6900" s="2">
        <v>4117</v>
      </c>
      <c r="L6900" s="3">
        <v>0.25550527922190358</v>
      </c>
      <c r="M6900" s="3">
        <v>0.32425850578026033</v>
      </c>
      <c r="N6900" s="2">
        <v>1611317</v>
      </c>
      <c r="O6900">
        <f t="shared" si="107"/>
        <v>9</v>
      </c>
    </row>
    <row r="6901" spans="1:15" hidden="1" x14ac:dyDescent="0.2">
      <c r="A6901" t="s">
        <v>7593</v>
      </c>
      <c r="B6901" t="s">
        <v>7629</v>
      </c>
      <c r="C6901" t="s">
        <v>7642</v>
      </c>
      <c r="D6901" t="s">
        <v>22</v>
      </c>
      <c r="E6901">
        <v>65</v>
      </c>
      <c r="F6901" t="s">
        <v>49</v>
      </c>
      <c r="G6901" t="s">
        <v>5129</v>
      </c>
      <c r="H6901" t="s">
        <v>39</v>
      </c>
      <c r="I6901" s="2">
        <v>1670</v>
      </c>
      <c r="J6901" s="2">
        <v>8</v>
      </c>
      <c r="K6901" s="2">
        <v>1678</v>
      </c>
      <c r="L6901" s="3">
        <v>0.10413841596656648</v>
      </c>
      <c r="M6901" s="3">
        <v>0.13216074148634366</v>
      </c>
      <c r="N6901" s="2">
        <v>1611317</v>
      </c>
      <c r="O6901">
        <f t="shared" si="107"/>
        <v>14</v>
      </c>
    </row>
    <row r="6902" spans="1:15" hidden="1" x14ac:dyDescent="0.2">
      <c r="A6902" t="s">
        <v>7593</v>
      </c>
      <c r="B6902" t="s">
        <v>7629</v>
      </c>
      <c r="C6902" t="s">
        <v>7643</v>
      </c>
      <c r="D6902" t="s">
        <v>17</v>
      </c>
      <c r="E6902">
        <v>29</v>
      </c>
      <c r="F6902" t="s">
        <v>49</v>
      </c>
      <c r="G6902" t="s">
        <v>38</v>
      </c>
      <c r="H6902" t="s">
        <v>1989</v>
      </c>
      <c r="I6902" s="2">
        <v>3281</v>
      </c>
      <c r="J6902" s="2">
        <v>78</v>
      </c>
      <c r="K6902" s="2">
        <v>3359</v>
      </c>
      <c r="L6902" s="3">
        <v>0.20846301503676806</v>
      </c>
      <c r="M6902" s="3">
        <v>0.26455776558559496</v>
      </c>
      <c r="N6902" s="2">
        <v>1611317</v>
      </c>
      <c r="O6902">
        <f t="shared" si="107"/>
        <v>10</v>
      </c>
    </row>
    <row r="6903" spans="1:15" hidden="1" x14ac:dyDescent="0.2">
      <c r="A6903" t="s">
        <v>7593</v>
      </c>
      <c r="B6903" t="s">
        <v>7629</v>
      </c>
      <c r="C6903" t="s">
        <v>7644</v>
      </c>
      <c r="D6903" t="s">
        <v>22</v>
      </c>
      <c r="E6903">
        <v>46</v>
      </c>
      <c r="F6903" t="s">
        <v>49</v>
      </c>
      <c r="G6903" t="s">
        <v>38</v>
      </c>
      <c r="H6903" t="s">
        <v>193</v>
      </c>
      <c r="I6903" s="2">
        <v>2189</v>
      </c>
      <c r="J6903" s="2">
        <v>10</v>
      </c>
      <c r="K6903" s="2">
        <v>2199</v>
      </c>
      <c r="L6903" s="3">
        <v>0.13647221496452902</v>
      </c>
      <c r="M6903" s="3">
        <v>0.17319515526130494</v>
      </c>
      <c r="N6903" s="2">
        <v>1611317</v>
      </c>
      <c r="O6903">
        <f t="shared" si="107"/>
        <v>13</v>
      </c>
    </row>
    <row r="6904" spans="1:15" hidden="1" x14ac:dyDescent="0.2">
      <c r="A6904" t="s">
        <v>7593</v>
      </c>
      <c r="B6904" t="s">
        <v>7629</v>
      </c>
      <c r="C6904" t="s">
        <v>7645</v>
      </c>
      <c r="D6904" t="s">
        <v>22</v>
      </c>
      <c r="E6904">
        <v>33</v>
      </c>
      <c r="F6904" t="s">
        <v>49</v>
      </c>
      <c r="G6904" t="s">
        <v>32</v>
      </c>
      <c r="H6904" t="s">
        <v>33</v>
      </c>
      <c r="I6904" s="2">
        <v>744657</v>
      </c>
      <c r="J6904" s="2">
        <v>5410</v>
      </c>
      <c r="K6904" s="2">
        <v>750067</v>
      </c>
      <c r="L6904" s="3">
        <v>46.549933998089763</v>
      </c>
      <c r="M6904" s="3">
        <v>59.07593020526658</v>
      </c>
      <c r="N6904" s="2">
        <v>1611317</v>
      </c>
      <c r="O6904">
        <f t="shared" si="107"/>
        <v>1</v>
      </c>
    </row>
    <row r="6905" spans="1:15" hidden="1" x14ac:dyDescent="0.2">
      <c r="A6905" t="s">
        <v>7593</v>
      </c>
      <c r="B6905" t="s">
        <v>7629</v>
      </c>
      <c r="C6905" t="s">
        <v>7646</v>
      </c>
      <c r="D6905" t="s">
        <v>22</v>
      </c>
      <c r="E6905">
        <v>39</v>
      </c>
      <c r="F6905" t="s">
        <v>49</v>
      </c>
      <c r="G6905" t="s">
        <v>7647</v>
      </c>
      <c r="H6905" t="s">
        <v>984</v>
      </c>
      <c r="I6905" s="2">
        <v>1486</v>
      </c>
      <c r="J6905" s="2">
        <v>19</v>
      </c>
      <c r="K6905" s="2">
        <v>1505</v>
      </c>
      <c r="L6905" s="3">
        <v>9.3401856990275658E-2</v>
      </c>
      <c r="M6905" s="3">
        <v>0.11853511080866938</v>
      </c>
      <c r="N6905" s="2">
        <v>1611317</v>
      </c>
      <c r="O6905">
        <f t="shared" si="107"/>
        <v>16</v>
      </c>
    </row>
    <row r="6906" spans="1:15" hidden="1" x14ac:dyDescent="0.2">
      <c r="A6906" t="s">
        <v>7593</v>
      </c>
      <c r="B6906" t="s">
        <v>7629</v>
      </c>
      <c r="C6906" t="s">
        <v>7648</v>
      </c>
      <c r="D6906" t="s">
        <v>22</v>
      </c>
      <c r="E6906">
        <v>66</v>
      </c>
      <c r="F6906" t="s">
        <v>69</v>
      </c>
      <c r="G6906" t="s">
        <v>38</v>
      </c>
      <c r="H6906" t="s">
        <v>346</v>
      </c>
      <c r="I6906" s="2">
        <v>10718</v>
      </c>
      <c r="J6906" s="2">
        <v>1</v>
      </c>
      <c r="K6906" s="2">
        <v>10719</v>
      </c>
      <c r="L6906" s="3">
        <v>0.66523222928821579</v>
      </c>
      <c r="M6906" s="3">
        <v>0.84423777591902116</v>
      </c>
      <c r="N6906" s="2">
        <v>1611317</v>
      </c>
      <c r="O6906">
        <f t="shared" si="107"/>
        <v>6</v>
      </c>
    </row>
    <row r="6907" spans="1:15" hidden="1" x14ac:dyDescent="0.2">
      <c r="A6907" t="s">
        <v>7593</v>
      </c>
      <c r="B6907" t="s">
        <v>7629</v>
      </c>
      <c r="C6907" t="s">
        <v>46</v>
      </c>
      <c r="G6907" t="s">
        <v>46</v>
      </c>
      <c r="I6907" s="2">
        <v>10561</v>
      </c>
      <c r="J6907" s="2">
        <v>64</v>
      </c>
      <c r="K6907" s="2">
        <v>10625</v>
      </c>
      <c r="L6907" s="3">
        <v>0.65939849204098266</v>
      </c>
      <c r="M6907" s="3">
        <v>0.836834254047915</v>
      </c>
      <c r="N6907" s="2">
        <v>1611317</v>
      </c>
      <c r="O6907">
        <f t="shared" si="107"/>
        <v>7</v>
      </c>
    </row>
    <row r="6908" spans="1:15" hidden="1" x14ac:dyDescent="0.2">
      <c r="A6908" t="s">
        <v>7593</v>
      </c>
      <c r="B6908" t="s">
        <v>7649</v>
      </c>
      <c r="C6908" t="s">
        <v>7650</v>
      </c>
      <c r="D6908" t="s">
        <v>22</v>
      </c>
      <c r="E6908">
        <v>40</v>
      </c>
      <c r="F6908" t="s">
        <v>49</v>
      </c>
      <c r="G6908" t="s">
        <v>385</v>
      </c>
      <c r="H6908" t="s">
        <v>39</v>
      </c>
      <c r="I6908" s="2">
        <v>1629</v>
      </c>
      <c r="J6908" s="2">
        <v>3</v>
      </c>
      <c r="K6908" s="2">
        <v>1632</v>
      </c>
      <c r="L6908" s="3">
        <v>0.10192228425825309</v>
      </c>
      <c r="M6908" s="3">
        <v>0.12769193694271702</v>
      </c>
      <c r="N6908" s="2">
        <v>1601220</v>
      </c>
      <c r="O6908">
        <f t="shared" si="107"/>
        <v>15</v>
      </c>
    </row>
    <row r="6909" spans="1:15" hidden="1" x14ac:dyDescent="0.2">
      <c r="A6909" t="s">
        <v>7593</v>
      </c>
      <c r="B6909" t="s">
        <v>7649</v>
      </c>
      <c r="C6909" t="s">
        <v>7651</v>
      </c>
      <c r="D6909" t="s">
        <v>22</v>
      </c>
      <c r="E6909">
        <v>30</v>
      </c>
      <c r="F6909" t="s">
        <v>49</v>
      </c>
      <c r="G6909" t="s">
        <v>38</v>
      </c>
      <c r="H6909" t="s">
        <v>99</v>
      </c>
      <c r="I6909" s="2">
        <v>2638</v>
      </c>
      <c r="J6909" s="2">
        <f>(0)</f>
        <v>0</v>
      </c>
      <c r="K6909" s="2">
        <v>2638</v>
      </c>
      <c r="L6909" s="3">
        <v>0.16474937859881839</v>
      </c>
      <c r="M6909" s="3">
        <v>0.2064040010140242</v>
      </c>
      <c r="N6909" s="2">
        <v>1601220</v>
      </c>
      <c r="O6909">
        <f t="shared" si="107"/>
        <v>13</v>
      </c>
    </row>
    <row r="6910" spans="1:15" hidden="1" x14ac:dyDescent="0.2">
      <c r="A6910" t="s">
        <v>7593</v>
      </c>
      <c r="B6910" t="s">
        <v>7649</v>
      </c>
      <c r="C6910" t="s">
        <v>7652</v>
      </c>
      <c r="D6910" t="s">
        <v>22</v>
      </c>
      <c r="E6910">
        <v>63</v>
      </c>
      <c r="F6910" t="s">
        <v>18</v>
      </c>
      <c r="G6910" t="s">
        <v>303</v>
      </c>
      <c r="H6910" t="s">
        <v>304</v>
      </c>
      <c r="I6910" s="2">
        <v>4080</v>
      </c>
      <c r="J6910" s="2">
        <v>11</v>
      </c>
      <c r="K6910" s="2">
        <v>4091</v>
      </c>
      <c r="L6910" s="3">
        <v>0.25549268682629495</v>
      </c>
      <c r="M6910" s="3">
        <v>0.32009051104942116</v>
      </c>
      <c r="N6910" s="2">
        <v>1601220</v>
      </c>
      <c r="O6910">
        <f t="shared" si="107"/>
        <v>8</v>
      </c>
    </row>
    <row r="6911" spans="1:15" hidden="1" x14ac:dyDescent="0.2">
      <c r="A6911" t="s">
        <v>7593</v>
      </c>
      <c r="B6911" t="s">
        <v>7649</v>
      </c>
      <c r="C6911" t="s">
        <v>7653</v>
      </c>
      <c r="D6911" t="s">
        <v>22</v>
      </c>
      <c r="E6911">
        <v>73</v>
      </c>
      <c r="F6911" t="s">
        <v>49</v>
      </c>
      <c r="G6911" t="s">
        <v>38</v>
      </c>
      <c r="H6911" t="s">
        <v>381</v>
      </c>
      <c r="I6911" s="2">
        <v>6925</v>
      </c>
      <c r="J6911" s="2">
        <f>(0)</f>
        <v>0</v>
      </c>
      <c r="K6911" s="2">
        <v>6925</v>
      </c>
      <c r="L6911" s="3">
        <v>0.43248273191691339</v>
      </c>
      <c r="M6911" s="3">
        <v>0.5418300633139187</v>
      </c>
      <c r="N6911" s="2">
        <v>1601220</v>
      </c>
      <c r="O6911">
        <f t="shared" si="107"/>
        <v>6</v>
      </c>
    </row>
    <row r="6912" spans="1:15" hidden="1" x14ac:dyDescent="0.2">
      <c r="A6912" t="s">
        <v>7593</v>
      </c>
      <c r="B6912" t="s">
        <v>7649</v>
      </c>
      <c r="C6912" t="s">
        <v>7654</v>
      </c>
      <c r="D6912" t="s">
        <v>22</v>
      </c>
      <c r="E6912">
        <v>49</v>
      </c>
      <c r="F6912" t="s">
        <v>49</v>
      </c>
      <c r="G6912" t="s">
        <v>7600</v>
      </c>
      <c r="H6912" t="s">
        <v>135</v>
      </c>
      <c r="I6912" s="2">
        <v>2959</v>
      </c>
      <c r="J6912" s="2">
        <f>(0)</f>
        <v>0</v>
      </c>
      <c r="K6912" s="2">
        <v>2959</v>
      </c>
      <c r="L6912" s="3">
        <v>0.18479659259814391</v>
      </c>
      <c r="M6912" s="3">
        <v>0.23151987831709539</v>
      </c>
      <c r="N6912" s="2">
        <v>1601220</v>
      </c>
      <c r="O6912">
        <f t="shared" si="107"/>
        <v>11</v>
      </c>
    </row>
    <row r="6913" spans="1:15" hidden="1" x14ac:dyDescent="0.2">
      <c r="A6913" t="s">
        <v>7593</v>
      </c>
      <c r="B6913" t="s">
        <v>7649</v>
      </c>
      <c r="C6913" t="s">
        <v>7655</v>
      </c>
      <c r="D6913" t="s">
        <v>22</v>
      </c>
      <c r="E6913">
        <v>38</v>
      </c>
      <c r="F6913" t="s">
        <v>69</v>
      </c>
      <c r="G6913" t="s">
        <v>38</v>
      </c>
      <c r="H6913" t="s">
        <v>456</v>
      </c>
      <c r="I6913" s="2">
        <v>2369</v>
      </c>
      <c r="J6913" s="2">
        <v>2</v>
      </c>
      <c r="K6913" s="2">
        <v>2371</v>
      </c>
      <c r="L6913" s="3">
        <v>0.1480745931227439</v>
      </c>
      <c r="M6913" s="3">
        <v>0.18551322456567529</v>
      </c>
      <c r="N6913" s="2">
        <v>1601220</v>
      </c>
      <c r="O6913">
        <f t="shared" si="107"/>
        <v>14</v>
      </c>
    </row>
    <row r="6914" spans="1:15" hidden="1" x14ac:dyDescent="0.2">
      <c r="A6914" t="s">
        <v>7593</v>
      </c>
      <c r="B6914" t="s">
        <v>7649</v>
      </c>
      <c r="C6914" t="s">
        <v>7656</v>
      </c>
      <c r="D6914" t="s">
        <v>22</v>
      </c>
      <c r="E6914">
        <v>61</v>
      </c>
      <c r="F6914" t="s">
        <v>49</v>
      </c>
      <c r="G6914" t="s">
        <v>376</v>
      </c>
      <c r="H6914" t="s">
        <v>377</v>
      </c>
      <c r="I6914" s="2">
        <v>181310</v>
      </c>
      <c r="J6914" s="2">
        <v>725</v>
      </c>
      <c r="K6914" s="2">
        <v>182035</v>
      </c>
      <c r="L6914" s="3">
        <v>11.368519004259252</v>
      </c>
      <c r="M6914" s="3">
        <v>14.24289322387714</v>
      </c>
      <c r="N6914" s="2">
        <v>1601220</v>
      </c>
      <c r="O6914">
        <f t="shared" si="107"/>
        <v>3</v>
      </c>
    </row>
    <row r="6915" spans="1:15" hidden="1" x14ac:dyDescent="0.2">
      <c r="A6915" t="s">
        <v>7593</v>
      </c>
      <c r="B6915" t="s">
        <v>7649</v>
      </c>
      <c r="C6915" t="s">
        <v>7657</v>
      </c>
      <c r="D6915" t="s">
        <v>17</v>
      </c>
      <c r="E6915">
        <v>58</v>
      </c>
      <c r="F6915" t="s">
        <v>49</v>
      </c>
      <c r="G6915" t="s">
        <v>19</v>
      </c>
      <c r="H6915" t="s">
        <v>20</v>
      </c>
      <c r="I6915" s="2">
        <v>83460</v>
      </c>
      <c r="J6915" s="2">
        <v>202</v>
      </c>
      <c r="K6915" s="2">
        <v>83662</v>
      </c>
      <c r="L6915" s="3">
        <v>5.2248910205967949</v>
      </c>
      <c r="M6915" s="3">
        <v>6.545933105699504</v>
      </c>
      <c r="N6915" s="2">
        <v>1601220</v>
      </c>
      <c r="O6915">
        <f t="shared" ref="O6915:O6978" si="108">COUNTIFS($A$2:$A$8569,A6915,$B$2:$B$8569,B6915,$K$2:$K$8569,"&gt;"&amp;K6915)+1</f>
        <v>4</v>
      </c>
    </row>
    <row r="6916" spans="1:15" hidden="1" x14ac:dyDescent="0.2">
      <c r="A6916" t="s">
        <v>7593</v>
      </c>
      <c r="B6916" t="s">
        <v>7649</v>
      </c>
      <c r="C6916" t="s">
        <v>7658</v>
      </c>
      <c r="D6916" t="s">
        <v>22</v>
      </c>
      <c r="E6916">
        <v>64</v>
      </c>
      <c r="F6916" t="s">
        <v>49</v>
      </c>
      <c r="G6916" t="s">
        <v>522</v>
      </c>
      <c r="H6916" t="s">
        <v>523</v>
      </c>
      <c r="I6916" s="2">
        <v>449269</v>
      </c>
      <c r="J6916" s="2">
        <v>1809</v>
      </c>
      <c r="K6916" s="2">
        <v>451078</v>
      </c>
      <c r="L6916" s="3">
        <v>28.170894692796743</v>
      </c>
      <c r="M6916" s="3">
        <v>35.293519321229724</v>
      </c>
      <c r="N6916" s="2">
        <v>1601220</v>
      </c>
      <c r="O6916">
        <f t="shared" si="108"/>
        <v>2</v>
      </c>
    </row>
    <row r="6917" spans="1:15" hidden="1" x14ac:dyDescent="0.2">
      <c r="A6917" t="s">
        <v>7593</v>
      </c>
      <c r="B6917" t="s">
        <v>7649</v>
      </c>
      <c r="C6917" t="s">
        <v>7659</v>
      </c>
      <c r="D6917" t="s">
        <v>17</v>
      </c>
      <c r="E6917">
        <v>48</v>
      </c>
      <c r="F6917" t="s">
        <v>49</v>
      </c>
      <c r="G6917" t="s">
        <v>32</v>
      </c>
      <c r="H6917" t="s">
        <v>33</v>
      </c>
      <c r="I6917" s="2">
        <v>509862</v>
      </c>
      <c r="J6917" s="2">
        <v>1790</v>
      </c>
      <c r="K6917" s="2">
        <v>511652</v>
      </c>
      <c r="L6917" s="3">
        <v>31.953885162563544</v>
      </c>
      <c r="M6917" s="3">
        <v>40.032987083710204</v>
      </c>
      <c r="N6917" s="2">
        <v>1601220</v>
      </c>
      <c r="O6917">
        <f t="shared" si="108"/>
        <v>1</v>
      </c>
    </row>
    <row r="6918" spans="1:15" hidden="1" x14ac:dyDescent="0.2">
      <c r="A6918" t="s">
        <v>7593</v>
      </c>
      <c r="B6918" t="s">
        <v>7649</v>
      </c>
      <c r="C6918" t="s">
        <v>7660</v>
      </c>
      <c r="D6918" t="s">
        <v>22</v>
      </c>
      <c r="E6918">
        <v>34</v>
      </c>
      <c r="F6918" t="s">
        <v>49</v>
      </c>
      <c r="G6918" t="s">
        <v>38</v>
      </c>
      <c r="H6918" t="s">
        <v>124</v>
      </c>
      <c r="I6918" s="2">
        <v>5054</v>
      </c>
      <c r="J6918" s="2">
        <f>(0)</f>
        <v>0</v>
      </c>
      <c r="K6918" s="2">
        <v>5054</v>
      </c>
      <c r="L6918" s="3">
        <v>0.3156343288242715</v>
      </c>
      <c r="M6918" s="3">
        <v>0.39543814295863472</v>
      </c>
      <c r="N6918" s="2">
        <v>1601220</v>
      </c>
      <c r="O6918">
        <f t="shared" si="108"/>
        <v>7</v>
      </c>
    </row>
    <row r="6919" spans="1:15" hidden="1" x14ac:dyDescent="0.2">
      <c r="A6919" t="s">
        <v>7593</v>
      </c>
      <c r="B6919" t="s">
        <v>7649</v>
      </c>
      <c r="C6919" t="s">
        <v>7661</v>
      </c>
      <c r="D6919" t="s">
        <v>22</v>
      </c>
      <c r="E6919">
        <v>30</v>
      </c>
      <c r="F6919" t="s">
        <v>18</v>
      </c>
      <c r="G6919" t="s">
        <v>174</v>
      </c>
      <c r="H6919" t="s">
        <v>84</v>
      </c>
      <c r="I6919" s="2">
        <v>3267</v>
      </c>
      <c r="J6919" s="2">
        <v>2</v>
      </c>
      <c r="K6919" s="2">
        <v>3269</v>
      </c>
      <c r="L6919" s="3">
        <v>0.20415683041680718</v>
      </c>
      <c r="M6919" s="3">
        <v>0.25577508692753798</v>
      </c>
      <c r="N6919" s="2">
        <v>1601220</v>
      </c>
      <c r="O6919">
        <f t="shared" si="108"/>
        <v>9</v>
      </c>
    </row>
    <row r="6920" spans="1:15" hidden="1" x14ac:dyDescent="0.2">
      <c r="A6920" t="s">
        <v>7593</v>
      </c>
      <c r="B6920" t="s">
        <v>7649</v>
      </c>
      <c r="C6920" t="s">
        <v>7662</v>
      </c>
      <c r="D6920" t="s">
        <v>22</v>
      </c>
      <c r="E6920">
        <v>44</v>
      </c>
      <c r="F6920" t="s">
        <v>69</v>
      </c>
      <c r="G6920" t="s">
        <v>38</v>
      </c>
      <c r="H6920" t="s">
        <v>101</v>
      </c>
      <c r="I6920" s="2">
        <v>3159</v>
      </c>
      <c r="J6920" s="2">
        <v>4</v>
      </c>
      <c r="K6920" s="2">
        <v>3163</v>
      </c>
      <c r="L6920" s="3">
        <v>0.19753687813042556</v>
      </c>
      <c r="M6920" s="3">
        <v>0.24748137043493504</v>
      </c>
      <c r="N6920" s="2">
        <v>1601220</v>
      </c>
      <c r="O6920">
        <f t="shared" si="108"/>
        <v>10</v>
      </c>
    </row>
    <row r="6921" spans="1:15" hidden="1" x14ac:dyDescent="0.2">
      <c r="A6921" t="s">
        <v>7593</v>
      </c>
      <c r="B6921" t="s">
        <v>7649</v>
      </c>
      <c r="C6921" t="s">
        <v>7663</v>
      </c>
      <c r="D6921" t="s">
        <v>22</v>
      </c>
      <c r="E6921">
        <v>43</v>
      </c>
      <c r="F6921" t="s">
        <v>18</v>
      </c>
      <c r="G6921" t="s">
        <v>950</v>
      </c>
      <c r="H6921" t="s">
        <v>1521</v>
      </c>
      <c r="I6921" s="2">
        <v>2829</v>
      </c>
      <c r="J6921" s="2">
        <v>2</v>
      </c>
      <c r="K6921" s="2">
        <v>2831</v>
      </c>
      <c r="L6921" s="3">
        <v>0.1768026879504378</v>
      </c>
      <c r="M6921" s="3">
        <v>0.22150482443923522</v>
      </c>
      <c r="N6921" s="2">
        <v>1601220</v>
      </c>
      <c r="O6921">
        <f t="shared" si="108"/>
        <v>12</v>
      </c>
    </row>
    <row r="6922" spans="1:15" hidden="1" x14ac:dyDescent="0.2">
      <c r="A6922" t="s">
        <v>7593</v>
      </c>
      <c r="B6922" t="s">
        <v>7649</v>
      </c>
      <c r="C6922" t="s">
        <v>46</v>
      </c>
      <c r="G6922" t="s">
        <v>46</v>
      </c>
      <c r="I6922" s="2">
        <v>13747</v>
      </c>
      <c r="J6922" s="2">
        <v>2</v>
      </c>
      <c r="K6922" s="2">
        <v>13749</v>
      </c>
      <c r="L6922" s="3">
        <v>0.85865777344774608</v>
      </c>
      <c r="M6922" s="3">
        <v>1.0757576231773385</v>
      </c>
      <c r="N6922" s="2">
        <v>1601220</v>
      </c>
      <c r="O6922">
        <f t="shared" si="108"/>
        <v>5</v>
      </c>
    </row>
    <row r="6923" spans="1:15" hidden="1" x14ac:dyDescent="0.2">
      <c r="A6923" t="s">
        <v>7593</v>
      </c>
      <c r="B6923" t="s">
        <v>7664</v>
      </c>
      <c r="C6923" t="s">
        <v>7665</v>
      </c>
      <c r="D6923" t="s">
        <v>22</v>
      </c>
      <c r="E6923">
        <v>43</v>
      </c>
      <c r="F6923" t="s">
        <v>49</v>
      </c>
      <c r="G6923" t="s">
        <v>385</v>
      </c>
      <c r="H6923" t="s">
        <v>39</v>
      </c>
      <c r="I6923" s="2">
        <v>1525</v>
      </c>
      <c r="J6923" s="2">
        <v>1</v>
      </c>
      <c r="K6923" s="2">
        <v>1526</v>
      </c>
      <c r="L6923" s="3">
        <v>0.10658627761045579</v>
      </c>
      <c r="M6923" s="3">
        <v>0.12735377058127897</v>
      </c>
      <c r="N6923" s="2">
        <v>1431704</v>
      </c>
      <c r="O6923">
        <f t="shared" si="108"/>
        <v>13</v>
      </c>
    </row>
    <row r="6924" spans="1:15" hidden="1" x14ac:dyDescent="0.2">
      <c r="A6924" t="s">
        <v>7593</v>
      </c>
      <c r="B6924" t="s">
        <v>7664</v>
      </c>
      <c r="C6924" t="s">
        <v>46</v>
      </c>
      <c r="G6924" t="s">
        <v>46</v>
      </c>
      <c r="I6924" s="2">
        <v>13403</v>
      </c>
      <c r="J6924" s="2">
        <v>11</v>
      </c>
      <c r="K6924" s="2">
        <v>13414</v>
      </c>
      <c r="L6924" s="3">
        <v>0.93692550974223721</v>
      </c>
      <c r="M6924" s="3">
        <v>1.1194780331436938</v>
      </c>
      <c r="N6924" s="2">
        <v>1431704</v>
      </c>
      <c r="O6924">
        <f t="shared" si="108"/>
        <v>5</v>
      </c>
    </row>
    <row r="6925" spans="1:15" hidden="1" x14ac:dyDescent="0.2">
      <c r="A6925" t="s">
        <v>7593</v>
      </c>
      <c r="B6925" t="s">
        <v>7664</v>
      </c>
      <c r="C6925" t="s">
        <v>7666</v>
      </c>
      <c r="D6925" t="s">
        <v>17</v>
      </c>
      <c r="E6925">
        <v>52</v>
      </c>
      <c r="F6925" t="s">
        <v>49</v>
      </c>
      <c r="G6925" t="s">
        <v>522</v>
      </c>
      <c r="H6925" t="s">
        <v>523</v>
      </c>
      <c r="I6925" s="2">
        <v>505463</v>
      </c>
      <c r="J6925" s="2">
        <v>561</v>
      </c>
      <c r="K6925" s="2">
        <v>506024</v>
      </c>
      <c r="L6925" s="3">
        <v>35.344177288042779</v>
      </c>
      <c r="M6925" s="3">
        <v>42.230710619017778</v>
      </c>
      <c r="N6925" s="2">
        <v>1431704</v>
      </c>
      <c r="O6925">
        <f t="shared" si="108"/>
        <v>2</v>
      </c>
    </row>
    <row r="6926" spans="1:15" hidden="1" x14ac:dyDescent="0.2">
      <c r="A6926" t="s">
        <v>7593</v>
      </c>
      <c r="B6926" t="s">
        <v>7664</v>
      </c>
      <c r="C6926" t="s">
        <v>7667</v>
      </c>
      <c r="D6926" t="s">
        <v>22</v>
      </c>
      <c r="E6926">
        <v>55</v>
      </c>
      <c r="F6926" t="s">
        <v>49</v>
      </c>
      <c r="G6926" t="s">
        <v>258</v>
      </c>
      <c r="H6926" t="s">
        <v>767</v>
      </c>
      <c r="I6926" s="2">
        <v>1345</v>
      </c>
      <c r="J6926" s="2">
        <v>4</v>
      </c>
      <c r="K6926" s="2">
        <v>1349</v>
      </c>
      <c r="L6926" s="3">
        <v>9.4223386957080518E-2</v>
      </c>
      <c r="M6926" s="3">
        <v>0.11258206848895502</v>
      </c>
      <c r="N6926" s="2">
        <v>1431704</v>
      </c>
      <c r="O6926">
        <f t="shared" si="108"/>
        <v>14</v>
      </c>
    </row>
    <row r="6927" spans="1:15" hidden="1" x14ac:dyDescent="0.2">
      <c r="A6927" t="s">
        <v>7593</v>
      </c>
      <c r="B6927" t="s">
        <v>7664</v>
      </c>
      <c r="C6927" t="s">
        <v>7668</v>
      </c>
      <c r="D6927" t="s">
        <v>22</v>
      </c>
      <c r="E6927">
        <v>62</v>
      </c>
      <c r="F6927" t="s">
        <v>18</v>
      </c>
      <c r="G6927" t="s">
        <v>303</v>
      </c>
      <c r="H6927" t="s">
        <v>304</v>
      </c>
      <c r="I6927" s="2">
        <v>3302</v>
      </c>
      <c r="J6927" s="2">
        <v>18</v>
      </c>
      <c r="K6927" s="2">
        <v>3320</v>
      </c>
      <c r="L6927" s="3">
        <v>0.23189150830059843</v>
      </c>
      <c r="M6927" s="3">
        <v>0.27707373416110503</v>
      </c>
      <c r="N6927" s="2">
        <v>1431704</v>
      </c>
      <c r="O6927">
        <f t="shared" si="108"/>
        <v>9</v>
      </c>
    </row>
    <row r="6928" spans="1:15" hidden="1" x14ac:dyDescent="0.2">
      <c r="A6928" t="s">
        <v>7593</v>
      </c>
      <c r="B6928" t="s">
        <v>7664</v>
      </c>
      <c r="C6928" t="s">
        <v>7669</v>
      </c>
      <c r="D6928" t="s">
        <v>22</v>
      </c>
      <c r="E6928">
        <v>39</v>
      </c>
      <c r="F6928" t="s">
        <v>49</v>
      </c>
      <c r="G6928" t="s">
        <v>32</v>
      </c>
      <c r="H6928" t="s">
        <v>33</v>
      </c>
      <c r="I6928" s="2">
        <v>537577</v>
      </c>
      <c r="J6928" s="2">
        <v>1740</v>
      </c>
      <c r="K6928" s="2">
        <v>539317</v>
      </c>
      <c r="L6928" s="3">
        <v>37.669588127154775</v>
      </c>
      <c r="M6928" s="3">
        <v>45.009209363423096</v>
      </c>
      <c r="N6928" s="2">
        <v>1431704</v>
      </c>
      <c r="O6928">
        <f t="shared" si="108"/>
        <v>1</v>
      </c>
    </row>
    <row r="6929" spans="1:15" hidden="1" x14ac:dyDescent="0.2">
      <c r="A6929" t="s">
        <v>7593</v>
      </c>
      <c r="B6929" t="s">
        <v>7664</v>
      </c>
      <c r="C6929" t="s">
        <v>7670</v>
      </c>
      <c r="D6929" t="s">
        <v>22</v>
      </c>
      <c r="E6929">
        <v>57</v>
      </c>
      <c r="F6929" t="s">
        <v>69</v>
      </c>
      <c r="G6929" t="s">
        <v>7600</v>
      </c>
      <c r="H6929" t="s">
        <v>135</v>
      </c>
      <c r="I6929" s="2">
        <v>1762</v>
      </c>
      <c r="J6929" s="2">
        <v>1</v>
      </c>
      <c r="K6929" s="2">
        <v>1763</v>
      </c>
      <c r="L6929" s="3">
        <v>0.12313997865480573</v>
      </c>
      <c r="M6929" s="3">
        <v>0.14713282931506871</v>
      </c>
      <c r="N6929" s="2">
        <v>1431704</v>
      </c>
      <c r="O6929">
        <f t="shared" si="108"/>
        <v>12</v>
      </c>
    </row>
    <row r="6930" spans="1:15" hidden="1" x14ac:dyDescent="0.2">
      <c r="A6930" t="s">
        <v>7593</v>
      </c>
      <c r="B6930" t="s">
        <v>7664</v>
      </c>
      <c r="C6930" t="s">
        <v>7671</v>
      </c>
      <c r="D6930" t="s">
        <v>22</v>
      </c>
      <c r="E6930">
        <v>42</v>
      </c>
      <c r="F6930" t="s">
        <v>18</v>
      </c>
      <c r="G6930" t="s">
        <v>38</v>
      </c>
      <c r="H6930" t="s">
        <v>41</v>
      </c>
      <c r="I6930" s="2">
        <v>4714</v>
      </c>
      <c r="J6930" s="2">
        <v>5</v>
      </c>
      <c r="K6930" s="2">
        <v>4719</v>
      </c>
      <c r="L6930" s="3">
        <v>0.32960723725015784</v>
      </c>
      <c r="M6930" s="3">
        <v>0.39382859985128149</v>
      </c>
      <c r="N6930" s="2">
        <v>1431704</v>
      </c>
      <c r="O6930">
        <f t="shared" si="108"/>
        <v>8</v>
      </c>
    </row>
    <row r="6931" spans="1:15" hidden="1" x14ac:dyDescent="0.2">
      <c r="A6931" t="s">
        <v>7593</v>
      </c>
      <c r="B6931" t="s">
        <v>7664</v>
      </c>
      <c r="C6931" t="s">
        <v>7672</v>
      </c>
      <c r="D6931" t="s">
        <v>22</v>
      </c>
      <c r="E6931">
        <v>40</v>
      </c>
      <c r="F6931" t="s">
        <v>49</v>
      </c>
      <c r="G6931" t="s">
        <v>19</v>
      </c>
      <c r="H6931" t="s">
        <v>20</v>
      </c>
      <c r="I6931" s="2">
        <v>36698</v>
      </c>
      <c r="J6931" s="2">
        <v>85</v>
      </c>
      <c r="K6931" s="2">
        <v>36783</v>
      </c>
      <c r="L6931" s="3">
        <v>2.569176310187022</v>
      </c>
      <c r="M6931" s="3">
        <v>3.06975998905058</v>
      </c>
      <c r="N6931" s="2">
        <v>1431704</v>
      </c>
      <c r="O6931">
        <f t="shared" si="108"/>
        <v>4</v>
      </c>
    </row>
    <row r="6932" spans="1:15" hidden="1" x14ac:dyDescent="0.2">
      <c r="A6932" t="s">
        <v>7593</v>
      </c>
      <c r="B6932" t="s">
        <v>7664</v>
      </c>
      <c r="C6932" t="s">
        <v>7673</v>
      </c>
      <c r="D6932" t="s">
        <v>22</v>
      </c>
      <c r="E6932">
        <v>65</v>
      </c>
      <c r="F6932" t="s">
        <v>69</v>
      </c>
      <c r="G6932" t="s">
        <v>694</v>
      </c>
      <c r="H6932" t="s">
        <v>315</v>
      </c>
      <c r="I6932" s="2">
        <v>2005</v>
      </c>
      <c r="J6932" s="2">
        <v>2</v>
      </c>
      <c r="K6932" s="2">
        <v>2007</v>
      </c>
      <c r="L6932" s="3">
        <v>0.14018260757810275</v>
      </c>
      <c r="M6932" s="3">
        <v>0.16749607965702945</v>
      </c>
      <c r="N6932" s="2">
        <v>1431704</v>
      </c>
      <c r="O6932">
        <f t="shared" si="108"/>
        <v>11</v>
      </c>
    </row>
    <row r="6933" spans="1:15" hidden="1" x14ac:dyDescent="0.2">
      <c r="A6933" t="s">
        <v>7593</v>
      </c>
      <c r="B6933" t="s">
        <v>7664</v>
      </c>
      <c r="C6933" t="s">
        <v>7674</v>
      </c>
      <c r="D6933" t="s">
        <v>22</v>
      </c>
      <c r="E6933">
        <v>50</v>
      </c>
      <c r="F6933" t="s">
        <v>69</v>
      </c>
      <c r="G6933" t="s">
        <v>3140</v>
      </c>
      <c r="H6933" t="s">
        <v>3141</v>
      </c>
      <c r="I6933" s="2">
        <v>72917</v>
      </c>
      <c r="J6933" s="2">
        <v>73</v>
      </c>
      <c r="K6933" s="2">
        <v>72990</v>
      </c>
      <c r="L6933" s="3">
        <v>5.0981208406206866</v>
      </c>
      <c r="M6933" s="3">
        <v>6.091449354343089</v>
      </c>
      <c r="N6933" s="2">
        <v>1431704</v>
      </c>
      <c r="O6933">
        <f t="shared" si="108"/>
        <v>3</v>
      </c>
    </row>
    <row r="6934" spans="1:15" hidden="1" x14ac:dyDescent="0.2">
      <c r="A6934" t="s">
        <v>7593</v>
      </c>
      <c r="B6934" t="s">
        <v>7664</v>
      </c>
      <c r="C6934" t="s">
        <v>7675</v>
      </c>
      <c r="D6934" t="s">
        <v>22</v>
      </c>
      <c r="E6934">
        <v>61</v>
      </c>
      <c r="F6934" t="s">
        <v>49</v>
      </c>
      <c r="G6934" t="s">
        <v>736</v>
      </c>
      <c r="H6934" t="s">
        <v>6374</v>
      </c>
      <c r="I6934" s="2">
        <v>3297</v>
      </c>
      <c r="J6934" s="2">
        <v>3</v>
      </c>
      <c r="K6934" s="2">
        <v>3300</v>
      </c>
      <c r="L6934" s="3">
        <v>0.23049457150360692</v>
      </c>
      <c r="M6934" s="3">
        <v>0.27540461528061644</v>
      </c>
      <c r="N6934" s="2">
        <v>1431704</v>
      </c>
      <c r="O6934">
        <f t="shared" si="108"/>
        <v>10</v>
      </c>
    </row>
    <row r="6935" spans="1:15" hidden="1" x14ac:dyDescent="0.2">
      <c r="A6935" t="s">
        <v>7593</v>
      </c>
      <c r="B6935" t="s">
        <v>7664</v>
      </c>
      <c r="C6935" t="s">
        <v>7676</v>
      </c>
      <c r="D6935" t="s">
        <v>22</v>
      </c>
      <c r="E6935">
        <v>25</v>
      </c>
      <c r="F6935" t="s">
        <v>18</v>
      </c>
      <c r="G6935" t="s">
        <v>950</v>
      </c>
      <c r="H6935" t="s">
        <v>54</v>
      </c>
      <c r="I6935" s="2">
        <v>6383</v>
      </c>
      <c r="J6935" s="2">
        <v>4</v>
      </c>
      <c r="K6935" s="2">
        <v>6387</v>
      </c>
      <c r="L6935" s="3">
        <v>0.44611176611925368</v>
      </c>
      <c r="M6935" s="3">
        <v>0.53303311448402946</v>
      </c>
      <c r="N6935" s="2">
        <v>1431704</v>
      </c>
      <c r="O6935">
        <f t="shared" si="108"/>
        <v>6</v>
      </c>
    </row>
    <row r="6936" spans="1:15" hidden="1" x14ac:dyDescent="0.2">
      <c r="A6936" t="s">
        <v>7593</v>
      </c>
      <c r="B6936" t="s">
        <v>7664</v>
      </c>
      <c r="C6936" t="s">
        <v>7677</v>
      </c>
      <c r="D6936" t="s">
        <v>17</v>
      </c>
      <c r="E6936">
        <v>32</v>
      </c>
      <c r="F6936" t="s">
        <v>49</v>
      </c>
      <c r="G6936" t="s">
        <v>38</v>
      </c>
      <c r="H6936" t="s">
        <v>124</v>
      </c>
      <c r="I6936" s="2">
        <v>4949</v>
      </c>
      <c r="J6936" s="2">
        <v>1</v>
      </c>
      <c r="K6936" s="2">
        <v>4950</v>
      </c>
      <c r="L6936" s="3">
        <v>0.34574185725541035</v>
      </c>
      <c r="M6936" s="3">
        <v>0.41310692292092466</v>
      </c>
      <c r="N6936" s="2">
        <v>1431704</v>
      </c>
      <c r="O6936">
        <f t="shared" si="108"/>
        <v>7</v>
      </c>
    </row>
    <row r="6937" spans="1:15" hidden="1" x14ac:dyDescent="0.2">
      <c r="A6937" t="s">
        <v>7593</v>
      </c>
      <c r="B6937" t="s">
        <v>7678</v>
      </c>
      <c r="C6937" t="s">
        <v>46</v>
      </c>
      <c r="G6937" t="s">
        <v>46</v>
      </c>
      <c r="I6937" s="2">
        <v>8028</v>
      </c>
      <c r="J6937" s="2">
        <v>11</v>
      </c>
      <c r="K6937" s="2">
        <v>8039</v>
      </c>
      <c r="L6937" s="3">
        <v>0.47682174198006472</v>
      </c>
      <c r="M6937" s="3">
        <v>0.59312348611114185</v>
      </c>
      <c r="N6937" s="2">
        <v>1685955</v>
      </c>
      <c r="O6937">
        <f t="shared" si="108"/>
        <v>6</v>
      </c>
    </row>
    <row r="6938" spans="1:15" hidden="1" x14ac:dyDescent="0.2">
      <c r="A6938" t="s">
        <v>7593</v>
      </c>
      <c r="B6938" t="s">
        <v>7678</v>
      </c>
      <c r="C6938" t="s">
        <v>7679</v>
      </c>
      <c r="D6938" t="s">
        <v>22</v>
      </c>
      <c r="E6938">
        <v>35</v>
      </c>
      <c r="F6938" t="s">
        <v>69</v>
      </c>
      <c r="G6938" t="s">
        <v>385</v>
      </c>
      <c r="H6938" t="s">
        <v>39</v>
      </c>
      <c r="I6938" s="2">
        <v>2029</v>
      </c>
      <c r="J6938" s="2">
        <v>1</v>
      </c>
      <c r="K6938" s="2">
        <v>2030</v>
      </c>
      <c r="L6938" s="3">
        <v>0.120406535168495</v>
      </c>
      <c r="M6938" s="3">
        <v>0.14977493180813758</v>
      </c>
      <c r="N6938" s="2">
        <v>1685955</v>
      </c>
      <c r="O6938">
        <f t="shared" si="108"/>
        <v>14</v>
      </c>
    </row>
    <row r="6939" spans="1:15" hidden="1" x14ac:dyDescent="0.2">
      <c r="A6939" t="s">
        <v>7593</v>
      </c>
      <c r="B6939" t="s">
        <v>7678</v>
      </c>
      <c r="C6939" t="s">
        <v>7680</v>
      </c>
      <c r="D6939" t="s">
        <v>22</v>
      </c>
      <c r="E6939">
        <v>54</v>
      </c>
      <c r="F6939" t="s">
        <v>69</v>
      </c>
      <c r="G6939" t="s">
        <v>303</v>
      </c>
      <c r="H6939" t="s">
        <v>304</v>
      </c>
      <c r="I6939" s="2">
        <v>6332</v>
      </c>
      <c r="J6939" s="2">
        <v>15</v>
      </c>
      <c r="K6939" s="2">
        <v>6347</v>
      </c>
      <c r="L6939" s="3">
        <v>0.37646319148494478</v>
      </c>
      <c r="M6939" s="3">
        <v>0.46828644935283209</v>
      </c>
      <c r="N6939" s="2">
        <v>1685955</v>
      </c>
      <c r="O6939">
        <f t="shared" si="108"/>
        <v>8</v>
      </c>
    </row>
    <row r="6940" spans="1:15" hidden="1" x14ac:dyDescent="0.2">
      <c r="A6940" t="s">
        <v>7593</v>
      </c>
      <c r="B6940" t="s">
        <v>7678</v>
      </c>
      <c r="C6940" t="s">
        <v>7681</v>
      </c>
      <c r="D6940" t="s">
        <v>22</v>
      </c>
      <c r="E6940">
        <v>59</v>
      </c>
      <c r="F6940" t="s">
        <v>18</v>
      </c>
      <c r="G6940" t="s">
        <v>32</v>
      </c>
      <c r="H6940" t="s">
        <v>33</v>
      </c>
      <c r="I6940" s="2">
        <v>507798</v>
      </c>
      <c r="J6940" s="2">
        <v>1726</v>
      </c>
      <c r="K6940" s="2">
        <v>509524</v>
      </c>
      <c r="L6940" s="3">
        <v>30.221684445907513</v>
      </c>
      <c r="M6940" s="3">
        <v>37.593065199315021</v>
      </c>
      <c r="N6940" s="2">
        <v>1685955</v>
      </c>
      <c r="O6940">
        <f t="shared" si="108"/>
        <v>1</v>
      </c>
    </row>
    <row r="6941" spans="1:15" hidden="1" x14ac:dyDescent="0.2">
      <c r="A6941" t="s">
        <v>7593</v>
      </c>
      <c r="B6941" t="s">
        <v>7678</v>
      </c>
      <c r="C6941" t="s">
        <v>7682</v>
      </c>
      <c r="D6941" t="s">
        <v>22</v>
      </c>
      <c r="E6941">
        <v>26</v>
      </c>
      <c r="F6941" t="s">
        <v>18</v>
      </c>
      <c r="G6941" t="s">
        <v>950</v>
      </c>
      <c r="H6941" t="s">
        <v>54</v>
      </c>
      <c r="I6941" s="2">
        <v>1917</v>
      </c>
      <c r="J6941" s="2">
        <v>3</v>
      </c>
      <c r="K6941" s="2">
        <v>1920</v>
      </c>
      <c r="L6941" s="3">
        <v>0.11388204311502975</v>
      </c>
      <c r="M6941" s="3">
        <v>0.14165904880375574</v>
      </c>
      <c r="N6941" s="2">
        <v>1685955</v>
      </c>
      <c r="O6941">
        <f t="shared" si="108"/>
        <v>15</v>
      </c>
    </row>
    <row r="6942" spans="1:15" hidden="1" x14ac:dyDescent="0.2">
      <c r="A6942" t="s">
        <v>7593</v>
      </c>
      <c r="B6942" t="s">
        <v>7678</v>
      </c>
      <c r="C6942" t="s">
        <v>7683</v>
      </c>
      <c r="D6942" t="s">
        <v>22</v>
      </c>
      <c r="E6942">
        <v>27</v>
      </c>
      <c r="F6942" t="s">
        <v>49</v>
      </c>
      <c r="G6942" t="s">
        <v>38</v>
      </c>
      <c r="H6942" t="s">
        <v>193</v>
      </c>
      <c r="I6942" s="2">
        <v>2534</v>
      </c>
      <c r="J6942" s="2">
        <v>1</v>
      </c>
      <c r="K6942" s="2">
        <v>2535</v>
      </c>
      <c r="L6942" s="3">
        <v>0.15035988505031272</v>
      </c>
      <c r="M6942" s="3">
        <v>0.18703421287370875</v>
      </c>
      <c r="N6942" s="2">
        <v>1685955</v>
      </c>
      <c r="O6942">
        <f t="shared" si="108"/>
        <v>13</v>
      </c>
    </row>
    <row r="6943" spans="1:15" hidden="1" x14ac:dyDescent="0.2">
      <c r="A6943" t="s">
        <v>7593</v>
      </c>
      <c r="B6943" t="s">
        <v>7678</v>
      </c>
      <c r="C6943" t="s">
        <v>7684</v>
      </c>
      <c r="D6943" t="s">
        <v>22</v>
      </c>
      <c r="E6943">
        <v>47</v>
      </c>
      <c r="F6943" t="s">
        <v>49</v>
      </c>
      <c r="G6943" t="s">
        <v>19</v>
      </c>
      <c r="H6943" t="s">
        <v>20</v>
      </c>
      <c r="I6943" s="2">
        <v>304964</v>
      </c>
      <c r="J6943" s="2">
        <v>306</v>
      </c>
      <c r="K6943" s="2">
        <v>305270</v>
      </c>
      <c r="L6943" s="3">
        <v>18.106651719648507</v>
      </c>
      <c r="M6943" s="3">
        <v>22.523050952251307</v>
      </c>
      <c r="N6943" s="2">
        <v>1685955</v>
      </c>
      <c r="O6943">
        <f t="shared" si="108"/>
        <v>3</v>
      </c>
    </row>
    <row r="6944" spans="1:15" hidden="1" x14ac:dyDescent="0.2">
      <c r="A6944" t="s">
        <v>7593</v>
      </c>
      <c r="B6944" t="s">
        <v>7678</v>
      </c>
      <c r="C6944" t="s">
        <v>7685</v>
      </c>
      <c r="D6944" t="s">
        <v>22</v>
      </c>
      <c r="E6944">
        <v>69</v>
      </c>
      <c r="F6944" t="s">
        <v>49</v>
      </c>
      <c r="G6944" t="s">
        <v>376</v>
      </c>
      <c r="H6944" t="s">
        <v>377</v>
      </c>
      <c r="I6944" s="2">
        <v>50315</v>
      </c>
      <c r="J6944" s="2">
        <v>86</v>
      </c>
      <c r="K6944" s="2">
        <v>50401</v>
      </c>
      <c r="L6944" s="3">
        <v>2.9894629453336536</v>
      </c>
      <c r="M6944" s="3">
        <v>3.7186238118531736</v>
      </c>
      <c r="N6944" s="2">
        <v>1685955</v>
      </c>
      <c r="O6944">
        <f t="shared" si="108"/>
        <v>4</v>
      </c>
    </row>
    <row r="6945" spans="1:15" hidden="1" x14ac:dyDescent="0.2">
      <c r="A6945" t="s">
        <v>7593</v>
      </c>
      <c r="B6945" t="s">
        <v>7678</v>
      </c>
      <c r="C6945" t="s">
        <v>7686</v>
      </c>
      <c r="D6945" t="s">
        <v>22</v>
      </c>
      <c r="E6945">
        <v>35</v>
      </c>
      <c r="F6945" t="s">
        <v>18</v>
      </c>
      <c r="G6945" t="s">
        <v>694</v>
      </c>
      <c r="H6945" t="s">
        <v>315</v>
      </c>
      <c r="I6945" s="2">
        <v>5981</v>
      </c>
      <c r="J6945" s="2">
        <v>4</v>
      </c>
      <c r="K6945" s="2">
        <v>5985</v>
      </c>
      <c r="L6945" s="3">
        <v>0.35499168127263181</v>
      </c>
      <c r="M6945" s="3">
        <v>0.44157781619295733</v>
      </c>
      <c r="N6945" s="2">
        <v>1685955</v>
      </c>
      <c r="O6945">
        <f t="shared" si="108"/>
        <v>9</v>
      </c>
    </row>
    <row r="6946" spans="1:15" hidden="1" x14ac:dyDescent="0.2">
      <c r="A6946" t="s">
        <v>7593</v>
      </c>
      <c r="B6946" t="s">
        <v>7678</v>
      </c>
      <c r="C6946" t="s">
        <v>7687</v>
      </c>
      <c r="D6946" t="s">
        <v>22</v>
      </c>
      <c r="E6946">
        <v>40</v>
      </c>
      <c r="F6946" t="s">
        <v>49</v>
      </c>
      <c r="G6946" t="s">
        <v>38</v>
      </c>
      <c r="H6946" t="s">
        <v>43</v>
      </c>
      <c r="I6946" s="2">
        <v>5534</v>
      </c>
      <c r="J6946" s="2">
        <f>(0)</f>
        <v>0</v>
      </c>
      <c r="K6946" s="2">
        <v>5534</v>
      </c>
      <c r="L6946" s="3">
        <v>0.32824126385342428</v>
      </c>
      <c r="M6946" s="3">
        <v>0.40830269587499179</v>
      </c>
      <c r="N6946" s="2">
        <v>1685955</v>
      </c>
      <c r="O6946">
        <f t="shared" si="108"/>
        <v>10</v>
      </c>
    </row>
    <row r="6947" spans="1:15" hidden="1" x14ac:dyDescent="0.2">
      <c r="A6947" t="s">
        <v>7593</v>
      </c>
      <c r="B6947" t="s">
        <v>7678</v>
      </c>
      <c r="C6947" t="s">
        <v>7688</v>
      </c>
      <c r="D6947" t="s">
        <v>17</v>
      </c>
      <c r="E6947">
        <v>39</v>
      </c>
      <c r="F6947" t="s">
        <v>49</v>
      </c>
      <c r="G6947" t="s">
        <v>522</v>
      </c>
      <c r="H6947" t="s">
        <v>523</v>
      </c>
      <c r="I6947" s="2">
        <v>424517</v>
      </c>
      <c r="J6947" s="2">
        <v>719</v>
      </c>
      <c r="K6947" s="2">
        <v>425236</v>
      </c>
      <c r="L6947" s="3">
        <v>25.222262753157704</v>
      </c>
      <c r="M6947" s="3">
        <v>31.374232956830145</v>
      </c>
      <c r="N6947" s="2">
        <v>1685955</v>
      </c>
      <c r="O6947">
        <f t="shared" si="108"/>
        <v>2</v>
      </c>
    </row>
    <row r="6948" spans="1:15" hidden="1" x14ac:dyDescent="0.2">
      <c r="A6948" t="s">
        <v>7593</v>
      </c>
      <c r="B6948" t="s">
        <v>7678</v>
      </c>
      <c r="C6948" t="s">
        <v>7689</v>
      </c>
      <c r="D6948" t="s">
        <v>22</v>
      </c>
      <c r="E6948">
        <v>59</v>
      </c>
      <c r="F6948" t="s">
        <v>69</v>
      </c>
      <c r="G6948" t="s">
        <v>7600</v>
      </c>
      <c r="H6948" t="s">
        <v>767</v>
      </c>
      <c r="I6948" s="2">
        <v>1641</v>
      </c>
      <c r="J6948" s="2">
        <v>1</v>
      </c>
      <c r="K6948" s="2">
        <v>1642</v>
      </c>
      <c r="L6948" s="3">
        <v>9.7392872288999399E-2</v>
      </c>
      <c r="M6948" s="3">
        <v>0.12114799902904526</v>
      </c>
      <c r="N6948" s="2">
        <v>1685955</v>
      </c>
      <c r="O6948">
        <f t="shared" si="108"/>
        <v>16</v>
      </c>
    </row>
    <row r="6949" spans="1:15" hidden="1" x14ac:dyDescent="0.2">
      <c r="A6949" t="s">
        <v>7593</v>
      </c>
      <c r="B6949" t="s">
        <v>7678</v>
      </c>
      <c r="C6949" t="s">
        <v>7690</v>
      </c>
      <c r="D6949" t="s">
        <v>22</v>
      </c>
      <c r="E6949">
        <v>30</v>
      </c>
      <c r="F6949" t="s">
        <v>18</v>
      </c>
      <c r="G6949" t="s">
        <v>38</v>
      </c>
      <c r="H6949" t="s">
        <v>41</v>
      </c>
      <c r="I6949" s="2">
        <v>13471</v>
      </c>
      <c r="J6949" s="2">
        <v>2</v>
      </c>
      <c r="K6949" s="2">
        <v>13473</v>
      </c>
      <c r="L6949" s="3">
        <v>0.79913164942124781</v>
      </c>
      <c r="M6949" s="3">
        <v>0.99404810652760478</v>
      </c>
      <c r="N6949" s="2">
        <v>1685955</v>
      </c>
      <c r="O6949">
        <f t="shared" si="108"/>
        <v>5</v>
      </c>
    </row>
    <row r="6950" spans="1:15" hidden="1" x14ac:dyDescent="0.2">
      <c r="A6950" t="s">
        <v>7593</v>
      </c>
      <c r="B6950" t="s">
        <v>7678</v>
      </c>
      <c r="C6950" t="s">
        <v>7691</v>
      </c>
      <c r="D6950" t="s">
        <v>22</v>
      </c>
      <c r="E6950">
        <v>67</v>
      </c>
      <c r="F6950" t="s">
        <v>18</v>
      </c>
      <c r="G6950" t="s">
        <v>38</v>
      </c>
      <c r="H6950" t="s">
        <v>101</v>
      </c>
      <c r="I6950" s="2">
        <v>3090</v>
      </c>
      <c r="J6950" s="2">
        <f>(0)</f>
        <v>0</v>
      </c>
      <c r="K6950" s="2">
        <v>3090</v>
      </c>
      <c r="L6950" s="3">
        <v>0.18327891313825101</v>
      </c>
      <c r="M6950" s="3">
        <v>0.2279825316685444</v>
      </c>
      <c r="N6950" s="2">
        <v>1685955</v>
      </c>
      <c r="O6950">
        <f t="shared" si="108"/>
        <v>12</v>
      </c>
    </row>
    <row r="6951" spans="1:15" hidden="1" x14ac:dyDescent="0.2">
      <c r="A6951" t="s">
        <v>7593</v>
      </c>
      <c r="B6951" t="s">
        <v>7678</v>
      </c>
      <c r="C6951" t="s">
        <v>7692</v>
      </c>
      <c r="D6951" t="s">
        <v>22</v>
      </c>
      <c r="E6951">
        <v>27</v>
      </c>
      <c r="F6951" t="s">
        <v>49</v>
      </c>
      <c r="G6951" t="s">
        <v>736</v>
      </c>
      <c r="H6951" t="s">
        <v>104</v>
      </c>
      <c r="I6951" s="2">
        <v>4985</v>
      </c>
      <c r="J6951" s="2">
        <f>(0)</f>
        <v>0</v>
      </c>
      <c r="K6951" s="2">
        <v>4985</v>
      </c>
      <c r="L6951" s="3">
        <v>0.29567811715022052</v>
      </c>
      <c r="M6951" s="3">
        <v>0.3677970616076679</v>
      </c>
      <c r="N6951" s="2">
        <v>1685955</v>
      </c>
      <c r="O6951">
        <f t="shared" si="108"/>
        <v>11</v>
      </c>
    </row>
    <row r="6952" spans="1:15" hidden="1" x14ac:dyDescent="0.2">
      <c r="A6952" t="s">
        <v>7593</v>
      </c>
      <c r="B6952" t="s">
        <v>7678</v>
      </c>
      <c r="C6952" t="s">
        <v>7693</v>
      </c>
      <c r="D6952" t="s">
        <v>22</v>
      </c>
      <c r="E6952">
        <v>30</v>
      </c>
      <c r="F6952" t="s">
        <v>49</v>
      </c>
      <c r="G6952" t="s">
        <v>2733</v>
      </c>
      <c r="H6952" t="s">
        <v>877</v>
      </c>
      <c r="I6952" s="2">
        <v>1469</v>
      </c>
      <c r="J6952" s="2">
        <v>1</v>
      </c>
      <c r="K6952" s="2">
        <v>1470</v>
      </c>
      <c r="L6952" s="3">
        <v>8.7190939259944658E-2</v>
      </c>
      <c r="M6952" s="3">
        <v>0.10845770924037548</v>
      </c>
      <c r="N6952" s="2">
        <v>1685955</v>
      </c>
      <c r="O6952">
        <f t="shared" si="108"/>
        <v>17</v>
      </c>
    </row>
    <row r="6953" spans="1:15" hidden="1" x14ac:dyDescent="0.2">
      <c r="A6953" t="s">
        <v>7593</v>
      </c>
      <c r="B6953" t="s">
        <v>7678</v>
      </c>
      <c r="C6953" t="s">
        <v>7694</v>
      </c>
      <c r="D6953" t="s">
        <v>17</v>
      </c>
      <c r="E6953">
        <v>44</v>
      </c>
      <c r="F6953" t="s">
        <v>49</v>
      </c>
      <c r="G6953" t="s">
        <v>38</v>
      </c>
      <c r="H6953" t="s">
        <v>537</v>
      </c>
      <c r="I6953" s="2">
        <v>7225</v>
      </c>
      <c r="J6953" s="2">
        <f>(0)</f>
        <v>0</v>
      </c>
      <c r="K6953" s="2">
        <v>7225</v>
      </c>
      <c r="L6953" s="3">
        <v>0.42854050078442191</v>
      </c>
      <c r="M6953" s="3">
        <v>0.53306595187871619</v>
      </c>
      <c r="N6953" s="2">
        <v>1685955</v>
      </c>
      <c r="O6953">
        <f t="shared" si="108"/>
        <v>7</v>
      </c>
    </row>
    <row r="6954" spans="1:15" hidden="1" x14ac:dyDescent="0.2">
      <c r="A6954" t="s">
        <v>7593</v>
      </c>
      <c r="B6954" t="s">
        <v>7695</v>
      </c>
      <c r="C6954" t="s">
        <v>46</v>
      </c>
      <c r="G6954" t="s">
        <v>46</v>
      </c>
      <c r="I6954" s="2">
        <v>12043</v>
      </c>
      <c r="J6954" s="2">
        <v>19</v>
      </c>
      <c r="K6954" s="2">
        <v>12062</v>
      </c>
      <c r="L6954" s="3">
        <v>0.76555449069872239</v>
      </c>
      <c r="M6954" s="3">
        <v>0.94236068304352338</v>
      </c>
      <c r="N6954" s="2">
        <v>1575590</v>
      </c>
      <c r="O6954">
        <f t="shared" si="108"/>
        <v>4</v>
      </c>
    </row>
    <row r="6955" spans="1:15" hidden="1" x14ac:dyDescent="0.2">
      <c r="A6955" t="s">
        <v>7593</v>
      </c>
      <c r="B6955" t="s">
        <v>7695</v>
      </c>
      <c r="C6955" t="s">
        <v>7696</v>
      </c>
      <c r="D6955" t="s">
        <v>22</v>
      </c>
      <c r="E6955">
        <v>45</v>
      </c>
      <c r="F6955" t="s">
        <v>69</v>
      </c>
      <c r="G6955" t="s">
        <v>385</v>
      </c>
      <c r="H6955" t="s">
        <v>39</v>
      </c>
      <c r="I6955" s="2">
        <v>5600</v>
      </c>
      <c r="J6955" s="2">
        <v>5</v>
      </c>
      <c r="K6955" s="2">
        <v>5605</v>
      </c>
      <c r="L6955" s="3">
        <v>0.35573975463159835</v>
      </c>
      <c r="M6955" s="3">
        <v>0.43789849348855492</v>
      </c>
      <c r="N6955" s="2">
        <v>1575590</v>
      </c>
      <c r="O6955">
        <f t="shared" si="108"/>
        <v>7</v>
      </c>
    </row>
    <row r="6956" spans="1:15" hidden="1" x14ac:dyDescent="0.2">
      <c r="A6956" t="s">
        <v>7593</v>
      </c>
      <c r="B6956" t="s">
        <v>7695</v>
      </c>
      <c r="C6956" t="s">
        <v>7697</v>
      </c>
      <c r="D6956" t="s">
        <v>22</v>
      </c>
      <c r="E6956">
        <v>52</v>
      </c>
      <c r="F6956" t="s">
        <v>69</v>
      </c>
      <c r="G6956" t="s">
        <v>303</v>
      </c>
      <c r="H6956" t="s">
        <v>304</v>
      </c>
      <c r="I6956" s="2">
        <v>6171</v>
      </c>
      <c r="J6956" s="2">
        <v>19</v>
      </c>
      <c r="K6956" s="2">
        <v>6190</v>
      </c>
      <c r="L6956" s="3">
        <v>0.39286870315246986</v>
      </c>
      <c r="M6956" s="3">
        <v>0.48360243973133893</v>
      </c>
      <c r="N6956" s="2">
        <v>1575590</v>
      </c>
      <c r="O6956">
        <f t="shared" si="108"/>
        <v>6</v>
      </c>
    </row>
    <row r="6957" spans="1:15" hidden="1" x14ac:dyDescent="0.2">
      <c r="A6957" t="s">
        <v>7593</v>
      </c>
      <c r="B6957" t="s">
        <v>7695</v>
      </c>
      <c r="C6957" t="s">
        <v>7698</v>
      </c>
      <c r="D6957" t="s">
        <v>17</v>
      </c>
      <c r="E6957">
        <v>54</v>
      </c>
      <c r="F6957" t="s">
        <v>49</v>
      </c>
      <c r="G6957" t="s">
        <v>32</v>
      </c>
      <c r="H6957" t="s">
        <v>33</v>
      </c>
      <c r="I6957" s="2">
        <v>434003</v>
      </c>
      <c r="J6957" s="2">
        <v>2045</v>
      </c>
      <c r="K6957" s="2">
        <v>436048</v>
      </c>
      <c r="L6957" s="3">
        <v>27.67522007628888</v>
      </c>
      <c r="M6957" s="3">
        <v>34.066862138929061</v>
      </c>
      <c r="N6957" s="2">
        <v>1575590</v>
      </c>
      <c r="O6957">
        <f t="shared" si="108"/>
        <v>2</v>
      </c>
    </row>
    <row r="6958" spans="1:15" hidden="1" x14ac:dyDescent="0.2">
      <c r="A6958" t="s">
        <v>7593</v>
      </c>
      <c r="B6958" t="s">
        <v>7695</v>
      </c>
      <c r="C6958" t="s">
        <v>7699</v>
      </c>
      <c r="D6958" t="s">
        <v>22</v>
      </c>
      <c r="E6958">
        <v>72</v>
      </c>
      <c r="F6958" t="s">
        <v>49</v>
      </c>
      <c r="G6958" t="s">
        <v>19</v>
      </c>
      <c r="H6958" t="s">
        <v>20</v>
      </c>
      <c r="I6958" s="2">
        <v>443540</v>
      </c>
      <c r="J6958" s="2">
        <v>730</v>
      </c>
      <c r="K6958" s="2">
        <v>444270</v>
      </c>
      <c r="L6958" s="3">
        <v>28.197056340799321</v>
      </c>
      <c r="M6958" s="3">
        <v>34.709217431250714</v>
      </c>
      <c r="N6958" s="2">
        <v>1575590</v>
      </c>
      <c r="O6958">
        <f t="shared" si="108"/>
        <v>1</v>
      </c>
    </row>
    <row r="6959" spans="1:15" hidden="1" x14ac:dyDescent="0.2">
      <c r="A6959" t="s">
        <v>7593</v>
      </c>
      <c r="B6959" t="s">
        <v>7695</v>
      </c>
      <c r="C6959" t="s">
        <v>7700</v>
      </c>
      <c r="D6959" t="s">
        <v>22</v>
      </c>
      <c r="E6959">
        <v>54</v>
      </c>
      <c r="F6959" t="s">
        <v>49</v>
      </c>
      <c r="G6959" t="s">
        <v>38</v>
      </c>
      <c r="H6959" t="s">
        <v>101</v>
      </c>
      <c r="I6959" s="2">
        <v>5542</v>
      </c>
      <c r="J6959" s="2">
        <v>1</v>
      </c>
      <c r="K6959" s="2">
        <v>5543</v>
      </c>
      <c r="L6959" s="3">
        <v>0.35180472077126662</v>
      </c>
      <c r="M6959" s="3">
        <v>0.43305465645085806</v>
      </c>
      <c r="N6959" s="2">
        <v>1575590</v>
      </c>
      <c r="O6959">
        <f t="shared" si="108"/>
        <v>8</v>
      </c>
    </row>
    <row r="6960" spans="1:15" hidden="1" x14ac:dyDescent="0.2">
      <c r="A6960" t="s">
        <v>7593</v>
      </c>
      <c r="B6960" t="s">
        <v>7695</v>
      </c>
      <c r="C6960" t="s">
        <v>7701</v>
      </c>
      <c r="D6960" t="s">
        <v>22</v>
      </c>
      <c r="E6960">
        <v>40</v>
      </c>
      <c r="F6960" t="s">
        <v>49</v>
      </c>
      <c r="G6960" t="s">
        <v>38</v>
      </c>
      <c r="H6960" t="s">
        <v>351</v>
      </c>
      <c r="I6960" s="2">
        <v>3866</v>
      </c>
      <c r="J6960" s="2">
        <v>3</v>
      </c>
      <c r="K6960" s="2">
        <v>3869</v>
      </c>
      <c r="L6960" s="3">
        <v>0.24555880654231113</v>
      </c>
      <c r="M6960" s="3">
        <v>0.30227105643304525</v>
      </c>
      <c r="N6960" s="2">
        <v>1575590</v>
      </c>
      <c r="O6960">
        <f t="shared" si="108"/>
        <v>9</v>
      </c>
    </row>
    <row r="6961" spans="1:15" hidden="1" x14ac:dyDescent="0.2">
      <c r="A6961" t="s">
        <v>7593</v>
      </c>
      <c r="B6961" t="s">
        <v>7695</v>
      </c>
      <c r="C6961" t="s">
        <v>7702</v>
      </c>
      <c r="D6961" t="s">
        <v>22</v>
      </c>
      <c r="E6961">
        <v>63</v>
      </c>
      <c r="F6961" t="s">
        <v>49</v>
      </c>
      <c r="G6961" t="s">
        <v>522</v>
      </c>
      <c r="H6961" t="s">
        <v>523</v>
      </c>
      <c r="I6961" s="2">
        <v>350374</v>
      </c>
      <c r="J6961" s="2">
        <v>979</v>
      </c>
      <c r="K6961" s="2">
        <v>351353</v>
      </c>
      <c r="L6961" s="3">
        <v>22.29977341821159</v>
      </c>
      <c r="M6961" s="3">
        <v>27.44994636622377</v>
      </c>
      <c r="N6961" s="2">
        <v>1575590</v>
      </c>
      <c r="O6961">
        <f t="shared" si="108"/>
        <v>3</v>
      </c>
    </row>
    <row r="6962" spans="1:15" hidden="1" x14ac:dyDescent="0.2">
      <c r="A6962" t="s">
        <v>7593</v>
      </c>
      <c r="B6962" t="s">
        <v>7695</v>
      </c>
      <c r="C6962" t="s">
        <v>7703</v>
      </c>
      <c r="D6962" t="s">
        <v>22</v>
      </c>
      <c r="E6962">
        <v>40</v>
      </c>
      <c r="F6962" t="s">
        <v>49</v>
      </c>
      <c r="G6962" t="s">
        <v>7704</v>
      </c>
      <c r="H6962" t="s">
        <v>54</v>
      </c>
      <c r="I6962" s="2">
        <v>2416</v>
      </c>
      <c r="J6962" s="2">
        <v>1</v>
      </c>
      <c r="K6962" s="2">
        <v>2417</v>
      </c>
      <c r="L6962" s="3">
        <v>0.15340285226486586</v>
      </c>
      <c r="M6962" s="3">
        <v>0.18883151806634027</v>
      </c>
      <c r="N6962" s="2">
        <v>1575590</v>
      </c>
      <c r="O6962">
        <f t="shared" si="108"/>
        <v>10</v>
      </c>
    </row>
    <row r="6963" spans="1:15" hidden="1" x14ac:dyDescent="0.2">
      <c r="A6963" t="s">
        <v>7593</v>
      </c>
      <c r="B6963" t="s">
        <v>7695</v>
      </c>
      <c r="C6963" t="s">
        <v>7705</v>
      </c>
      <c r="D6963" t="s">
        <v>22</v>
      </c>
      <c r="E6963">
        <v>43</v>
      </c>
      <c r="F6963" t="s">
        <v>49</v>
      </c>
      <c r="G6963" t="s">
        <v>2733</v>
      </c>
      <c r="H6963" t="s">
        <v>877</v>
      </c>
      <c r="I6963" s="2">
        <v>2415</v>
      </c>
      <c r="J6963" s="2">
        <f>(0)</f>
        <v>0</v>
      </c>
      <c r="K6963" s="2">
        <v>2415</v>
      </c>
      <c r="L6963" s="3">
        <v>0.15327591568872612</v>
      </c>
      <c r="M6963" s="3">
        <v>0.18867526525867262</v>
      </c>
      <c r="N6963" s="2">
        <v>1575590</v>
      </c>
      <c r="O6963">
        <f t="shared" si="108"/>
        <v>11</v>
      </c>
    </row>
    <row r="6964" spans="1:15" hidden="1" x14ac:dyDescent="0.2">
      <c r="A6964" t="s">
        <v>7593</v>
      </c>
      <c r="B6964" t="s">
        <v>7695</v>
      </c>
      <c r="C6964" t="s">
        <v>7706</v>
      </c>
      <c r="D6964" t="s">
        <v>22</v>
      </c>
      <c r="E6964">
        <v>47</v>
      </c>
      <c r="F6964" t="s">
        <v>69</v>
      </c>
      <c r="G6964" t="s">
        <v>38</v>
      </c>
      <c r="H6964" t="s">
        <v>104</v>
      </c>
      <c r="I6964" s="2">
        <v>9428</v>
      </c>
      <c r="J6964" s="2">
        <v>2</v>
      </c>
      <c r="K6964" s="2">
        <v>9430</v>
      </c>
      <c r="L6964" s="3">
        <v>0.59850595649883542</v>
      </c>
      <c r="M6964" s="3">
        <v>0.73673198815291208</v>
      </c>
      <c r="N6964" s="2">
        <v>1575590</v>
      </c>
      <c r="O6964">
        <f t="shared" si="108"/>
        <v>5</v>
      </c>
    </row>
    <row r="6965" spans="1:15" hidden="1" x14ac:dyDescent="0.2">
      <c r="A6965" t="s">
        <v>7593</v>
      </c>
      <c r="B6965" t="s">
        <v>7707</v>
      </c>
      <c r="C6965" t="s">
        <v>46</v>
      </c>
      <c r="G6965" t="s">
        <v>46</v>
      </c>
      <c r="I6965" s="2">
        <v>11349</v>
      </c>
      <c r="J6965" s="2">
        <v>6</v>
      </c>
      <c r="K6965" s="2">
        <v>11355</v>
      </c>
      <c r="L6965" s="3">
        <v>0.7025682877195023</v>
      </c>
      <c r="M6965" s="3">
        <v>0.87036237888319201</v>
      </c>
      <c r="N6965" s="2">
        <v>1616213</v>
      </c>
      <c r="O6965">
        <f t="shared" si="108"/>
        <v>8</v>
      </c>
    </row>
    <row r="6966" spans="1:15" hidden="1" x14ac:dyDescent="0.2">
      <c r="A6966" t="s">
        <v>7593</v>
      </c>
      <c r="B6966" t="s">
        <v>7707</v>
      </c>
      <c r="C6966" t="s">
        <v>7708</v>
      </c>
      <c r="D6966" t="s">
        <v>22</v>
      </c>
      <c r="E6966">
        <v>57</v>
      </c>
      <c r="F6966" t="s">
        <v>49</v>
      </c>
      <c r="G6966" t="s">
        <v>383</v>
      </c>
      <c r="H6966" t="s">
        <v>311</v>
      </c>
      <c r="I6966" s="2">
        <v>11693</v>
      </c>
      <c r="J6966" s="2">
        <v>3</v>
      </c>
      <c r="K6966" s="2">
        <v>11696</v>
      </c>
      <c r="L6966" s="3">
        <v>0.72366699191257589</v>
      </c>
      <c r="M6966" s="3">
        <v>0.8965000777998956</v>
      </c>
      <c r="N6966" s="2">
        <v>1616213</v>
      </c>
      <c r="O6966">
        <f t="shared" si="108"/>
        <v>7</v>
      </c>
    </row>
    <row r="6967" spans="1:15" hidden="1" x14ac:dyDescent="0.2">
      <c r="A6967" t="s">
        <v>7593</v>
      </c>
      <c r="B6967" t="s">
        <v>7707</v>
      </c>
      <c r="C6967" t="s">
        <v>7709</v>
      </c>
      <c r="D6967" t="s">
        <v>22</v>
      </c>
      <c r="E6967">
        <v>48</v>
      </c>
      <c r="F6967" t="s">
        <v>49</v>
      </c>
      <c r="G6967" t="s">
        <v>385</v>
      </c>
      <c r="H6967" t="s">
        <v>324</v>
      </c>
      <c r="I6967" s="2">
        <v>3856</v>
      </c>
      <c r="J6967" s="2">
        <v>1</v>
      </c>
      <c r="K6967" s="2">
        <v>3857</v>
      </c>
      <c r="L6967" s="3">
        <v>0.23864428760318104</v>
      </c>
      <c r="M6967" s="3">
        <v>0.29563960328951755</v>
      </c>
      <c r="N6967" s="2">
        <v>1616213</v>
      </c>
      <c r="O6967">
        <f t="shared" si="108"/>
        <v>10</v>
      </c>
    </row>
    <row r="6968" spans="1:15" hidden="1" x14ac:dyDescent="0.2">
      <c r="A6968" t="s">
        <v>7593</v>
      </c>
      <c r="B6968" t="s">
        <v>7707</v>
      </c>
      <c r="C6968" t="s">
        <v>7710</v>
      </c>
      <c r="D6968" t="s">
        <v>22</v>
      </c>
      <c r="E6968">
        <v>65</v>
      </c>
      <c r="F6968" t="s">
        <v>49</v>
      </c>
      <c r="G6968" t="s">
        <v>7605</v>
      </c>
      <c r="H6968" t="s">
        <v>39</v>
      </c>
      <c r="I6968" s="2">
        <v>21292</v>
      </c>
      <c r="J6968" s="2">
        <v>10</v>
      </c>
      <c r="K6968" s="2">
        <v>21302</v>
      </c>
      <c r="L6968" s="3">
        <v>1.3180193452224427</v>
      </c>
      <c r="M6968" s="3">
        <v>1.6328013557877374</v>
      </c>
      <c r="N6968" s="2">
        <v>1616213</v>
      </c>
      <c r="O6968">
        <f t="shared" si="108"/>
        <v>5</v>
      </c>
    </row>
    <row r="6969" spans="1:15" hidden="1" x14ac:dyDescent="0.2">
      <c r="A6969" t="s">
        <v>7593</v>
      </c>
      <c r="B6969" t="s">
        <v>7707</v>
      </c>
      <c r="C6969" t="s">
        <v>7711</v>
      </c>
      <c r="D6969" t="s">
        <v>22</v>
      </c>
      <c r="E6969">
        <v>53</v>
      </c>
      <c r="F6969" t="s">
        <v>49</v>
      </c>
      <c r="G6969" t="s">
        <v>376</v>
      </c>
      <c r="H6969" t="s">
        <v>377</v>
      </c>
      <c r="I6969" s="2">
        <v>95450</v>
      </c>
      <c r="J6969" s="2">
        <v>51</v>
      </c>
      <c r="K6969" s="2">
        <v>95501</v>
      </c>
      <c r="L6969" s="3">
        <v>5.9089365077499068</v>
      </c>
      <c r="M6969" s="3">
        <v>7.3201653496894519</v>
      </c>
      <c r="N6969" s="2">
        <v>1616213</v>
      </c>
      <c r="O6969">
        <f t="shared" si="108"/>
        <v>4</v>
      </c>
    </row>
    <row r="6970" spans="1:15" hidden="1" x14ac:dyDescent="0.2">
      <c r="A6970" t="s">
        <v>7593</v>
      </c>
      <c r="B6970" t="s">
        <v>7707</v>
      </c>
      <c r="C6970" t="s">
        <v>7712</v>
      </c>
      <c r="D6970" t="s">
        <v>22</v>
      </c>
      <c r="E6970">
        <v>59</v>
      </c>
      <c r="F6970" t="s">
        <v>49</v>
      </c>
      <c r="G6970" t="s">
        <v>19</v>
      </c>
      <c r="H6970" t="s">
        <v>20</v>
      </c>
      <c r="I6970" s="2">
        <v>255554</v>
      </c>
      <c r="J6970" s="2">
        <v>282</v>
      </c>
      <c r="K6970" s="2">
        <v>255836</v>
      </c>
      <c r="L6970" s="3">
        <v>15.829349225628059</v>
      </c>
      <c r="M6970" s="3">
        <v>19.609866099864405</v>
      </c>
      <c r="N6970" s="2">
        <v>1616213</v>
      </c>
      <c r="O6970">
        <f t="shared" si="108"/>
        <v>3</v>
      </c>
    </row>
    <row r="6971" spans="1:15" hidden="1" x14ac:dyDescent="0.2">
      <c r="A6971" t="s">
        <v>7593</v>
      </c>
      <c r="B6971" t="s">
        <v>7707</v>
      </c>
      <c r="C6971" t="s">
        <v>7713</v>
      </c>
      <c r="D6971" t="s">
        <v>22</v>
      </c>
      <c r="E6971">
        <v>42</v>
      </c>
      <c r="F6971" t="s">
        <v>49</v>
      </c>
      <c r="G6971" t="s">
        <v>303</v>
      </c>
      <c r="H6971" t="s">
        <v>304</v>
      </c>
      <c r="I6971" s="2">
        <v>3497</v>
      </c>
      <c r="J6971" s="2">
        <v>1</v>
      </c>
      <c r="K6971" s="2">
        <v>3498</v>
      </c>
      <c r="L6971" s="3">
        <v>0.21643186881927073</v>
      </c>
      <c r="M6971" s="3">
        <v>0.26812220179070068</v>
      </c>
      <c r="N6971" s="2">
        <v>1616213</v>
      </c>
      <c r="O6971">
        <f t="shared" si="108"/>
        <v>11</v>
      </c>
    </row>
    <row r="6972" spans="1:15" hidden="1" x14ac:dyDescent="0.2">
      <c r="A6972" t="s">
        <v>7593</v>
      </c>
      <c r="B6972" t="s">
        <v>7707</v>
      </c>
      <c r="C6972" t="s">
        <v>7714</v>
      </c>
      <c r="D6972" t="s">
        <v>22</v>
      </c>
      <c r="E6972">
        <v>58</v>
      </c>
      <c r="F6972" t="s">
        <v>49</v>
      </c>
      <c r="G6972" t="s">
        <v>522</v>
      </c>
      <c r="H6972" t="s">
        <v>523</v>
      </c>
      <c r="I6972" s="2">
        <v>562518</v>
      </c>
      <c r="J6972" s="2">
        <v>320</v>
      </c>
      <c r="K6972" s="2">
        <v>562838</v>
      </c>
      <c r="L6972" s="3">
        <v>34.824494048742338</v>
      </c>
      <c r="M6972" s="3">
        <v>43.14161343952955</v>
      </c>
      <c r="N6972" s="2">
        <v>1616213</v>
      </c>
      <c r="O6972">
        <f t="shared" si="108"/>
        <v>1</v>
      </c>
    </row>
    <row r="6973" spans="1:15" hidden="1" x14ac:dyDescent="0.2">
      <c r="A6973" t="s">
        <v>7593</v>
      </c>
      <c r="B6973" t="s">
        <v>7707</v>
      </c>
      <c r="C6973" t="s">
        <v>7715</v>
      </c>
      <c r="D6973" t="s">
        <v>17</v>
      </c>
      <c r="E6973">
        <v>48</v>
      </c>
      <c r="F6973" t="s">
        <v>49</v>
      </c>
      <c r="G6973" t="s">
        <v>32</v>
      </c>
      <c r="H6973" t="s">
        <v>33</v>
      </c>
      <c r="I6973" s="2">
        <v>316147</v>
      </c>
      <c r="J6973" s="2">
        <v>909</v>
      </c>
      <c r="K6973" s="2">
        <v>317056</v>
      </c>
      <c r="L6973" s="3">
        <v>19.617216295129417</v>
      </c>
      <c r="M6973" s="3">
        <v>24.302387881918921</v>
      </c>
      <c r="N6973" s="2">
        <v>1616213</v>
      </c>
      <c r="O6973">
        <f t="shared" si="108"/>
        <v>2</v>
      </c>
    </row>
    <row r="6974" spans="1:15" hidden="1" x14ac:dyDescent="0.2">
      <c r="A6974" t="s">
        <v>7593</v>
      </c>
      <c r="B6974" t="s">
        <v>7707</v>
      </c>
      <c r="C6974" t="s">
        <v>7716</v>
      </c>
      <c r="D6974" t="s">
        <v>22</v>
      </c>
      <c r="E6974">
        <v>35</v>
      </c>
      <c r="F6974" t="s">
        <v>49</v>
      </c>
      <c r="G6974" t="s">
        <v>38</v>
      </c>
      <c r="H6974" t="s">
        <v>1069</v>
      </c>
      <c r="I6974" s="2">
        <v>5788</v>
      </c>
      <c r="J6974" s="2">
        <v>2</v>
      </c>
      <c r="K6974" s="2">
        <v>5790</v>
      </c>
      <c r="L6974" s="3">
        <v>0.35824486005248074</v>
      </c>
      <c r="M6974" s="3">
        <v>0.44380433057980467</v>
      </c>
      <c r="N6974" s="2">
        <v>1616213</v>
      </c>
      <c r="O6974">
        <f t="shared" si="108"/>
        <v>9</v>
      </c>
    </row>
    <row r="6975" spans="1:15" hidden="1" x14ac:dyDescent="0.2">
      <c r="A6975" t="s">
        <v>7593</v>
      </c>
      <c r="B6975" t="s">
        <v>7707</v>
      </c>
      <c r="C6975" t="s">
        <v>7717</v>
      </c>
      <c r="D6975" t="s">
        <v>22</v>
      </c>
      <c r="E6975">
        <v>44</v>
      </c>
      <c r="F6975" t="s">
        <v>49</v>
      </c>
      <c r="G6975" t="s">
        <v>583</v>
      </c>
      <c r="H6975" t="s">
        <v>584</v>
      </c>
      <c r="I6975" s="2">
        <v>2934</v>
      </c>
      <c r="J6975" s="2">
        <v>2</v>
      </c>
      <c r="K6975" s="2">
        <v>2936</v>
      </c>
      <c r="L6975" s="3">
        <v>0.18165922437203513</v>
      </c>
      <c r="M6975" s="3">
        <v>0.22504482117138283</v>
      </c>
      <c r="N6975" s="2">
        <v>1616213</v>
      </c>
      <c r="O6975">
        <f t="shared" si="108"/>
        <v>12</v>
      </c>
    </row>
    <row r="6976" spans="1:15" hidden="1" x14ac:dyDescent="0.2">
      <c r="A6976" t="s">
        <v>7593</v>
      </c>
      <c r="B6976" t="s">
        <v>7707</v>
      </c>
      <c r="C6976" t="s">
        <v>7718</v>
      </c>
      <c r="D6976" t="s">
        <v>22</v>
      </c>
      <c r="E6976">
        <v>44</v>
      </c>
      <c r="F6976" t="s">
        <v>69</v>
      </c>
      <c r="G6976" t="s">
        <v>38</v>
      </c>
      <c r="H6976" t="s">
        <v>351</v>
      </c>
      <c r="I6976" s="2">
        <v>12838</v>
      </c>
      <c r="J6976" s="2">
        <v>1</v>
      </c>
      <c r="K6976" s="2">
        <v>12839</v>
      </c>
      <c r="L6976" s="3">
        <v>0.79438786843070808</v>
      </c>
      <c r="M6976" s="3">
        <v>0.98411119176409545</v>
      </c>
      <c r="N6976" s="2">
        <v>1616213</v>
      </c>
      <c r="O6976">
        <f t="shared" si="108"/>
        <v>6</v>
      </c>
    </row>
    <row r="6977" spans="1:15" hidden="1" x14ac:dyDescent="0.2">
      <c r="A6977" t="s">
        <v>7593</v>
      </c>
      <c r="B6977" t="s">
        <v>7719</v>
      </c>
      <c r="C6977" t="s">
        <v>46</v>
      </c>
      <c r="G6977" t="s">
        <v>46</v>
      </c>
      <c r="I6977" s="2">
        <v>14072</v>
      </c>
      <c r="J6977" s="2">
        <v>14</v>
      </c>
      <c r="K6977" s="2">
        <v>14086</v>
      </c>
      <c r="L6977" s="3">
        <v>0.85975275546912866</v>
      </c>
      <c r="M6977" s="3">
        <v>1.0826781488248183</v>
      </c>
      <c r="N6977" s="2">
        <v>1638378</v>
      </c>
      <c r="O6977">
        <f t="shared" si="108"/>
        <v>4</v>
      </c>
    </row>
    <row r="6978" spans="1:15" hidden="1" x14ac:dyDescent="0.2">
      <c r="A6978" t="s">
        <v>7593</v>
      </c>
      <c r="B6978" t="s">
        <v>7719</v>
      </c>
      <c r="C6978" t="s">
        <v>7720</v>
      </c>
      <c r="D6978" t="s">
        <v>22</v>
      </c>
      <c r="E6978">
        <v>56</v>
      </c>
      <c r="F6978" t="s">
        <v>49</v>
      </c>
      <c r="G6978" t="s">
        <v>385</v>
      </c>
      <c r="H6978" t="s">
        <v>39</v>
      </c>
      <c r="I6978" s="2">
        <v>2634</v>
      </c>
      <c r="J6978" s="2">
        <v>8</v>
      </c>
      <c r="K6978" s="2">
        <v>2642</v>
      </c>
      <c r="L6978" s="3">
        <v>0.16125704812930838</v>
      </c>
      <c r="M6978" s="3">
        <v>0.2030694071556986</v>
      </c>
      <c r="N6978" s="2">
        <v>1638378</v>
      </c>
      <c r="O6978">
        <f t="shared" si="108"/>
        <v>10</v>
      </c>
    </row>
    <row r="6979" spans="1:15" hidden="1" x14ac:dyDescent="0.2">
      <c r="A6979" t="s">
        <v>7593</v>
      </c>
      <c r="B6979" t="s">
        <v>7719</v>
      </c>
      <c r="C6979" t="s">
        <v>7721</v>
      </c>
      <c r="D6979" t="s">
        <v>22</v>
      </c>
      <c r="E6979">
        <v>79</v>
      </c>
      <c r="F6979" t="s">
        <v>49</v>
      </c>
      <c r="G6979" t="s">
        <v>7722</v>
      </c>
      <c r="H6979" t="s">
        <v>54</v>
      </c>
      <c r="I6979" s="2">
        <v>3040</v>
      </c>
      <c r="J6979" s="2">
        <v>6</v>
      </c>
      <c r="K6979" s="2">
        <v>3046</v>
      </c>
      <c r="L6979" s="3">
        <v>0.18591558236255612</v>
      </c>
      <c r="M6979" s="3">
        <v>0.23412165563825052</v>
      </c>
      <c r="N6979" s="2">
        <v>1638378</v>
      </c>
      <c r="O6979">
        <f t="shared" ref="O6979:O7042" si="109">COUNTIFS($A$2:$A$8569,A6979,$B$2:$B$8569,B6979,$K$2:$K$8569,"&gt;"&amp;K6979)+1</f>
        <v>7</v>
      </c>
    </row>
    <row r="6980" spans="1:15" hidden="1" x14ac:dyDescent="0.2">
      <c r="A6980" t="s">
        <v>7593</v>
      </c>
      <c r="B6980" t="s">
        <v>7719</v>
      </c>
      <c r="C6980" t="s">
        <v>7723</v>
      </c>
      <c r="D6980" t="s">
        <v>22</v>
      </c>
      <c r="E6980">
        <v>55</v>
      </c>
      <c r="F6980" t="s">
        <v>49</v>
      </c>
      <c r="G6980" t="s">
        <v>522</v>
      </c>
      <c r="H6980" t="s">
        <v>523</v>
      </c>
      <c r="I6980" s="2">
        <v>509886</v>
      </c>
      <c r="J6980" s="2">
        <v>524</v>
      </c>
      <c r="K6980" s="2">
        <v>510410</v>
      </c>
      <c r="L6980" s="3">
        <v>31.15337242077225</v>
      </c>
      <c r="M6980" s="3">
        <v>39.23113402965182</v>
      </c>
      <c r="N6980" s="2">
        <v>1638378</v>
      </c>
      <c r="O6980">
        <f t="shared" si="109"/>
        <v>2</v>
      </c>
    </row>
    <row r="6981" spans="1:15" hidden="1" x14ac:dyDescent="0.2">
      <c r="A6981" t="s">
        <v>7593</v>
      </c>
      <c r="B6981" t="s">
        <v>7719</v>
      </c>
      <c r="C6981" t="s">
        <v>7724</v>
      </c>
      <c r="D6981" t="s">
        <v>22</v>
      </c>
      <c r="E6981">
        <v>66</v>
      </c>
      <c r="F6981" t="s">
        <v>49</v>
      </c>
      <c r="G6981" t="s">
        <v>3140</v>
      </c>
      <c r="H6981" t="s">
        <v>3141</v>
      </c>
      <c r="I6981" s="2">
        <v>13342</v>
      </c>
      <c r="J6981" s="2">
        <v>20</v>
      </c>
      <c r="K6981" s="2">
        <v>13362</v>
      </c>
      <c r="L6981" s="3">
        <v>0.81556270897192218</v>
      </c>
      <c r="M6981" s="3">
        <v>1.027030059960047</v>
      </c>
      <c r="N6981" s="2">
        <v>1638378</v>
      </c>
      <c r="O6981">
        <f t="shared" si="109"/>
        <v>6</v>
      </c>
    </row>
    <row r="6982" spans="1:15" hidden="1" x14ac:dyDescent="0.2">
      <c r="A6982" t="s">
        <v>7593</v>
      </c>
      <c r="B6982" t="s">
        <v>7719</v>
      </c>
      <c r="C6982" t="s">
        <v>7725</v>
      </c>
      <c r="D6982" t="s">
        <v>22</v>
      </c>
      <c r="E6982">
        <v>55</v>
      </c>
      <c r="F6982" t="s">
        <v>49</v>
      </c>
      <c r="G6982" t="s">
        <v>32</v>
      </c>
      <c r="H6982" t="s">
        <v>33</v>
      </c>
      <c r="I6982" s="2">
        <v>141231</v>
      </c>
      <c r="J6982" s="2">
        <v>1807</v>
      </c>
      <c r="K6982" s="2">
        <v>143038</v>
      </c>
      <c r="L6982" s="3">
        <v>8.7304639100378534</v>
      </c>
      <c r="M6982" s="3">
        <v>10.994186926849665</v>
      </c>
      <c r="N6982" s="2">
        <v>1638378</v>
      </c>
      <c r="O6982">
        <f t="shared" si="109"/>
        <v>3</v>
      </c>
    </row>
    <row r="6983" spans="1:15" hidden="1" x14ac:dyDescent="0.2">
      <c r="A6983" t="s">
        <v>7593</v>
      </c>
      <c r="B6983" t="s">
        <v>7719</v>
      </c>
      <c r="C6983" t="s">
        <v>7726</v>
      </c>
      <c r="D6983" t="s">
        <v>22</v>
      </c>
      <c r="E6983">
        <v>48</v>
      </c>
      <c r="F6983" t="s">
        <v>69</v>
      </c>
      <c r="G6983" t="s">
        <v>303</v>
      </c>
      <c r="H6983" t="s">
        <v>304</v>
      </c>
      <c r="I6983" s="2">
        <v>2892</v>
      </c>
      <c r="J6983" s="2">
        <v>22</v>
      </c>
      <c r="K6983" s="2">
        <v>2914</v>
      </c>
      <c r="L6983" s="3">
        <v>0.17785883355367321</v>
      </c>
      <c r="M6983" s="3">
        <v>0.22397587148058504</v>
      </c>
      <c r="N6983" s="2">
        <v>1638378</v>
      </c>
      <c r="O6983">
        <f t="shared" si="109"/>
        <v>8</v>
      </c>
    </row>
    <row r="6984" spans="1:15" hidden="1" x14ac:dyDescent="0.2">
      <c r="A6984" t="s">
        <v>7593</v>
      </c>
      <c r="B6984" t="s">
        <v>7719</v>
      </c>
      <c r="C6984" t="s">
        <v>7727</v>
      </c>
      <c r="D6984" t="s">
        <v>22</v>
      </c>
      <c r="E6984">
        <v>63</v>
      </c>
      <c r="F6984" t="s">
        <v>49</v>
      </c>
      <c r="G6984" t="s">
        <v>19</v>
      </c>
      <c r="H6984" t="s">
        <v>20</v>
      </c>
      <c r="I6984" s="2">
        <v>589580</v>
      </c>
      <c r="J6984" s="2">
        <v>1526</v>
      </c>
      <c r="K6984" s="2">
        <v>591106</v>
      </c>
      <c r="L6984" s="3">
        <v>36.078731525936021</v>
      </c>
      <c r="M6984" s="3">
        <v>45.433590078037987</v>
      </c>
      <c r="N6984" s="2">
        <v>1638378</v>
      </c>
      <c r="O6984">
        <f t="shared" si="109"/>
        <v>1</v>
      </c>
    </row>
    <row r="6985" spans="1:15" hidden="1" x14ac:dyDescent="0.2">
      <c r="A6985" t="s">
        <v>7593</v>
      </c>
      <c r="B6985" t="s">
        <v>7719</v>
      </c>
      <c r="C6985" t="s">
        <v>7728</v>
      </c>
      <c r="D6985" t="s">
        <v>22</v>
      </c>
      <c r="E6985">
        <v>30</v>
      </c>
      <c r="F6985" t="s">
        <v>49</v>
      </c>
      <c r="G6985" t="s">
        <v>736</v>
      </c>
      <c r="H6985" t="s">
        <v>2348</v>
      </c>
      <c r="I6985" s="2">
        <v>1210</v>
      </c>
      <c r="J6985" s="2">
        <v>7</v>
      </c>
      <c r="K6985" s="2">
        <v>1217</v>
      </c>
      <c r="L6985" s="3">
        <v>7.4280782578867638E-2</v>
      </c>
      <c r="M6985" s="3">
        <v>9.3541055453627994E-2</v>
      </c>
      <c r="N6985" s="2">
        <v>1638378</v>
      </c>
      <c r="O6985">
        <f t="shared" si="109"/>
        <v>12</v>
      </c>
    </row>
    <row r="6986" spans="1:15" hidden="1" x14ac:dyDescent="0.2">
      <c r="A6986" t="s">
        <v>7593</v>
      </c>
      <c r="B6986" t="s">
        <v>7719</v>
      </c>
      <c r="C6986" t="s">
        <v>7729</v>
      </c>
      <c r="D6986" t="s">
        <v>22</v>
      </c>
      <c r="E6986">
        <v>68</v>
      </c>
      <c r="F6986" t="s">
        <v>49</v>
      </c>
      <c r="G6986" t="s">
        <v>200</v>
      </c>
      <c r="H6986" t="s">
        <v>456</v>
      </c>
      <c r="I6986" s="2">
        <v>1798</v>
      </c>
      <c r="J6986" s="2">
        <v>5</v>
      </c>
      <c r="K6986" s="2">
        <v>1803</v>
      </c>
      <c r="L6986" s="3">
        <v>0.11004786441224186</v>
      </c>
      <c r="M6986" s="3">
        <v>0.13858218815356721</v>
      </c>
      <c r="N6986" s="2">
        <v>1638378</v>
      </c>
      <c r="O6986">
        <f t="shared" si="109"/>
        <v>11</v>
      </c>
    </row>
    <row r="6987" spans="1:15" hidden="1" x14ac:dyDescent="0.2">
      <c r="A6987" t="s">
        <v>7593</v>
      </c>
      <c r="B6987" t="s">
        <v>7719</v>
      </c>
      <c r="C6987" t="s">
        <v>7730</v>
      </c>
      <c r="D6987" t="s">
        <v>22</v>
      </c>
      <c r="E6987">
        <v>38</v>
      </c>
      <c r="F6987" t="s">
        <v>69</v>
      </c>
      <c r="G6987" t="s">
        <v>38</v>
      </c>
      <c r="H6987" t="s">
        <v>727</v>
      </c>
      <c r="I6987" s="2">
        <v>13681</v>
      </c>
      <c r="J6987" s="2">
        <v>1</v>
      </c>
      <c r="K6987" s="2">
        <v>13682</v>
      </c>
      <c r="L6987" s="3">
        <v>0.83509422123588073</v>
      </c>
      <c r="M6987" s="3">
        <v>1.0516259003422666</v>
      </c>
      <c r="N6987" s="2">
        <v>1638378</v>
      </c>
      <c r="O6987">
        <f t="shared" si="109"/>
        <v>5</v>
      </c>
    </row>
    <row r="6988" spans="1:15" hidden="1" x14ac:dyDescent="0.2">
      <c r="A6988" t="s">
        <v>7593</v>
      </c>
      <c r="B6988" t="s">
        <v>7719</v>
      </c>
      <c r="C6988" t="s">
        <v>7731</v>
      </c>
      <c r="D6988" t="s">
        <v>22</v>
      </c>
      <c r="E6988">
        <v>43</v>
      </c>
      <c r="F6988" t="s">
        <v>69</v>
      </c>
      <c r="G6988" t="s">
        <v>38</v>
      </c>
      <c r="H6988" t="s">
        <v>219</v>
      </c>
      <c r="I6988" s="2">
        <v>2691</v>
      </c>
      <c r="J6988" s="2">
        <f>(0)</f>
        <v>0</v>
      </c>
      <c r="K6988" s="2">
        <v>2691</v>
      </c>
      <c r="L6988" s="3">
        <v>0.16424781094472704</v>
      </c>
      <c r="M6988" s="3">
        <v>0.20683564521422593</v>
      </c>
      <c r="N6988" s="2">
        <v>1638378</v>
      </c>
      <c r="O6988">
        <f t="shared" si="109"/>
        <v>9</v>
      </c>
    </row>
    <row r="6989" spans="1:15" hidden="1" x14ac:dyDescent="0.2">
      <c r="A6989" t="s">
        <v>7593</v>
      </c>
      <c r="B6989" t="s">
        <v>7732</v>
      </c>
      <c r="C6989" t="s">
        <v>46</v>
      </c>
      <c r="G6989" t="s">
        <v>46</v>
      </c>
      <c r="I6989" s="2">
        <v>15012</v>
      </c>
      <c r="J6989" s="2">
        <v>13</v>
      </c>
      <c r="K6989" s="2">
        <v>15025</v>
      </c>
      <c r="L6989" s="3">
        <v>0.87092007996814258</v>
      </c>
      <c r="M6989" s="3">
        <v>1.0332198224168472</v>
      </c>
      <c r="N6989" s="2">
        <v>1725187</v>
      </c>
      <c r="O6989">
        <f t="shared" si="109"/>
        <v>5</v>
      </c>
    </row>
    <row r="6990" spans="1:15" hidden="1" x14ac:dyDescent="0.2">
      <c r="A6990" t="s">
        <v>7593</v>
      </c>
      <c r="B6990" t="s">
        <v>7732</v>
      </c>
      <c r="C6990" t="s">
        <v>7733</v>
      </c>
      <c r="D6990" t="s">
        <v>22</v>
      </c>
      <c r="E6990">
        <v>60</v>
      </c>
      <c r="F6990" t="s">
        <v>49</v>
      </c>
      <c r="G6990" t="s">
        <v>385</v>
      </c>
      <c r="H6990" t="s">
        <v>39</v>
      </c>
      <c r="I6990" s="2">
        <v>5649</v>
      </c>
      <c r="J6990" s="2">
        <v>6</v>
      </c>
      <c r="K6990" s="2">
        <v>5655</v>
      </c>
      <c r="L6990" s="3">
        <v>0.32779055256038908</v>
      </c>
      <c r="M6990" s="3">
        <v>0.38887574680647397</v>
      </c>
      <c r="N6990" s="2">
        <v>1725187</v>
      </c>
      <c r="O6990">
        <f t="shared" si="109"/>
        <v>7</v>
      </c>
    </row>
    <row r="6991" spans="1:15" hidden="1" x14ac:dyDescent="0.2">
      <c r="A6991" t="s">
        <v>7593</v>
      </c>
      <c r="B6991" t="s">
        <v>7732</v>
      </c>
      <c r="C6991" t="s">
        <v>7734</v>
      </c>
      <c r="D6991" t="s">
        <v>22</v>
      </c>
      <c r="E6991">
        <v>61</v>
      </c>
      <c r="F6991" t="s">
        <v>49</v>
      </c>
      <c r="G6991" t="s">
        <v>7722</v>
      </c>
      <c r="H6991" t="s">
        <v>311</v>
      </c>
      <c r="I6991" s="2">
        <v>2836</v>
      </c>
      <c r="J6991" s="2">
        <v>3</v>
      </c>
      <c r="K6991" s="2">
        <v>2839</v>
      </c>
      <c r="L6991" s="3">
        <v>0.1645618706841635</v>
      </c>
      <c r="M6991" s="3">
        <v>0.19522869057180894</v>
      </c>
      <c r="N6991" s="2">
        <v>1725187</v>
      </c>
      <c r="O6991">
        <f t="shared" si="109"/>
        <v>10</v>
      </c>
    </row>
    <row r="6992" spans="1:15" hidden="1" x14ac:dyDescent="0.2">
      <c r="A6992" t="s">
        <v>7593</v>
      </c>
      <c r="B6992" t="s">
        <v>7732</v>
      </c>
      <c r="C6992" t="s">
        <v>7735</v>
      </c>
      <c r="D6992" t="s">
        <v>22</v>
      </c>
      <c r="E6992">
        <v>64</v>
      </c>
      <c r="F6992" t="s">
        <v>49</v>
      </c>
      <c r="G6992" t="s">
        <v>376</v>
      </c>
      <c r="H6992" t="s">
        <v>377</v>
      </c>
      <c r="I6992" s="2">
        <v>180662</v>
      </c>
      <c r="J6992" s="2">
        <v>131</v>
      </c>
      <c r="K6992" s="2">
        <v>180793</v>
      </c>
      <c r="L6992" s="3">
        <v>10.479617571892206</v>
      </c>
      <c r="M6992" s="3">
        <v>12.432539857185295</v>
      </c>
      <c r="N6992" s="2">
        <v>1725187</v>
      </c>
      <c r="O6992">
        <f t="shared" si="109"/>
        <v>4</v>
      </c>
    </row>
    <row r="6993" spans="1:15" hidden="1" x14ac:dyDescent="0.2">
      <c r="A6993" t="s">
        <v>7593</v>
      </c>
      <c r="B6993" t="s">
        <v>7732</v>
      </c>
      <c r="C6993" t="s">
        <v>7736</v>
      </c>
      <c r="D6993" t="s">
        <v>22</v>
      </c>
      <c r="E6993">
        <v>69</v>
      </c>
      <c r="F6993" t="s">
        <v>49</v>
      </c>
      <c r="G6993" t="s">
        <v>19</v>
      </c>
      <c r="H6993" t="s">
        <v>20</v>
      </c>
      <c r="I6993" s="2">
        <v>377721</v>
      </c>
      <c r="J6993" s="2">
        <v>208</v>
      </c>
      <c r="K6993" s="2">
        <v>377929</v>
      </c>
      <c r="L6993" s="3">
        <v>21.906552738920475</v>
      </c>
      <c r="M6993" s="3">
        <v>25.988934060976813</v>
      </c>
      <c r="N6993" s="2">
        <v>1725187</v>
      </c>
      <c r="O6993">
        <f t="shared" si="109"/>
        <v>2</v>
      </c>
    </row>
    <row r="6994" spans="1:15" hidden="1" x14ac:dyDescent="0.2">
      <c r="A6994" t="s">
        <v>7593</v>
      </c>
      <c r="B6994" t="s">
        <v>7732</v>
      </c>
      <c r="C6994" t="s">
        <v>7737</v>
      </c>
      <c r="D6994" t="s">
        <v>22</v>
      </c>
      <c r="E6994">
        <v>36</v>
      </c>
      <c r="F6994" t="s">
        <v>49</v>
      </c>
      <c r="G6994" t="s">
        <v>303</v>
      </c>
      <c r="H6994" t="s">
        <v>304</v>
      </c>
      <c r="I6994" s="2">
        <v>4509</v>
      </c>
      <c r="J6994" s="2">
        <v>12</v>
      </c>
      <c r="K6994" s="2">
        <v>4521</v>
      </c>
      <c r="L6994" s="3">
        <v>0.26205854785597155</v>
      </c>
      <c r="M6994" s="3">
        <v>0.31089429731424739</v>
      </c>
      <c r="N6994" s="2">
        <v>1725187</v>
      </c>
      <c r="O6994">
        <f t="shared" si="109"/>
        <v>8</v>
      </c>
    </row>
    <row r="6995" spans="1:15" hidden="1" x14ac:dyDescent="0.2">
      <c r="A6995" t="s">
        <v>7593</v>
      </c>
      <c r="B6995" t="s">
        <v>7732</v>
      </c>
      <c r="C6995" t="s">
        <v>7738</v>
      </c>
      <c r="D6995" t="s">
        <v>22</v>
      </c>
      <c r="E6995">
        <v>57</v>
      </c>
      <c r="F6995" t="s">
        <v>49</v>
      </c>
      <c r="G6995" t="s">
        <v>522</v>
      </c>
      <c r="H6995" t="s">
        <v>523</v>
      </c>
      <c r="I6995" s="2">
        <v>604024</v>
      </c>
      <c r="J6995" s="2">
        <v>322</v>
      </c>
      <c r="K6995" s="2">
        <v>604346</v>
      </c>
      <c r="L6995" s="3">
        <v>35.03075318791528</v>
      </c>
      <c r="M6995" s="3">
        <v>41.558886309373179</v>
      </c>
      <c r="N6995" s="2">
        <v>1725187</v>
      </c>
      <c r="O6995">
        <f t="shared" si="109"/>
        <v>1</v>
      </c>
    </row>
    <row r="6996" spans="1:15" hidden="1" x14ac:dyDescent="0.2">
      <c r="A6996" t="s">
        <v>7593</v>
      </c>
      <c r="B6996" t="s">
        <v>7732</v>
      </c>
      <c r="C6996" t="s">
        <v>7739</v>
      </c>
      <c r="D6996" t="s">
        <v>22</v>
      </c>
      <c r="E6996">
        <v>56</v>
      </c>
      <c r="F6996" t="s">
        <v>49</v>
      </c>
      <c r="G6996" t="s">
        <v>32</v>
      </c>
      <c r="H6996" t="s">
        <v>33</v>
      </c>
      <c r="I6996" s="2">
        <v>246745</v>
      </c>
      <c r="J6996" s="2">
        <v>1064</v>
      </c>
      <c r="K6996" s="2">
        <v>247809</v>
      </c>
      <c r="L6996" s="3">
        <v>14.364181969838633</v>
      </c>
      <c r="M6996" s="3">
        <v>17.041009715360833</v>
      </c>
      <c r="N6996" s="2">
        <v>1725187</v>
      </c>
      <c r="O6996">
        <f t="shared" si="109"/>
        <v>3</v>
      </c>
    </row>
    <row r="6997" spans="1:15" hidden="1" x14ac:dyDescent="0.2">
      <c r="A6997" t="s">
        <v>7593</v>
      </c>
      <c r="B6997" t="s">
        <v>7732</v>
      </c>
      <c r="C6997" t="s">
        <v>7740</v>
      </c>
      <c r="D6997" t="s">
        <v>22</v>
      </c>
      <c r="E6997">
        <v>26</v>
      </c>
      <c r="F6997" t="s">
        <v>49</v>
      </c>
      <c r="G6997" t="s">
        <v>38</v>
      </c>
      <c r="H6997" t="s">
        <v>54</v>
      </c>
      <c r="I6997" s="2">
        <v>2500</v>
      </c>
      <c r="J6997" s="2">
        <v>3</v>
      </c>
      <c r="K6997" s="2">
        <v>2503</v>
      </c>
      <c r="L6997" s="3">
        <v>0.14508572114211388</v>
      </c>
      <c r="M6997" s="3">
        <v>0.17212307590744549</v>
      </c>
      <c r="N6997" s="2">
        <v>1725187</v>
      </c>
      <c r="O6997">
        <f t="shared" si="109"/>
        <v>11</v>
      </c>
    </row>
    <row r="6998" spans="1:15" hidden="1" x14ac:dyDescent="0.2">
      <c r="A6998" t="s">
        <v>7593</v>
      </c>
      <c r="B6998" t="s">
        <v>7732</v>
      </c>
      <c r="C6998" t="s">
        <v>7741</v>
      </c>
      <c r="D6998" t="s">
        <v>22</v>
      </c>
      <c r="E6998">
        <v>36</v>
      </c>
      <c r="F6998" t="s">
        <v>49</v>
      </c>
      <c r="G6998" t="s">
        <v>38</v>
      </c>
      <c r="H6998" t="s">
        <v>1648</v>
      </c>
      <c r="I6998" s="2">
        <v>7178</v>
      </c>
      <c r="J6998" s="2">
        <v>2</v>
      </c>
      <c r="K6998" s="2">
        <v>7180</v>
      </c>
      <c r="L6998" s="3">
        <v>0.41618676699975138</v>
      </c>
      <c r="M6998" s="3">
        <v>0.49374498003014733</v>
      </c>
      <c r="N6998" s="2">
        <v>1725187</v>
      </c>
      <c r="O6998">
        <f t="shared" si="109"/>
        <v>6</v>
      </c>
    </row>
    <row r="6999" spans="1:15" hidden="1" x14ac:dyDescent="0.2">
      <c r="A6999" t="s">
        <v>7593</v>
      </c>
      <c r="B6999" t="s">
        <v>7732</v>
      </c>
      <c r="C6999" t="s">
        <v>7742</v>
      </c>
      <c r="D6999" t="s">
        <v>22</v>
      </c>
      <c r="E6999">
        <v>39</v>
      </c>
      <c r="F6999" t="s">
        <v>69</v>
      </c>
      <c r="G6999" t="s">
        <v>694</v>
      </c>
      <c r="H6999" t="s">
        <v>315</v>
      </c>
      <c r="I6999" s="2">
        <v>1107</v>
      </c>
      <c r="J6999" s="2">
        <v>8</v>
      </c>
      <c r="K6999" s="2">
        <v>1115</v>
      </c>
      <c r="L6999" s="3">
        <v>6.4630674819599276E-2</v>
      </c>
      <c r="M6999" s="3">
        <v>7.6674881996325106E-2</v>
      </c>
      <c r="N6999" s="2">
        <v>1725187</v>
      </c>
      <c r="O6999">
        <f t="shared" si="109"/>
        <v>12</v>
      </c>
    </row>
    <row r="7000" spans="1:15" hidden="1" x14ac:dyDescent="0.2">
      <c r="A7000" t="s">
        <v>7593</v>
      </c>
      <c r="B7000" t="s">
        <v>7732</v>
      </c>
      <c r="C7000" t="s">
        <v>7743</v>
      </c>
      <c r="D7000" t="s">
        <v>22</v>
      </c>
      <c r="E7000">
        <v>59</v>
      </c>
      <c r="F7000" t="s">
        <v>49</v>
      </c>
      <c r="G7000" t="s">
        <v>38</v>
      </c>
      <c r="H7000" t="s">
        <v>43</v>
      </c>
      <c r="I7000" s="2">
        <v>4040</v>
      </c>
      <c r="J7000" s="2">
        <f>(0)</f>
        <v>0</v>
      </c>
      <c r="K7000" s="2">
        <v>4040</v>
      </c>
      <c r="L7000" s="3">
        <v>0.234177512350835</v>
      </c>
      <c r="M7000" s="3">
        <v>0.27781750965484614</v>
      </c>
      <c r="N7000" s="2">
        <v>1725187</v>
      </c>
      <c r="O7000">
        <f t="shared" si="109"/>
        <v>9</v>
      </c>
    </row>
    <row r="7001" spans="1:15" hidden="1" x14ac:dyDescent="0.2">
      <c r="A7001" t="s">
        <v>7593</v>
      </c>
      <c r="B7001" t="s">
        <v>7744</v>
      </c>
      <c r="C7001" t="s">
        <v>46</v>
      </c>
      <c r="G7001" t="s">
        <v>46</v>
      </c>
      <c r="I7001" s="2">
        <v>7484</v>
      </c>
      <c r="J7001" s="2">
        <v>24</v>
      </c>
      <c r="K7001" s="2">
        <v>7508</v>
      </c>
      <c r="L7001" s="3">
        <v>0.46013416698433163</v>
      </c>
      <c r="M7001" s="3">
        <v>0.54939225128622038</v>
      </c>
      <c r="N7001" s="2">
        <v>1631698</v>
      </c>
      <c r="O7001">
        <f t="shared" si="109"/>
        <v>7</v>
      </c>
    </row>
    <row r="7002" spans="1:15" hidden="1" x14ac:dyDescent="0.2">
      <c r="A7002" t="s">
        <v>7593</v>
      </c>
      <c r="B7002" t="s">
        <v>7744</v>
      </c>
      <c r="C7002" t="s">
        <v>7745</v>
      </c>
      <c r="D7002" t="s">
        <v>22</v>
      </c>
      <c r="E7002">
        <v>74</v>
      </c>
      <c r="F7002" t="s">
        <v>49</v>
      </c>
      <c r="G7002" t="s">
        <v>385</v>
      </c>
      <c r="H7002" t="s">
        <v>39</v>
      </c>
      <c r="I7002" s="2">
        <v>8096</v>
      </c>
      <c r="J7002" s="2">
        <v>16</v>
      </c>
      <c r="K7002" s="2">
        <v>8112</v>
      </c>
      <c r="L7002" s="3">
        <v>0.49715082080139833</v>
      </c>
      <c r="M7002" s="3">
        <v>0.59358949686119067</v>
      </c>
      <c r="N7002" s="2">
        <v>1631698</v>
      </c>
      <c r="O7002">
        <f t="shared" si="109"/>
        <v>5</v>
      </c>
    </row>
    <row r="7003" spans="1:15" hidden="1" x14ac:dyDescent="0.2">
      <c r="A7003" t="s">
        <v>7593</v>
      </c>
      <c r="B7003" t="s">
        <v>7744</v>
      </c>
      <c r="C7003" t="s">
        <v>7746</v>
      </c>
      <c r="D7003" t="s">
        <v>22</v>
      </c>
      <c r="E7003">
        <v>54</v>
      </c>
      <c r="F7003" t="s">
        <v>69</v>
      </c>
      <c r="G7003" t="s">
        <v>303</v>
      </c>
      <c r="H7003" t="s">
        <v>304</v>
      </c>
      <c r="I7003" s="2">
        <v>4166</v>
      </c>
      <c r="J7003" s="2">
        <v>33</v>
      </c>
      <c r="K7003" s="2">
        <v>4199</v>
      </c>
      <c r="L7003" s="3">
        <v>0.25733928704944176</v>
      </c>
      <c r="M7003" s="3">
        <v>0.30725866584321249</v>
      </c>
      <c r="N7003" s="2">
        <v>1631698</v>
      </c>
      <c r="O7003">
        <f t="shared" si="109"/>
        <v>9</v>
      </c>
    </row>
    <row r="7004" spans="1:15" hidden="1" x14ac:dyDescent="0.2">
      <c r="A7004" t="s">
        <v>7593</v>
      </c>
      <c r="B7004" t="s">
        <v>7744</v>
      </c>
      <c r="C7004" t="s">
        <v>7747</v>
      </c>
      <c r="D7004" t="s">
        <v>22</v>
      </c>
      <c r="E7004">
        <v>60</v>
      </c>
      <c r="F7004" t="s">
        <v>49</v>
      </c>
      <c r="G7004" t="s">
        <v>114</v>
      </c>
      <c r="H7004" t="s">
        <v>115</v>
      </c>
      <c r="I7004" s="2">
        <v>7581</v>
      </c>
      <c r="J7004" s="2">
        <v>4</v>
      </c>
      <c r="K7004" s="2">
        <v>7585</v>
      </c>
      <c r="L7004" s="3">
        <v>0.46485317748750077</v>
      </c>
      <c r="M7004" s="3">
        <v>0.55502666835455261</v>
      </c>
      <c r="N7004" s="2">
        <v>1631698</v>
      </c>
      <c r="O7004">
        <f t="shared" si="109"/>
        <v>6</v>
      </c>
    </row>
    <row r="7005" spans="1:15" hidden="1" x14ac:dyDescent="0.2">
      <c r="A7005" t="s">
        <v>7593</v>
      </c>
      <c r="B7005" t="s">
        <v>7744</v>
      </c>
      <c r="C7005" t="s">
        <v>7748</v>
      </c>
      <c r="D7005" t="s">
        <v>22</v>
      </c>
      <c r="E7005">
        <v>32</v>
      </c>
      <c r="F7005" t="s">
        <v>49</v>
      </c>
      <c r="G7005" t="s">
        <v>38</v>
      </c>
      <c r="H7005" t="s">
        <v>439</v>
      </c>
      <c r="I7005" s="2">
        <v>2279</v>
      </c>
      <c r="J7005" s="2">
        <v>3</v>
      </c>
      <c r="K7005" s="2">
        <v>2282</v>
      </c>
      <c r="L7005" s="3">
        <v>0.13985431127573852</v>
      </c>
      <c r="M7005" s="3">
        <v>0.16698363311603021</v>
      </c>
      <c r="N7005" s="2">
        <v>1631698</v>
      </c>
      <c r="O7005">
        <f t="shared" si="109"/>
        <v>11</v>
      </c>
    </row>
    <row r="7006" spans="1:15" hidden="1" x14ac:dyDescent="0.2">
      <c r="A7006" t="s">
        <v>7593</v>
      </c>
      <c r="B7006" t="s">
        <v>7744</v>
      </c>
      <c r="C7006" t="s">
        <v>7749</v>
      </c>
      <c r="D7006" t="s">
        <v>17</v>
      </c>
      <c r="E7006">
        <v>44</v>
      </c>
      <c r="F7006" t="s">
        <v>49</v>
      </c>
      <c r="G7006" t="s">
        <v>522</v>
      </c>
      <c r="H7006" t="s">
        <v>523</v>
      </c>
      <c r="I7006" s="2">
        <v>613652</v>
      </c>
      <c r="J7006" s="2">
        <v>1220</v>
      </c>
      <c r="K7006" s="2">
        <v>614872</v>
      </c>
      <c r="L7006" s="3">
        <v>37.682953585773838</v>
      </c>
      <c r="M7006" s="3">
        <v>44.992795995319774</v>
      </c>
      <c r="N7006" s="2">
        <v>1631698</v>
      </c>
      <c r="O7006">
        <f t="shared" si="109"/>
        <v>1</v>
      </c>
    </row>
    <row r="7007" spans="1:15" hidden="1" x14ac:dyDescent="0.2">
      <c r="A7007" t="s">
        <v>7593</v>
      </c>
      <c r="B7007" t="s">
        <v>7744</v>
      </c>
      <c r="C7007" t="s">
        <v>7750</v>
      </c>
      <c r="D7007" t="s">
        <v>22</v>
      </c>
      <c r="E7007">
        <v>57</v>
      </c>
      <c r="F7007" t="s">
        <v>49</v>
      </c>
      <c r="G7007" t="s">
        <v>376</v>
      </c>
      <c r="H7007" t="s">
        <v>377</v>
      </c>
      <c r="I7007" s="2">
        <v>120016</v>
      </c>
      <c r="J7007" s="2">
        <v>206</v>
      </c>
      <c r="K7007" s="2">
        <v>120222</v>
      </c>
      <c r="L7007" s="3">
        <v>7.3679075417142137</v>
      </c>
      <c r="M7007" s="3">
        <v>8.7971543998577495</v>
      </c>
      <c r="N7007" s="2">
        <v>1631698</v>
      </c>
      <c r="O7007">
        <f t="shared" si="109"/>
        <v>3</v>
      </c>
    </row>
    <row r="7008" spans="1:15" hidden="1" x14ac:dyDescent="0.2">
      <c r="A7008" t="s">
        <v>7593</v>
      </c>
      <c r="B7008" t="s">
        <v>7744</v>
      </c>
      <c r="C7008" t="s">
        <v>7751</v>
      </c>
      <c r="D7008" t="s">
        <v>22</v>
      </c>
      <c r="E7008">
        <v>47</v>
      </c>
      <c r="F7008" t="s">
        <v>49</v>
      </c>
      <c r="G7008" t="s">
        <v>2733</v>
      </c>
      <c r="H7008" t="s">
        <v>877</v>
      </c>
      <c r="I7008" s="2">
        <v>2218</v>
      </c>
      <c r="J7008" s="2">
        <v>7</v>
      </c>
      <c r="K7008" s="2">
        <v>2225</v>
      </c>
      <c r="L7008" s="3">
        <v>0.13636101778637957</v>
      </c>
      <c r="M7008" s="3">
        <v>0.16281270100051148</v>
      </c>
      <c r="N7008" s="2">
        <v>1631698</v>
      </c>
      <c r="O7008">
        <f t="shared" si="109"/>
        <v>12</v>
      </c>
    </row>
    <row r="7009" spans="1:15" hidden="1" x14ac:dyDescent="0.2">
      <c r="A7009" t="s">
        <v>7593</v>
      </c>
      <c r="B7009" t="s">
        <v>7744</v>
      </c>
      <c r="C7009" t="s">
        <v>7752</v>
      </c>
      <c r="D7009" t="s">
        <v>22</v>
      </c>
      <c r="E7009">
        <v>70</v>
      </c>
      <c r="F7009" t="s">
        <v>49</v>
      </c>
      <c r="G7009" t="s">
        <v>19</v>
      </c>
      <c r="H7009" t="s">
        <v>20</v>
      </c>
      <c r="I7009" s="2">
        <v>38116</v>
      </c>
      <c r="J7009" s="2">
        <v>189</v>
      </c>
      <c r="K7009" s="2">
        <v>38305</v>
      </c>
      <c r="L7009" s="3">
        <v>2.3475545106998967</v>
      </c>
      <c r="M7009" s="3">
        <v>2.8029395558762213</v>
      </c>
      <c r="N7009" s="2">
        <v>1631698</v>
      </c>
      <c r="O7009">
        <f t="shared" si="109"/>
        <v>4</v>
      </c>
    </row>
    <row r="7010" spans="1:15" hidden="1" x14ac:dyDescent="0.2">
      <c r="A7010" t="s">
        <v>7593</v>
      </c>
      <c r="B7010" t="s">
        <v>7744</v>
      </c>
      <c r="C7010" t="s">
        <v>7753</v>
      </c>
      <c r="D7010" t="s">
        <v>22</v>
      </c>
      <c r="E7010">
        <v>40</v>
      </c>
      <c r="F7010" t="s">
        <v>49</v>
      </c>
      <c r="G7010" t="s">
        <v>32</v>
      </c>
      <c r="H7010" t="s">
        <v>33</v>
      </c>
      <c r="I7010" s="2">
        <v>548248</v>
      </c>
      <c r="J7010" s="2">
        <v>3406</v>
      </c>
      <c r="K7010" s="2">
        <v>551654</v>
      </c>
      <c r="L7010" s="3">
        <v>33.808584676821326</v>
      </c>
      <c r="M7010" s="3">
        <v>40.366866407971308</v>
      </c>
      <c r="N7010" s="2">
        <v>1631698</v>
      </c>
      <c r="O7010">
        <f t="shared" si="109"/>
        <v>2</v>
      </c>
    </row>
    <row r="7011" spans="1:15" hidden="1" x14ac:dyDescent="0.2">
      <c r="A7011" t="s">
        <v>7593</v>
      </c>
      <c r="B7011" t="s">
        <v>7744</v>
      </c>
      <c r="C7011" t="s">
        <v>7754</v>
      </c>
      <c r="D7011" t="s">
        <v>22</v>
      </c>
      <c r="E7011">
        <v>52</v>
      </c>
      <c r="F7011" t="s">
        <v>49</v>
      </c>
      <c r="G7011" t="s">
        <v>38</v>
      </c>
      <c r="H7011" t="s">
        <v>774</v>
      </c>
      <c r="I7011" s="2">
        <v>2963</v>
      </c>
      <c r="J7011" s="2">
        <v>4</v>
      </c>
      <c r="K7011" s="2">
        <v>2967</v>
      </c>
      <c r="L7011" s="3">
        <v>0.18183511899873628</v>
      </c>
      <c r="M7011" s="3">
        <v>0.21710799274989556</v>
      </c>
      <c r="N7011" s="2">
        <v>1631698</v>
      </c>
      <c r="O7011">
        <f t="shared" si="109"/>
        <v>10</v>
      </c>
    </row>
    <row r="7012" spans="1:15" hidden="1" x14ac:dyDescent="0.2">
      <c r="A7012" t="s">
        <v>7593</v>
      </c>
      <c r="B7012" t="s">
        <v>7744</v>
      </c>
      <c r="C7012" t="s">
        <v>7755</v>
      </c>
      <c r="D7012" t="s">
        <v>22</v>
      </c>
      <c r="E7012">
        <v>56</v>
      </c>
      <c r="F7012" t="s">
        <v>49</v>
      </c>
      <c r="G7012" t="s">
        <v>38</v>
      </c>
      <c r="H7012" t="s">
        <v>456</v>
      </c>
      <c r="I7012" s="2">
        <v>6512</v>
      </c>
      <c r="J7012" s="2">
        <f>(0)</f>
        <v>0</v>
      </c>
      <c r="K7012" s="2">
        <v>6512</v>
      </c>
      <c r="L7012" s="3">
        <v>0.39909345969658605</v>
      </c>
      <c r="M7012" s="3">
        <v>0.47651070063610379</v>
      </c>
      <c r="N7012" s="2">
        <v>1631698</v>
      </c>
      <c r="O7012">
        <f t="shared" si="109"/>
        <v>8</v>
      </c>
    </row>
    <row r="7013" spans="1:15" hidden="1" x14ac:dyDescent="0.2">
      <c r="A7013" t="s">
        <v>7593</v>
      </c>
      <c r="B7013" t="s">
        <v>7756</v>
      </c>
      <c r="C7013" t="s">
        <v>46</v>
      </c>
      <c r="G7013" t="s">
        <v>46</v>
      </c>
      <c r="I7013" s="2">
        <v>9111</v>
      </c>
      <c r="J7013" s="2">
        <v>26</v>
      </c>
      <c r="K7013" s="2">
        <v>9137</v>
      </c>
      <c r="L7013" s="3">
        <v>0.51848430303951987</v>
      </c>
      <c r="M7013" s="3">
        <v>0.61537031661567199</v>
      </c>
      <c r="N7013" s="2">
        <v>1762252</v>
      </c>
      <c r="O7013">
        <f t="shared" si="109"/>
        <v>5</v>
      </c>
    </row>
    <row r="7014" spans="1:15" hidden="1" x14ac:dyDescent="0.2">
      <c r="A7014" t="s">
        <v>7593</v>
      </c>
      <c r="B7014" t="s">
        <v>7756</v>
      </c>
      <c r="C7014" t="s">
        <v>7757</v>
      </c>
      <c r="D7014" t="s">
        <v>22</v>
      </c>
      <c r="E7014">
        <v>58</v>
      </c>
      <c r="F7014" t="s">
        <v>69</v>
      </c>
      <c r="G7014" t="s">
        <v>385</v>
      </c>
      <c r="H7014" t="s">
        <v>39</v>
      </c>
      <c r="I7014" s="2">
        <v>6449</v>
      </c>
      <c r="J7014" s="2">
        <v>5</v>
      </c>
      <c r="K7014" s="2">
        <v>6454</v>
      </c>
      <c r="L7014" s="3">
        <v>0.36623592993510573</v>
      </c>
      <c r="M7014" s="3">
        <v>0.43467221445086435</v>
      </c>
      <c r="N7014" s="2">
        <v>1762252</v>
      </c>
      <c r="O7014">
        <f t="shared" si="109"/>
        <v>7</v>
      </c>
    </row>
    <row r="7015" spans="1:15" hidden="1" x14ac:dyDescent="0.2">
      <c r="A7015" t="s">
        <v>7593</v>
      </c>
      <c r="B7015" t="s">
        <v>7756</v>
      </c>
      <c r="C7015" t="s">
        <v>7758</v>
      </c>
      <c r="D7015" t="s">
        <v>17</v>
      </c>
      <c r="E7015">
        <v>25</v>
      </c>
      <c r="F7015" t="s">
        <v>69</v>
      </c>
      <c r="G7015" t="s">
        <v>522</v>
      </c>
      <c r="H7015" t="s">
        <v>523</v>
      </c>
      <c r="I7015" s="2">
        <v>548736</v>
      </c>
      <c r="J7015" s="2">
        <v>1089</v>
      </c>
      <c r="K7015" s="2">
        <v>549825</v>
      </c>
      <c r="L7015" s="3">
        <v>31.200134827482106</v>
      </c>
      <c r="M7015" s="3">
        <v>37.030314581723964</v>
      </c>
      <c r="N7015" s="2">
        <v>1762252</v>
      </c>
      <c r="O7015">
        <f t="shared" si="109"/>
        <v>2</v>
      </c>
    </row>
    <row r="7016" spans="1:15" hidden="1" x14ac:dyDescent="0.2">
      <c r="A7016" t="s">
        <v>7593</v>
      </c>
      <c r="B7016" t="s">
        <v>7756</v>
      </c>
      <c r="C7016" t="s">
        <v>7759</v>
      </c>
      <c r="D7016" t="s">
        <v>17</v>
      </c>
      <c r="E7016">
        <v>56</v>
      </c>
      <c r="F7016" t="s">
        <v>69</v>
      </c>
      <c r="G7016" t="s">
        <v>376</v>
      </c>
      <c r="H7016" t="s">
        <v>377</v>
      </c>
      <c r="I7016" s="2">
        <v>97462</v>
      </c>
      <c r="J7016" s="2">
        <v>309</v>
      </c>
      <c r="K7016" s="2">
        <v>97771</v>
      </c>
      <c r="L7016" s="3">
        <v>5.5480714449465802</v>
      </c>
      <c r="M7016" s="3">
        <v>6.5848058690851339</v>
      </c>
      <c r="N7016" s="2">
        <v>1762252</v>
      </c>
      <c r="O7016">
        <f t="shared" si="109"/>
        <v>3</v>
      </c>
    </row>
    <row r="7017" spans="1:15" hidden="1" x14ac:dyDescent="0.2">
      <c r="A7017" t="s">
        <v>7593</v>
      </c>
      <c r="B7017" t="s">
        <v>7756</v>
      </c>
      <c r="C7017" t="s">
        <v>7760</v>
      </c>
      <c r="D7017" t="s">
        <v>22</v>
      </c>
      <c r="E7017">
        <v>39</v>
      </c>
      <c r="F7017" t="s">
        <v>69</v>
      </c>
      <c r="G7017" t="s">
        <v>303</v>
      </c>
      <c r="H7017" t="s">
        <v>304</v>
      </c>
      <c r="I7017" s="2">
        <v>8536</v>
      </c>
      <c r="J7017" s="2">
        <v>33</v>
      </c>
      <c r="K7017" s="2">
        <v>8569</v>
      </c>
      <c r="L7017" s="3">
        <v>0.48625281741771326</v>
      </c>
      <c r="M7017" s="3">
        <v>0.57711592897884356</v>
      </c>
      <c r="N7017" s="2">
        <v>1762252</v>
      </c>
      <c r="O7017">
        <f t="shared" si="109"/>
        <v>6</v>
      </c>
    </row>
    <row r="7018" spans="1:15" hidden="1" x14ac:dyDescent="0.2">
      <c r="A7018" t="s">
        <v>7593</v>
      </c>
      <c r="B7018" t="s">
        <v>7756</v>
      </c>
      <c r="C7018" t="s">
        <v>7761</v>
      </c>
      <c r="D7018" t="s">
        <v>22</v>
      </c>
      <c r="E7018">
        <v>37</v>
      </c>
      <c r="F7018" t="s">
        <v>69</v>
      </c>
      <c r="G7018" t="s">
        <v>38</v>
      </c>
      <c r="H7018" t="s">
        <v>120</v>
      </c>
      <c r="I7018" s="2">
        <v>5716</v>
      </c>
      <c r="J7018" s="2">
        <v>13</v>
      </c>
      <c r="K7018" s="2">
        <v>5729</v>
      </c>
      <c r="L7018" s="3">
        <v>0.32509538930868004</v>
      </c>
      <c r="M7018" s="3">
        <v>0.38584399079470122</v>
      </c>
      <c r="N7018" s="2">
        <v>1762252</v>
      </c>
      <c r="O7018">
        <f t="shared" si="109"/>
        <v>8</v>
      </c>
    </row>
    <row r="7019" spans="1:15" hidden="1" x14ac:dyDescent="0.2">
      <c r="A7019" t="s">
        <v>7593</v>
      </c>
      <c r="B7019" t="s">
        <v>7756</v>
      </c>
      <c r="C7019" t="s">
        <v>7762</v>
      </c>
      <c r="D7019" t="s">
        <v>17</v>
      </c>
      <c r="E7019">
        <v>56</v>
      </c>
      <c r="F7019" t="s">
        <v>69</v>
      </c>
      <c r="G7019" t="s">
        <v>19</v>
      </c>
      <c r="H7019" t="s">
        <v>20</v>
      </c>
      <c r="I7019" s="2">
        <v>23178</v>
      </c>
      <c r="J7019" s="2">
        <v>119</v>
      </c>
      <c r="K7019" s="2">
        <v>23297</v>
      </c>
      <c r="L7019" s="3">
        <v>1.322001620653573</v>
      </c>
      <c r="M7019" s="3">
        <v>1.5690360365760436</v>
      </c>
      <c r="N7019" s="2">
        <v>1762252</v>
      </c>
      <c r="O7019">
        <f t="shared" si="109"/>
        <v>4</v>
      </c>
    </row>
    <row r="7020" spans="1:15" hidden="1" x14ac:dyDescent="0.2">
      <c r="A7020" t="s">
        <v>7593</v>
      </c>
      <c r="B7020" t="s">
        <v>7756</v>
      </c>
      <c r="C7020" t="s">
        <v>7763</v>
      </c>
      <c r="D7020" t="s">
        <v>22</v>
      </c>
      <c r="E7020">
        <v>56</v>
      </c>
      <c r="F7020" t="s">
        <v>69</v>
      </c>
      <c r="G7020" t="s">
        <v>32</v>
      </c>
      <c r="H7020" t="s">
        <v>33</v>
      </c>
      <c r="I7020" s="2">
        <v>779767</v>
      </c>
      <c r="J7020" s="2">
        <v>3486</v>
      </c>
      <c r="K7020" s="2">
        <v>783253</v>
      </c>
      <c r="L7020" s="3">
        <v>44.446140506579077</v>
      </c>
      <c r="M7020" s="3">
        <v>52.751520914980297</v>
      </c>
      <c r="N7020" s="2">
        <v>1762252</v>
      </c>
      <c r="O7020">
        <f t="shared" si="109"/>
        <v>1</v>
      </c>
    </row>
    <row r="7021" spans="1:15" hidden="1" x14ac:dyDescent="0.2">
      <c r="A7021" t="s">
        <v>7593</v>
      </c>
      <c r="B7021" t="s">
        <v>7764</v>
      </c>
      <c r="C7021" t="s">
        <v>46</v>
      </c>
      <c r="G7021" t="s">
        <v>46</v>
      </c>
      <c r="I7021" s="2">
        <v>7513</v>
      </c>
      <c r="J7021" s="2">
        <v>17</v>
      </c>
      <c r="K7021" s="2">
        <v>7530</v>
      </c>
      <c r="L7021" s="3">
        <v>0.44173757151103582</v>
      </c>
      <c r="M7021" s="3">
        <v>0.53455322212070688</v>
      </c>
      <c r="N7021" s="2">
        <v>1704632</v>
      </c>
      <c r="O7021">
        <f t="shared" si="109"/>
        <v>6</v>
      </c>
    </row>
    <row r="7022" spans="1:15" hidden="1" x14ac:dyDescent="0.2">
      <c r="A7022" t="s">
        <v>7593</v>
      </c>
      <c r="B7022" t="s">
        <v>7764</v>
      </c>
      <c r="C7022" t="s">
        <v>7765</v>
      </c>
      <c r="D7022" t="s">
        <v>22</v>
      </c>
      <c r="E7022">
        <v>48</v>
      </c>
      <c r="F7022" t="s">
        <v>69</v>
      </c>
      <c r="G7022" t="s">
        <v>385</v>
      </c>
      <c r="H7022" t="s">
        <v>1042</v>
      </c>
      <c r="I7022" s="2">
        <v>4539</v>
      </c>
      <c r="J7022" s="2">
        <v>5</v>
      </c>
      <c r="K7022" s="2">
        <v>4544</v>
      </c>
      <c r="L7022" s="3">
        <v>0.26656779879762904</v>
      </c>
      <c r="M7022" s="3">
        <v>0.32257766816952083</v>
      </c>
      <c r="N7022" s="2">
        <v>1704632</v>
      </c>
      <c r="O7022">
        <f t="shared" si="109"/>
        <v>8</v>
      </c>
    </row>
    <row r="7023" spans="1:15" hidden="1" x14ac:dyDescent="0.2">
      <c r="A7023" t="s">
        <v>7593</v>
      </c>
      <c r="B7023" t="s">
        <v>7764</v>
      </c>
      <c r="C7023" t="s">
        <v>7766</v>
      </c>
      <c r="D7023" t="s">
        <v>22</v>
      </c>
      <c r="E7023">
        <v>48</v>
      </c>
      <c r="F7023" t="s">
        <v>69</v>
      </c>
      <c r="G7023" t="s">
        <v>303</v>
      </c>
      <c r="H7023" t="s">
        <v>304</v>
      </c>
      <c r="I7023" s="2">
        <v>4669</v>
      </c>
      <c r="J7023" s="2">
        <v>38</v>
      </c>
      <c r="K7023" s="2">
        <v>4707</v>
      </c>
      <c r="L7023" s="3">
        <v>0.27612997996048416</v>
      </c>
      <c r="M7023" s="3">
        <v>0.33414900617824261</v>
      </c>
      <c r="N7023" s="2">
        <v>1704632</v>
      </c>
      <c r="O7023">
        <f t="shared" si="109"/>
        <v>7</v>
      </c>
    </row>
    <row r="7024" spans="1:15" hidden="1" x14ac:dyDescent="0.2">
      <c r="A7024" t="s">
        <v>7593</v>
      </c>
      <c r="B7024" t="s">
        <v>7764</v>
      </c>
      <c r="C7024" t="s">
        <v>7767</v>
      </c>
      <c r="D7024" t="s">
        <v>22</v>
      </c>
      <c r="E7024">
        <v>53</v>
      </c>
      <c r="F7024" t="s">
        <v>69</v>
      </c>
      <c r="G7024" t="s">
        <v>7704</v>
      </c>
      <c r="H7024" t="s">
        <v>54</v>
      </c>
      <c r="I7024" s="2">
        <v>1912</v>
      </c>
      <c r="J7024" s="2">
        <v>1</v>
      </c>
      <c r="K7024" s="2">
        <v>1913</v>
      </c>
      <c r="L7024" s="3">
        <v>0.11222363536528704</v>
      </c>
      <c r="M7024" s="3">
        <v>0.13580349454407864</v>
      </c>
      <c r="N7024" s="2">
        <v>1704632</v>
      </c>
      <c r="O7024">
        <f t="shared" si="109"/>
        <v>9</v>
      </c>
    </row>
    <row r="7025" spans="1:15" hidden="1" x14ac:dyDescent="0.2">
      <c r="A7025" t="s">
        <v>7593</v>
      </c>
      <c r="B7025" t="s">
        <v>7764</v>
      </c>
      <c r="C7025" t="s">
        <v>7768</v>
      </c>
      <c r="D7025" t="s">
        <v>17</v>
      </c>
      <c r="E7025">
        <v>51</v>
      </c>
      <c r="F7025" t="s">
        <v>69</v>
      </c>
      <c r="G7025" t="s">
        <v>522</v>
      </c>
      <c r="H7025" t="s">
        <v>523</v>
      </c>
      <c r="I7025" s="2">
        <v>575382</v>
      </c>
      <c r="J7025" s="2">
        <v>646</v>
      </c>
      <c r="K7025" s="2">
        <v>576028</v>
      </c>
      <c r="L7025" s="3">
        <v>33.791926937896271</v>
      </c>
      <c r="M7025" s="3">
        <v>40.892114665570581</v>
      </c>
      <c r="N7025" s="2">
        <v>1704632</v>
      </c>
      <c r="O7025">
        <f t="shared" si="109"/>
        <v>2</v>
      </c>
    </row>
    <row r="7026" spans="1:15" hidden="1" x14ac:dyDescent="0.2">
      <c r="A7026" t="s">
        <v>7593</v>
      </c>
      <c r="B7026" t="s">
        <v>7764</v>
      </c>
      <c r="C7026" t="s">
        <v>7769</v>
      </c>
      <c r="D7026" t="s">
        <v>22</v>
      </c>
      <c r="E7026">
        <v>55</v>
      </c>
      <c r="F7026" t="s">
        <v>69</v>
      </c>
      <c r="G7026" t="s">
        <v>376</v>
      </c>
      <c r="H7026" t="s">
        <v>377</v>
      </c>
      <c r="I7026" s="2">
        <v>89996</v>
      </c>
      <c r="J7026" s="2">
        <v>126</v>
      </c>
      <c r="K7026" s="2">
        <v>90122</v>
      </c>
      <c r="L7026" s="3">
        <v>5.286888900360899</v>
      </c>
      <c r="M7026" s="3">
        <v>6.397743092159673</v>
      </c>
      <c r="N7026" s="2">
        <v>1704632</v>
      </c>
      <c r="O7026">
        <f t="shared" si="109"/>
        <v>3</v>
      </c>
    </row>
    <row r="7027" spans="1:15" hidden="1" x14ac:dyDescent="0.2">
      <c r="A7027" t="s">
        <v>7593</v>
      </c>
      <c r="B7027" t="s">
        <v>7764</v>
      </c>
      <c r="C7027" t="s">
        <v>7770</v>
      </c>
      <c r="D7027" t="s">
        <v>22</v>
      </c>
      <c r="E7027">
        <v>28</v>
      </c>
      <c r="F7027" t="s">
        <v>69</v>
      </c>
      <c r="G7027" t="s">
        <v>19</v>
      </c>
      <c r="H7027" t="s">
        <v>20</v>
      </c>
      <c r="I7027" s="2">
        <v>22552</v>
      </c>
      <c r="J7027" s="2">
        <v>66</v>
      </c>
      <c r="K7027" s="2">
        <v>22618</v>
      </c>
      <c r="L7027" s="3">
        <v>1.3268552978003465</v>
      </c>
      <c r="M7027" s="3">
        <v>1.605647380866686</v>
      </c>
      <c r="N7027" s="2">
        <v>1704632</v>
      </c>
      <c r="O7027">
        <f t="shared" si="109"/>
        <v>4</v>
      </c>
    </row>
    <row r="7028" spans="1:15" hidden="1" x14ac:dyDescent="0.2">
      <c r="A7028" t="s">
        <v>7593</v>
      </c>
      <c r="B7028" t="s">
        <v>7764</v>
      </c>
      <c r="C7028" t="s">
        <v>7771</v>
      </c>
      <c r="D7028" t="s">
        <v>22</v>
      </c>
      <c r="E7028">
        <v>37</v>
      </c>
      <c r="F7028" t="s">
        <v>69</v>
      </c>
      <c r="G7028" t="s">
        <v>32</v>
      </c>
      <c r="H7028" t="s">
        <v>33</v>
      </c>
      <c r="I7028" s="2">
        <v>685237</v>
      </c>
      <c r="J7028" s="2">
        <v>2385</v>
      </c>
      <c r="K7028" s="2">
        <v>687622</v>
      </c>
      <c r="L7028" s="3">
        <v>40.338442549476952</v>
      </c>
      <c r="M7028" s="3">
        <v>48.814150823517217</v>
      </c>
      <c r="N7028" s="2">
        <v>1704632</v>
      </c>
      <c r="O7028">
        <f t="shared" si="109"/>
        <v>1</v>
      </c>
    </row>
    <row r="7029" spans="1:15" hidden="1" x14ac:dyDescent="0.2">
      <c r="A7029" t="s">
        <v>7593</v>
      </c>
      <c r="B7029" t="s">
        <v>7764</v>
      </c>
      <c r="C7029" t="s">
        <v>7772</v>
      </c>
      <c r="D7029" t="s">
        <v>22</v>
      </c>
      <c r="E7029">
        <v>40</v>
      </c>
      <c r="F7029" t="s">
        <v>69</v>
      </c>
      <c r="G7029" t="s">
        <v>38</v>
      </c>
      <c r="H7029" t="s">
        <v>780</v>
      </c>
      <c r="I7029" s="2">
        <v>9518</v>
      </c>
      <c r="J7029" s="2">
        <v>6</v>
      </c>
      <c r="K7029" s="2">
        <v>9524</v>
      </c>
      <c r="L7029" s="3">
        <v>0.55871296561369255</v>
      </c>
      <c r="M7029" s="3">
        <v>0.67610689076727915</v>
      </c>
      <c r="N7029" s="2">
        <v>1704632</v>
      </c>
      <c r="O7029">
        <f t="shared" si="109"/>
        <v>5</v>
      </c>
    </row>
    <row r="7030" spans="1:15" hidden="1" x14ac:dyDescent="0.2">
      <c r="A7030" t="s">
        <v>7593</v>
      </c>
      <c r="B7030" t="s">
        <v>7764</v>
      </c>
      <c r="C7030" t="s">
        <v>7773</v>
      </c>
      <c r="D7030" t="s">
        <v>22</v>
      </c>
      <c r="E7030">
        <v>45</v>
      </c>
      <c r="F7030" t="s">
        <v>69</v>
      </c>
      <c r="G7030" t="s">
        <v>694</v>
      </c>
      <c r="H7030" t="s">
        <v>315</v>
      </c>
      <c r="I7030" s="2">
        <v>1289</v>
      </c>
      <c r="J7030" s="2">
        <v>2</v>
      </c>
      <c r="K7030" s="2">
        <v>1291</v>
      </c>
      <c r="L7030" s="3">
        <v>7.5734821357336946E-2</v>
      </c>
      <c r="M7030" s="3">
        <v>9.1647836621226095E-2</v>
      </c>
      <c r="N7030" s="2">
        <v>1704632</v>
      </c>
      <c r="O7030">
        <f t="shared" si="109"/>
        <v>11</v>
      </c>
    </row>
    <row r="7031" spans="1:15" hidden="1" x14ac:dyDescent="0.2">
      <c r="A7031" t="s">
        <v>7593</v>
      </c>
      <c r="B7031" t="s">
        <v>7764</v>
      </c>
      <c r="C7031" t="s">
        <v>7774</v>
      </c>
      <c r="D7031" t="s">
        <v>22</v>
      </c>
      <c r="E7031">
        <v>49</v>
      </c>
      <c r="F7031" t="s">
        <v>69</v>
      </c>
      <c r="G7031" t="s">
        <v>38</v>
      </c>
      <c r="H7031" t="s">
        <v>984</v>
      </c>
      <c r="I7031" s="2">
        <v>1859</v>
      </c>
      <c r="J7031" s="2">
        <f>(0)</f>
        <v>0</v>
      </c>
      <c r="K7031" s="2">
        <v>1859</v>
      </c>
      <c r="L7031" s="3">
        <v>0.10905579620704058</v>
      </c>
      <c r="M7031" s="3">
        <v>0.1319700451424162</v>
      </c>
      <c r="N7031" s="2">
        <v>1704632</v>
      </c>
      <c r="O7031">
        <f t="shared" si="109"/>
        <v>10</v>
      </c>
    </row>
    <row r="7032" spans="1:15" hidden="1" x14ac:dyDescent="0.2">
      <c r="A7032" t="s">
        <v>7593</v>
      </c>
      <c r="B7032" t="s">
        <v>7775</v>
      </c>
      <c r="C7032" t="s">
        <v>46</v>
      </c>
      <c r="G7032" t="s">
        <v>46</v>
      </c>
      <c r="I7032" s="2">
        <v>12711</v>
      </c>
      <c r="J7032" s="2">
        <v>20</v>
      </c>
      <c r="K7032" s="2">
        <v>12731</v>
      </c>
      <c r="L7032" s="3">
        <v>0.88629387697703543</v>
      </c>
      <c r="M7032" s="3">
        <v>1.1524406195714851</v>
      </c>
      <c r="N7032" s="2">
        <v>1436431</v>
      </c>
      <c r="O7032">
        <f t="shared" si="109"/>
        <v>5</v>
      </c>
    </row>
    <row r="7033" spans="1:15" hidden="1" x14ac:dyDescent="0.2">
      <c r="A7033" t="s">
        <v>7593</v>
      </c>
      <c r="B7033" t="s">
        <v>7775</v>
      </c>
      <c r="C7033" t="s">
        <v>7776</v>
      </c>
      <c r="D7033" t="s">
        <v>22</v>
      </c>
      <c r="E7033">
        <v>65</v>
      </c>
      <c r="F7033" t="s">
        <v>49</v>
      </c>
      <c r="G7033" t="s">
        <v>385</v>
      </c>
      <c r="H7033" t="s">
        <v>1042</v>
      </c>
      <c r="I7033" s="2">
        <v>1629</v>
      </c>
      <c r="J7033" s="2">
        <v>3</v>
      </c>
      <c r="K7033" s="2">
        <v>1632</v>
      </c>
      <c r="L7033" s="3">
        <v>0.11361492476840168</v>
      </c>
      <c r="M7033" s="3">
        <v>0.14773254977147621</v>
      </c>
      <c r="N7033" s="2">
        <v>1436431</v>
      </c>
      <c r="O7033">
        <f t="shared" si="109"/>
        <v>12</v>
      </c>
    </row>
    <row r="7034" spans="1:15" hidden="1" x14ac:dyDescent="0.2">
      <c r="A7034" t="s">
        <v>7593</v>
      </c>
      <c r="B7034" t="s">
        <v>7775</v>
      </c>
      <c r="C7034" t="s">
        <v>7777</v>
      </c>
      <c r="D7034" t="s">
        <v>22</v>
      </c>
      <c r="E7034">
        <v>26</v>
      </c>
      <c r="F7034" t="s">
        <v>49</v>
      </c>
      <c r="G7034" t="s">
        <v>38</v>
      </c>
      <c r="H7034" t="s">
        <v>270</v>
      </c>
      <c r="I7034" s="2">
        <v>1041</v>
      </c>
      <c r="J7034" s="2">
        <v>1</v>
      </c>
      <c r="K7034" s="2">
        <v>1042</v>
      </c>
      <c r="L7034" s="3">
        <v>7.2540901721001569E-2</v>
      </c>
      <c r="M7034" s="3">
        <v>9.4324336312425372E-2</v>
      </c>
      <c r="N7034" s="2">
        <v>1436431</v>
      </c>
      <c r="O7034">
        <f t="shared" si="109"/>
        <v>13</v>
      </c>
    </row>
    <row r="7035" spans="1:15" hidden="1" x14ac:dyDescent="0.2">
      <c r="A7035" t="s">
        <v>7593</v>
      </c>
      <c r="B7035" t="s">
        <v>7775</v>
      </c>
      <c r="C7035" t="s">
        <v>7778</v>
      </c>
      <c r="D7035" t="s">
        <v>22</v>
      </c>
      <c r="E7035">
        <v>48</v>
      </c>
      <c r="F7035" t="s">
        <v>69</v>
      </c>
      <c r="G7035" t="s">
        <v>303</v>
      </c>
      <c r="H7035" t="s">
        <v>304</v>
      </c>
      <c r="I7035" s="2">
        <v>3823</v>
      </c>
      <c r="J7035" s="2">
        <v>15</v>
      </c>
      <c r="K7035" s="2">
        <v>3838</v>
      </c>
      <c r="L7035" s="3">
        <v>0.26719000077274857</v>
      </c>
      <c r="M7035" s="3">
        <v>0.34742495467091039</v>
      </c>
      <c r="N7035" s="2">
        <v>1436431</v>
      </c>
      <c r="O7035">
        <f t="shared" si="109"/>
        <v>7</v>
      </c>
    </row>
    <row r="7036" spans="1:15" hidden="1" x14ac:dyDescent="0.2">
      <c r="A7036" t="s">
        <v>7593</v>
      </c>
      <c r="B7036" t="s">
        <v>7775</v>
      </c>
      <c r="C7036" t="s">
        <v>7779</v>
      </c>
      <c r="D7036" t="s">
        <v>22</v>
      </c>
      <c r="E7036">
        <v>26</v>
      </c>
      <c r="F7036" t="s">
        <v>49</v>
      </c>
      <c r="G7036" t="s">
        <v>38</v>
      </c>
      <c r="H7036" t="s">
        <v>692</v>
      </c>
      <c r="I7036" s="2">
        <v>3533</v>
      </c>
      <c r="J7036" s="2">
        <v>1</v>
      </c>
      <c r="K7036" s="2">
        <v>3534</v>
      </c>
      <c r="L7036" s="3">
        <v>0.2460264363551051</v>
      </c>
      <c r="M7036" s="3">
        <v>0.31990614638014514</v>
      </c>
      <c r="N7036" s="2">
        <v>1436431</v>
      </c>
      <c r="O7036">
        <f t="shared" si="109"/>
        <v>8</v>
      </c>
    </row>
    <row r="7037" spans="1:15" hidden="1" x14ac:dyDescent="0.2">
      <c r="A7037" t="s">
        <v>7593</v>
      </c>
      <c r="B7037" t="s">
        <v>7775</v>
      </c>
      <c r="C7037" t="s">
        <v>7780</v>
      </c>
      <c r="D7037" t="s">
        <v>22</v>
      </c>
      <c r="E7037">
        <v>35</v>
      </c>
      <c r="F7037" t="s">
        <v>49</v>
      </c>
      <c r="G7037" t="s">
        <v>38</v>
      </c>
      <c r="H7037" t="s">
        <v>43</v>
      </c>
      <c r="I7037" s="2">
        <v>712</v>
      </c>
      <c r="J7037" s="2">
        <v>1</v>
      </c>
      <c r="K7037" s="2">
        <v>713</v>
      </c>
      <c r="L7037" s="3">
        <v>4.9636912597959805E-2</v>
      </c>
      <c r="M7037" s="3">
        <v>6.454246812932754E-2</v>
      </c>
      <c r="N7037" s="2">
        <v>1436431</v>
      </c>
      <c r="O7037">
        <f t="shared" si="109"/>
        <v>15</v>
      </c>
    </row>
    <row r="7038" spans="1:15" hidden="1" x14ac:dyDescent="0.2">
      <c r="A7038" t="s">
        <v>7593</v>
      </c>
      <c r="B7038" t="s">
        <v>7775</v>
      </c>
      <c r="C7038" t="s">
        <v>7781</v>
      </c>
      <c r="D7038" t="s">
        <v>22</v>
      </c>
      <c r="E7038">
        <v>68</v>
      </c>
      <c r="F7038" t="s">
        <v>49</v>
      </c>
      <c r="G7038" t="s">
        <v>522</v>
      </c>
      <c r="H7038" t="s">
        <v>523</v>
      </c>
      <c r="I7038" s="2">
        <v>457870</v>
      </c>
      <c r="J7038" s="2">
        <v>267</v>
      </c>
      <c r="K7038" s="2">
        <v>458137</v>
      </c>
      <c r="L7038" s="3">
        <v>31.894118130282621</v>
      </c>
      <c r="M7038" s="3">
        <v>41.471658795744361</v>
      </c>
      <c r="N7038" s="2">
        <v>1436431</v>
      </c>
      <c r="O7038">
        <f t="shared" si="109"/>
        <v>2</v>
      </c>
    </row>
    <row r="7039" spans="1:15" hidden="1" x14ac:dyDescent="0.2">
      <c r="A7039" t="s">
        <v>7593</v>
      </c>
      <c r="B7039" t="s">
        <v>7775</v>
      </c>
      <c r="C7039" t="s">
        <v>7782</v>
      </c>
      <c r="D7039" t="s">
        <v>22</v>
      </c>
      <c r="E7039">
        <v>55</v>
      </c>
      <c r="F7039" t="s">
        <v>49</v>
      </c>
      <c r="G7039" t="s">
        <v>38</v>
      </c>
      <c r="H7039" t="s">
        <v>193</v>
      </c>
      <c r="I7039" s="2">
        <v>2982</v>
      </c>
      <c r="J7039" s="2">
        <v>2</v>
      </c>
      <c r="K7039" s="2">
        <v>2984</v>
      </c>
      <c r="L7039" s="3">
        <v>0.20773709283634229</v>
      </c>
      <c r="M7039" s="3">
        <v>0.27011882874882659</v>
      </c>
      <c r="N7039" s="2">
        <v>1436431</v>
      </c>
      <c r="O7039">
        <f t="shared" si="109"/>
        <v>9</v>
      </c>
    </row>
    <row r="7040" spans="1:15" hidden="1" x14ac:dyDescent="0.2">
      <c r="A7040" t="s">
        <v>7593</v>
      </c>
      <c r="B7040" t="s">
        <v>7775</v>
      </c>
      <c r="C7040" t="s">
        <v>7783</v>
      </c>
      <c r="D7040" t="s">
        <v>22</v>
      </c>
      <c r="E7040">
        <v>57</v>
      </c>
      <c r="F7040" t="s">
        <v>49</v>
      </c>
      <c r="G7040" t="s">
        <v>38</v>
      </c>
      <c r="H7040" t="s">
        <v>309</v>
      </c>
      <c r="I7040" s="2">
        <v>1705</v>
      </c>
      <c r="J7040" s="2">
        <f>(0)</f>
        <v>0</v>
      </c>
      <c r="K7040" s="2">
        <v>1705</v>
      </c>
      <c r="L7040" s="3">
        <v>0.11869696490816475</v>
      </c>
      <c r="M7040" s="3">
        <v>0.15434068465708758</v>
      </c>
      <c r="N7040" s="2">
        <v>1436431</v>
      </c>
      <c r="O7040">
        <f t="shared" si="109"/>
        <v>11</v>
      </c>
    </row>
    <row r="7041" spans="1:15" hidden="1" x14ac:dyDescent="0.2">
      <c r="A7041" t="s">
        <v>7593</v>
      </c>
      <c r="B7041" t="s">
        <v>7775</v>
      </c>
      <c r="C7041" t="s">
        <v>7784</v>
      </c>
      <c r="D7041" t="s">
        <v>17</v>
      </c>
      <c r="E7041">
        <v>47</v>
      </c>
      <c r="F7041" t="s">
        <v>49</v>
      </c>
      <c r="G7041" t="s">
        <v>376</v>
      </c>
      <c r="H7041" t="s">
        <v>377</v>
      </c>
      <c r="I7041" s="2">
        <v>117354</v>
      </c>
      <c r="J7041" s="2">
        <v>102</v>
      </c>
      <c r="K7041" s="2">
        <v>117456</v>
      </c>
      <c r="L7041" s="3">
        <v>8.176932967890556</v>
      </c>
      <c r="M7041" s="3">
        <v>10.632398508553008</v>
      </c>
      <c r="N7041" s="2">
        <v>1436431</v>
      </c>
      <c r="O7041">
        <f t="shared" si="109"/>
        <v>3</v>
      </c>
    </row>
    <row r="7042" spans="1:15" hidden="1" x14ac:dyDescent="0.2">
      <c r="A7042" t="s">
        <v>7593</v>
      </c>
      <c r="B7042" t="s">
        <v>7775</v>
      </c>
      <c r="C7042" t="s">
        <v>7785</v>
      </c>
      <c r="D7042" t="s">
        <v>22</v>
      </c>
      <c r="E7042">
        <v>43</v>
      </c>
      <c r="F7042" t="s">
        <v>69</v>
      </c>
      <c r="G7042" t="s">
        <v>38</v>
      </c>
      <c r="H7042" t="s">
        <v>984</v>
      </c>
      <c r="I7042" s="2">
        <v>858</v>
      </c>
      <c r="J7042" s="2">
        <f>(0)</f>
        <v>0</v>
      </c>
      <c r="K7042" s="2">
        <v>858</v>
      </c>
      <c r="L7042" s="3">
        <v>5.9731375889270001E-2</v>
      </c>
      <c r="M7042" s="3">
        <v>7.7668215504856974E-2</v>
      </c>
      <c r="N7042" s="2">
        <v>1436431</v>
      </c>
      <c r="O7042">
        <f t="shared" si="109"/>
        <v>14</v>
      </c>
    </row>
    <row r="7043" spans="1:15" hidden="1" x14ac:dyDescent="0.2">
      <c r="A7043" t="s">
        <v>7593</v>
      </c>
      <c r="B7043" t="s">
        <v>7775</v>
      </c>
      <c r="C7043" t="s">
        <v>7786</v>
      </c>
      <c r="D7043" t="s">
        <v>22</v>
      </c>
      <c r="E7043">
        <v>41</v>
      </c>
      <c r="F7043" t="s">
        <v>69</v>
      </c>
      <c r="G7043" t="s">
        <v>38</v>
      </c>
      <c r="H7043" t="s">
        <v>120</v>
      </c>
      <c r="I7043" s="2">
        <v>670</v>
      </c>
      <c r="J7043" s="2">
        <f>(0)</f>
        <v>0</v>
      </c>
      <c r="K7043" s="2">
        <v>670</v>
      </c>
      <c r="L7043" s="3">
        <v>4.664338210467471E-2</v>
      </c>
      <c r="M7043" s="3">
        <v>6.0650005114515362E-2</v>
      </c>
      <c r="N7043" s="2">
        <v>1436431</v>
      </c>
      <c r="O7043">
        <f t="shared" ref="O7043:O7106" si="110">COUNTIFS($A$2:$A$8569,A7043,$B$2:$B$8569,B7043,$K$2:$K$8569,"&gt;"&amp;K7043)+1</f>
        <v>16</v>
      </c>
    </row>
    <row r="7044" spans="1:15" hidden="1" x14ac:dyDescent="0.2">
      <c r="A7044" t="s">
        <v>7593</v>
      </c>
      <c r="B7044" t="s">
        <v>7775</v>
      </c>
      <c r="C7044" t="s">
        <v>969</v>
      </c>
      <c r="D7044" t="s">
        <v>22</v>
      </c>
      <c r="E7044">
        <v>57</v>
      </c>
      <c r="F7044" t="s">
        <v>49</v>
      </c>
      <c r="G7044" t="s">
        <v>32</v>
      </c>
      <c r="H7044" t="s">
        <v>33</v>
      </c>
      <c r="I7044" s="2">
        <v>471490</v>
      </c>
      <c r="J7044" s="2">
        <v>1504</v>
      </c>
      <c r="K7044" s="2">
        <v>472994</v>
      </c>
      <c r="L7044" s="3">
        <v>32.928417724206732</v>
      </c>
      <c r="M7044" s="3">
        <v>42.81655002855981</v>
      </c>
      <c r="N7044" s="2">
        <v>1436431</v>
      </c>
      <c r="O7044">
        <f t="shared" si="110"/>
        <v>1</v>
      </c>
    </row>
    <row r="7045" spans="1:15" hidden="1" x14ac:dyDescent="0.2">
      <c r="A7045" t="s">
        <v>7593</v>
      </c>
      <c r="B7045" t="s">
        <v>7775</v>
      </c>
      <c r="C7045" t="s">
        <v>7787</v>
      </c>
      <c r="D7045" t="s">
        <v>22</v>
      </c>
      <c r="E7045">
        <v>44</v>
      </c>
      <c r="F7045" t="s">
        <v>49</v>
      </c>
      <c r="G7045" t="s">
        <v>19</v>
      </c>
      <c r="H7045" t="s">
        <v>20</v>
      </c>
      <c r="I7045" s="2">
        <v>15784</v>
      </c>
      <c r="J7045" s="2">
        <v>32</v>
      </c>
      <c r="K7045" s="2">
        <v>15816</v>
      </c>
      <c r="L7045" s="3">
        <v>1.1010622856231869</v>
      </c>
      <c r="M7045" s="3">
        <v>1.4317022102853356</v>
      </c>
      <c r="N7045" s="2">
        <v>1436431</v>
      </c>
      <c r="O7045">
        <f t="shared" si="110"/>
        <v>4</v>
      </c>
    </row>
    <row r="7046" spans="1:15" hidden="1" x14ac:dyDescent="0.2">
      <c r="A7046" t="s">
        <v>7593</v>
      </c>
      <c r="B7046" t="s">
        <v>7775</v>
      </c>
      <c r="C7046" t="s">
        <v>7788</v>
      </c>
      <c r="D7046" t="s">
        <v>17</v>
      </c>
      <c r="E7046">
        <v>41</v>
      </c>
      <c r="F7046" t="s">
        <v>49</v>
      </c>
      <c r="G7046" t="s">
        <v>38</v>
      </c>
      <c r="H7046" t="s">
        <v>1403</v>
      </c>
      <c r="I7046" s="2">
        <v>2270</v>
      </c>
      <c r="J7046" s="2">
        <v>1</v>
      </c>
      <c r="K7046" s="2">
        <v>2271</v>
      </c>
      <c r="L7046" s="3">
        <v>0.15810018023838249</v>
      </c>
      <c r="M7046" s="3">
        <v>0.20557636061949908</v>
      </c>
      <c r="N7046" s="2">
        <v>1436431</v>
      </c>
      <c r="O7046">
        <f t="shared" si="110"/>
        <v>10</v>
      </c>
    </row>
    <row r="7047" spans="1:15" hidden="1" x14ac:dyDescent="0.2">
      <c r="A7047" t="s">
        <v>7593</v>
      </c>
      <c r="B7047" t="s">
        <v>7775</v>
      </c>
      <c r="C7047" t="s">
        <v>7789</v>
      </c>
      <c r="D7047" t="s">
        <v>22</v>
      </c>
      <c r="E7047">
        <v>40</v>
      </c>
      <c r="F7047" t="s">
        <v>18</v>
      </c>
      <c r="G7047" t="s">
        <v>38</v>
      </c>
      <c r="H7047" t="s">
        <v>774</v>
      </c>
      <c r="I7047" s="2">
        <v>8135</v>
      </c>
      <c r="J7047" s="2">
        <v>1</v>
      </c>
      <c r="K7047" s="2">
        <v>8136</v>
      </c>
      <c r="L7047" s="3">
        <v>0.56640381612482604</v>
      </c>
      <c r="M7047" s="3">
        <v>0.73649021136074178</v>
      </c>
      <c r="N7047" s="2">
        <v>1436431</v>
      </c>
      <c r="O7047">
        <f t="shared" si="110"/>
        <v>6</v>
      </c>
    </row>
    <row r="7048" spans="1:15" hidden="1" x14ac:dyDescent="0.2">
      <c r="A7048" t="s">
        <v>7593</v>
      </c>
      <c r="B7048" t="s">
        <v>7790</v>
      </c>
      <c r="C7048" t="s">
        <v>46</v>
      </c>
      <c r="G7048" t="s">
        <v>46</v>
      </c>
      <c r="I7048" s="2">
        <v>14466</v>
      </c>
      <c r="J7048" s="2">
        <v>25</v>
      </c>
      <c r="K7048" s="2">
        <v>14491</v>
      </c>
      <c r="L7048" s="3">
        <v>0.9252354111490515</v>
      </c>
      <c r="M7048" s="3">
        <v>1.2028770767704688</v>
      </c>
      <c r="N7048" s="2">
        <v>1566196</v>
      </c>
      <c r="O7048">
        <f t="shared" si="110"/>
        <v>5</v>
      </c>
    </row>
    <row r="7049" spans="1:15" hidden="1" x14ac:dyDescent="0.2">
      <c r="A7049" t="s">
        <v>7593</v>
      </c>
      <c r="B7049" t="s">
        <v>7790</v>
      </c>
      <c r="C7049" t="s">
        <v>7791</v>
      </c>
      <c r="D7049" t="s">
        <v>22</v>
      </c>
      <c r="E7049">
        <v>71</v>
      </c>
      <c r="F7049" t="s">
        <v>49</v>
      </c>
      <c r="G7049" t="s">
        <v>522</v>
      </c>
      <c r="H7049" t="s">
        <v>523</v>
      </c>
      <c r="I7049" s="2">
        <v>511707</v>
      </c>
      <c r="J7049" s="2">
        <v>355</v>
      </c>
      <c r="K7049" s="2">
        <v>512062</v>
      </c>
      <c r="L7049" s="3">
        <v>32.6946308124909</v>
      </c>
      <c r="M7049" s="3">
        <v>42.505530445465453</v>
      </c>
      <c r="N7049" s="2">
        <v>1566196</v>
      </c>
      <c r="O7049">
        <f t="shared" si="110"/>
        <v>1</v>
      </c>
    </row>
    <row r="7050" spans="1:15" hidden="1" x14ac:dyDescent="0.2">
      <c r="A7050" t="s">
        <v>7593</v>
      </c>
      <c r="B7050" t="s">
        <v>7790</v>
      </c>
      <c r="C7050" t="s">
        <v>7792</v>
      </c>
      <c r="D7050" t="s">
        <v>22</v>
      </c>
      <c r="E7050">
        <v>61</v>
      </c>
      <c r="F7050" t="s">
        <v>49</v>
      </c>
      <c r="G7050" t="s">
        <v>385</v>
      </c>
      <c r="H7050" t="s">
        <v>39</v>
      </c>
      <c r="I7050" s="2">
        <v>2436</v>
      </c>
      <c r="J7050" s="2">
        <v>1</v>
      </c>
      <c r="K7050" s="2">
        <v>2437</v>
      </c>
      <c r="L7050" s="3">
        <v>0.15559993768340616</v>
      </c>
      <c r="M7050" s="3">
        <v>0.20229186640601976</v>
      </c>
      <c r="N7050" s="2">
        <v>1566196</v>
      </c>
      <c r="O7050">
        <f t="shared" si="110"/>
        <v>9</v>
      </c>
    </row>
    <row r="7051" spans="1:15" hidden="1" x14ac:dyDescent="0.2">
      <c r="A7051" t="s">
        <v>7593</v>
      </c>
      <c r="B7051" t="s">
        <v>7790</v>
      </c>
      <c r="C7051" t="s">
        <v>7793</v>
      </c>
      <c r="D7051" t="s">
        <v>17</v>
      </c>
      <c r="E7051">
        <v>41</v>
      </c>
      <c r="F7051" t="s">
        <v>49</v>
      </c>
      <c r="G7051" t="s">
        <v>7704</v>
      </c>
      <c r="H7051" t="s">
        <v>54</v>
      </c>
      <c r="I7051" s="2">
        <v>1703</v>
      </c>
      <c r="J7051" s="2">
        <v>2</v>
      </c>
      <c r="K7051" s="2">
        <v>1705</v>
      </c>
      <c r="L7051" s="3">
        <v>0.10886249230619921</v>
      </c>
      <c r="M7051" s="3">
        <v>0.14152959877811397</v>
      </c>
      <c r="N7051" s="2">
        <v>1566196</v>
      </c>
      <c r="O7051">
        <f t="shared" si="110"/>
        <v>12</v>
      </c>
    </row>
    <row r="7052" spans="1:15" hidden="1" x14ac:dyDescent="0.2">
      <c r="A7052" t="s">
        <v>7593</v>
      </c>
      <c r="B7052" t="s">
        <v>7790</v>
      </c>
      <c r="C7052" t="s">
        <v>7794</v>
      </c>
      <c r="D7052" t="s">
        <v>22</v>
      </c>
      <c r="E7052">
        <v>37</v>
      </c>
      <c r="F7052" t="s">
        <v>49</v>
      </c>
      <c r="G7052" t="s">
        <v>19</v>
      </c>
      <c r="H7052" t="s">
        <v>20</v>
      </c>
      <c r="I7052" s="2">
        <v>29066</v>
      </c>
      <c r="J7052" s="2">
        <v>31</v>
      </c>
      <c r="K7052" s="2">
        <v>29097</v>
      </c>
      <c r="L7052" s="3">
        <v>1.8578134537439759</v>
      </c>
      <c r="M7052" s="3">
        <v>2.4153001382092563</v>
      </c>
      <c r="N7052" s="2">
        <v>1566196</v>
      </c>
      <c r="O7052">
        <f t="shared" si="110"/>
        <v>4</v>
      </c>
    </row>
    <row r="7053" spans="1:15" hidden="1" x14ac:dyDescent="0.2">
      <c r="A7053" t="s">
        <v>7593</v>
      </c>
      <c r="B7053" t="s">
        <v>7790</v>
      </c>
      <c r="C7053" t="s">
        <v>7795</v>
      </c>
      <c r="D7053" t="s">
        <v>22</v>
      </c>
      <c r="E7053">
        <v>44</v>
      </c>
      <c r="F7053" t="s">
        <v>49</v>
      </c>
      <c r="G7053" t="s">
        <v>736</v>
      </c>
      <c r="H7053" t="s">
        <v>1521</v>
      </c>
      <c r="I7053" s="2">
        <v>2394</v>
      </c>
      <c r="J7053" s="2">
        <v>1</v>
      </c>
      <c r="K7053" s="2">
        <v>2395</v>
      </c>
      <c r="L7053" s="3">
        <v>0.15291828098143528</v>
      </c>
      <c r="M7053" s="3">
        <v>0.19880550678802519</v>
      </c>
      <c r="N7053" s="2">
        <v>1566196</v>
      </c>
      <c r="O7053">
        <f t="shared" si="110"/>
        <v>10</v>
      </c>
    </row>
    <row r="7054" spans="1:15" hidden="1" x14ac:dyDescent="0.2">
      <c r="A7054" t="s">
        <v>7593</v>
      </c>
      <c r="B7054" t="s">
        <v>7790</v>
      </c>
      <c r="C7054" t="s">
        <v>7796</v>
      </c>
      <c r="D7054" t="s">
        <v>22</v>
      </c>
      <c r="E7054">
        <v>67</v>
      </c>
      <c r="F7054" t="s">
        <v>49</v>
      </c>
      <c r="G7054" t="s">
        <v>376</v>
      </c>
      <c r="H7054" t="s">
        <v>377</v>
      </c>
      <c r="I7054" s="2">
        <v>167249</v>
      </c>
      <c r="J7054" s="2">
        <v>341</v>
      </c>
      <c r="K7054" s="2">
        <v>167590</v>
      </c>
      <c r="L7054" s="3">
        <v>10.700448730554797</v>
      </c>
      <c r="M7054" s="3">
        <v>13.91140496142177</v>
      </c>
      <c r="N7054" s="2">
        <v>1566196</v>
      </c>
      <c r="O7054">
        <f t="shared" si="110"/>
        <v>3</v>
      </c>
    </row>
    <row r="7055" spans="1:15" hidden="1" x14ac:dyDescent="0.2">
      <c r="A7055" t="s">
        <v>7593</v>
      </c>
      <c r="B7055" t="s">
        <v>7790</v>
      </c>
      <c r="C7055" t="s">
        <v>7797</v>
      </c>
      <c r="D7055" t="s">
        <v>22</v>
      </c>
      <c r="E7055">
        <v>60</v>
      </c>
      <c r="F7055" t="s">
        <v>49</v>
      </c>
      <c r="G7055" t="s">
        <v>258</v>
      </c>
      <c r="H7055" t="s">
        <v>767</v>
      </c>
      <c r="I7055" s="2">
        <v>4379</v>
      </c>
      <c r="J7055" s="2">
        <f>(0)</f>
        <v>0</v>
      </c>
      <c r="K7055" s="2">
        <v>4379</v>
      </c>
      <c r="L7055" s="3">
        <v>0.27959463566501253</v>
      </c>
      <c r="M7055" s="3">
        <v>0.36349449445710325</v>
      </c>
      <c r="N7055" s="2">
        <v>1566196</v>
      </c>
      <c r="O7055">
        <f t="shared" si="110"/>
        <v>7</v>
      </c>
    </row>
    <row r="7056" spans="1:15" hidden="1" x14ac:dyDescent="0.2">
      <c r="A7056" t="s">
        <v>7593</v>
      </c>
      <c r="B7056" t="s">
        <v>7790</v>
      </c>
      <c r="C7056" t="s">
        <v>7798</v>
      </c>
      <c r="D7056" t="s">
        <v>22</v>
      </c>
      <c r="E7056">
        <v>67</v>
      </c>
      <c r="F7056" t="s">
        <v>49</v>
      </c>
      <c r="G7056" t="s">
        <v>7647</v>
      </c>
      <c r="H7056" t="s">
        <v>984</v>
      </c>
      <c r="I7056" s="2">
        <v>1186</v>
      </c>
      <c r="J7056" s="2">
        <f>(0)</f>
        <v>0</v>
      </c>
      <c r="K7056" s="2">
        <v>1186</v>
      </c>
      <c r="L7056" s="3">
        <v>7.572487734613037E-2</v>
      </c>
      <c r="M7056" s="3">
        <v>9.8448154927180745E-2</v>
      </c>
      <c r="N7056" s="2">
        <v>1566196</v>
      </c>
      <c r="O7056">
        <f t="shared" si="110"/>
        <v>13</v>
      </c>
    </row>
    <row r="7057" spans="1:15" hidden="1" x14ac:dyDescent="0.2">
      <c r="A7057" t="s">
        <v>7593</v>
      </c>
      <c r="B7057" t="s">
        <v>7790</v>
      </c>
      <c r="C7057" t="s">
        <v>7799</v>
      </c>
      <c r="D7057" t="s">
        <v>22</v>
      </c>
      <c r="E7057">
        <v>47</v>
      </c>
      <c r="F7057" t="s">
        <v>69</v>
      </c>
      <c r="G7057" t="s">
        <v>303</v>
      </c>
      <c r="H7057" t="s">
        <v>304</v>
      </c>
      <c r="I7057" s="2">
        <v>4967</v>
      </c>
      <c r="J7057" s="2">
        <v>7</v>
      </c>
      <c r="K7057" s="2">
        <v>4974</v>
      </c>
      <c r="L7057" s="3">
        <v>0.3175847722762668</v>
      </c>
      <c r="M7057" s="3">
        <v>0.41288458904536007</v>
      </c>
      <c r="N7057" s="2">
        <v>1566196</v>
      </c>
      <c r="O7057">
        <f t="shared" si="110"/>
        <v>6</v>
      </c>
    </row>
    <row r="7058" spans="1:15" hidden="1" x14ac:dyDescent="0.2">
      <c r="A7058" t="s">
        <v>7593</v>
      </c>
      <c r="B7058" t="s">
        <v>7790</v>
      </c>
      <c r="C7058" t="s">
        <v>7800</v>
      </c>
      <c r="D7058" t="s">
        <v>22</v>
      </c>
      <c r="E7058">
        <v>53</v>
      </c>
      <c r="F7058" t="s">
        <v>69</v>
      </c>
      <c r="G7058" t="s">
        <v>32</v>
      </c>
      <c r="H7058" t="s">
        <v>33</v>
      </c>
      <c r="I7058" s="2">
        <v>458270</v>
      </c>
      <c r="J7058" s="2">
        <v>790</v>
      </c>
      <c r="K7058" s="2">
        <v>459060</v>
      </c>
      <c r="L7058" s="3">
        <v>29.310507752541824</v>
      </c>
      <c r="M7058" s="3">
        <v>38.105910624680931</v>
      </c>
      <c r="N7058" s="2">
        <v>1566196</v>
      </c>
      <c r="O7058">
        <f t="shared" si="110"/>
        <v>2</v>
      </c>
    </row>
    <row r="7059" spans="1:15" hidden="1" x14ac:dyDescent="0.2">
      <c r="A7059" t="s">
        <v>7593</v>
      </c>
      <c r="B7059" t="s">
        <v>7790</v>
      </c>
      <c r="C7059" t="s">
        <v>7801</v>
      </c>
      <c r="D7059" t="s">
        <v>22</v>
      </c>
      <c r="E7059">
        <v>57</v>
      </c>
      <c r="F7059" t="s">
        <v>49</v>
      </c>
      <c r="G7059" t="s">
        <v>7802</v>
      </c>
      <c r="H7059" t="s">
        <v>198</v>
      </c>
      <c r="I7059" s="2">
        <v>2964</v>
      </c>
      <c r="J7059" s="2">
        <f>(0)</f>
        <v>0</v>
      </c>
      <c r="K7059" s="2">
        <v>2964</v>
      </c>
      <c r="L7059" s="3">
        <v>0.18924834439623139</v>
      </c>
      <c r="M7059" s="3">
        <v>0.24603737875561865</v>
      </c>
      <c r="N7059" s="2">
        <v>1566196</v>
      </c>
      <c r="O7059">
        <f t="shared" si="110"/>
        <v>8</v>
      </c>
    </row>
    <row r="7060" spans="1:15" hidden="1" x14ac:dyDescent="0.2">
      <c r="A7060" t="s">
        <v>7593</v>
      </c>
      <c r="B7060" t="s">
        <v>7790</v>
      </c>
      <c r="C7060" t="s">
        <v>7803</v>
      </c>
      <c r="D7060" t="s">
        <v>22</v>
      </c>
      <c r="E7060">
        <v>50</v>
      </c>
      <c r="F7060" t="s">
        <v>69</v>
      </c>
      <c r="G7060" t="s">
        <v>7804</v>
      </c>
      <c r="H7060" t="s">
        <v>1733</v>
      </c>
      <c r="I7060" s="2">
        <v>2320</v>
      </c>
      <c r="J7060" s="2">
        <f>(0)</f>
        <v>0</v>
      </c>
      <c r="K7060" s="2">
        <v>2320</v>
      </c>
      <c r="L7060" s="3">
        <v>0.14812960829934441</v>
      </c>
      <c r="M7060" s="3">
        <v>0.19257986461303483</v>
      </c>
      <c r="N7060" s="2">
        <v>1566196</v>
      </c>
      <c r="O7060">
        <f t="shared" si="110"/>
        <v>11</v>
      </c>
    </row>
    <row r="7061" spans="1:15" hidden="1" x14ac:dyDescent="0.2">
      <c r="A7061" t="s">
        <v>7593</v>
      </c>
      <c r="B7061" t="s">
        <v>7805</v>
      </c>
      <c r="C7061" t="s">
        <v>46</v>
      </c>
      <c r="G7061" t="s">
        <v>46</v>
      </c>
      <c r="I7061" s="2">
        <v>17747</v>
      </c>
      <c r="J7061" s="2">
        <v>32</v>
      </c>
      <c r="K7061" s="2">
        <v>17779</v>
      </c>
      <c r="L7061" s="3">
        <v>1.034714349233989</v>
      </c>
      <c r="M7061" s="3">
        <v>1.273390374117064</v>
      </c>
      <c r="N7061" s="2">
        <v>1718252</v>
      </c>
      <c r="O7061">
        <f t="shared" si="110"/>
        <v>5</v>
      </c>
    </row>
    <row r="7062" spans="1:15" hidden="1" x14ac:dyDescent="0.2">
      <c r="A7062" t="s">
        <v>7593</v>
      </c>
      <c r="B7062" t="s">
        <v>7805</v>
      </c>
      <c r="C7062" t="s">
        <v>7806</v>
      </c>
      <c r="D7062" t="s">
        <v>22</v>
      </c>
      <c r="E7062">
        <v>56</v>
      </c>
      <c r="F7062" t="s">
        <v>49</v>
      </c>
      <c r="G7062" t="s">
        <v>385</v>
      </c>
      <c r="H7062" t="s">
        <v>1042</v>
      </c>
      <c r="I7062" s="2">
        <v>1756</v>
      </c>
      <c r="J7062" s="2">
        <f>(0)</f>
        <v>0</v>
      </c>
      <c r="K7062" s="2">
        <v>1756</v>
      </c>
      <c r="L7062" s="3">
        <v>0.10219688380982533</v>
      </c>
      <c r="M7062" s="3">
        <v>0.12577048748239858</v>
      </c>
      <c r="N7062" s="2">
        <v>1718252</v>
      </c>
      <c r="O7062">
        <f t="shared" si="110"/>
        <v>11</v>
      </c>
    </row>
    <row r="7063" spans="1:15" hidden="1" x14ac:dyDescent="0.2">
      <c r="A7063" t="s">
        <v>7593</v>
      </c>
      <c r="B7063" t="s">
        <v>7805</v>
      </c>
      <c r="C7063" t="s">
        <v>7807</v>
      </c>
      <c r="D7063" t="s">
        <v>22</v>
      </c>
      <c r="E7063">
        <v>44</v>
      </c>
      <c r="F7063" t="s">
        <v>69</v>
      </c>
      <c r="G7063" t="s">
        <v>303</v>
      </c>
      <c r="H7063" t="s">
        <v>304</v>
      </c>
      <c r="I7063" s="2">
        <v>9738</v>
      </c>
      <c r="J7063" s="2">
        <v>10</v>
      </c>
      <c r="K7063" s="2">
        <v>9748</v>
      </c>
      <c r="L7063" s="3">
        <v>0.5673207422426978</v>
      </c>
      <c r="M7063" s="3">
        <v>0.69818377675308729</v>
      </c>
      <c r="N7063" s="2">
        <v>1718252</v>
      </c>
      <c r="O7063">
        <f t="shared" si="110"/>
        <v>6</v>
      </c>
    </row>
    <row r="7064" spans="1:15" hidden="1" x14ac:dyDescent="0.2">
      <c r="A7064" t="s">
        <v>7593</v>
      </c>
      <c r="B7064" t="s">
        <v>7805</v>
      </c>
      <c r="C7064" t="s">
        <v>7808</v>
      </c>
      <c r="D7064" t="s">
        <v>22</v>
      </c>
      <c r="E7064">
        <v>61</v>
      </c>
      <c r="F7064" t="s">
        <v>69</v>
      </c>
      <c r="G7064" t="s">
        <v>144</v>
      </c>
      <c r="H7064" t="s">
        <v>145</v>
      </c>
      <c r="I7064" s="2">
        <v>123817</v>
      </c>
      <c r="J7064" s="2">
        <v>251</v>
      </c>
      <c r="K7064" s="2">
        <v>124068</v>
      </c>
      <c r="L7064" s="3">
        <v>7.2205939524586622</v>
      </c>
      <c r="M7064" s="3">
        <v>8.8861576543087857</v>
      </c>
      <c r="N7064" s="2">
        <v>1718252</v>
      </c>
      <c r="O7064">
        <f t="shared" si="110"/>
        <v>3</v>
      </c>
    </row>
    <row r="7065" spans="1:15" hidden="1" x14ac:dyDescent="0.2">
      <c r="A7065" t="s">
        <v>7593</v>
      </c>
      <c r="B7065" t="s">
        <v>7805</v>
      </c>
      <c r="C7065" t="s">
        <v>7809</v>
      </c>
      <c r="D7065" t="s">
        <v>17</v>
      </c>
      <c r="E7065">
        <v>57</v>
      </c>
      <c r="F7065" t="s">
        <v>49</v>
      </c>
      <c r="G7065" t="s">
        <v>19</v>
      </c>
      <c r="H7065" t="s">
        <v>20</v>
      </c>
      <c r="I7065" s="2">
        <v>37236</v>
      </c>
      <c r="J7065" s="2">
        <v>41</v>
      </c>
      <c r="K7065" s="2">
        <v>37277</v>
      </c>
      <c r="L7065" s="3">
        <v>2.1694722310813548</v>
      </c>
      <c r="M7065" s="3">
        <v>2.669901174192125</v>
      </c>
      <c r="N7065" s="2">
        <v>1718252</v>
      </c>
      <c r="O7065">
        <f t="shared" si="110"/>
        <v>4</v>
      </c>
    </row>
    <row r="7066" spans="1:15" hidden="1" x14ac:dyDescent="0.2">
      <c r="A7066" t="s">
        <v>7593</v>
      </c>
      <c r="B7066" t="s">
        <v>7805</v>
      </c>
      <c r="C7066" t="s">
        <v>7810</v>
      </c>
      <c r="D7066" t="s">
        <v>22</v>
      </c>
      <c r="E7066">
        <v>49</v>
      </c>
      <c r="F7066" t="s">
        <v>49</v>
      </c>
      <c r="G7066" t="s">
        <v>258</v>
      </c>
      <c r="H7066" t="s">
        <v>767</v>
      </c>
      <c r="I7066" s="2">
        <v>1295</v>
      </c>
      <c r="J7066" s="2">
        <v>12</v>
      </c>
      <c r="K7066" s="2">
        <v>1307</v>
      </c>
      <c r="L7066" s="3">
        <v>7.6065676047518058E-2</v>
      </c>
      <c r="M7066" s="3">
        <v>9.3611632767366143E-2</v>
      </c>
      <c r="N7066" s="2">
        <v>1718252</v>
      </c>
      <c r="O7066">
        <f t="shared" si="110"/>
        <v>12</v>
      </c>
    </row>
    <row r="7067" spans="1:15" hidden="1" x14ac:dyDescent="0.2">
      <c r="A7067" t="s">
        <v>7593</v>
      </c>
      <c r="B7067" t="s">
        <v>7805</v>
      </c>
      <c r="C7067" t="s">
        <v>7811</v>
      </c>
      <c r="D7067" t="s">
        <v>22</v>
      </c>
      <c r="E7067">
        <v>68</v>
      </c>
      <c r="F7067" t="s">
        <v>49</v>
      </c>
      <c r="G7067" t="s">
        <v>32</v>
      </c>
      <c r="H7067" t="s">
        <v>33</v>
      </c>
      <c r="I7067" s="2">
        <v>537095</v>
      </c>
      <c r="J7067" s="2">
        <v>1180</v>
      </c>
      <c r="K7067" s="2">
        <v>538275</v>
      </c>
      <c r="L7067" s="3">
        <v>31.326895007251554</v>
      </c>
      <c r="M7067" s="3">
        <v>38.553023433706201</v>
      </c>
      <c r="N7067" s="2">
        <v>1718252</v>
      </c>
      <c r="O7067">
        <f t="shared" si="110"/>
        <v>2</v>
      </c>
    </row>
    <row r="7068" spans="1:15" hidden="1" x14ac:dyDescent="0.2">
      <c r="A7068" t="s">
        <v>7593</v>
      </c>
      <c r="B7068" t="s">
        <v>7805</v>
      </c>
      <c r="C7068" t="s">
        <v>7812</v>
      </c>
      <c r="D7068" t="s">
        <v>17</v>
      </c>
      <c r="E7068">
        <v>60</v>
      </c>
      <c r="F7068" t="s">
        <v>49</v>
      </c>
      <c r="G7068" t="s">
        <v>522</v>
      </c>
      <c r="H7068" t="s">
        <v>523</v>
      </c>
      <c r="I7068" s="2">
        <v>647819</v>
      </c>
      <c r="J7068" s="2">
        <v>625</v>
      </c>
      <c r="K7068" s="2">
        <v>648444</v>
      </c>
      <c r="L7068" s="3">
        <v>37.738585492698398</v>
      </c>
      <c r="M7068" s="3">
        <v>46.443689057537853</v>
      </c>
      <c r="N7068" s="2">
        <v>1718252</v>
      </c>
      <c r="O7068">
        <f t="shared" si="110"/>
        <v>1</v>
      </c>
    </row>
    <row r="7069" spans="1:15" hidden="1" x14ac:dyDescent="0.2">
      <c r="A7069" t="s">
        <v>7593</v>
      </c>
      <c r="B7069" t="s">
        <v>7805</v>
      </c>
      <c r="C7069" t="s">
        <v>7813</v>
      </c>
      <c r="D7069" t="s">
        <v>22</v>
      </c>
      <c r="E7069">
        <v>36</v>
      </c>
      <c r="F7069" t="s">
        <v>49</v>
      </c>
      <c r="G7069" t="s">
        <v>7802</v>
      </c>
      <c r="H7069" t="s">
        <v>198</v>
      </c>
      <c r="I7069" s="2">
        <v>4427</v>
      </c>
      <c r="J7069" s="2">
        <v>1</v>
      </c>
      <c r="K7069" s="2">
        <v>4428</v>
      </c>
      <c r="L7069" s="3">
        <v>0.25770375940199691</v>
      </c>
      <c r="M7069" s="3">
        <v>0.31714790351484107</v>
      </c>
      <c r="N7069" s="2">
        <v>1718252</v>
      </c>
      <c r="O7069">
        <f t="shared" si="110"/>
        <v>8</v>
      </c>
    </row>
    <row r="7070" spans="1:15" hidden="1" x14ac:dyDescent="0.2">
      <c r="A7070" t="s">
        <v>7593</v>
      </c>
      <c r="B7070" t="s">
        <v>7805</v>
      </c>
      <c r="C7070" t="s">
        <v>7814</v>
      </c>
      <c r="D7070" t="s">
        <v>22</v>
      </c>
      <c r="E7070">
        <v>53</v>
      </c>
      <c r="F7070" t="s">
        <v>49</v>
      </c>
      <c r="G7070" t="s">
        <v>6438</v>
      </c>
      <c r="H7070" t="s">
        <v>336</v>
      </c>
      <c r="I7070" s="2">
        <v>2349</v>
      </c>
      <c r="J7070" s="2">
        <f>(0)</f>
        <v>0</v>
      </c>
      <c r="K7070" s="2">
        <v>2349</v>
      </c>
      <c r="L7070" s="3">
        <v>0.13670870163398616</v>
      </c>
      <c r="M7070" s="3">
        <v>0.16824309515726324</v>
      </c>
      <c r="N7070" s="2">
        <v>1718252</v>
      </c>
      <c r="O7070">
        <f t="shared" si="110"/>
        <v>10</v>
      </c>
    </row>
    <row r="7071" spans="1:15" hidden="1" x14ac:dyDescent="0.2">
      <c r="A7071" t="s">
        <v>7593</v>
      </c>
      <c r="B7071" t="s">
        <v>7805</v>
      </c>
      <c r="C7071" t="s">
        <v>7815</v>
      </c>
      <c r="D7071" t="s">
        <v>22</v>
      </c>
      <c r="E7071">
        <v>39</v>
      </c>
      <c r="F7071" t="s">
        <v>69</v>
      </c>
      <c r="G7071" t="s">
        <v>7647</v>
      </c>
      <c r="H7071" t="s">
        <v>984</v>
      </c>
      <c r="I7071" s="2">
        <v>1274</v>
      </c>
      <c r="J7071" s="2">
        <v>3</v>
      </c>
      <c r="K7071" s="2">
        <v>1277</v>
      </c>
      <c r="L7071" s="3">
        <v>7.4319715617965229E-2</v>
      </c>
      <c r="M7071" s="3">
        <v>9.1462934234067747E-2</v>
      </c>
      <c r="N7071" s="2">
        <v>1718252</v>
      </c>
      <c r="O7071">
        <f t="shared" si="110"/>
        <v>13</v>
      </c>
    </row>
    <row r="7072" spans="1:15" hidden="1" x14ac:dyDescent="0.2">
      <c r="A7072" t="s">
        <v>7593</v>
      </c>
      <c r="B7072" t="s">
        <v>7805</v>
      </c>
      <c r="C7072" t="s">
        <v>7816</v>
      </c>
      <c r="D7072" t="s">
        <v>17</v>
      </c>
      <c r="E7072">
        <v>46</v>
      </c>
      <c r="F7072" t="s">
        <v>49</v>
      </c>
      <c r="G7072" t="s">
        <v>736</v>
      </c>
      <c r="H7072" t="s">
        <v>1521</v>
      </c>
      <c r="I7072" s="2">
        <v>3118</v>
      </c>
      <c r="J7072" s="2">
        <v>1</v>
      </c>
      <c r="K7072" s="2">
        <v>3119</v>
      </c>
      <c r="L7072" s="3">
        <v>0.18152168599250865</v>
      </c>
      <c r="M7072" s="3">
        <v>0.22339302417858836</v>
      </c>
      <c r="N7072" s="2">
        <v>1718252</v>
      </c>
      <c r="O7072">
        <f t="shared" si="110"/>
        <v>9</v>
      </c>
    </row>
    <row r="7073" spans="1:15" hidden="1" x14ac:dyDescent="0.2">
      <c r="A7073" t="s">
        <v>7593</v>
      </c>
      <c r="B7073" t="s">
        <v>7805</v>
      </c>
      <c r="C7073" t="s">
        <v>7817</v>
      </c>
      <c r="D7073" t="s">
        <v>22</v>
      </c>
      <c r="E7073">
        <v>57</v>
      </c>
      <c r="F7073" t="s">
        <v>49</v>
      </c>
      <c r="G7073" t="s">
        <v>38</v>
      </c>
      <c r="H7073" t="s">
        <v>30</v>
      </c>
      <c r="I7073" s="2">
        <v>5599</v>
      </c>
      <c r="J7073" s="2">
        <v>3</v>
      </c>
      <c r="K7073" s="2">
        <v>5602</v>
      </c>
      <c r="L7073" s="3">
        <v>0.32602901087849745</v>
      </c>
      <c r="M7073" s="3">
        <v>0.40123363945125101</v>
      </c>
      <c r="N7073" s="2">
        <v>1718252</v>
      </c>
      <c r="O7073">
        <f t="shared" si="110"/>
        <v>7</v>
      </c>
    </row>
    <row r="7074" spans="1:15" hidden="1" x14ac:dyDescent="0.2">
      <c r="A7074" t="s">
        <v>7593</v>
      </c>
      <c r="B7074" t="s">
        <v>7818</v>
      </c>
      <c r="C7074" t="s">
        <v>46</v>
      </c>
      <c r="G7074" t="s">
        <v>46</v>
      </c>
      <c r="I7074" s="2">
        <v>9102</v>
      </c>
      <c r="J7074" s="2">
        <v>4</v>
      </c>
      <c r="K7074" s="2">
        <v>9106</v>
      </c>
      <c r="L7074" s="3">
        <v>0.54255441482354461</v>
      </c>
      <c r="M7074" s="3">
        <v>0.63510928189966454</v>
      </c>
      <c r="N7074" s="2">
        <v>1678357</v>
      </c>
      <c r="O7074">
        <f t="shared" si="110"/>
        <v>6</v>
      </c>
    </row>
    <row r="7075" spans="1:15" hidden="1" x14ac:dyDescent="0.2">
      <c r="A7075" t="s">
        <v>7593</v>
      </c>
      <c r="B7075" t="s">
        <v>7818</v>
      </c>
      <c r="C7075" t="s">
        <v>7819</v>
      </c>
      <c r="D7075" t="s">
        <v>22</v>
      </c>
      <c r="E7075">
        <v>45</v>
      </c>
      <c r="F7075" t="s">
        <v>49</v>
      </c>
      <c r="G7075" t="s">
        <v>38</v>
      </c>
      <c r="H7075" t="s">
        <v>135</v>
      </c>
      <c r="I7075" s="2">
        <v>2375</v>
      </c>
      <c r="J7075" s="2">
        <f>(0)</f>
        <v>0</v>
      </c>
      <c r="K7075" s="2">
        <v>2375</v>
      </c>
      <c r="L7075" s="3">
        <v>0.14150743852470005</v>
      </c>
      <c r="M7075" s="3">
        <v>0.1656473253362292</v>
      </c>
      <c r="N7075" s="2">
        <v>1678357</v>
      </c>
      <c r="O7075">
        <f t="shared" si="110"/>
        <v>13</v>
      </c>
    </row>
    <row r="7076" spans="1:15" hidden="1" x14ac:dyDescent="0.2">
      <c r="A7076" t="s">
        <v>7593</v>
      </c>
      <c r="B7076" t="s">
        <v>7818</v>
      </c>
      <c r="C7076" t="s">
        <v>7820</v>
      </c>
      <c r="D7076" t="s">
        <v>17</v>
      </c>
      <c r="E7076">
        <v>28</v>
      </c>
      <c r="F7076" t="s">
        <v>49</v>
      </c>
      <c r="G7076" t="s">
        <v>522</v>
      </c>
      <c r="H7076" t="s">
        <v>523</v>
      </c>
      <c r="I7076" s="2">
        <v>781920</v>
      </c>
      <c r="J7076" s="2">
        <v>158</v>
      </c>
      <c r="K7076" s="2">
        <v>782078</v>
      </c>
      <c r="L7076" s="3">
        <v>46.597833476429628</v>
      </c>
      <c r="M7076" s="3">
        <v>54.547001643918925</v>
      </c>
      <c r="N7076" s="2">
        <v>1678357</v>
      </c>
      <c r="O7076">
        <f t="shared" si="110"/>
        <v>1</v>
      </c>
    </row>
    <row r="7077" spans="1:15" hidden="1" x14ac:dyDescent="0.2">
      <c r="A7077" t="s">
        <v>7593</v>
      </c>
      <c r="B7077" t="s">
        <v>7818</v>
      </c>
      <c r="C7077" t="s">
        <v>7821</v>
      </c>
      <c r="D7077" t="s">
        <v>22</v>
      </c>
      <c r="E7077">
        <v>54</v>
      </c>
      <c r="F7077" t="s">
        <v>69</v>
      </c>
      <c r="G7077" t="s">
        <v>385</v>
      </c>
      <c r="H7077" t="s">
        <v>1042</v>
      </c>
      <c r="I7077" s="2">
        <v>3824</v>
      </c>
      <c r="J7077" s="2">
        <f>(0)</f>
        <v>0</v>
      </c>
      <c r="K7077" s="2">
        <v>3824</v>
      </c>
      <c r="L7077" s="3">
        <v>0.22784187154461177</v>
      </c>
      <c r="M7077" s="3">
        <v>0.26670963035189071</v>
      </c>
      <c r="N7077" s="2">
        <v>1678357</v>
      </c>
      <c r="O7077">
        <f t="shared" si="110"/>
        <v>10</v>
      </c>
    </row>
    <row r="7078" spans="1:15" hidden="1" x14ac:dyDescent="0.2">
      <c r="A7078" t="s">
        <v>7593</v>
      </c>
      <c r="B7078" t="s">
        <v>7818</v>
      </c>
      <c r="C7078" t="s">
        <v>7822</v>
      </c>
      <c r="D7078" t="s">
        <v>22</v>
      </c>
      <c r="E7078">
        <v>28</v>
      </c>
      <c r="F7078" t="s">
        <v>49</v>
      </c>
      <c r="G7078" t="s">
        <v>7823</v>
      </c>
      <c r="H7078" t="s">
        <v>36</v>
      </c>
      <c r="I7078" s="2">
        <v>2707</v>
      </c>
      <c r="J7078" s="2">
        <f>(0)</f>
        <v>0</v>
      </c>
      <c r="K7078" s="2">
        <v>2707</v>
      </c>
      <c r="L7078" s="3">
        <v>0.16128868887846864</v>
      </c>
      <c r="M7078" s="3">
        <v>0.18880307776217789</v>
      </c>
      <c r="N7078" s="2">
        <v>1678357</v>
      </c>
      <c r="O7078">
        <f t="shared" si="110"/>
        <v>12</v>
      </c>
    </row>
    <row r="7079" spans="1:15" hidden="1" x14ac:dyDescent="0.2">
      <c r="A7079" t="s">
        <v>7593</v>
      </c>
      <c r="B7079" t="s">
        <v>7818</v>
      </c>
      <c r="C7079" t="s">
        <v>7824</v>
      </c>
      <c r="D7079" t="s">
        <v>22</v>
      </c>
      <c r="E7079">
        <v>70</v>
      </c>
      <c r="F7079" t="s">
        <v>49</v>
      </c>
      <c r="G7079" t="s">
        <v>401</v>
      </c>
      <c r="H7079" t="s">
        <v>402</v>
      </c>
      <c r="I7079" s="2">
        <v>68278</v>
      </c>
      <c r="J7079" s="2">
        <v>38</v>
      </c>
      <c r="K7079" s="2">
        <v>68316</v>
      </c>
      <c r="L7079" s="3">
        <v>4.0704093348435402</v>
      </c>
      <c r="M7079" s="3">
        <v>4.7647842853346667</v>
      </c>
      <c r="N7079" s="2">
        <v>1678357</v>
      </c>
      <c r="O7079">
        <f t="shared" si="110"/>
        <v>4</v>
      </c>
    </row>
    <row r="7080" spans="1:15" hidden="1" x14ac:dyDescent="0.2">
      <c r="A7080" t="s">
        <v>7593</v>
      </c>
      <c r="B7080" t="s">
        <v>7818</v>
      </c>
      <c r="C7080" t="s">
        <v>7825</v>
      </c>
      <c r="D7080" t="s">
        <v>22</v>
      </c>
      <c r="E7080">
        <v>70</v>
      </c>
      <c r="F7080" t="s">
        <v>69</v>
      </c>
      <c r="G7080" t="s">
        <v>38</v>
      </c>
      <c r="H7080" t="s">
        <v>1648</v>
      </c>
      <c r="I7080" s="2">
        <v>10953</v>
      </c>
      <c r="J7080" s="2">
        <f>(0)</f>
        <v>0</v>
      </c>
      <c r="K7080" s="2">
        <v>10953</v>
      </c>
      <c r="L7080" s="3">
        <v>0.65260251543622727</v>
      </c>
      <c r="M7080" s="3">
        <v>0.76393059132956564</v>
      </c>
      <c r="N7080" s="2">
        <v>1678357</v>
      </c>
      <c r="O7080">
        <f t="shared" si="110"/>
        <v>5</v>
      </c>
    </row>
    <row r="7081" spans="1:15" hidden="1" x14ac:dyDescent="0.2">
      <c r="A7081" t="s">
        <v>7593</v>
      </c>
      <c r="B7081" t="s">
        <v>7818</v>
      </c>
      <c r="C7081" t="s">
        <v>7826</v>
      </c>
      <c r="D7081" t="s">
        <v>22</v>
      </c>
      <c r="E7081">
        <v>44</v>
      </c>
      <c r="F7081" t="s">
        <v>49</v>
      </c>
      <c r="G7081" t="s">
        <v>7827</v>
      </c>
      <c r="H7081" t="s">
        <v>104</v>
      </c>
      <c r="I7081" s="2">
        <v>1608</v>
      </c>
      <c r="J7081" s="2">
        <v>1</v>
      </c>
      <c r="K7081" s="2">
        <v>1609</v>
      </c>
      <c r="L7081" s="3">
        <v>9.5867565720523101E-2</v>
      </c>
      <c r="M7081" s="3">
        <v>0.11222170377515486</v>
      </c>
      <c r="N7081" s="2">
        <v>1678357</v>
      </c>
      <c r="O7081">
        <f t="shared" si="110"/>
        <v>14</v>
      </c>
    </row>
    <row r="7082" spans="1:15" hidden="1" x14ac:dyDescent="0.2">
      <c r="A7082" t="s">
        <v>7593</v>
      </c>
      <c r="B7082" t="s">
        <v>7818</v>
      </c>
      <c r="C7082" t="s">
        <v>7828</v>
      </c>
      <c r="D7082" t="s">
        <v>22</v>
      </c>
      <c r="E7082">
        <v>51</v>
      </c>
      <c r="F7082" t="s">
        <v>69</v>
      </c>
      <c r="G7082" t="s">
        <v>38</v>
      </c>
      <c r="H7082" t="s">
        <v>106</v>
      </c>
      <c r="I7082" s="2">
        <v>4062</v>
      </c>
      <c r="J7082" s="2">
        <v>3</v>
      </c>
      <c r="K7082" s="2">
        <v>4065</v>
      </c>
      <c r="L7082" s="3">
        <v>0.24220115267490766</v>
      </c>
      <c r="M7082" s="3">
        <v>0.28351847473337755</v>
      </c>
      <c r="N7082" s="2">
        <v>1678357</v>
      </c>
      <c r="O7082">
        <f t="shared" si="110"/>
        <v>9</v>
      </c>
    </row>
    <row r="7083" spans="1:15" hidden="1" x14ac:dyDescent="0.2">
      <c r="A7083" t="s">
        <v>7593</v>
      </c>
      <c r="B7083" t="s">
        <v>7818</v>
      </c>
      <c r="C7083" t="s">
        <v>7829</v>
      </c>
      <c r="D7083" t="s">
        <v>22</v>
      </c>
      <c r="E7083">
        <v>56</v>
      </c>
      <c r="F7083" t="s">
        <v>49</v>
      </c>
      <c r="G7083" t="s">
        <v>303</v>
      </c>
      <c r="H7083" t="s">
        <v>304</v>
      </c>
      <c r="I7083" s="2">
        <v>4671</v>
      </c>
      <c r="J7083" s="2">
        <v>9</v>
      </c>
      <c r="K7083" s="2">
        <v>4680</v>
      </c>
      <c r="L7083" s="3">
        <v>0.27884413149288262</v>
      </c>
      <c r="M7083" s="3">
        <v>0.32641241371518004</v>
      </c>
      <c r="N7083" s="2">
        <v>1678357</v>
      </c>
      <c r="O7083">
        <f t="shared" si="110"/>
        <v>7</v>
      </c>
    </row>
    <row r="7084" spans="1:15" hidden="1" x14ac:dyDescent="0.2">
      <c r="A7084" t="s">
        <v>7593</v>
      </c>
      <c r="B7084" t="s">
        <v>7818</v>
      </c>
      <c r="C7084" t="s">
        <v>7830</v>
      </c>
      <c r="D7084" t="s">
        <v>22</v>
      </c>
      <c r="E7084">
        <v>42</v>
      </c>
      <c r="F7084" t="s">
        <v>49</v>
      </c>
      <c r="G7084" t="s">
        <v>32</v>
      </c>
      <c r="H7084" t="s">
        <v>33</v>
      </c>
      <c r="I7084" s="2">
        <v>431105</v>
      </c>
      <c r="J7084" s="2">
        <v>604</v>
      </c>
      <c r="K7084" s="2">
        <v>431709</v>
      </c>
      <c r="L7084" s="3">
        <v>25.722119906551466</v>
      </c>
      <c r="M7084" s="3">
        <v>30.110080494138174</v>
      </c>
      <c r="N7084" s="2">
        <v>1678357</v>
      </c>
      <c r="O7084">
        <f t="shared" si="110"/>
        <v>2</v>
      </c>
    </row>
    <row r="7085" spans="1:15" hidden="1" x14ac:dyDescent="0.2">
      <c r="A7085" t="s">
        <v>7593</v>
      </c>
      <c r="B7085" t="s">
        <v>7818</v>
      </c>
      <c r="C7085" t="s">
        <v>7831</v>
      </c>
      <c r="D7085" t="s">
        <v>22</v>
      </c>
      <c r="E7085">
        <v>55</v>
      </c>
      <c r="F7085" t="s">
        <v>49</v>
      </c>
      <c r="G7085" t="s">
        <v>38</v>
      </c>
      <c r="H7085" t="s">
        <v>456</v>
      </c>
      <c r="I7085" s="2">
        <v>4301</v>
      </c>
      <c r="J7085" s="2">
        <f>(0)</f>
        <v>0</v>
      </c>
      <c r="K7085" s="2">
        <v>4301</v>
      </c>
      <c r="L7085" s="3">
        <v>0.25626252340830941</v>
      </c>
      <c r="M7085" s="3">
        <v>0.29997858790363019</v>
      </c>
      <c r="N7085" s="2">
        <v>1678357</v>
      </c>
      <c r="O7085">
        <f t="shared" si="110"/>
        <v>8</v>
      </c>
    </row>
    <row r="7086" spans="1:15" hidden="1" x14ac:dyDescent="0.2">
      <c r="A7086" t="s">
        <v>7593</v>
      </c>
      <c r="B7086" t="s">
        <v>7818</v>
      </c>
      <c r="C7086" t="s">
        <v>7832</v>
      </c>
      <c r="D7086" t="s">
        <v>22</v>
      </c>
      <c r="E7086">
        <v>51</v>
      </c>
      <c r="F7086" t="s">
        <v>49</v>
      </c>
      <c r="G7086" t="s">
        <v>19</v>
      </c>
      <c r="H7086" t="s">
        <v>20</v>
      </c>
      <c r="I7086" s="2">
        <v>104137</v>
      </c>
      <c r="J7086" s="2">
        <v>46</v>
      </c>
      <c r="K7086" s="2">
        <v>104183</v>
      </c>
      <c r="L7086" s="3">
        <v>6.2074397759237154</v>
      </c>
      <c r="M7086" s="3">
        <v>7.2663727560018394</v>
      </c>
      <c r="N7086" s="2">
        <v>1678357</v>
      </c>
      <c r="O7086">
        <f t="shared" si="110"/>
        <v>3</v>
      </c>
    </row>
    <row r="7087" spans="1:15" hidden="1" x14ac:dyDescent="0.2">
      <c r="A7087" t="s">
        <v>7593</v>
      </c>
      <c r="B7087" t="s">
        <v>7818</v>
      </c>
      <c r="C7087" t="s">
        <v>7833</v>
      </c>
      <c r="D7087" t="s">
        <v>22</v>
      </c>
      <c r="E7087">
        <v>63</v>
      </c>
      <c r="F7087" t="s">
        <v>49</v>
      </c>
      <c r="G7087" t="s">
        <v>38</v>
      </c>
      <c r="H7087" t="s">
        <v>41</v>
      </c>
      <c r="I7087" s="2">
        <v>3433</v>
      </c>
      <c r="J7087" s="2">
        <f>(0)</f>
        <v>0</v>
      </c>
      <c r="K7087" s="2">
        <v>3433</v>
      </c>
      <c r="L7087" s="3">
        <v>0.20454527850749274</v>
      </c>
      <c r="M7087" s="3">
        <v>0.23943884963337886</v>
      </c>
      <c r="N7087" s="2">
        <v>1678357</v>
      </c>
      <c r="O7087">
        <f t="shared" si="110"/>
        <v>11</v>
      </c>
    </row>
    <row r="7088" spans="1:15" hidden="1" x14ac:dyDescent="0.2">
      <c r="A7088" t="s">
        <v>7593</v>
      </c>
      <c r="B7088" t="s">
        <v>7834</v>
      </c>
      <c r="C7088" t="s">
        <v>46</v>
      </c>
      <c r="G7088" t="s">
        <v>46</v>
      </c>
      <c r="I7088" s="2">
        <v>10437</v>
      </c>
      <c r="J7088" s="2">
        <v>6</v>
      </c>
      <c r="K7088" s="2">
        <v>10443</v>
      </c>
      <c r="L7088" s="3">
        <v>0.63354071180055271</v>
      </c>
      <c r="M7088" s="3">
        <v>0.76991357917289027</v>
      </c>
      <c r="N7088" s="2">
        <v>1648355</v>
      </c>
      <c r="O7088">
        <f t="shared" si="110"/>
        <v>6</v>
      </c>
    </row>
    <row r="7089" spans="1:15" hidden="1" x14ac:dyDescent="0.2">
      <c r="A7089" t="s">
        <v>7593</v>
      </c>
      <c r="B7089" t="s">
        <v>7834</v>
      </c>
      <c r="C7089" t="s">
        <v>7835</v>
      </c>
      <c r="D7089" t="s">
        <v>22</v>
      </c>
      <c r="E7089">
        <v>64</v>
      </c>
      <c r="F7089" t="s">
        <v>69</v>
      </c>
      <c r="G7089" t="s">
        <v>385</v>
      </c>
      <c r="H7089" t="s">
        <v>1042</v>
      </c>
      <c r="I7089" s="2">
        <v>38258</v>
      </c>
      <c r="J7089" s="2">
        <v>3</v>
      </c>
      <c r="K7089" s="2">
        <v>38261</v>
      </c>
      <c r="L7089" s="3">
        <v>2.3211626136360191</v>
      </c>
      <c r="M7089" s="3">
        <v>2.8208046971879686</v>
      </c>
      <c r="N7089" s="2">
        <v>1648355</v>
      </c>
      <c r="O7089">
        <f t="shared" si="110"/>
        <v>4</v>
      </c>
    </row>
    <row r="7090" spans="1:15" hidden="1" x14ac:dyDescent="0.2">
      <c r="A7090" t="s">
        <v>7593</v>
      </c>
      <c r="B7090" t="s">
        <v>7834</v>
      </c>
      <c r="C7090" t="s">
        <v>7836</v>
      </c>
      <c r="D7090" t="s">
        <v>22</v>
      </c>
      <c r="E7090">
        <v>64</v>
      </c>
      <c r="F7090" t="s">
        <v>69</v>
      </c>
      <c r="G7090" t="s">
        <v>303</v>
      </c>
      <c r="H7090" t="s">
        <v>304</v>
      </c>
      <c r="I7090" s="2">
        <v>8531</v>
      </c>
      <c r="J7090" s="2">
        <v>2</v>
      </c>
      <c r="K7090" s="2">
        <v>8533</v>
      </c>
      <c r="L7090" s="3">
        <v>0.51766761407585138</v>
      </c>
      <c r="M7090" s="3">
        <v>0.62909820655772031</v>
      </c>
      <c r="N7090" s="2">
        <v>1648355</v>
      </c>
      <c r="O7090">
        <f t="shared" si="110"/>
        <v>7</v>
      </c>
    </row>
    <row r="7091" spans="1:15" hidden="1" x14ac:dyDescent="0.2">
      <c r="A7091" t="s">
        <v>7593</v>
      </c>
      <c r="B7091" t="s">
        <v>7834</v>
      </c>
      <c r="C7091" t="s">
        <v>7837</v>
      </c>
      <c r="D7091" t="s">
        <v>17</v>
      </c>
      <c r="E7091">
        <v>53</v>
      </c>
      <c r="F7091" t="s">
        <v>69</v>
      </c>
      <c r="G7091" t="s">
        <v>522</v>
      </c>
      <c r="H7091" t="s">
        <v>523</v>
      </c>
      <c r="I7091" s="2">
        <v>760934</v>
      </c>
      <c r="J7091" s="2">
        <v>268</v>
      </c>
      <c r="K7091" s="2">
        <v>761202</v>
      </c>
      <c r="L7091" s="3">
        <v>46.179494101695326</v>
      </c>
      <c r="M7091" s="3">
        <v>56.119865583985685</v>
      </c>
      <c r="N7091" s="2">
        <v>1648355</v>
      </c>
      <c r="O7091">
        <f t="shared" si="110"/>
        <v>1</v>
      </c>
    </row>
    <row r="7092" spans="1:15" hidden="1" x14ac:dyDescent="0.2">
      <c r="A7092" t="s">
        <v>7593</v>
      </c>
      <c r="B7092" t="s">
        <v>7834</v>
      </c>
      <c r="C7092" t="s">
        <v>7838</v>
      </c>
      <c r="D7092" t="s">
        <v>22</v>
      </c>
      <c r="E7092">
        <v>67</v>
      </c>
      <c r="F7092" t="s">
        <v>69</v>
      </c>
      <c r="G7092" t="s">
        <v>3140</v>
      </c>
      <c r="H7092" t="s">
        <v>3141</v>
      </c>
      <c r="I7092" s="2">
        <v>67880</v>
      </c>
      <c r="J7092" s="2">
        <v>33</v>
      </c>
      <c r="K7092" s="2">
        <v>67913</v>
      </c>
      <c r="L7092" s="3">
        <v>4.120046955904523</v>
      </c>
      <c r="M7092" s="3">
        <v>5.0069080630440004</v>
      </c>
      <c r="N7092" s="2">
        <v>1648355</v>
      </c>
      <c r="O7092">
        <f t="shared" si="110"/>
        <v>3</v>
      </c>
    </row>
    <row r="7093" spans="1:15" hidden="1" x14ac:dyDescent="0.2">
      <c r="A7093" t="s">
        <v>7593</v>
      </c>
      <c r="B7093" t="s">
        <v>7834</v>
      </c>
      <c r="C7093" t="s">
        <v>7839</v>
      </c>
      <c r="D7093" t="s">
        <v>22</v>
      </c>
      <c r="E7093">
        <v>50</v>
      </c>
      <c r="F7093" t="s">
        <v>69</v>
      </c>
      <c r="G7093" t="s">
        <v>19</v>
      </c>
      <c r="H7093" t="s">
        <v>20</v>
      </c>
      <c r="I7093" s="2">
        <v>18746</v>
      </c>
      <c r="J7093" s="2">
        <v>12</v>
      </c>
      <c r="K7093" s="2">
        <v>18758</v>
      </c>
      <c r="L7093" s="3">
        <v>1.1379830194345271</v>
      </c>
      <c r="M7093" s="3">
        <v>1.3829396646677272</v>
      </c>
      <c r="N7093" s="2">
        <v>1648355</v>
      </c>
      <c r="O7093">
        <f t="shared" si="110"/>
        <v>5</v>
      </c>
    </row>
    <row r="7094" spans="1:15" hidden="1" x14ac:dyDescent="0.2">
      <c r="A7094" t="s">
        <v>7593</v>
      </c>
      <c r="B7094" t="s">
        <v>7834</v>
      </c>
      <c r="C7094" t="s">
        <v>7840</v>
      </c>
      <c r="D7094" t="s">
        <v>22</v>
      </c>
      <c r="E7094">
        <v>43</v>
      </c>
      <c r="F7094" t="s">
        <v>69</v>
      </c>
      <c r="G7094" t="s">
        <v>32</v>
      </c>
      <c r="H7094" t="s">
        <v>33</v>
      </c>
      <c r="I7094" s="2">
        <v>444040</v>
      </c>
      <c r="J7094" s="2">
        <v>387</v>
      </c>
      <c r="K7094" s="2">
        <v>444427</v>
      </c>
      <c r="L7094" s="3">
        <v>26.96184984423865</v>
      </c>
      <c r="M7094" s="3">
        <v>32.765525447770763</v>
      </c>
      <c r="N7094" s="2">
        <v>1648355</v>
      </c>
      <c r="O7094">
        <f t="shared" si="110"/>
        <v>2</v>
      </c>
    </row>
    <row r="7095" spans="1:15" hidden="1" x14ac:dyDescent="0.2">
      <c r="A7095" t="s">
        <v>7593</v>
      </c>
      <c r="B7095" t="s">
        <v>7834</v>
      </c>
      <c r="C7095" t="s">
        <v>7841</v>
      </c>
      <c r="D7095" t="s">
        <v>22</v>
      </c>
      <c r="E7095">
        <v>31</v>
      </c>
      <c r="F7095" t="s">
        <v>69</v>
      </c>
      <c r="G7095" t="s">
        <v>7804</v>
      </c>
      <c r="H7095" t="s">
        <v>201</v>
      </c>
      <c r="I7095" s="2">
        <v>3267</v>
      </c>
      <c r="J7095" s="2">
        <f>(0)</f>
        <v>0</v>
      </c>
      <c r="K7095" s="2">
        <v>3267</v>
      </c>
      <c r="L7095" s="3">
        <v>0.19819759699821943</v>
      </c>
      <c r="M7095" s="3">
        <v>0.24086063996531962</v>
      </c>
      <c r="N7095" s="2">
        <v>1648355</v>
      </c>
      <c r="O7095">
        <f t="shared" si="110"/>
        <v>9</v>
      </c>
    </row>
    <row r="7096" spans="1:15" hidden="1" x14ac:dyDescent="0.2">
      <c r="A7096" t="s">
        <v>7593</v>
      </c>
      <c r="B7096" t="s">
        <v>7834</v>
      </c>
      <c r="C7096" t="s">
        <v>7842</v>
      </c>
      <c r="D7096" t="s">
        <v>22</v>
      </c>
      <c r="E7096">
        <v>49</v>
      </c>
      <c r="F7096" t="s">
        <v>69</v>
      </c>
      <c r="G7096" t="s">
        <v>7647</v>
      </c>
      <c r="H7096" t="s">
        <v>984</v>
      </c>
      <c r="I7096" s="2">
        <v>3298</v>
      </c>
      <c r="J7096" s="2">
        <f>(0)</f>
        <v>0</v>
      </c>
      <c r="K7096" s="2">
        <v>3298</v>
      </c>
      <c r="L7096" s="3">
        <v>0.20007825984087166</v>
      </c>
      <c r="M7096" s="3">
        <v>0.24314612507059202</v>
      </c>
      <c r="N7096" s="2">
        <v>1648355</v>
      </c>
      <c r="O7096">
        <f t="shared" si="110"/>
        <v>8</v>
      </c>
    </row>
    <row r="7097" spans="1:15" hidden="1" x14ac:dyDescent="0.2">
      <c r="A7097" t="s">
        <v>7593</v>
      </c>
      <c r="B7097" t="s">
        <v>7843</v>
      </c>
      <c r="C7097" t="s">
        <v>46</v>
      </c>
      <c r="G7097" t="s">
        <v>46</v>
      </c>
      <c r="I7097" s="2">
        <v>6904</v>
      </c>
      <c r="J7097" s="2">
        <v>6</v>
      </c>
      <c r="K7097" s="2">
        <v>6910</v>
      </c>
      <c r="L7097" s="3">
        <v>0.41825656620438523</v>
      </c>
      <c r="M7097" s="3">
        <v>0.4928606531009922</v>
      </c>
      <c r="N7097" s="2">
        <v>1652096</v>
      </c>
      <c r="O7097">
        <f t="shared" si="110"/>
        <v>5</v>
      </c>
    </row>
    <row r="7098" spans="1:15" hidden="1" x14ac:dyDescent="0.2">
      <c r="A7098" t="s">
        <v>7593</v>
      </c>
      <c r="B7098" t="s">
        <v>7843</v>
      </c>
      <c r="C7098" t="s">
        <v>7844</v>
      </c>
      <c r="D7098" t="s">
        <v>22</v>
      </c>
      <c r="E7098">
        <v>49</v>
      </c>
      <c r="F7098" t="s">
        <v>69</v>
      </c>
      <c r="G7098" t="s">
        <v>385</v>
      </c>
      <c r="H7098" t="s">
        <v>1042</v>
      </c>
      <c r="I7098" s="2">
        <v>6690</v>
      </c>
      <c r="J7098" s="2">
        <v>2</v>
      </c>
      <c r="K7098" s="2">
        <v>6692</v>
      </c>
      <c r="L7098" s="3">
        <v>0.40506120709692411</v>
      </c>
      <c r="M7098" s="3">
        <v>0.47731164841560636</v>
      </c>
      <c r="N7098" s="2">
        <v>1652096</v>
      </c>
      <c r="O7098">
        <f t="shared" si="110"/>
        <v>6</v>
      </c>
    </row>
    <row r="7099" spans="1:15" hidden="1" x14ac:dyDescent="0.2">
      <c r="A7099" t="s">
        <v>7593</v>
      </c>
      <c r="B7099" t="s">
        <v>7843</v>
      </c>
      <c r="C7099" t="s">
        <v>7845</v>
      </c>
      <c r="D7099" t="s">
        <v>22</v>
      </c>
      <c r="E7099">
        <v>42</v>
      </c>
      <c r="F7099" t="s">
        <v>69</v>
      </c>
      <c r="G7099" t="s">
        <v>303</v>
      </c>
      <c r="H7099" t="s">
        <v>304</v>
      </c>
      <c r="I7099" s="2">
        <v>4633</v>
      </c>
      <c r="J7099" s="2">
        <v>1</v>
      </c>
      <c r="K7099" s="2">
        <v>4634</v>
      </c>
      <c r="L7099" s="3">
        <v>0.28049217478887423</v>
      </c>
      <c r="M7099" s="3">
        <v>0.33052333812879853</v>
      </c>
      <c r="N7099" s="2">
        <v>1652096</v>
      </c>
      <c r="O7099">
        <f t="shared" si="110"/>
        <v>8</v>
      </c>
    </row>
    <row r="7100" spans="1:15" hidden="1" x14ac:dyDescent="0.2">
      <c r="A7100" t="s">
        <v>7593</v>
      </c>
      <c r="B7100" t="s">
        <v>7843</v>
      </c>
      <c r="C7100" t="s">
        <v>7846</v>
      </c>
      <c r="D7100" t="s">
        <v>22</v>
      </c>
      <c r="E7100">
        <v>80</v>
      </c>
      <c r="F7100" t="s">
        <v>69</v>
      </c>
      <c r="G7100" t="s">
        <v>522</v>
      </c>
      <c r="H7100" t="s">
        <v>523</v>
      </c>
      <c r="I7100" s="2">
        <v>726463</v>
      </c>
      <c r="J7100" s="2">
        <v>365</v>
      </c>
      <c r="K7100" s="2">
        <v>726828</v>
      </c>
      <c r="L7100" s="3">
        <v>43.994295730998687</v>
      </c>
      <c r="M7100" s="3">
        <v>51.841522832429519</v>
      </c>
      <c r="N7100" s="2">
        <v>1652096</v>
      </c>
      <c r="O7100">
        <f t="shared" si="110"/>
        <v>1</v>
      </c>
    </row>
    <row r="7101" spans="1:15" hidden="1" x14ac:dyDescent="0.2">
      <c r="A7101" t="s">
        <v>7593</v>
      </c>
      <c r="B7101" t="s">
        <v>7843</v>
      </c>
      <c r="C7101" t="s">
        <v>7847</v>
      </c>
      <c r="D7101" t="s">
        <v>22</v>
      </c>
      <c r="E7101">
        <v>63</v>
      </c>
      <c r="F7101" t="s">
        <v>69</v>
      </c>
      <c r="G7101" t="s">
        <v>19</v>
      </c>
      <c r="H7101" t="s">
        <v>20</v>
      </c>
      <c r="I7101" s="2">
        <v>32299</v>
      </c>
      <c r="J7101" s="2">
        <v>25</v>
      </c>
      <c r="K7101" s="2">
        <v>32324</v>
      </c>
      <c r="L7101" s="3">
        <v>1.9565448981173006</v>
      </c>
      <c r="M7101" s="3">
        <v>2.305532236011067</v>
      </c>
      <c r="N7101" s="2">
        <v>1652096</v>
      </c>
      <c r="O7101">
        <f t="shared" si="110"/>
        <v>4</v>
      </c>
    </row>
    <row r="7102" spans="1:15" hidden="1" x14ac:dyDescent="0.2">
      <c r="A7102" t="s">
        <v>7593</v>
      </c>
      <c r="B7102" t="s">
        <v>7843</v>
      </c>
      <c r="C7102" t="s">
        <v>7848</v>
      </c>
      <c r="D7102" t="s">
        <v>22</v>
      </c>
      <c r="E7102">
        <v>42</v>
      </c>
      <c r="F7102" t="s">
        <v>69</v>
      </c>
      <c r="G7102" t="s">
        <v>376</v>
      </c>
      <c r="H7102" t="s">
        <v>377</v>
      </c>
      <c r="I7102" s="2">
        <v>92372</v>
      </c>
      <c r="J7102" s="2">
        <v>45</v>
      </c>
      <c r="K7102" s="2">
        <v>92417</v>
      </c>
      <c r="L7102" s="3">
        <v>5.593924324010227</v>
      </c>
      <c r="M7102" s="3">
        <v>6.5917081009601155</v>
      </c>
      <c r="N7102" s="2">
        <v>1652096</v>
      </c>
      <c r="O7102">
        <f t="shared" si="110"/>
        <v>3</v>
      </c>
    </row>
    <row r="7103" spans="1:15" hidden="1" x14ac:dyDescent="0.2">
      <c r="A7103" t="s">
        <v>7593</v>
      </c>
      <c r="B7103" t="s">
        <v>7843</v>
      </c>
      <c r="C7103" t="s">
        <v>7849</v>
      </c>
      <c r="D7103" t="s">
        <v>22</v>
      </c>
      <c r="E7103">
        <v>33</v>
      </c>
      <c r="F7103" t="s">
        <v>69</v>
      </c>
      <c r="G7103" t="s">
        <v>7804</v>
      </c>
      <c r="H7103" t="s">
        <v>201</v>
      </c>
      <c r="I7103" s="2">
        <v>1493</v>
      </c>
      <c r="J7103" s="2">
        <v>1</v>
      </c>
      <c r="K7103" s="2">
        <v>1494</v>
      </c>
      <c r="L7103" s="3">
        <v>9.0430580305260716E-2</v>
      </c>
      <c r="M7103" s="3">
        <v>0.10656061009158935</v>
      </c>
      <c r="N7103" s="2">
        <v>1652096</v>
      </c>
      <c r="O7103">
        <f t="shared" si="110"/>
        <v>10</v>
      </c>
    </row>
    <row r="7104" spans="1:15" hidden="1" x14ac:dyDescent="0.2">
      <c r="A7104" t="s">
        <v>7593</v>
      </c>
      <c r="B7104" t="s">
        <v>7843</v>
      </c>
      <c r="C7104" t="s">
        <v>7850</v>
      </c>
      <c r="D7104" t="s">
        <v>22</v>
      </c>
      <c r="E7104">
        <v>46</v>
      </c>
      <c r="F7104" t="s">
        <v>69</v>
      </c>
      <c r="G7104" t="s">
        <v>32</v>
      </c>
      <c r="H7104" t="s">
        <v>33</v>
      </c>
      <c r="I7104" s="2">
        <v>522267</v>
      </c>
      <c r="J7104" s="2">
        <v>587</v>
      </c>
      <c r="K7104" s="2">
        <v>522854</v>
      </c>
      <c r="L7104" s="3">
        <v>31.647918765011234</v>
      </c>
      <c r="M7104" s="3">
        <v>37.292932549416236</v>
      </c>
      <c r="N7104" s="2">
        <v>1652096</v>
      </c>
      <c r="O7104">
        <f t="shared" si="110"/>
        <v>2</v>
      </c>
    </row>
    <row r="7105" spans="1:15" hidden="1" x14ac:dyDescent="0.2">
      <c r="A7105" t="s">
        <v>7593</v>
      </c>
      <c r="B7105" t="s">
        <v>7843</v>
      </c>
      <c r="C7105" t="s">
        <v>7851</v>
      </c>
      <c r="D7105" t="s">
        <v>22</v>
      </c>
      <c r="E7105">
        <v>57</v>
      </c>
      <c r="F7105" t="s">
        <v>69</v>
      </c>
      <c r="G7105" t="s">
        <v>38</v>
      </c>
      <c r="H7105" t="s">
        <v>336</v>
      </c>
      <c r="I7105" s="2">
        <v>6048</v>
      </c>
      <c r="J7105" s="2">
        <f>(0)</f>
        <v>0</v>
      </c>
      <c r="K7105" s="2">
        <v>6048</v>
      </c>
      <c r="L7105" s="3">
        <v>0.3660804214767181</v>
      </c>
      <c r="M7105" s="3">
        <v>0.43137789145510869</v>
      </c>
      <c r="N7105" s="2">
        <v>1652096</v>
      </c>
      <c r="O7105">
        <f t="shared" si="110"/>
        <v>7</v>
      </c>
    </row>
    <row r="7106" spans="1:15" hidden="1" x14ac:dyDescent="0.2">
      <c r="A7106" t="s">
        <v>7593</v>
      </c>
      <c r="B7106" t="s">
        <v>7843</v>
      </c>
      <c r="C7106" t="s">
        <v>7852</v>
      </c>
      <c r="D7106" t="s">
        <v>22</v>
      </c>
      <c r="E7106">
        <v>40</v>
      </c>
      <c r="F7106" t="s">
        <v>69</v>
      </c>
      <c r="G7106" t="s">
        <v>38</v>
      </c>
      <c r="H7106" t="s">
        <v>99</v>
      </c>
      <c r="I7106" s="2">
        <v>1750</v>
      </c>
      <c r="J7106" s="2">
        <v>2</v>
      </c>
      <c r="K7106" s="2">
        <v>1752</v>
      </c>
      <c r="L7106" s="3">
        <v>0.10604710622143024</v>
      </c>
      <c r="M7106" s="3">
        <v>0.12496264315961482</v>
      </c>
      <c r="N7106" s="2">
        <v>1652096</v>
      </c>
      <c r="O7106">
        <f t="shared" si="110"/>
        <v>9</v>
      </c>
    </row>
    <row r="7107" spans="1:15" hidden="1" x14ac:dyDescent="0.2">
      <c r="A7107" t="s">
        <v>7593</v>
      </c>
      <c r="B7107" t="s">
        <v>7853</v>
      </c>
      <c r="C7107" t="s">
        <v>46</v>
      </c>
      <c r="G7107" t="s">
        <v>46</v>
      </c>
      <c r="I7107" s="2">
        <v>16242</v>
      </c>
      <c r="J7107" s="2">
        <v>5</v>
      </c>
      <c r="K7107" s="2">
        <v>16247</v>
      </c>
      <c r="L7107" s="3">
        <v>0.94503807025401487</v>
      </c>
      <c r="M7107" s="3">
        <v>1.1527821236819493</v>
      </c>
      <c r="N7107" s="2">
        <v>1719190</v>
      </c>
      <c r="O7107">
        <f t="shared" ref="O7107:O7170" si="111">COUNTIFS($A$2:$A$8569,A7107,$B$2:$B$8569,B7107,$K$2:$K$8569,"&gt;"&amp;K7107)+1</f>
        <v>5</v>
      </c>
    </row>
    <row r="7108" spans="1:15" hidden="1" x14ac:dyDescent="0.2">
      <c r="A7108" t="s">
        <v>7593</v>
      </c>
      <c r="B7108" t="s">
        <v>7853</v>
      </c>
      <c r="C7108" t="s">
        <v>7854</v>
      </c>
      <c r="D7108" t="s">
        <v>22</v>
      </c>
      <c r="E7108">
        <v>69</v>
      </c>
      <c r="F7108" t="s">
        <v>49</v>
      </c>
      <c r="G7108" t="s">
        <v>385</v>
      </c>
      <c r="H7108" t="s">
        <v>1042</v>
      </c>
      <c r="I7108" s="2">
        <v>1846</v>
      </c>
      <c r="J7108" s="2">
        <f>(0)</f>
        <v>0</v>
      </c>
      <c r="K7108" s="2">
        <v>1846</v>
      </c>
      <c r="L7108" s="3">
        <v>0.10737614806973052</v>
      </c>
      <c r="M7108" s="3">
        <v>0.13098023021584776</v>
      </c>
      <c r="N7108" s="2">
        <v>1719190</v>
      </c>
      <c r="O7108">
        <f t="shared" si="111"/>
        <v>11</v>
      </c>
    </row>
    <row r="7109" spans="1:15" hidden="1" x14ac:dyDescent="0.2">
      <c r="A7109" t="s">
        <v>7593</v>
      </c>
      <c r="B7109" t="s">
        <v>7853</v>
      </c>
      <c r="C7109" t="s">
        <v>7855</v>
      </c>
      <c r="D7109" t="s">
        <v>22</v>
      </c>
      <c r="E7109">
        <v>43</v>
      </c>
      <c r="F7109" t="s">
        <v>49</v>
      </c>
      <c r="G7109" t="s">
        <v>32</v>
      </c>
      <c r="H7109" t="s">
        <v>33</v>
      </c>
      <c r="I7109" s="2">
        <v>470047</v>
      </c>
      <c r="J7109" s="2">
        <v>486</v>
      </c>
      <c r="K7109" s="2">
        <v>470533</v>
      </c>
      <c r="L7109" s="3">
        <v>27.369458873073949</v>
      </c>
      <c r="M7109" s="3">
        <v>33.38598085815466</v>
      </c>
      <c r="N7109" s="2">
        <v>1719190</v>
      </c>
      <c r="O7109">
        <f t="shared" si="111"/>
        <v>2</v>
      </c>
    </row>
    <row r="7110" spans="1:15" hidden="1" x14ac:dyDescent="0.2">
      <c r="A7110" t="s">
        <v>7593</v>
      </c>
      <c r="B7110" t="s">
        <v>7853</v>
      </c>
      <c r="C7110" t="s">
        <v>7856</v>
      </c>
      <c r="D7110" t="s">
        <v>22</v>
      </c>
      <c r="E7110">
        <v>49</v>
      </c>
      <c r="F7110" t="s">
        <v>49</v>
      </c>
      <c r="G7110" t="s">
        <v>19</v>
      </c>
      <c r="H7110" t="s">
        <v>20</v>
      </c>
      <c r="I7110" s="2">
        <v>19819</v>
      </c>
      <c r="J7110" s="2">
        <v>9</v>
      </c>
      <c r="K7110" s="2">
        <v>19828</v>
      </c>
      <c r="L7110" s="3">
        <v>1.1533338374467044</v>
      </c>
      <c r="M7110" s="3">
        <v>1.4068667414516951</v>
      </c>
      <c r="N7110" s="2">
        <v>1719190</v>
      </c>
      <c r="O7110">
        <f t="shared" si="111"/>
        <v>4</v>
      </c>
    </row>
    <row r="7111" spans="1:15" hidden="1" x14ac:dyDescent="0.2">
      <c r="A7111" t="s">
        <v>7593</v>
      </c>
      <c r="B7111" t="s">
        <v>7853</v>
      </c>
      <c r="C7111" t="s">
        <v>7857</v>
      </c>
      <c r="D7111" t="s">
        <v>22</v>
      </c>
      <c r="E7111">
        <v>31</v>
      </c>
      <c r="F7111" t="s">
        <v>49</v>
      </c>
      <c r="G7111" t="s">
        <v>522</v>
      </c>
      <c r="H7111" t="s">
        <v>523</v>
      </c>
      <c r="I7111" s="2">
        <v>790725</v>
      </c>
      <c r="J7111" s="2">
        <v>402</v>
      </c>
      <c r="K7111" s="2">
        <v>791127</v>
      </c>
      <c r="L7111" s="3">
        <v>46.017426811463537</v>
      </c>
      <c r="M7111" s="3">
        <v>56.133259257840187</v>
      </c>
      <c r="N7111" s="2">
        <v>1719190</v>
      </c>
      <c r="O7111">
        <f t="shared" si="111"/>
        <v>1</v>
      </c>
    </row>
    <row r="7112" spans="1:15" hidden="1" x14ac:dyDescent="0.2">
      <c r="A7112" t="s">
        <v>7593</v>
      </c>
      <c r="B7112" t="s">
        <v>7853</v>
      </c>
      <c r="C7112" t="s">
        <v>7858</v>
      </c>
      <c r="D7112" t="s">
        <v>22</v>
      </c>
      <c r="E7112">
        <v>48</v>
      </c>
      <c r="F7112" t="s">
        <v>49</v>
      </c>
      <c r="G7112" t="s">
        <v>376</v>
      </c>
      <c r="H7112" t="s">
        <v>377</v>
      </c>
      <c r="I7112" s="2">
        <v>93833</v>
      </c>
      <c r="J7112" s="2">
        <v>108</v>
      </c>
      <c r="K7112" s="2">
        <v>93941</v>
      </c>
      <c r="L7112" s="3">
        <v>5.4642593314293357</v>
      </c>
      <c r="M7112" s="3">
        <v>6.6654462658217524</v>
      </c>
      <c r="N7112" s="2">
        <v>1719190</v>
      </c>
      <c r="O7112">
        <f t="shared" si="111"/>
        <v>3</v>
      </c>
    </row>
    <row r="7113" spans="1:15" hidden="1" x14ac:dyDescent="0.2">
      <c r="A7113" t="s">
        <v>7593</v>
      </c>
      <c r="B7113" t="s">
        <v>7853</v>
      </c>
      <c r="C7113" t="s">
        <v>963</v>
      </c>
      <c r="D7113" t="s">
        <v>22</v>
      </c>
      <c r="E7113">
        <v>39</v>
      </c>
      <c r="F7113" t="s">
        <v>49</v>
      </c>
      <c r="G7113" t="s">
        <v>736</v>
      </c>
      <c r="H7113" t="s">
        <v>1521</v>
      </c>
      <c r="I7113" s="2">
        <v>2252</v>
      </c>
      <c r="J7113" s="2">
        <f>(0)</f>
        <v>0</v>
      </c>
      <c r="K7113" s="2">
        <v>2252</v>
      </c>
      <c r="L7113" s="3">
        <v>0.13099192061377743</v>
      </c>
      <c r="M7113" s="3">
        <v>0.15978736643883487</v>
      </c>
      <c r="N7113" s="2">
        <v>1719190</v>
      </c>
      <c r="O7113">
        <f t="shared" si="111"/>
        <v>9</v>
      </c>
    </row>
    <row r="7114" spans="1:15" hidden="1" x14ac:dyDescent="0.2">
      <c r="A7114" t="s">
        <v>7593</v>
      </c>
      <c r="B7114" t="s">
        <v>7853</v>
      </c>
      <c r="C7114" t="s">
        <v>7859</v>
      </c>
      <c r="D7114" t="s">
        <v>22</v>
      </c>
      <c r="E7114">
        <v>43</v>
      </c>
      <c r="F7114" t="s">
        <v>49</v>
      </c>
      <c r="G7114" t="s">
        <v>303</v>
      </c>
      <c r="H7114" t="s">
        <v>304</v>
      </c>
      <c r="I7114" s="2">
        <v>2907</v>
      </c>
      <c r="J7114" s="2">
        <v>4</v>
      </c>
      <c r="K7114" s="2">
        <v>2911</v>
      </c>
      <c r="L7114" s="3">
        <v>0.16932392580226735</v>
      </c>
      <c r="M7114" s="3">
        <v>0.20654574764806763</v>
      </c>
      <c r="N7114" s="2">
        <v>1719190</v>
      </c>
      <c r="O7114">
        <f t="shared" si="111"/>
        <v>7</v>
      </c>
    </row>
    <row r="7115" spans="1:15" hidden="1" x14ac:dyDescent="0.2">
      <c r="A7115" t="s">
        <v>7593</v>
      </c>
      <c r="B7115" t="s">
        <v>7853</v>
      </c>
      <c r="C7115" t="s">
        <v>7860</v>
      </c>
      <c r="D7115" t="s">
        <v>22</v>
      </c>
      <c r="E7115">
        <v>61</v>
      </c>
      <c r="F7115" t="s">
        <v>49</v>
      </c>
      <c r="G7115" t="s">
        <v>38</v>
      </c>
      <c r="H7115" t="s">
        <v>1148</v>
      </c>
      <c r="I7115" s="2">
        <v>5555</v>
      </c>
      <c r="J7115" s="2">
        <f>(0)</f>
        <v>0</v>
      </c>
      <c r="K7115" s="2">
        <v>5555</v>
      </c>
      <c r="L7115" s="3">
        <v>0.32311728197581419</v>
      </c>
      <c r="M7115" s="3">
        <v>0.39414690078495895</v>
      </c>
      <c r="N7115" s="2">
        <v>1719190</v>
      </c>
      <c r="O7115">
        <f t="shared" si="111"/>
        <v>6</v>
      </c>
    </row>
    <row r="7116" spans="1:15" hidden="1" x14ac:dyDescent="0.2">
      <c r="A7116" t="s">
        <v>7593</v>
      </c>
      <c r="B7116" t="s">
        <v>7853</v>
      </c>
      <c r="C7116" t="s">
        <v>7861</v>
      </c>
      <c r="D7116" t="s">
        <v>17</v>
      </c>
      <c r="E7116">
        <v>44</v>
      </c>
      <c r="F7116" t="s">
        <v>49</v>
      </c>
      <c r="G7116" t="s">
        <v>7827</v>
      </c>
      <c r="H7116" t="s">
        <v>104</v>
      </c>
      <c r="I7116" s="2">
        <v>2018</v>
      </c>
      <c r="J7116" s="2">
        <f>(0)</f>
        <v>0</v>
      </c>
      <c r="K7116" s="2">
        <v>2018</v>
      </c>
      <c r="L7116" s="3">
        <v>0.11738085959085384</v>
      </c>
      <c r="M7116" s="3">
        <v>0.14318423866499499</v>
      </c>
      <c r="N7116" s="2">
        <v>1719190</v>
      </c>
      <c r="O7116">
        <f t="shared" si="111"/>
        <v>10</v>
      </c>
    </row>
    <row r="7117" spans="1:15" hidden="1" x14ac:dyDescent="0.2">
      <c r="A7117" t="s">
        <v>7593</v>
      </c>
      <c r="B7117" t="s">
        <v>7853</v>
      </c>
      <c r="C7117" t="s">
        <v>7862</v>
      </c>
      <c r="D7117" t="s">
        <v>22</v>
      </c>
      <c r="E7117">
        <v>58</v>
      </c>
      <c r="F7117" t="s">
        <v>49</v>
      </c>
      <c r="G7117" t="s">
        <v>38</v>
      </c>
      <c r="H7117" t="s">
        <v>1989</v>
      </c>
      <c r="I7117" s="2">
        <v>2743</v>
      </c>
      <c r="J7117" s="2">
        <v>1</v>
      </c>
      <c r="K7117" s="2">
        <v>2744</v>
      </c>
      <c r="L7117" s="3">
        <v>0.15961004891838598</v>
      </c>
      <c r="M7117" s="3">
        <v>0.19469650688639556</v>
      </c>
      <c r="N7117" s="2">
        <v>1719190</v>
      </c>
      <c r="O7117">
        <f t="shared" si="111"/>
        <v>8</v>
      </c>
    </row>
    <row r="7118" spans="1:15" hidden="1" x14ac:dyDescent="0.2">
      <c r="A7118" t="s">
        <v>7593</v>
      </c>
      <c r="B7118" t="s">
        <v>7863</v>
      </c>
      <c r="C7118" t="s">
        <v>46</v>
      </c>
      <c r="G7118" t="s">
        <v>46</v>
      </c>
      <c r="I7118" s="2">
        <v>15516</v>
      </c>
      <c r="J7118" s="2">
        <v>25</v>
      </c>
      <c r="K7118" s="2">
        <v>15541</v>
      </c>
      <c r="L7118" s="3">
        <v>0.85537827137743916</v>
      </c>
      <c r="M7118" s="3">
        <v>1.0812762691828957</v>
      </c>
      <c r="N7118" s="2">
        <v>1816857</v>
      </c>
      <c r="O7118">
        <f t="shared" si="111"/>
        <v>4</v>
      </c>
    </row>
    <row r="7119" spans="1:15" hidden="1" x14ac:dyDescent="0.2">
      <c r="A7119" t="s">
        <v>7593</v>
      </c>
      <c r="B7119" t="s">
        <v>7863</v>
      </c>
      <c r="C7119" t="s">
        <v>7864</v>
      </c>
      <c r="D7119" t="s">
        <v>17</v>
      </c>
      <c r="E7119">
        <v>64</v>
      </c>
      <c r="F7119" t="s">
        <v>49</v>
      </c>
      <c r="G7119" t="s">
        <v>385</v>
      </c>
      <c r="H7119" t="s">
        <v>1042</v>
      </c>
      <c r="I7119" s="2">
        <v>4345</v>
      </c>
      <c r="J7119" s="2">
        <v>9</v>
      </c>
      <c r="K7119" s="2">
        <v>4354</v>
      </c>
      <c r="L7119" s="3">
        <v>0.23964461705021362</v>
      </c>
      <c r="M7119" s="3">
        <v>0.30293268618636693</v>
      </c>
      <c r="N7119" s="2">
        <v>1816857</v>
      </c>
      <c r="O7119">
        <f t="shared" si="111"/>
        <v>8</v>
      </c>
    </row>
    <row r="7120" spans="1:15" hidden="1" x14ac:dyDescent="0.2">
      <c r="A7120" t="s">
        <v>7593</v>
      </c>
      <c r="B7120" t="s">
        <v>7863</v>
      </c>
      <c r="C7120" t="s">
        <v>7865</v>
      </c>
      <c r="D7120" t="s">
        <v>17</v>
      </c>
      <c r="E7120">
        <v>64</v>
      </c>
      <c r="F7120" t="s">
        <v>49</v>
      </c>
      <c r="G7120" t="s">
        <v>7704</v>
      </c>
      <c r="H7120" t="s">
        <v>54</v>
      </c>
      <c r="I7120" s="2">
        <v>5549</v>
      </c>
      <c r="J7120" s="2">
        <f>(0)</f>
        <v>0</v>
      </c>
      <c r="K7120" s="2">
        <v>5549</v>
      </c>
      <c r="L7120" s="3">
        <v>0.30541754249233705</v>
      </c>
      <c r="M7120" s="3">
        <v>0.38607567194491271</v>
      </c>
      <c r="N7120" s="2">
        <v>1816857</v>
      </c>
      <c r="O7120">
        <f t="shared" si="111"/>
        <v>6</v>
      </c>
    </row>
    <row r="7121" spans="1:15" hidden="1" x14ac:dyDescent="0.2">
      <c r="A7121" t="s">
        <v>7593</v>
      </c>
      <c r="B7121" t="s">
        <v>7863</v>
      </c>
      <c r="C7121" t="s">
        <v>7866</v>
      </c>
      <c r="D7121" t="s">
        <v>22</v>
      </c>
      <c r="E7121">
        <v>45</v>
      </c>
      <c r="F7121" t="s">
        <v>49</v>
      </c>
      <c r="G7121" t="s">
        <v>7647</v>
      </c>
      <c r="H7121" t="s">
        <v>984</v>
      </c>
      <c r="I7121" s="2">
        <v>1342</v>
      </c>
      <c r="J7121" s="2">
        <v>1</v>
      </c>
      <c r="K7121" s="2">
        <v>1343</v>
      </c>
      <c r="L7121" s="3">
        <v>7.3918860978051656E-2</v>
      </c>
      <c r="M7121" s="3">
        <v>9.344019236295148E-2</v>
      </c>
      <c r="N7121" s="2">
        <v>1816857</v>
      </c>
      <c r="O7121">
        <f t="shared" si="111"/>
        <v>14</v>
      </c>
    </row>
    <row r="7122" spans="1:15" hidden="1" x14ac:dyDescent="0.2">
      <c r="A7122" t="s">
        <v>7593</v>
      </c>
      <c r="B7122" t="s">
        <v>7863</v>
      </c>
      <c r="C7122" t="s">
        <v>7867</v>
      </c>
      <c r="D7122" t="s">
        <v>22</v>
      </c>
      <c r="E7122">
        <v>59</v>
      </c>
      <c r="F7122" t="s">
        <v>69</v>
      </c>
      <c r="G7122" t="s">
        <v>303</v>
      </c>
      <c r="H7122" t="s">
        <v>304</v>
      </c>
      <c r="I7122" s="2">
        <v>5112</v>
      </c>
      <c r="J7122" s="2">
        <v>2</v>
      </c>
      <c r="K7122" s="2">
        <v>5114</v>
      </c>
      <c r="L7122" s="3">
        <v>0.28147509682930466</v>
      </c>
      <c r="M7122" s="3">
        <v>0.35581023361439601</v>
      </c>
      <c r="N7122" s="2">
        <v>1816857</v>
      </c>
      <c r="O7122">
        <f t="shared" si="111"/>
        <v>7</v>
      </c>
    </row>
    <row r="7123" spans="1:15" hidden="1" x14ac:dyDescent="0.2">
      <c r="A7123" t="s">
        <v>7593</v>
      </c>
      <c r="B7123" t="s">
        <v>7863</v>
      </c>
      <c r="C7123" t="s">
        <v>7868</v>
      </c>
      <c r="D7123" t="s">
        <v>22</v>
      </c>
      <c r="E7123">
        <v>68</v>
      </c>
      <c r="F7123" t="s">
        <v>69</v>
      </c>
      <c r="G7123" t="s">
        <v>38</v>
      </c>
      <c r="H7123" t="s">
        <v>1549</v>
      </c>
      <c r="I7123" s="2">
        <v>2554</v>
      </c>
      <c r="J7123" s="2">
        <f>(0)</f>
        <v>0</v>
      </c>
      <c r="K7123" s="2">
        <v>2554</v>
      </c>
      <c r="L7123" s="3">
        <v>0.14057242809973489</v>
      </c>
      <c r="M7123" s="3">
        <v>0.17769638964629791</v>
      </c>
      <c r="N7123" s="2">
        <v>1816857</v>
      </c>
      <c r="O7123">
        <f t="shared" si="111"/>
        <v>10</v>
      </c>
    </row>
    <row r="7124" spans="1:15" hidden="1" x14ac:dyDescent="0.2">
      <c r="A7124" t="s">
        <v>7593</v>
      </c>
      <c r="B7124" t="s">
        <v>7863</v>
      </c>
      <c r="C7124" t="s">
        <v>7869</v>
      </c>
      <c r="D7124" t="s">
        <v>22</v>
      </c>
      <c r="E7124">
        <v>68</v>
      </c>
      <c r="F7124" t="s">
        <v>49</v>
      </c>
      <c r="G7124" t="s">
        <v>376</v>
      </c>
      <c r="H7124" t="s">
        <v>377</v>
      </c>
      <c r="I7124" s="2">
        <v>301560</v>
      </c>
      <c r="J7124" s="2">
        <v>704</v>
      </c>
      <c r="K7124" s="2">
        <v>302264</v>
      </c>
      <c r="L7124" s="3">
        <v>16.636642289404175</v>
      </c>
      <c r="M7124" s="3">
        <v>21.030235520770788</v>
      </c>
      <c r="N7124" s="2">
        <v>1816857</v>
      </c>
      <c r="O7124">
        <f t="shared" si="111"/>
        <v>3</v>
      </c>
    </row>
    <row r="7125" spans="1:15" hidden="1" x14ac:dyDescent="0.2">
      <c r="A7125" t="s">
        <v>7593</v>
      </c>
      <c r="B7125" t="s">
        <v>7863</v>
      </c>
      <c r="C7125" t="s">
        <v>7870</v>
      </c>
      <c r="D7125" t="s">
        <v>22</v>
      </c>
      <c r="E7125">
        <v>30</v>
      </c>
      <c r="F7125" t="s">
        <v>69</v>
      </c>
      <c r="G7125" t="s">
        <v>38</v>
      </c>
      <c r="H7125" t="s">
        <v>99</v>
      </c>
      <c r="I7125" s="2">
        <v>3474</v>
      </c>
      <c r="J7125" s="2">
        <v>1</v>
      </c>
      <c r="K7125" s="2">
        <v>3475</v>
      </c>
      <c r="L7125" s="3">
        <v>0.19126436477939651</v>
      </c>
      <c r="M7125" s="3">
        <v>0.24177562804263319</v>
      </c>
      <c r="N7125" s="2">
        <v>1816857</v>
      </c>
      <c r="O7125">
        <f t="shared" si="111"/>
        <v>9</v>
      </c>
    </row>
    <row r="7126" spans="1:15" hidden="1" x14ac:dyDescent="0.2">
      <c r="A7126" t="s">
        <v>7593</v>
      </c>
      <c r="B7126" t="s">
        <v>7863</v>
      </c>
      <c r="C7126" t="s">
        <v>7871</v>
      </c>
      <c r="D7126" t="s">
        <v>22</v>
      </c>
      <c r="E7126">
        <v>44</v>
      </c>
      <c r="F7126" t="s">
        <v>69</v>
      </c>
      <c r="G7126" t="s">
        <v>38</v>
      </c>
      <c r="H7126" t="s">
        <v>540</v>
      </c>
      <c r="I7126" s="2">
        <v>9378</v>
      </c>
      <c r="J7126" s="2">
        <f>(0)</f>
        <v>0</v>
      </c>
      <c r="K7126" s="2">
        <v>9378</v>
      </c>
      <c r="L7126" s="3">
        <v>0.5161661044319944</v>
      </c>
      <c r="M7126" s="3">
        <v>0.65248110497375955</v>
      </c>
      <c r="N7126" s="2">
        <v>1816857</v>
      </c>
      <c r="O7126">
        <f t="shared" si="111"/>
        <v>5</v>
      </c>
    </row>
    <row r="7127" spans="1:15" hidden="1" x14ac:dyDescent="0.2">
      <c r="A7127" t="s">
        <v>7593</v>
      </c>
      <c r="B7127" t="s">
        <v>7863</v>
      </c>
      <c r="C7127" t="s">
        <v>7872</v>
      </c>
      <c r="D7127" t="s">
        <v>17</v>
      </c>
      <c r="E7127">
        <v>30</v>
      </c>
      <c r="F7127" t="s">
        <v>49</v>
      </c>
      <c r="G7127" t="s">
        <v>522</v>
      </c>
      <c r="H7127" t="s">
        <v>523</v>
      </c>
      <c r="I7127" s="2">
        <v>687773</v>
      </c>
      <c r="J7127" s="2">
        <v>699</v>
      </c>
      <c r="K7127" s="2">
        <v>688472</v>
      </c>
      <c r="L7127" s="3">
        <v>37.893571150618897</v>
      </c>
      <c r="M7127" s="3">
        <v>47.900935306407995</v>
      </c>
      <c r="N7127" s="2">
        <v>1816857</v>
      </c>
      <c r="O7127">
        <f t="shared" si="111"/>
        <v>1</v>
      </c>
    </row>
    <row r="7128" spans="1:15" hidden="1" x14ac:dyDescent="0.2">
      <c r="A7128" t="s">
        <v>7593</v>
      </c>
      <c r="B7128" t="s">
        <v>7863</v>
      </c>
      <c r="C7128" t="s">
        <v>7873</v>
      </c>
      <c r="D7128" t="s">
        <v>22</v>
      </c>
      <c r="E7128">
        <v>37</v>
      </c>
      <c r="F7128" t="s">
        <v>49</v>
      </c>
      <c r="G7128" t="s">
        <v>32</v>
      </c>
      <c r="H7128" t="s">
        <v>33</v>
      </c>
      <c r="I7128" s="2">
        <v>392610</v>
      </c>
      <c r="J7128" s="2">
        <v>623</v>
      </c>
      <c r="K7128" s="2">
        <v>393233</v>
      </c>
      <c r="L7128" s="3">
        <v>21.643585598646453</v>
      </c>
      <c r="M7128" s="3">
        <v>27.359469220744977</v>
      </c>
      <c r="N7128" s="2">
        <v>1816857</v>
      </c>
      <c r="O7128">
        <f t="shared" si="111"/>
        <v>2</v>
      </c>
    </row>
    <row r="7129" spans="1:15" hidden="1" x14ac:dyDescent="0.2">
      <c r="A7129" t="s">
        <v>7593</v>
      </c>
      <c r="B7129" t="s">
        <v>7863</v>
      </c>
      <c r="C7129" t="s">
        <v>7874</v>
      </c>
      <c r="D7129" t="s">
        <v>22</v>
      </c>
      <c r="E7129">
        <v>65</v>
      </c>
      <c r="F7129" t="s">
        <v>49</v>
      </c>
      <c r="G7129" t="s">
        <v>7875</v>
      </c>
      <c r="H7129" t="s">
        <v>230</v>
      </c>
      <c r="I7129" s="2">
        <v>1601</v>
      </c>
      <c r="J7129" s="2">
        <v>4</v>
      </c>
      <c r="K7129" s="2">
        <v>1605</v>
      </c>
      <c r="L7129" s="3">
        <v>8.8339368480843561E-2</v>
      </c>
      <c r="M7129" s="3">
        <v>0.11166903108156152</v>
      </c>
      <c r="N7129" s="2">
        <v>1816857</v>
      </c>
      <c r="O7129">
        <f t="shared" si="111"/>
        <v>13</v>
      </c>
    </row>
    <row r="7130" spans="1:15" hidden="1" x14ac:dyDescent="0.2">
      <c r="A7130" t="s">
        <v>7593</v>
      </c>
      <c r="B7130" t="s">
        <v>7863</v>
      </c>
      <c r="C7130" t="s">
        <v>7876</v>
      </c>
      <c r="D7130" t="s">
        <v>17</v>
      </c>
      <c r="E7130">
        <v>50</v>
      </c>
      <c r="F7130" t="s">
        <v>49</v>
      </c>
      <c r="G7130" t="s">
        <v>7827</v>
      </c>
      <c r="H7130" t="s">
        <v>104</v>
      </c>
      <c r="I7130" s="2">
        <v>1667</v>
      </c>
      <c r="J7130" s="2">
        <f>(0)</f>
        <v>0</v>
      </c>
      <c r="K7130" s="2">
        <v>1667</v>
      </c>
      <c r="L7130" s="3">
        <v>9.1751854989137835E-2</v>
      </c>
      <c r="M7130" s="3">
        <v>0.11598272574016391</v>
      </c>
      <c r="N7130" s="2">
        <v>1816857</v>
      </c>
      <c r="O7130">
        <f t="shared" si="111"/>
        <v>12</v>
      </c>
    </row>
    <row r="7131" spans="1:15" hidden="1" x14ac:dyDescent="0.2">
      <c r="A7131" t="s">
        <v>7593</v>
      </c>
      <c r="B7131" t="s">
        <v>7863</v>
      </c>
      <c r="C7131" t="s">
        <v>7877</v>
      </c>
      <c r="D7131" t="s">
        <v>22</v>
      </c>
      <c r="E7131">
        <v>30</v>
      </c>
      <c r="F7131" t="s">
        <v>49</v>
      </c>
      <c r="G7131" t="s">
        <v>38</v>
      </c>
      <c r="H7131" t="s">
        <v>142</v>
      </c>
      <c r="I7131" s="2">
        <v>2345</v>
      </c>
      <c r="J7131" s="2">
        <f>(0)</f>
        <v>0</v>
      </c>
      <c r="K7131" s="2">
        <v>2345</v>
      </c>
      <c r="L7131" s="3">
        <v>0.12906904616048484</v>
      </c>
      <c r="M7131" s="3">
        <v>0.1631550641035899</v>
      </c>
      <c r="N7131" s="2">
        <v>1816857</v>
      </c>
      <c r="O7131">
        <f t="shared" si="111"/>
        <v>11</v>
      </c>
    </row>
    <row r="7132" spans="1:15" hidden="1" x14ac:dyDescent="0.2">
      <c r="A7132" t="s">
        <v>7593</v>
      </c>
      <c r="B7132" t="s">
        <v>7878</v>
      </c>
      <c r="C7132" t="s">
        <v>46</v>
      </c>
      <c r="G7132" t="s">
        <v>46</v>
      </c>
      <c r="I7132" s="2">
        <v>14780</v>
      </c>
      <c r="J7132" s="2">
        <v>44</v>
      </c>
      <c r="K7132" s="2">
        <v>14824</v>
      </c>
      <c r="L7132" s="3">
        <v>0.85744809703091829</v>
      </c>
      <c r="M7132" s="3">
        <v>1.2280916860247408</v>
      </c>
      <c r="N7132" s="2">
        <v>1728851</v>
      </c>
      <c r="O7132">
        <f t="shared" si="111"/>
        <v>5</v>
      </c>
    </row>
    <row r="7133" spans="1:15" hidden="1" x14ac:dyDescent="0.2">
      <c r="A7133" t="s">
        <v>7593</v>
      </c>
      <c r="B7133" t="s">
        <v>7878</v>
      </c>
      <c r="C7133" t="s">
        <v>7879</v>
      </c>
      <c r="D7133" t="s">
        <v>22</v>
      </c>
      <c r="E7133">
        <v>43</v>
      </c>
      <c r="F7133" t="s">
        <v>49</v>
      </c>
      <c r="G7133" t="s">
        <v>385</v>
      </c>
      <c r="H7133" t="s">
        <v>1042</v>
      </c>
      <c r="I7133" s="2">
        <v>2389</v>
      </c>
      <c r="J7133" s="2">
        <v>2</v>
      </c>
      <c r="K7133" s="2">
        <v>2391</v>
      </c>
      <c r="L7133" s="3">
        <v>0.13829994603352166</v>
      </c>
      <c r="M7133" s="3">
        <v>0.19808197661124899</v>
      </c>
      <c r="N7133" s="2">
        <v>1728851</v>
      </c>
      <c r="O7133">
        <f t="shared" si="111"/>
        <v>8</v>
      </c>
    </row>
    <row r="7134" spans="1:15" hidden="1" x14ac:dyDescent="0.2">
      <c r="A7134" t="s">
        <v>7593</v>
      </c>
      <c r="B7134" t="s">
        <v>7878</v>
      </c>
      <c r="C7134" t="s">
        <v>7880</v>
      </c>
      <c r="D7134" t="s">
        <v>17</v>
      </c>
      <c r="E7134">
        <v>61</v>
      </c>
      <c r="F7134" t="s">
        <v>49</v>
      </c>
      <c r="G7134" t="s">
        <v>522</v>
      </c>
      <c r="H7134" t="s">
        <v>523</v>
      </c>
      <c r="I7134" s="2">
        <v>572188</v>
      </c>
      <c r="J7134" s="2">
        <v>931</v>
      </c>
      <c r="K7134" s="2">
        <v>573119</v>
      </c>
      <c r="L7134" s="3">
        <v>33.1502830492622</v>
      </c>
      <c r="M7134" s="3">
        <v>47.479943267863831</v>
      </c>
      <c r="N7134" s="2">
        <v>1728851</v>
      </c>
      <c r="O7134">
        <f t="shared" si="111"/>
        <v>1</v>
      </c>
    </row>
    <row r="7135" spans="1:15" hidden="1" x14ac:dyDescent="0.2">
      <c r="A7135" t="s">
        <v>7593</v>
      </c>
      <c r="B7135" t="s">
        <v>7878</v>
      </c>
      <c r="C7135" t="s">
        <v>7881</v>
      </c>
      <c r="D7135" t="s">
        <v>17</v>
      </c>
      <c r="E7135">
        <v>44</v>
      </c>
      <c r="F7135" t="s">
        <v>49</v>
      </c>
      <c r="G7135" t="s">
        <v>19</v>
      </c>
      <c r="H7135" t="s">
        <v>20</v>
      </c>
      <c r="I7135" s="2">
        <v>42536</v>
      </c>
      <c r="J7135" s="2">
        <v>82</v>
      </c>
      <c r="K7135" s="2">
        <v>42618</v>
      </c>
      <c r="L7135" s="3">
        <v>2.4651054370793086</v>
      </c>
      <c r="M7135" s="3">
        <v>3.5306807524961146</v>
      </c>
      <c r="N7135" s="2">
        <v>1728851</v>
      </c>
      <c r="O7135">
        <f t="shared" si="111"/>
        <v>4</v>
      </c>
    </row>
    <row r="7136" spans="1:15" hidden="1" x14ac:dyDescent="0.2">
      <c r="A7136" t="s">
        <v>7593</v>
      </c>
      <c r="B7136" t="s">
        <v>7878</v>
      </c>
      <c r="C7136" t="s">
        <v>7882</v>
      </c>
      <c r="D7136" t="s">
        <v>22</v>
      </c>
      <c r="E7136">
        <v>58</v>
      </c>
      <c r="F7136" t="s">
        <v>49</v>
      </c>
      <c r="G7136" t="s">
        <v>32</v>
      </c>
      <c r="H7136" t="s">
        <v>33</v>
      </c>
      <c r="I7136" s="2">
        <v>417086</v>
      </c>
      <c r="J7136" s="2">
        <v>841</v>
      </c>
      <c r="K7136" s="2">
        <v>417927</v>
      </c>
      <c r="L7136" s="3">
        <v>24.173685297344885</v>
      </c>
      <c r="M7136" s="3">
        <v>34.623089184111031</v>
      </c>
      <c r="N7136" s="2">
        <v>1728851</v>
      </c>
      <c r="O7136">
        <f t="shared" si="111"/>
        <v>2</v>
      </c>
    </row>
    <row r="7137" spans="1:15" hidden="1" x14ac:dyDescent="0.2">
      <c r="A7137" t="s">
        <v>7593</v>
      </c>
      <c r="B7137" t="s">
        <v>7878</v>
      </c>
      <c r="C7137" t="s">
        <v>7883</v>
      </c>
      <c r="D7137" t="s">
        <v>22</v>
      </c>
      <c r="E7137">
        <v>37</v>
      </c>
      <c r="F7137" t="s">
        <v>49</v>
      </c>
      <c r="G7137" t="s">
        <v>38</v>
      </c>
      <c r="H7137" t="s">
        <v>1711</v>
      </c>
      <c r="I7137" s="2">
        <v>1658</v>
      </c>
      <c r="J7137" s="2">
        <f>(0)</f>
        <v>0</v>
      </c>
      <c r="K7137" s="2">
        <v>1658</v>
      </c>
      <c r="L7137" s="3">
        <v>9.5901844635541175E-2</v>
      </c>
      <c r="M7137" s="3">
        <v>0.13735671987513629</v>
      </c>
      <c r="N7137" s="2">
        <v>1728851</v>
      </c>
      <c r="O7137">
        <f t="shared" si="111"/>
        <v>11</v>
      </c>
    </row>
    <row r="7138" spans="1:15" hidden="1" x14ac:dyDescent="0.2">
      <c r="A7138" t="s">
        <v>7593</v>
      </c>
      <c r="B7138" t="s">
        <v>7878</v>
      </c>
      <c r="C7138" t="s">
        <v>7884</v>
      </c>
      <c r="D7138" t="s">
        <v>17</v>
      </c>
      <c r="E7138">
        <v>53</v>
      </c>
      <c r="F7138" t="s">
        <v>49</v>
      </c>
      <c r="G7138" t="s">
        <v>376</v>
      </c>
      <c r="H7138" t="s">
        <v>377</v>
      </c>
      <c r="I7138" s="2">
        <v>139770</v>
      </c>
      <c r="J7138" s="2">
        <v>505</v>
      </c>
      <c r="K7138" s="2">
        <v>140275</v>
      </c>
      <c r="L7138" s="3">
        <v>8.1137703596203501</v>
      </c>
      <c r="M7138" s="3">
        <v>11.621057829001654</v>
      </c>
      <c r="N7138" s="2">
        <v>1728851</v>
      </c>
      <c r="O7138">
        <f t="shared" si="111"/>
        <v>3</v>
      </c>
    </row>
    <row r="7139" spans="1:15" hidden="1" x14ac:dyDescent="0.2">
      <c r="A7139" t="s">
        <v>7593</v>
      </c>
      <c r="B7139" t="s">
        <v>7878</v>
      </c>
      <c r="C7139" t="s">
        <v>7885</v>
      </c>
      <c r="D7139" t="s">
        <v>22</v>
      </c>
      <c r="E7139">
        <v>62</v>
      </c>
      <c r="F7139" t="s">
        <v>49</v>
      </c>
      <c r="G7139" t="s">
        <v>736</v>
      </c>
      <c r="H7139" t="s">
        <v>1521</v>
      </c>
      <c r="I7139" s="2">
        <v>1697</v>
      </c>
      <c r="J7139" s="2">
        <f>(0)</f>
        <v>0</v>
      </c>
      <c r="K7139" s="2">
        <v>1697</v>
      </c>
      <c r="L7139" s="3">
        <v>9.8157678134205908E-2</v>
      </c>
      <c r="M7139" s="3">
        <v>0.14058766805072753</v>
      </c>
      <c r="N7139" s="2">
        <v>1728851</v>
      </c>
      <c r="O7139">
        <f t="shared" si="111"/>
        <v>10</v>
      </c>
    </row>
    <row r="7140" spans="1:15" hidden="1" x14ac:dyDescent="0.2">
      <c r="A7140" t="s">
        <v>7593</v>
      </c>
      <c r="B7140" t="s">
        <v>7878</v>
      </c>
      <c r="C7140" t="s">
        <v>7886</v>
      </c>
      <c r="D7140" t="s">
        <v>17</v>
      </c>
      <c r="E7140">
        <v>53</v>
      </c>
      <c r="F7140" t="s">
        <v>49</v>
      </c>
      <c r="G7140" t="s">
        <v>38</v>
      </c>
      <c r="H7140" t="s">
        <v>2429</v>
      </c>
      <c r="I7140" s="2">
        <v>2457</v>
      </c>
      <c r="J7140" s="2">
        <f>(0)</f>
        <v>0</v>
      </c>
      <c r="K7140" s="2">
        <v>2457</v>
      </c>
      <c r="L7140" s="3">
        <v>0.14211751041587736</v>
      </c>
      <c r="M7140" s="3">
        <v>0.2035497350622496</v>
      </c>
      <c r="N7140" s="2">
        <v>1728851</v>
      </c>
      <c r="O7140">
        <f t="shared" si="111"/>
        <v>7</v>
      </c>
    </row>
    <row r="7141" spans="1:15" hidden="1" x14ac:dyDescent="0.2">
      <c r="A7141" t="s">
        <v>7593</v>
      </c>
      <c r="B7141" t="s">
        <v>7878</v>
      </c>
      <c r="C7141" t="s">
        <v>7887</v>
      </c>
      <c r="D7141" t="s">
        <v>22</v>
      </c>
      <c r="E7141">
        <v>43</v>
      </c>
      <c r="F7141" t="s">
        <v>49</v>
      </c>
      <c r="G7141" t="s">
        <v>303</v>
      </c>
      <c r="H7141" t="s">
        <v>304</v>
      </c>
      <c r="I7141" s="2">
        <v>2358</v>
      </c>
      <c r="J7141" s="2">
        <v>2</v>
      </c>
      <c r="K7141" s="2">
        <v>2360</v>
      </c>
      <c r="L7141" s="3">
        <v>0.13650684761150614</v>
      </c>
      <c r="M7141" s="3">
        <v>0.19551378703577901</v>
      </c>
      <c r="N7141" s="2">
        <v>1728851</v>
      </c>
      <c r="O7141">
        <f t="shared" si="111"/>
        <v>9</v>
      </c>
    </row>
    <row r="7142" spans="1:15" hidden="1" x14ac:dyDescent="0.2">
      <c r="A7142" t="s">
        <v>7593</v>
      </c>
      <c r="B7142" t="s">
        <v>7878</v>
      </c>
      <c r="C7142" t="s">
        <v>7888</v>
      </c>
      <c r="D7142" t="s">
        <v>22</v>
      </c>
      <c r="E7142">
        <v>61</v>
      </c>
      <c r="F7142" t="s">
        <v>49</v>
      </c>
      <c r="G7142" t="s">
        <v>38</v>
      </c>
      <c r="H7142" t="s">
        <v>813</v>
      </c>
      <c r="I7142" s="2">
        <v>699</v>
      </c>
      <c r="J7142" s="2">
        <v>2</v>
      </c>
      <c r="K7142" s="2">
        <v>701</v>
      </c>
      <c r="L7142" s="3">
        <v>4.0547161091383815E-2</v>
      </c>
      <c r="M7142" s="3">
        <v>5.8074222335627583E-2</v>
      </c>
      <c r="N7142" s="2">
        <v>1728851</v>
      </c>
      <c r="O7142">
        <f t="shared" si="111"/>
        <v>14</v>
      </c>
    </row>
    <row r="7143" spans="1:15" hidden="1" x14ac:dyDescent="0.2">
      <c r="A7143" t="s">
        <v>7593</v>
      </c>
      <c r="B7143" t="s">
        <v>7878</v>
      </c>
      <c r="C7143" t="s">
        <v>7889</v>
      </c>
      <c r="D7143" t="s">
        <v>22</v>
      </c>
      <c r="E7143">
        <v>46</v>
      </c>
      <c r="F7143" t="s">
        <v>49</v>
      </c>
      <c r="G7143" t="s">
        <v>38</v>
      </c>
      <c r="H7143" t="s">
        <v>4304</v>
      </c>
      <c r="I7143" s="2">
        <v>4564</v>
      </c>
      <c r="J7143" s="2">
        <f>(0)</f>
        <v>0</v>
      </c>
      <c r="K7143" s="2">
        <v>4564</v>
      </c>
      <c r="L7143" s="3">
        <v>0.2639903612283534</v>
      </c>
      <c r="M7143" s="3">
        <v>0.37810378136919298</v>
      </c>
      <c r="N7143" s="2">
        <v>1728851</v>
      </c>
      <c r="O7143">
        <f t="shared" si="111"/>
        <v>6</v>
      </c>
    </row>
    <row r="7144" spans="1:15" hidden="1" x14ac:dyDescent="0.2">
      <c r="A7144" t="s">
        <v>7593</v>
      </c>
      <c r="B7144" t="s">
        <v>7878</v>
      </c>
      <c r="C7144" t="s">
        <v>7890</v>
      </c>
      <c r="D7144" t="s">
        <v>22</v>
      </c>
      <c r="E7144">
        <v>64</v>
      </c>
      <c r="F7144" t="s">
        <v>49</v>
      </c>
      <c r="G7144" t="s">
        <v>38</v>
      </c>
      <c r="H7144" t="s">
        <v>439</v>
      </c>
      <c r="I7144" s="2">
        <v>1253</v>
      </c>
      <c r="J7144" s="2">
        <f>(0)</f>
        <v>0</v>
      </c>
      <c r="K7144" s="2">
        <v>1253</v>
      </c>
      <c r="L7144" s="3">
        <v>7.2475881380176771E-2</v>
      </c>
      <c r="M7144" s="3">
        <v>0.10380456574399623</v>
      </c>
      <c r="N7144" s="2">
        <v>1728851</v>
      </c>
      <c r="O7144">
        <f t="shared" si="111"/>
        <v>12</v>
      </c>
    </row>
    <row r="7145" spans="1:15" hidden="1" x14ac:dyDescent="0.2">
      <c r="A7145" t="s">
        <v>7593</v>
      </c>
      <c r="B7145" t="s">
        <v>7878</v>
      </c>
      <c r="C7145" t="s">
        <v>7891</v>
      </c>
      <c r="D7145" t="s">
        <v>22</v>
      </c>
      <c r="E7145">
        <v>49</v>
      </c>
      <c r="F7145" t="s">
        <v>49</v>
      </c>
      <c r="G7145" t="s">
        <v>38</v>
      </c>
      <c r="H7145" t="s">
        <v>201</v>
      </c>
      <c r="I7145" s="2">
        <v>801</v>
      </c>
      <c r="J7145" s="2">
        <f>(0)</f>
        <v>0</v>
      </c>
      <c r="K7145" s="2">
        <v>801</v>
      </c>
      <c r="L7145" s="3">
        <v>4.6331349549498482E-2</v>
      </c>
      <c r="M7145" s="3">
        <v>6.6358704837143637E-2</v>
      </c>
      <c r="N7145" s="2">
        <v>1728851</v>
      </c>
      <c r="O7145">
        <f t="shared" si="111"/>
        <v>13</v>
      </c>
    </row>
    <row r="7146" spans="1:15" hidden="1" x14ac:dyDescent="0.2">
      <c r="A7146" t="s">
        <v>7593</v>
      </c>
      <c r="B7146" t="s">
        <v>7892</v>
      </c>
      <c r="C7146" t="s">
        <v>46</v>
      </c>
      <c r="G7146" t="s">
        <v>46</v>
      </c>
      <c r="I7146" s="2">
        <v>6724</v>
      </c>
      <c r="J7146" s="2">
        <v>12</v>
      </c>
      <c r="K7146" s="2">
        <v>6736</v>
      </c>
      <c r="L7146" s="3">
        <v>0.4664555059892721</v>
      </c>
      <c r="M7146" s="3">
        <v>0.70857602097115724</v>
      </c>
      <c r="N7146" s="2">
        <v>1444082</v>
      </c>
      <c r="O7146">
        <f t="shared" si="111"/>
        <v>5</v>
      </c>
    </row>
    <row r="7147" spans="1:15" hidden="1" x14ac:dyDescent="0.2">
      <c r="A7147" t="s">
        <v>7593</v>
      </c>
      <c r="B7147" t="s">
        <v>7892</v>
      </c>
      <c r="C7147" t="s">
        <v>7893</v>
      </c>
      <c r="D7147" t="s">
        <v>22</v>
      </c>
      <c r="E7147">
        <v>59</v>
      </c>
      <c r="F7147" t="s">
        <v>49</v>
      </c>
      <c r="G7147" t="s">
        <v>385</v>
      </c>
      <c r="H7147" t="s">
        <v>1042</v>
      </c>
      <c r="I7147" s="2">
        <v>1314</v>
      </c>
      <c r="J7147" s="2">
        <v>1</v>
      </c>
      <c r="K7147" s="2">
        <v>1315</v>
      </c>
      <c r="L7147" s="3">
        <v>9.1061310922786937E-2</v>
      </c>
      <c r="M7147" s="3">
        <v>0.13832800884457716</v>
      </c>
      <c r="N7147" s="2">
        <v>1444082</v>
      </c>
      <c r="O7147">
        <f t="shared" si="111"/>
        <v>10</v>
      </c>
    </row>
    <row r="7148" spans="1:15" hidden="1" x14ac:dyDescent="0.2">
      <c r="A7148" t="s">
        <v>7593</v>
      </c>
      <c r="B7148" t="s">
        <v>7892</v>
      </c>
      <c r="C7148" t="s">
        <v>7894</v>
      </c>
      <c r="D7148" t="s">
        <v>22</v>
      </c>
      <c r="E7148">
        <v>51</v>
      </c>
      <c r="F7148" t="s">
        <v>49</v>
      </c>
      <c r="G7148" t="s">
        <v>7704</v>
      </c>
      <c r="H7148" t="s">
        <v>54</v>
      </c>
      <c r="I7148" s="2">
        <v>503</v>
      </c>
      <c r="J7148" s="2">
        <f>(0)</f>
        <v>0</v>
      </c>
      <c r="K7148" s="2">
        <v>503</v>
      </c>
      <c r="L7148" s="3">
        <v>3.4831817029780859E-2</v>
      </c>
      <c r="M7148" s="3">
        <v>5.2911778288077804E-2</v>
      </c>
      <c r="N7148" s="2">
        <v>1444082</v>
      </c>
      <c r="O7148">
        <f t="shared" si="111"/>
        <v>19</v>
      </c>
    </row>
    <row r="7149" spans="1:15" hidden="1" x14ac:dyDescent="0.2">
      <c r="A7149" t="s">
        <v>7593</v>
      </c>
      <c r="B7149" t="s">
        <v>7892</v>
      </c>
      <c r="C7149" t="s">
        <v>7895</v>
      </c>
      <c r="D7149" t="s">
        <v>17</v>
      </c>
      <c r="E7149">
        <v>44</v>
      </c>
      <c r="F7149" t="s">
        <v>49</v>
      </c>
      <c r="G7149" t="s">
        <v>58</v>
      </c>
      <c r="H7149" t="s">
        <v>59</v>
      </c>
      <c r="I7149" s="2">
        <v>965</v>
      </c>
      <c r="J7149" s="2">
        <f>(0)</f>
        <v>0</v>
      </c>
      <c r="K7149" s="2">
        <v>965</v>
      </c>
      <c r="L7149" s="3">
        <v>6.6824460106836042E-2</v>
      </c>
      <c r="M7149" s="3">
        <v>0.10151066808746538</v>
      </c>
      <c r="N7149" s="2">
        <v>1444082</v>
      </c>
      <c r="O7149">
        <f t="shared" si="111"/>
        <v>13</v>
      </c>
    </row>
    <row r="7150" spans="1:15" hidden="1" x14ac:dyDescent="0.2">
      <c r="A7150" t="s">
        <v>7593</v>
      </c>
      <c r="B7150" t="s">
        <v>7892</v>
      </c>
      <c r="C7150" t="s">
        <v>7896</v>
      </c>
      <c r="D7150" t="s">
        <v>17</v>
      </c>
      <c r="E7150">
        <v>50</v>
      </c>
      <c r="F7150" t="s">
        <v>49</v>
      </c>
      <c r="G7150" t="s">
        <v>376</v>
      </c>
      <c r="H7150" t="s">
        <v>377</v>
      </c>
      <c r="I7150" s="2">
        <v>70848</v>
      </c>
      <c r="J7150" s="2">
        <v>232</v>
      </c>
      <c r="K7150" s="2">
        <v>71080</v>
      </c>
      <c r="L7150" s="3">
        <v>4.9221581599936846</v>
      </c>
      <c r="M7150" s="3">
        <v>7.4770759457585889</v>
      </c>
      <c r="N7150" s="2">
        <v>1444082</v>
      </c>
      <c r="O7150">
        <f t="shared" si="111"/>
        <v>3</v>
      </c>
    </row>
    <row r="7151" spans="1:15" hidden="1" x14ac:dyDescent="0.2">
      <c r="A7151" t="s">
        <v>7593</v>
      </c>
      <c r="B7151" t="s">
        <v>7892</v>
      </c>
      <c r="C7151" t="s">
        <v>7897</v>
      </c>
      <c r="D7151" t="s">
        <v>22</v>
      </c>
      <c r="E7151">
        <v>49</v>
      </c>
      <c r="F7151" t="s">
        <v>49</v>
      </c>
      <c r="G7151" t="s">
        <v>1633</v>
      </c>
      <c r="H7151" t="s">
        <v>540</v>
      </c>
      <c r="I7151" s="2">
        <v>1301</v>
      </c>
      <c r="J7151" s="2">
        <f>(0)</f>
        <v>0</v>
      </c>
      <c r="K7151" s="2">
        <v>1301</v>
      </c>
      <c r="L7151" s="3">
        <v>9.0091836890148908E-2</v>
      </c>
      <c r="M7151" s="3">
        <v>0.1368553152142927</v>
      </c>
      <c r="N7151" s="2">
        <v>1444082</v>
      </c>
      <c r="O7151">
        <f t="shared" si="111"/>
        <v>11</v>
      </c>
    </row>
    <row r="7152" spans="1:15" hidden="1" x14ac:dyDescent="0.2">
      <c r="A7152" t="s">
        <v>7593</v>
      </c>
      <c r="B7152" t="s">
        <v>7892</v>
      </c>
      <c r="C7152" t="s">
        <v>7898</v>
      </c>
      <c r="D7152" t="s">
        <v>22</v>
      </c>
      <c r="E7152">
        <v>52</v>
      </c>
      <c r="F7152" t="s">
        <v>69</v>
      </c>
      <c r="G7152" t="s">
        <v>583</v>
      </c>
      <c r="H7152" t="s">
        <v>584</v>
      </c>
      <c r="I7152" s="2">
        <v>1602</v>
      </c>
      <c r="J7152" s="2">
        <f>(0)</f>
        <v>0</v>
      </c>
      <c r="K7152" s="2">
        <v>1602</v>
      </c>
      <c r="L7152" s="3">
        <v>0.11093552859186666</v>
      </c>
      <c r="M7152" s="3">
        <v>0.16851822826540885</v>
      </c>
      <c r="N7152" s="2">
        <v>1444082</v>
      </c>
      <c r="O7152">
        <f t="shared" si="111"/>
        <v>9</v>
      </c>
    </row>
    <row r="7153" spans="1:15" hidden="1" x14ac:dyDescent="0.2">
      <c r="A7153" t="s">
        <v>7593</v>
      </c>
      <c r="B7153" t="s">
        <v>7892</v>
      </c>
      <c r="C7153" t="s">
        <v>7899</v>
      </c>
      <c r="D7153" t="s">
        <v>22</v>
      </c>
      <c r="E7153">
        <v>55</v>
      </c>
      <c r="F7153" t="s">
        <v>49</v>
      </c>
      <c r="G7153" t="s">
        <v>32</v>
      </c>
      <c r="H7153" t="s">
        <v>33</v>
      </c>
      <c r="I7153" s="2">
        <v>347307</v>
      </c>
      <c r="J7153" s="2">
        <v>489</v>
      </c>
      <c r="K7153" s="2">
        <v>347796</v>
      </c>
      <c r="L7153" s="3">
        <v>24.084227903955593</v>
      </c>
      <c r="M7153" s="3">
        <v>36.585496702744152</v>
      </c>
      <c r="N7153" s="2">
        <v>1444082</v>
      </c>
      <c r="O7153">
        <f t="shared" si="111"/>
        <v>2</v>
      </c>
    </row>
    <row r="7154" spans="1:15" hidden="1" x14ac:dyDescent="0.2">
      <c r="A7154" t="s">
        <v>7593</v>
      </c>
      <c r="B7154" t="s">
        <v>7892</v>
      </c>
      <c r="C7154" t="s">
        <v>7900</v>
      </c>
      <c r="D7154" t="s">
        <v>22</v>
      </c>
      <c r="E7154">
        <v>37</v>
      </c>
      <c r="F7154" t="s">
        <v>49</v>
      </c>
      <c r="G7154" t="s">
        <v>303</v>
      </c>
      <c r="H7154" t="s">
        <v>304</v>
      </c>
      <c r="I7154" s="2">
        <v>2594</v>
      </c>
      <c r="J7154" s="2">
        <v>3</v>
      </c>
      <c r="K7154" s="2">
        <v>2597</v>
      </c>
      <c r="L7154" s="3">
        <v>0.17983743305435565</v>
      </c>
      <c r="M7154" s="3">
        <v>0.27318466841776956</v>
      </c>
      <c r="N7154" s="2">
        <v>1444082</v>
      </c>
      <c r="O7154">
        <f t="shared" si="111"/>
        <v>8</v>
      </c>
    </row>
    <row r="7155" spans="1:15" hidden="1" x14ac:dyDescent="0.2">
      <c r="A7155" t="s">
        <v>7593</v>
      </c>
      <c r="B7155" t="s">
        <v>7892</v>
      </c>
      <c r="C7155" t="s">
        <v>7901</v>
      </c>
      <c r="D7155" t="s">
        <v>22</v>
      </c>
      <c r="E7155">
        <v>56</v>
      </c>
      <c r="F7155" t="s">
        <v>49</v>
      </c>
      <c r="G7155" t="s">
        <v>7902</v>
      </c>
      <c r="H7155" t="s">
        <v>104</v>
      </c>
      <c r="I7155" s="2">
        <v>440</v>
      </c>
      <c r="J7155" s="2">
        <f>(0)</f>
        <v>0</v>
      </c>
      <c r="K7155" s="2">
        <v>440</v>
      </c>
      <c r="L7155" s="3">
        <v>3.0469183882909694E-2</v>
      </c>
      <c r="M7155" s="3">
        <v>4.628465695179769E-2</v>
      </c>
      <c r="N7155" s="2">
        <v>1444082</v>
      </c>
      <c r="O7155">
        <f t="shared" si="111"/>
        <v>21</v>
      </c>
    </row>
    <row r="7156" spans="1:15" hidden="1" x14ac:dyDescent="0.2">
      <c r="A7156" t="s">
        <v>7593</v>
      </c>
      <c r="B7156" t="s">
        <v>7892</v>
      </c>
      <c r="C7156" t="s">
        <v>7903</v>
      </c>
      <c r="D7156" t="s">
        <v>22</v>
      </c>
      <c r="E7156">
        <v>53</v>
      </c>
      <c r="F7156" t="s">
        <v>49</v>
      </c>
      <c r="G7156" t="s">
        <v>38</v>
      </c>
      <c r="H7156" t="s">
        <v>486</v>
      </c>
      <c r="I7156" s="2">
        <v>5737</v>
      </c>
      <c r="J7156" s="2">
        <f>(0)</f>
        <v>0</v>
      </c>
      <c r="K7156" s="2">
        <v>5737</v>
      </c>
      <c r="L7156" s="3">
        <v>0.3972766089460294</v>
      </c>
      <c r="M7156" s="3">
        <v>0.60348881121014386</v>
      </c>
      <c r="N7156" s="2">
        <v>1444082</v>
      </c>
      <c r="O7156">
        <f t="shared" si="111"/>
        <v>6</v>
      </c>
    </row>
    <row r="7157" spans="1:15" hidden="1" x14ac:dyDescent="0.2">
      <c r="A7157" t="s">
        <v>7593</v>
      </c>
      <c r="B7157" t="s">
        <v>7892</v>
      </c>
      <c r="C7157" t="s">
        <v>7904</v>
      </c>
      <c r="D7157" t="s">
        <v>22</v>
      </c>
      <c r="E7157">
        <v>70</v>
      </c>
      <c r="F7157" t="s">
        <v>49</v>
      </c>
      <c r="G7157" t="s">
        <v>522</v>
      </c>
      <c r="H7157" t="s">
        <v>523</v>
      </c>
      <c r="I7157" s="2">
        <v>474490</v>
      </c>
      <c r="J7157" s="2">
        <v>401</v>
      </c>
      <c r="K7157" s="2">
        <v>474891</v>
      </c>
      <c r="L7157" s="3">
        <v>32.885320916679248</v>
      </c>
      <c r="M7157" s="3">
        <v>49.95492505567308</v>
      </c>
      <c r="N7157" s="2">
        <v>1444082</v>
      </c>
      <c r="O7157">
        <f t="shared" si="111"/>
        <v>1</v>
      </c>
    </row>
    <row r="7158" spans="1:15" hidden="1" x14ac:dyDescent="0.2">
      <c r="A7158" t="s">
        <v>7593</v>
      </c>
      <c r="B7158" t="s">
        <v>7892</v>
      </c>
      <c r="C7158" t="s">
        <v>7905</v>
      </c>
      <c r="D7158" t="s">
        <v>22</v>
      </c>
      <c r="E7158">
        <v>58</v>
      </c>
      <c r="F7158" t="s">
        <v>49</v>
      </c>
      <c r="G7158" t="s">
        <v>7906</v>
      </c>
      <c r="H7158" t="s">
        <v>356</v>
      </c>
      <c r="I7158" s="2">
        <v>712</v>
      </c>
      <c r="J7158" s="2">
        <f>(0)</f>
        <v>0</v>
      </c>
      <c r="K7158" s="2">
        <v>712</v>
      </c>
      <c r="L7158" s="3">
        <v>4.9304679374162962E-2</v>
      </c>
      <c r="M7158" s="3">
        <v>7.4896990340181699E-2</v>
      </c>
      <c r="N7158" s="2">
        <v>1444082</v>
      </c>
      <c r="O7158">
        <f t="shared" si="111"/>
        <v>16</v>
      </c>
    </row>
    <row r="7159" spans="1:15" hidden="1" x14ac:dyDescent="0.2">
      <c r="A7159" t="s">
        <v>7593</v>
      </c>
      <c r="B7159" t="s">
        <v>7892</v>
      </c>
      <c r="C7159" t="s">
        <v>7907</v>
      </c>
      <c r="D7159" t="s">
        <v>22</v>
      </c>
      <c r="E7159">
        <v>57</v>
      </c>
      <c r="F7159" t="s">
        <v>49</v>
      </c>
      <c r="G7159" t="s">
        <v>19</v>
      </c>
      <c r="H7159" t="s">
        <v>20</v>
      </c>
      <c r="I7159" s="2">
        <v>26072</v>
      </c>
      <c r="J7159" s="2">
        <v>21</v>
      </c>
      <c r="K7159" s="2">
        <v>26093</v>
      </c>
      <c r="L7159" s="3">
        <v>1.8068918524017332</v>
      </c>
      <c r="M7159" s="3">
        <v>2.7447853496437657</v>
      </c>
      <c r="N7159" s="2">
        <v>1444082</v>
      </c>
      <c r="O7159">
        <f t="shared" si="111"/>
        <v>4</v>
      </c>
    </row>
    <row r="7160" spans="1:15" hidden="1" x14ac:dyDescent="0.2">
      <c r="A7160" t="s">
        <v>7593</v>
      </c>
      <c r="B7160" t="s">
        <v>7892</v>
      </c>
      <c r="C7160" t="s">
        <v>7908</v>
      </c>
      <c r="D7160" t="s">
        <v>22</v>
      </c>
      <c r="E7160">
        <v>68</v>
      </c>
      <c r="F7160" t="s">
        <v>49</v>
      </c>
      <c r="G7160" t="s">
        <v>38</v>
      </c>
      <c r="H7160" t="s">
        <v>456</v>
      </c>
      <c r="I7160" s="2">
        <v>923</v>
      </c>
      <c r="J7160" s="2">
        <v>1</v>
      </c>
      <c r="K7160" s="2">
        <v>924</v>
      </c>
      <c r="L7160" s="3">
        <v>6.3985286154110366E-2</v>
      </c>
      <c r="M7160" s="3">
        <v>9.7197779598775139E-2</v>
      </c>
      <c r="N7160" s="2">
        <v>1444082</v>
      </c>
      <c r="O7160">
        <f t="shared" si="111"/>
        <v>14</v>
      </c>
    </row>
    <row r="7161" spans="1:15" hidden="1" x14ac:dyDescent="0.2">
      <c r="A7161" t="s">
        <v>7593</v>
      </c>
      <c r="B7161" t="s">
        <v>7892</v>
      </c>
      <c r="C7161" t="s">
        <v>7909</v>
      </c>
      <c r="D7161" t="s">
        <v>22</v>
      </c>
      <c r="E7161">
        <v>45</v>
      </c>
      <c r="F7161" t="s">
        <v>49</v>
      </c>
      <c r="G7161" t="s">
        <v>815</v>
      </c>
      <c r="H7161" t="s">
        <v>816</v>
      </c>
      <c r="I7161" s="2">
        <v>418</v>
      </c>
      <c r="J7161" s="2">
        <f>(0)</f>
        <v>0</v>
      </c>
      <c r="K7161" s="2">
        <v>418</v>
      </c>
      <c r="L7161" s="3">
        <v>2.8945724688764211E-2</v>
      </c>
      <c r="M7161" s="3">
        <v>4.3970424104207803E-2</v>
      </c>
      <c r="N7161" s="2">
        <v>1444082</v>
      </c>
      <c r="O7161">
        <f t="shared" si="111"/>
        <v>22</v>
      </c>
    </row>
    <row r="7162" spans="1:15" hidden="1" x14ac:dyDescent="0.2">
      <c r="A7162" t="s">
        <v>7593</v>
      </c>
      <c r="B7162" t="s">
        <v>7892</v>
      </c>
      <c r="C7162" t="s">
        <v>7910</v>
      </c>
      <c r="D7162" t="s">
        <v>22</v>
      </c>
      <c r="E7162">
        <v>31</v>
      </c>
      <c r="F7162" t="s">
        <v>49</v>
      </c>
      <c r="G7162" t="s">
        <v>7911</v>
      </c>
      <c r="H7162" t="s">
        <v>819</v>
      </c>
      <c r="I7162" s="2">
        <v>480</v>
      </c>
      <c r="J7162" s="2">
        <f>(0)</f>
        <v>0</v>
      </c>
      <c r="K7162" s="2">
        <v>480</v>
      </c>
      <c r="L7162" s="3">
        <v>3.3239109690446939E-2</v>
      </c>
      <c r="M7162" s="3">
        <v>5.049235303832475E-2</v>
      </c>
      <c r="N7162" s="2">
        <v>1444082</v>
      </c>
      <c r="O7162">
        <f t="shared" si="111"/>
        <v>20</v>
      </c>
    </row>
    <row r="7163" spans="1:15" hidden="1" x14ac:dyDescent="0.2">
      <c r="A7163" t="s">
        <v>7593</v>
      </c>
      <c r="B7163" t="s">
        <v>7892</v>
      </c>
      <c r="C7163" t="s">
        <v>7912</v>
      </c>
      <c r="D7163" t="s">
        <v>22</v>
      </c>
      <c r="E7163">
        <v>58</v>
      </c>
      <c r="F7163" t="s">
        <v>49</v>
      </c>
      <c r="G7163" t="s">
        <v>38</v>
      </c>
      <c r="H7163" t="s">
        <v>734</v>
      </c>
      <c r="I7163" s="2">
        <v>1301</v>
      </c>
      <c r="J7163" s="2">
        <f>(0)</f>
        <v>0</v>
      </c>
      <c r="K7163" s="2">
        <v>1301</v>
      </c>
      <c r="L7163" s="3">
        <v>9.0091836890148908E-2</v>
      </c>
      <c r="M7163" s="3">
        <v>0.1368553152142927</v>
      </c>
      <c r="N7163" s="2">
        <v>1444082</v>
      </c>
      <c r="O7163">
        <f t="shared" si="111"/>
        <v>11</v>
      </c>
    </row>
    <row r="7164" spans="1:15" hidden="1" x14ac:dyDescent="0.2">
      <c r="A7164" t="s">
        <v>7593</v>
      </c>
      <c r="B7164" t="s">
        <v>7892</v>
      </c>
      <c r="C7164" t="s">
        <v>7913</v>
      </c>
      <c r="D7164" t="s">
        <v>22</v>
      </c>
      <c r="E7164">
        <v>39</v>
      </c>
      <c r="F7164" t="s">
        <v>49</v>
      </c>
      <c r="G7164" t="s">
        <v>736</v>
      </c>
      <c r="H7164" t="s">
        <v>1521</v>
      </c>
      <c r="I7164" s="2">
        <v>901</v>
      </c>
      <c r="J7164" s="2">
        <f>(0)</f>
        <v>0</v>
      </c>
      <c r="K7164" s="2">
        <v>901</v>
      </c>
      <c r="L7164" s="3">
        <v>6.2392578814776452E-2</v>
      </c>
      <c r="M7164" s="3">
        <v>9.4778354349022084E-2</v>
      </c>
      <c r="N7164" s="2">
        <v>1444082</v>
      </c>
      <c r="O7164">
        <f t="shared" si="111"/>
        <v>15</v>
      </c>
    </row>
    <row r="7165" spans="1:15" hidden="1" x14ac:dyDescent="0.2">
      <c r="A7165" t="s">
        <v>7593</v>
      </c>
      <c r="B7165" t="s">
        <v>7892</v>
      </c>
      <c r="C7165" t="s">
        <v>7914</v>
      </c>
      <c r="D7165" t="s">
        <v>22</v>
      </c>
      <c r="E7165">
        <v>56</v>
      </c>
      <c r="F7165" t="s">
        <v>49</v>
      </c>
      <c r="G7165" t="s">
        <v>38</v>
      </c>
      <c r="H7165" t="s">
        <v>201</v>
      </c>
      <c r="I7165" s="2">
        <v>599</v>
      </c>
      <c r="J7165" s="2">
        <f>(0)</f>
        <v>0</v>
      </c>
      <c r="K7165" s="2">
        <v>599</v>
      </c>
      <c r="L7165" s="3">
        <v>4.1479638967870242E-2</v>
      </c>
      <c r="M7165" s="3">
        <v>6.3010248895742763E-2</v>
      </c>
      <c r="N7165" s="2">
        <v>1444082</v>
      </c>
      <c r="O7165">
        <f t="shared" si="111"/>
        <v>17</v>
      </c>
    </row>
    <row r="7166" spans="1:15" hidden="1" x14ac:dyDescent="0.2">
      <c r="A7166" t="s">
        <v>7593</v>
      </c>
      <c r="B7166" t="s">
        <v>7892</v>
      </c>
      <c r="C7166" t="s">
        <v>7915</v>
      </c>
      <c r="D7166" t="s">
        <v>22</v>
      </c>
      <c r="E7166">
        <v>52</v>
      </c>
      <c r="F7166" t="s">
        <v>49</v>
      </c>
      <c r="G7166" t="s">
        <v>38</v>
      </c>
      <c r="H7166" t="s">
        <v>836</v>
      </c>
      <c r="I7166" s="2">
        <v>3713</v>
      </c>
      <c r="J7166" s="2">
        <f>(0)</f>
        <v>0</v>
      </c>
      <c r="K7166" s="2">
        <v>3713</v>
      </c>
      <c r="L7166" s="3">
        <v>0.25711836308464481</v>
      </c>
      <c r="M7166" s="3">
        <v>0.39057938923187457</v>
      </c>
      <c r="N7166" s="2">
        <v>1444082</v>
      </c>
      <c r="O7166">
        <f t="shared" si="111"/>
        <v>7</v>
      </c>
    </row>
    <row r="7167" spans="1:15" hidden="1" x14ac:dyDescent="0.2">
      <c r="A7167" t="s">
        <v>7593</v>
      </c>
      <c r="B7167" t="s">
        <v>7892</v>
      </c>
      <c r="C7167" t="s">
        <v>7916</v>
      </c>
      <c r="D7167" t="s">
        <v>22</v>
      </c>
      <c r="E7167">
        <v>44</v>
      </c>
      <c r="F7167" t="s">
        <v>69</v>
      </c>
      <c r="G7167" t="s">
        <v>38</v>
      </c>
      <c r="H7167" t="s">
        <v>198</v>
      </c>
      <c r="I7167" s="2">
        <v>509</v>
      </c>
      <c r="J7167" s="2">
        <f>(0)</f>
        <v>0</v>
      </c>
      <c r="K7167" s="2">
        <v>509</v>
      </c>
      <c r="L7167" s="3">
        <v>3.5247305900911442E-2</v>
      </c>
      <c r="M7167" s="3">
        <v>5.3542932701056874E-2</v>
      </c>
      <c r="N7167" s="2">
        <v>1444082</v>
      </c>
      <c r="O7167">
        <f t="shared" si="111"/>
        <v>18</v>
      </c>
    </row>
    <row r="7168" spans="1:15" hidden="1" x14ac:dyDescent="0.2">
      <c r="A7168" t="s">
        <v>7593</v>
      </c>
      <c r="B7168" t="s">
        <v>7917</v>
      </c>
      <c r="C7168" t="s">
        <v>46</v>
      </c>
      <c r="G7168" t="s">
        <v>46</v>
      </c>
      <c r="I7168" s="2">
        <v>6325</v>
      </c>
      <c r="J7168" s="2">
        <v>12</v>
      </c>
      <c r="K7168" s="2">
        <v>6337</v>
      </c>
      <c r="L7168" s="3">
        <v>0.38783909910185593</v>
      </c>
      <c r="M7168" s="3">
        <v>0.5182758270985387</v>
      </c>
      <c r="N7168" s="2">
        <v>1633925</v>
      </c>
      <c r="O7168">
        <f t="shared" si="111"/>
        <v>6</v>
      </c>
    </row>
    <row r="7169" spans="1:15" hidden="1" x14ac:dyDescent="0.2">
      <c r="A7169" t="s">
        <v>7593</v>
      </c>
      <c r="B7169" t="s">
        <v>7917</v>
      </c>
      <c r="C7169" t="s">
        <v>7918</v>
      </c>
      <c r="D7169" t="s">
        <v>22</v>
      </c>
      <c r="E7169">
        <v>64</v>
      </c>
      <c r="F7169" t="s">
        <v>49</v>
      </c>
      <c r="G7169" t="s">
        <v>522</v>
      </c>
      <c r="H7169" t="s">
        <v>523</v>
      </c>
      <c r="I7169" s="2">
        <v>576499</v>
      </c>
      <c r="J7169" s="2">
        <v>212</v>
      </c>
      <c r="K7169" s="2">
        <v>576711</v>
      </c>
      <c r="L7169" s="3">
        <v>35.296050920329883</v>
      </c>
      <c r="M7169" s="3">
        <v>47.166698835699123</v>
      </c>
      <c r="N7169" s="2">
        <v>1633925</v>
      </c>
      <c r="O7169">
        <f t="shared" si="111"/>
        <v>1</v>
      </c>
    </row>
    <row r="7170" spans="1:15" hidden="1" x14ac:dyDescent="0.2">
      <c r="A7170" t="s">
        <v>7593</v>
      </c>
      <c r="B7170" t="s">
        <v>7917</v>
      </c>
      <c r="C7170" t="s">
        <v>7919</v>
      </c>
      <c r="D7170" t="s">
        <v>22</v>
      </c>
      <c r="E7170">
        <v>61</v>
      </c>
      <c r="F7170" t="s">
        <v>49</v>
      </c>
      <c r="G7170" t="s">
        <v>385</v>
      </c>
      <c r="H7170" t="s">
        <v>1042</v>
      </c>
      <c r="I7170" s="2">
        <v>1119</v>
      </c>
      <c r="J7170" s="2">
        <v>1</v>
      </c>
      <c r="K7170" s="2">
        <v>1120</v>
      </c>
      <c r="L7170" s="3">
        <v>6.8546597916061019E-2</v>
      </c>
      <c r="M7170" s="3">
        <v>9.1599956817163222E-2</v>
      </c>
      <c r="N7170" s="2">
        <v>1633925</v>
      </c>
      <c r="O7170">
        <f t="shared" si="111"/>
        <v>15</v>
      </c>
    </row>
    <row r="7171" spans="1:15" hidden="1" x14ac:dyDescent="0.2">
      <c r="A7171" t="s">
        <v>7593</v>
      </c>
      <c r="B7171" t="s">
        <v>7917</v>
      </c>
      <c r="C7171" t="s">
        <v>7920</v>
      </c>
      <c r="D7171" t="s">
        <v>22</v>
      </c>
      <c r="E7171">
        <v>44</v>
      </c>
      <c r="F7171" t="s">
        <v>49</v>
      </c>
      <c r="G7171" t="s">
        <v>376</v>
      </c>
      <c r="H7171" t="s">
        <v>377</v>
      </c>
      <c r="I7171" s="2">
        <v>105421</v>
      </c>
      <c r="J7171" s="2">
        <v>126</v>
      </c>
      <c r="K7171" s="2">
        <v>105547</v>
      </c>
      <c r="L7171" s="3">
        <v>6.4597212234343688</v>
      </c>
      <c r="M7171" s="3">
        <v>8.6322327162331494</v>
      </c>
      <c r="N7171" s="2">
        <v>1633925</v>
      </c>
      <c r="O7171">
        <f t="shared" ref="O7171:O7234" si="112">COUNTIFS($A$2:$A$8569,A7171,$B$2:$B$8569,B7171,$K$2:$K$8569,"&gt;"&amp;K7171)+1</f>
        <v>3</v>
      </c>
    </row>
    <row r="7172" spans="1:15" hidden="1" x14ac:dyDescent="0.2">
      <c r="A7172" t="s">
        <v>7593</v>
      </c>
      <c r="B7172" t="s">
        <v>7917</v>
      </c>
      <c r="C7172" t="s">
        <v>7921</v>
      </c>
      <c r="D7172" t="s">
        <v>22</v>
      </c>
      <c r="E7172">
        <v>52</v>
      </c>
      <c r="F7172" t="s">
        <v>49</v>
      </c>
      <c r="G7172" t="s">
        <v>38</v>
      </c>
      <c r="H7172" t="s">
        <v>1069</v>
      </c>
      <c r="I7172" s="2">
        <v>1323</v>
      </c>
      <c r="J7172" s="2">
        <f>(0)</f>
        <v>0</v>
      </c>
      <c r="K7172" s="2">
        <v>1323</v>
      </c>
      <c r="L7172" s="3">
        <v>8.0970668788347078E-2</v>
      </c>
      <c r="M7172" s="3">
        <v>0.10820244899027405</v>
      </c>
      <c r="N7172" s="2">
        <v>1633925</v>
      </c>
      <c r="O7172">
        <f t="shared" si="112"/>
        <v>13</v>
      </c>
    </row>
    <row r="7173" spans="1:15" hidden="1" x14ac:dyDescent="0.2">
      <c r="A7173" t="s">
        <v>7593</v>
      </c>
      <c r="B7173" t="s">
        <v>7917</v>
      </c>
      <c r="C7173" t="s">
        <v>7922</v>
      </c>
      <c r="D7173" t="s">
        <v>22</v>
      </c>
      <c r="E7173">
        <v>60</v>
      </c>
      <c r="F7173" t="s">
        <v>49</v>
      </c>
      <c r="G7173" t="s">
        <v>32</v>
      </c>
      <c r="H7173" t="s">
        <v>33</v>
      </c>
      <c r="I7173" s="2">
        <v>472456</v>
      </c>
      <c r="J7173" s="2">
        <v>560</v>
      </c>
      <c r="K7173" s="2">
        <v>473016</v>
      </c>
      <c r="L7173" s="3">
        <v>28.949676392735284</v>
      </c>
      <c r="M7173" s="3">
        <v>38.685933190917211</v>
      </c>
      <c r="N7173" s="2">
        <v>1633925</v>
      </c>
      <c r="O7173">
        <f t="shared" si="112"/>
        <v>2</v>
      </c>
    </row>
    <row r="7174" spans="1:15" hidden="1" x14ac:dyDescent="0.2">
      <c r="A7174" t="s">
        <v>7593</v>
      </c>
      <c r="B7174" t="s">
        <v>7917</v>
      </c>
      <c r="C7174" t="s">
        <v>7923</v>
      </c>
      <c r="D7174" t="s">
        <v>22</v>
      </c>
      <c r="E7174">
        <v>73</v>
      </c>
      <c r="F7174" t="s">
        <v>49</v>
      </c>
      <c r="G7174" t="s">
        <v>7924</v>
      </c>
      <c r="H7174" t="s">
        <v>101</v>
      </c>
      <c r="I7174" s="2">
        <v>730</v>
      </c>
      <c r="J7174" s="2">
        <f>(0)</f>
        <v>0</v>
      </c>
      <c r="K7174" s="2">
        <v>730</v>
      </c>
      <c r="L7174" s="3">
        <v>4.4677693284575486E-2</v>
      </c>
      <c r="M7174" s="3">
        <v>5.9703543282615304E-2</v>
      </c>
      <c r="N7174" s="2">
        <v>1633925</v>
      </c>
      <c r="O7174">
        <f t="shared" si="112"/>
        <v>19</v>
      </c>
    </row>
    <row r="7175" spans="1:15" hidden="1" x14ac:dyDescent="0.2">
      <c r="A7175" t="s">
        <v>7593</v>
      </c>
      <c r="B7175" t="s">
        <v>7917</v>
      </c>
      <c r="C7175" t="s">
        <v>7925</v>
      </c>
      <c r="D7175" t="s">
        <v>22</v>
      </c>
      <c r="E7175">
        <v>43</v>
      </c>
      <c r="F7175" t="s">
        <v>69</v>
      </c>
      <c r="G7175" t="s">
        <v>38</v>
      </c>
      <c r="H7175" t="s">
        <v>1711</v>
      </c>
      <c r="I7175" s="2">
        <v>1346</v>
      </c>
      <c r="J7175" s="2">
        <v>1</v>
      </c>
      <c r="K7175" s="2">
        <v>1347</v>
      </c>
      <c r="L7175" s="3">
        <v>8.2439524457976948E-2</v>
      </c>
      <c r="M7175" s="3">
        <v>0.11016530520778468</v>
      </c>
      <c r="N7175" s="2">
        <v>1633925</v>
      </c>
      <c r="O7175">
        <f t="shared" si="112"/>
        <v>12</v>
      </c>
    </row>
    <row r="7176" spans="1:15" hidden="1" x14ac:dyDescent="0.2">
      <c r="A7176" t="s">
        <v>7593</v>
      </c>
      <c r="B7176" t="s">
        <v>7917</v>
      </c>
      <c r="C7176" t="s">
        <v>7926</v>
      </c>
      <c r="D7176" t="s">
        <v>22</v>
      </c>
      <c r="E7176">
        <v>29</v>
      </c>
      <c r="F7176" t="s">
        <v>49</v>
      </c>
      <c r="G7176" t="s">
        <v>38</v>
      </c>
      <c r="H7176" t="s">
        <v>124</v>
      </c>
      <c r="I7176" s="2">
        <v>1003</v>
      </c>
      <c r="J7176" s="2">
        <f>(0)</f>
        <v>0</v>
      </c>
      <c r="K7176" s="2">
        <v>1003</v>
      </c>
      <c r="L7176" s="3">
        <v>6.1385926526615356E-2</v>
      </c>
      <c r="M7176" s="3">
        <v>8.203103275679885E-2</v>
      </c>
      <c r="N7176" s="2">
        <v>1633925</v>
      </c>
      <c r="O7176">
        <f t="shared" si="112"/>
        <v>17</v>
      </c>
    </row>
    <row r="7177" spans="1:15" hidden="1" x14ac:dyDescent="0.2">
      <c r="A7177" t="s">
        <v>7593</v>
      </c>
      <c r="B7177" t="s">
        <v>7917</v>
      </c>
      <c r="C7177" t="s">
        <v>7927</v>
      </c>
      <c r="D7177" t="s">
        <v>22</v>
      </c>
      <c r="E7177">
        <v>45</v>
      </c>
      <c r="F7177" t="s">
        <v>49</v>
      </c>
      <c r="G7177" t="s">
        <v>38</v>
      </c>
      <c r="H7177" t="s">
        <v>219</v>
      </c>
      <c r="I7177" s="2">
        <v>686</v>
      </c>
      <c r="J7177" s="2">
        <f>(0)</f>
        <v>0</v>
      </c>
      <c r="K7177" s="2">
        <v>686</v>
      </c>
      <c r="L7177" s="3">
        <v>4.1984791223587378E-2</v>
      </c>
      <c r="M7177" s="3">
        <v>5.6104973550512464E-2</v>
      </c>
      <c r="N7177" s="2">
        <v>1633925</v>
      </c>
      <c r="O7177">
        <f t="shared" si="112"/>
        <v>20</v>
      </c>
    </row>
    <row r="7178" spans="1:15" hidden="1" x14ac:dyDescent="0.2">
      <c r="A7178" t="s">
        <v>7593</v>
      </c>
      <c r="B7178" t="s">
        <v>7917</v>
      </c>
      <c r="C7178" t="s">
        <v>7928</v>
      </c>
      <c r="D7178" t="s">
        <v>22</v>
      </c>
      <c r="E7178">
        <v>44</v>
      </c>
      <c r="F7178" t="s">
        <v>49</v>
      </c>
      <c r="G7178" t="s">
        <v>38</v>
      </c>
      <c r="H7178" t="s">
        <v>324</v>
      </c>
      <c r="I7178" s="2">
        <v>1179</v>
      </c>
      <c r="J7178" s="2">
        <f>(0)</f>
        <v>0</v>
      </c>
      <c r="K7178" s="2">
        <v>1179</v>
      </c>
      <c r="L7178" s="3">
        <v>7.2157534770567813E-2</v>
      </c>
      <c r="M7178" s="3">
        <v>9.6425311685210208E-2</v>
      </c>
      <c r="N7178" s="2">
        <v>1633925</v>
      </c>
      <c r="O7178">
        <f t="shared" si="112"/>
        <v>14</v>
      </c>
    </row>
    <row r="7179" spans="1:15" hidden="1" x14ac:dyDescent="0.2">
      <c r="A7179" t="s">
        <v>7593</v>
      </c>
      <c r="B7179" t="s">
        <v>7917</v>
      </c>
      <c r="C7179" t="s">
        <v>7929</v>
      </c>
      <c r="D7179" t="s">
        <v>22</v>
      </c>
      <c r="E7179">
        <v>40</v>
      </c>
      <c r="F7179" t="s">
        <v>49</v>
      </c>
      <c r="G7179" t="s">
        <v>583</v>
      </c>
      <c r="H7179" t="s">
        <v>584</v>
      </c>
      <c r="I7179" s="2">
        <v>1378</v>
      </c>
      <c r="J7179" s="2">
        <v>1</v>
      </c>
      <c r="K7179" s="2">
        <v>1379</v>
      </c>
      <c r="L7179" s="3">
        <v>8.4397998684150127E-2</v>
      </c>
      <c r="M7179" s="3">
        <v>0.11278244683113221</v>
      </c>
      <c r="N7179" s="2">
        <v>1633925</v>
      </c>
      <c r="O7179">
        <f t="shared" si="112"/>
        <v>11</v>
      </c>
    </row>
    <row r="7180" spans="1:15" hidden="1" x14ac:dyDescent="0.2">
      <c r="A7180" t="s">
        <v>7593</v>
      </c>
      <c r="B7180" t="s">
        <v>7917</v>
      </c>
      <c r="C7180" t="s">
        <v>7930</v>
      </c>
      <c r="D7180" t="s">
        <v>22</v>
      </c>
      <c r="E7180">
        <v>34</v>
      </c>
      <c r="F7180" t="s">
        <v>49</v>
      </c>
      <c r="G7180" t="s">
        <v>736</v>
      </c>
      <c r="H7180" t="s">
        <v>2348</v>
      </c>
      <c r="I7180" s="2">
        <v>1840</v>
      </c>
      <c r="J7180" s="2">
        <f>(0)</f>
        <v>0</v>
      </c>
      <c r="K7180" s="2">
        <v>1840</v>
      </c>
      <c r="L7180" s="3">
        <v>0.1126122680049574</v>
      </c>
      <c r="M7180" s="3">
        <v>0.15048564334248241</v>
      </c>
      <c r="N7180" s="2">
        <v>1633925</v>
      </c>
      <c r="O7180">
        <f t="shared" si="112"/>
        <v>10</v>
      </c>
    </row>
    <row r="7181" spans="1:15" hidden="1" x14ac:dyDescent="0.2">
      <c r="A7181" t="s">
        <v>7593</v>
      </c>
      <c r="B7181" t="s">
        <v>7917</v>
      </c>
      <c r="C7181" t="s">
        <v>7931</v>
      </c>
      <c r="D7181" t="s">
        <v>22</v>
      </c>
      <c r="E7181">
        <v>45</v>
      </c>
      <c r="F7181" t="s">
        <v>69</v>
      </c>
      <c r="G7181" t="s">
        <v>38</v>
      </c>
      <c r="H7181" t="s">
        <v>788</v>
      </c>
      <c r="I7181" s="2">
        <v>2028</v>
      </c>
      <c r="J7181" s="2">
        <f>(0)</f>
        <v>0</v>
      </c>
      <c r="K7181" s="2">
        <v>2028</v>
      </c>
      <c r="L7181" s="3">
        <v>0.12411830408372478</v>
      </c>
      <c r="M7181" s="3">
        <v>0.16586135037964911</v>
      </c>
      <c r="N7181" s="2">
        <v>1633925</v>
      </c>
      <c r="O7181">
        <f t="shared" si="112"/>
        <v>9</v>
      </c>
    </row>
    <row r="7182" spans="1:15" hidden="1" x14ac:dyDescent="0.2">
      <c r="A7182" t="s">
        <v>7593</v>
      </c>
      <c r="B7182" t="s">
        <v>7917</v>
      </c>
      <c r="C7182" t="s">
        <v>7932</v>
      </c>
      <c r="D7182" t="s">
        <v>22</v>
      </c>
      <c r="E7182">
        <v>52</v>
      </c>
      <c r="F7182" t="s">
        <v>49</v>
      </c>
      <c r="G7182" t="s">
        <v>38</v>
      </c>
      <c r="H7182" t="s">
        <v>1113</v>
      </c>
      <c r="I7182" s="2">
        <v>974</v>
      </c>
      <c r="J7182" s="2">
        <v>1</v>
      </c>
      <c r="K7182" s="2">
        <v>975</v>
      </c>
      <c r="L7182" s="3">
        <v>5.9672261578713831E-2</v>
      </c>
      <c r="M7182" s="3">
        <v>7.9741033836369768E-2</v>
      </c>
      <c r="N7182" s="2">
        <v>1633925</v>
      </c>
      <c r="O7182">
        <f t="shared" si="112"/>
        <v>18</v>
      </c>
    </row>
    <row r="7183" spans="1:15" hidden="1" x14ac:dyDescent="0.2">
      <c r="A7183" t="s">
        <v>7593</v>
      </c>
      <c r="B7183" t="s">
        <v>7917</v>
      </c>
      <c r="C7183" t="s">
        <v>7933</v>
      </c>
      <c r="D7183" t="s">
        <v>22</v>
      </c>
      <c r="E7183">
        <v>59</v>
      </c>
      <c r="F7183" t="s">
        <v>49</v>
      </c>
      <c r="G7183" t="s">
        <v>38</v>
      </c>
      <c r="H7183" t="s">
        <v>530</v>
      </c>
      <c r="I7183" s="2">
        <v>3555</v>
      </c>
      <c r="J7183" s="2">
        <f>(0)</f>
        <v>0</v>
      </c>
      <c r="K7183" s="2">
        <v>3555</v>
      </c>
      <c r="L7183" s="3">
        <v>0.21757424606392581</v>
      </c>
      <c r="M7183" s="3">
        <v>0.29074807721876361</v>
      </c>
      <c r="N7183" s="2">
        <v>1633925</v>
      </c>
      <c r="O7183">
        <f t="shared" si="112"/>
        <v>8</v>
      </c>
    </row>
    <row r="7184" spans="1:15" hidden="1" x14ac:dyDescent="0.2">
      <c r="A7184" t="s">
        <v>7593</v>
      </c>
      <c r="B7184" t="s">
        <v>7917</v>
      </c>
      <c r="C7184" t="s">
        <v>7934</v>
      </c>
      <c r="D7184" t="s">
        <v>17</v>
      </c>
      <c r="E7184">
        <v>61</v>
      </c>
      <c r="F7184" t="s">
        <v>49</v>
      </c>
      <c r="G7184" t="s">
        <v>19</v>
      </c>
      <c r="H7184" t="s">
        <v>20</v>
      </c>
      <c r="I7184" s="2">
        <v>32088</v>
      </c>
      <c r="J7184" s="2">
        <v>19</v>
      </c>
      <c r="K7184" s="2">
        <v>32107</v>
      </c>
      <c r="L7184" s="3">
        <v>1.9650228743669385</v>
      </c>
      <c r="M7184" s="3">
        <v>2.6258926906505886</v>
      </c>
      <c r="N7184" s="2">
        <v>1633925</v>
      </c>
      <c r="O7184">
        <f t="shared" si="112"/>
        <v>4</v>
      </c>
    </row>
    <row r="7185" spans="1:15" hidden="1" x14ac:dyDescent="0.2">
      <c r="A7185" t="s">
        <v>7593</v>
      </c>
      <c r="B7185" t="s">
        <v>7917</v>
      </c>
      <c r="C7185" t="s">
        <v>7935</v>
      </c>
      <c r="D7185" t="s">
        <v>22</v>
      </c>
      <c r="E7185">
        <v>46</v>
      </c>
      <c r="F7185" t="s">
        <v>49</v>
      </c>
      <c r="G7185" t="s">
        <v>38</v>
      </c>
      <c r="H7185" t="s">
        <v>99</v>
      </c>
      <c r="I7185" s="2">
        <v>6446</v>
      </c>
      <c r="J7185" s="2">
        <v>1</v>
      </c>
      <c r="K7185" s="2">
        <v>6447</v>
      </c>
      <c r="L7185" s="3">
        <v>0.39457135425432621</v>
      </c>
      <c r="M7185" s="3">
        <v>0.52727225142879575</v>
      </c>
      <c r="N7185" s="2">
        <v>1633925</v>
      </c>
      <c r="O7185">
        <f t="shared" si="112"/>
        <v>5</v>
      </c>
    </row>
    <row r="7186" spans="1:15" hidden="1" x14ac:dyDescent="0.2">
      <c r="A7186" t="s">
        <v>7593</v>
      </c>
      <c r="B7186" t="s">
        <v>7917</v>
      </c>
      <c r="C7186" t="s">
        <v>7936</v>
      </c>
      <c r="D7186" t="s">
        <v>22</v>
      </c>
      <c r="E7186">
        <v>49</v>
      </c>
      <c r="F7186" t="s">
        <v>49</v>
      </c>
      <c r="G7186" t="s">
        <v>38</v>
      </c>
      <c r="H7186" t="s">
        <v>984</v>
      </c>
      <c r="I7186" s="2">
        <v>3949</v>
      </c>
      <c r="J7186" s="2">
        <f>(0)</f>
        <v>0</v>
      </c>
      <c r="K7186" s="2">
        <v>3949</v>
      </c>
      <c r="L7186" s="3">
        <v>0.24168795997368298</v>
      </c>
      <c r="M7186" s="3">
        <v>0.32297163345622992</v>
      </c>
      <c r="N7186" s="2">
        <v>1633925</v>
      </c>
      <c r="O7186">
        <f t="shared" si="112"/>
        <v>7</v>
      </c>
    </row>
    <row r="7187" spans="1:15" hidden="1" x14ac:dyDescent="0.2">
      <c r="A7187" t="s">
        <v>7593</v>
      </c>
      <c r="B7187" t="s">
        <v>7917</v>
      </c>
      <c r="C7187" t="s">
        <v>7937</v>
      </c>
      <c r="D7187" t="s">
        <v>22</v>
      </c>
      <c r="E7187">
        <v>35</v>
      </c>
      <c r="F7187" t="s">
        <v>69</v>
      </c>
      <c r="G7187" t="s">
        <v>38</v>
      </c>
      <c r="H7187" t="s">
        <v>456</v>
      </c>
      <c r="I7187" s="2">
        <v>1014</v>
      </c>
      <c r="J7187" s="2">
        <f>(0)</f>
        <v>0</v>
      </c>
      <c r="K7187" s="2">
        <v>1014</v>
      </c>
      <c r="L7187" s="3">
        <v>6.2059152041862388E-2</v>
      </c>
      <c r="M7187" s="3">
        <v>8.2930675189824554E-2</v>
      </c>
      <c r="N7187" s="2">
        <v>1633925</v>
      </c>
      <c r="O7187">
        <f t="shared" si="112"/>
        <v>16</v>
      </c>
    </row>
    <row r="7188" spans="1:15" hidden="1" x14ac:dyDescent="0.2">
      <c r="A7188" t="s">
        <v>7593</v>
      </c>
      <c r="B7188" t="s">
        <v>7938</v>
      </c>
      <c r="C7188" t="s">
        <v>46</v>
      </c>
      <c r="G7188" t="s">
        <v>46</v>
      </c>
      <c r="I7188" s="2">
        <v>9395</v>
      </c>
      <c r="J7188" s="2">
        <v>4</v>
      </c>
      <c r="K7188" s="2">
        <v>9399</v>
      </c>
      <c r="L7188" s="3">
        <v>0.58198574850091767</v>
      </c>
      <c r="M7188" s="3">
        <v>0.71686802123375437</v>
      </c>
      <c r="N7188" s="2">
        <v>1614988</v>
      </c>
      <c r="O7188">
        <f t="shared" si="112"/>
        <v>5</v>
      </c>
    </row>
    <row r="7189" spans="1:15" hidden="1" x14ac:dyDescent="0.2">
      <c r="A7189" t="s">
        <v>7593</v>
      </c>
      <c r="B7189" t="s">
        <v>7938</v>
      </c>
      <c r="C7189" t="s">
        <v>7939</v>
      </c>
      <c r="D7189" t="s">
        <v>17</v>
      </c>
      <c r="E7189">
        <v>61</v>
      </c>
      <c r="F7189" t="s">
        <v>49</v>
      </c>
      <c r="G7189" t="s">
        <v>385</v>
      </c>
      <c r="H7189" t="s">
        <v>1042</v>
      </c>
      <c r="I7189" s="2">
        <v>1696</v>
      </c>
      <c r="J7189" s="2">
        <v>1</v>
      </c>
      <c r="K7189" s="2">
        <v>1697</v>
      </c>
      <c r="L7189" s="3">
        <v>0.10507818014746859</v>
      </c>
      <c r="M7189" s="3">
        <v>0.129431325889316</v>
      </c>
      <c r="N7189" s="2">
        <v>1614988</v>
      </c>
      <c r="O7189">
        <f t="shared" si="112"/>
        <v>11</v>
      </c>
    </row>
    <row r="7190" spans="1:15" hidden="1" x14ac:dyDescent="0.2">
      <c r="A7190" t="s">
        <v>7593</v>
      </c>
      <c r="B7190" t="s">
        <v>7938</v>
      </c>
      <c r="C7190" t="s">
        <v>7940</v>
      </c>
      <c r="D7190" t="s">
        <v>17</v>
      </c>
      <c r="E7190">
        <v>58</v>
      </c>
      <c r="F7190" t="s">
        <v>49</v>
      </c>
      <c r="G7190" t="s">
        <v>376</v>
      </c>
      <c r="H7190" t="s">
        <v>377</v>
      </c>
      <c r="I7190" s="2">
        <v>81149</v>
      </c>
      <c r="J7190" s="2">
        <v>165</v>
      </c>
      <c r="K7190" s="2">
        <v>81314</v>
      </c>
      <c r="L7190" s="3">
        <v>5.0349600120867768</v>
      </c>
      <c r="M7190" s="3">
        <v>6.2018732076392702</v>
      </c>
      <c r="N7190" s="2">
        <v>1614988</v>
      </c>
      <c r="O7190">
        <f t="shared" si="112"/>
        <v>3</v>
      </c>
    </row>
    <row r="7191" spans="1:15" hidden="1" x14ac:dyDescent="0.2">
      <c r="A7191" t="s">
        <v>7593</v>
      </c>
      <c r="B7191" t="s">
        <v>7938</v>
      </c>
      <c r="C7191" t="s">
        <v>7941</v>
      </c>
      <c r="D7191" t="s">
        <v>22</v>
      </c>
      <c r="E7191">
        <v>33</v>
      </c>
      <c r="F7191" t="s">
        <v>18</v>
      </c>
      <c r="G7191" t="s">
        <v>7942</v>
      </c>
      <c r="H7191" t="s">
        <v>346</v>
      </c>
      <c r="I7191" s="2">
        <v>2338</v>
      </c>
      <c r="J7191" s="2">
        <v>1</v>
      </c>
      <c r="K7191" s="2">
        <v>2339</v>
      </c>
      <c r="L7191" s="3">
        <v>0.14483079750437775</v>
      </c>
      <c r="M7191" s="3">
        <v>0.17839709561291109</v>
      </c>
      <c r="N7191" s="2">
        <v>1614988</v>
      </c>
      <c r="O7191">
        <f t="shared" si="112"/>
        <v>9</v>
      </c>
    </row>
    <row r="7192" spans="1:15" hidden="1" x14ac:dyDescent="0.2">
      <c r="A7192" t="s">
        <v>7593</v>
      </c>
      <c r="B7192" t="s">
        <v>7938</v>
      </c>
      <c r="C7192" t="s">
        <v>7943</v>
      </c>
      <c r="D7192" t="s">
        <v>17</v>
      </c>
      <c r="E7192">
        <v>57</v>
      </c>
      <c r="F7192" t="s">
        <v>49</v>
      </c>
      <c r="G7192" t="s">
        <v>522</v>
      </c>
      <c r="H7192" t="s">
        <v>523</v>
      </c>
      <c r="I7192" s="2">
        <v>694617</v>
      </c>
      <c r="J7192" s="2">
        <v>328</v>
      </c>
      <c r="K7192" s="2">
        <v>694945</v>
      </c>
      <c r="L7192" s="3">
        <v>43.03096988955955</v>
      </c>
      <c r="M7192" s="3">
        <v>53.003920312404659</v>
      </c>
      <c r="N7192" s="2">
        <v>1614988</v>
      </c>
      <c r="O7192">
        <f t="shared" si="112"/>
        <v>1</v>
      </c>
    </row>
    <row r="7193" spans="1:15" hidden="1" x14ac:dyDescent="0.2">
      <c r="A7193" t="s">
        <v>7593</v>
      </c>
      <c r="B7193" t="s">
        <v>7938</v>
      </c>
      <c r="C7193" t="s">
        <v>7944</v>
      </c>
      <c r="D7193" t="s">
        <v>22</v>
      </c>
      <c r="E7193">
        <v>42</v>
      </c>
      <c r="F7193" t="s">
        <v>69</v>
      </c>
      <c r="G7193" t="s">
        <v>38</v>
      </c>
      <c r="H7193" t="s">
        <v>219</v>
      </c>
      <c r="I7193" s="2">
        <v>1885</v>
      </c>
      <c r="J7193" s="2">
        <f>(0)</f>
        <v>0</v>
      </c>
      <c r="K7193" s="2">
        <v>1885</v>
      </c>
      <c r="L7193" s="3">
        <v>0.11671913351678155</v>
      </c>
      <c r="M7193" s="3">
        <v>0.14377021172737814</v>
      </c>
      <c r="N7193" s="2">
        <v>1614988</v>
      </c>
      <c r="O7193">
        <f t="shared" si="112"/>
        <v>10</v>
      </c>
    </row>
    <row r="7194" spans="1:15" hidden="1" x14ac:dyDescent="0.2">
      <c r="A7194" t="s">
        <v>7593</v>
      </c>
      <c r="B7194" t="s">
        <v>7938</v>
      </c>
      <c r="C7194" t="s">
        <v>7945</v>
      </c>
      <c r="D7194" t="s">
        <v>17</v>
      </c>
      <c r="E7194">
        <v>40</v>
      </c>
      <c r="F7194" t="s">
        <v>49</v>
      </c>
      <c r="G7194" t="s">
        <v>19</v>
      </c>
      <c r="H7194" t="s">
        <v>20</v>
      </c>
      <c r="I7194" s="2">
        <v>27555</v>
      </c>
      <c r="J7194" s="2">
        <v>13</v>
      </c>
      <c r="K7194" s="2">
        <v>27568</v>
      </c>
      <c r="L7194" s="3">
        <v>1.7070095876873386</v>
      </c>
      <c r="M7194" s="3">
        <v>2.1026298126792362</v>
      </c>
      <c r="N7194" s="2">
        <v>1614988</v>
      </c>
      <c r="O7194">
        <f t="shared" si="112"/>
        <v>4</v>
      </c>
    </row>
    <row r="7195" spans="1:15" hidden="1" x14ac:dyDescent="0.2">
      <c r="A7195" t="s">
        <v>7593</v>
      </c>
      <c r="B7195" t="s">
        <v>7938</v>
      </c>
      <c r="C7195" t="s">
        <v>7946</v>
      </c>
      <c r="D7195" t="s">
        <v>22</v>
      </c>
      <c r="E7195">
        <v>62</v>
      </c>
      <c r="F7195" t="s">
        <v>49</v>
      </c>
      <c r="G7195" t="s">
        <v>38</v>
      </c>
      <c r="H7195" t="s">
        <v>456</v>
      </c>
      <c r="I7195" s="2">
        <v>6770</v>
      </c>
      <c r="J7195" s="2">
        <f>(0)</f>
        <v>0</v>
      </c>
      <c r="K7195" s="2">
        <v>6770</v>
      </c>
      <c r="L7195" s="3">
        <v>0.41919816122472736</v>
      </c>
      <c r="M7195" s="3">
        <v>0.51635243150893895</v>
      </c>
      <c r="N7195" s="2">
        <v>1614988</v>
      </c>
      <c r="O7195">
        <f t="shared" si="112"/>
        <v>6</v>
      </c>
    </row>
    <row r="7196" spans="1:15" hidden="1" x14ac:dyDescent="0.2">
      <c r="A7196" t="s">
        <v>7593</v>
      </c>
      <c r="B7196" t="s">
        <v>7938</v>
      </c>
      <c r="C7196" t="s">
        <v>7947</v>
      </c>
      <c r="D7196" t="s">
        <v>22</v>
      </c>
      <c r="E7196">
        <v>26</v>
      </c>
      <c r="F7196" t="s">
        <v>49</v>
      </c>
      <c r="G7196" t="s">
        <v>7802</v>
      </c>
      <c r="H7196" t="s">
        <v>198</v>
      </c>
      <c r="I7196" s="2">
        <v>2519</v>
      </c>
      <c r="J7196" s="2">
        <f>(0)</f>
        <v>0</v>
      </c>
      <c r="K7196" s="2">
        <v>2519</v>
      </c>
      <c r="L7196" s="3">
        <v>0.15597639115584758</v>
      </c>
      <c r="M7196" s="3">
        <v>0.19212581609616206</v>
      </c>
      <c r="N7196" s="2">
        <v>1614988</v>
      </c>
      <c r="O7196">
        <f t="shared" si="112"/>
        <v>8</v>
      </c>
    </row>
    <row r="7197" spans="1:15" hidden="1" x14ac:dyDescent="0.2">
      <c r="A7197" t="s">
        <v>7593</v>
      </c>
      <c r="B7197" t="s">
        <v>7938</v>
      </c>
      <c r="C7197" t="s">
        <v>7948</v>
      </c>
      <c r="D7197" t="s">
        <v>22</v>
      </c>
      <c r="E7197">
        <v>56</v>
      </c>
      <c r="F7197" t="s">
        <v>49</v>
      </c>
      <c r="G7197" t="s">
        <v>32</v>
      </c>
      <c r="H7197" t="s">
        <v>33</v>
      </c>
      <c r="I7197" s="2">
        <v>479016</v>
      </c>
      <c r="J7197" s="2">
        <v>570</v>
      </c>
      <c r="K7197" s="2">
        <v>479586</v>
      </c>
      <c r="L7197" s="3">
        <v>29.6959482051879</v>
      </c>
      <c r="M7197" s="3">
        <v>36.578345231557755</v>
      </c>
      <c r="N7197" s="2">
        <v>1614988</v>
      </c>
      <c r="O7197">
        <f t="shared" si="112"/>
        <v>2</v>
      </c>
    </row>
    <row r="7198" spans="1:15" hidden="1" x14ac:dyDescent="0.2">
      <c r="A7198" t="s">
        <v>7593</v>
      </c>
      <c r="B7198" t="s">
        <v>7938</v>
      </c>
      <c r="C7198" t="s">
        <v>7949</v>
      </c>
      <c r="D7198" t="s">
        <v>22</v>
      </c>
      <c r="E7198">
        <v>54</v>
      </c>
      <c r="F7198" t="s">
        <v>69</v>
      </c>
      <c r="G7198" t="s">
        <v>38</v>
      </c>
      <c r="H7198" t="s">
        <v>54</v>
      </c>
      <c r="I7198" s="2">
        <v>3077</v>
      </c>
      <c r="J7198" s="2">
        <f>(0)</f>
        <v>0</v>
      </c>
      <c r="K7198" s="2">
        <v>3077</v>
      </c>
      <c r="L7198" s="3">
        <v>0.19052773147540417</v>
      </c>
      <c r="M7198" s="3">
        <v>0.23468484959424002</v>
      </c>
      <c r="N7198" s="2">
        <v>1614988</v>
      </c>
      <c r="O7198">
        <f t="shared" si="112"/>
        <v>7</v>
      </c>
    </row>
    <row r="7199" spans="1:15" hidden="1" x14ac:dyDescent="0.2">
      <c r="A7199" t="s">
        <v>7593</v>
      </c>
      <c r="B7199" t="s">
        <v>7950</v>
      </c>
      <c r="C7199" t="s">
        <v>46</v>
      </c>
      <c r="G7199" t="s">
        <v>46</v>
      </c>
      <c r="I7199" s="2">
        <v>20486</v>
      </c>
      <c r="J7199" s="2">
        <v>15</v>
      </c>
      <c r="K7199" s="2">
        <v>20501</v>
      </c>
      <c r="L7199" s="3">
        <v>1.1482117893755825</v>
      </c>
      <c r="M7199" s="3">
        <v>1.4619981044871169</v>
      </c>
      <c r="N7199" s="2">
        <v>1785472</v>
      </c>
      <c r="O7199">
        <f t="shared" si="112"/>
        <v>5</v>
      </c>
    </row>
    <row r="7200" spans="1:15" hidden="1" x14ac:dyDescent="0.2">
      <c r="A7200" t="s">
        <v>7593</v>
      </c>
      <c r="B7200" t="s">
        <v>7950</v>
      </c>
      <c r="C7200" t="s">
        <v>7951</v>
      </c>
      <c r="D7200" t="s">
        <v>22</v>
      </c>
      <c r="E7200">
        <v>65</v>
      </c>
      <c r="F7200" t="s">
        <v>49</v>
      </c>
      <c r="G7200" t="s">
        <v>385</v>
      </c>
      <c r="H7200" t="s">
        <v>1042</v>
      </c>
      <c r="I7200" s="2">
        <v>1886</v>
      </c>
      <c r="J7200" s="2">
        <f>(0)</f>
        <v>0</v>
      </c>
      <c r="K7200" s="2">
        <v>1886</v>
      </c>
      <c r="L7200" s="3">
        <v>0.10563033192343538</v>
      </c>
      <c r="M7200" s="3">
        <v>0.13449726477063081</v>
      </c>
      <c r="N7200" s="2">
        <v>1785472</v>
      </c>
      <c r="O7200">
        <f t="shared" si="112"/>
        <v>10</v>
      </c>
    </row>
    <row r="7201" spans="1:15" hidden="1" x14ac:dyDescent="0.2">
      <c r="A7201" t="s">
        <v>7593</v>
      </c>
      <c r="B7201" t="s">
        <v>7950</v>
      </c>
      <c r="C7201" t="s">
        <v>7952</v>
      </c>
      <c r="D7201" t="s">
        <v>22</v>
      </c>
      <c r="E7201">
        <v>62</v>
      </c>
      <c r="F7201" t="s">
        <v>49</v>
      </c>
      <c r="G7201" t="s">
        <v>522</v>
      </c>
      <c r="H7201" t="s">
        <v>523</v>
      </c>
      <c r="I7201" s="2">
        <v>637231</v>
      </c>
      <c r="J7201" s="2">
        <v>476</v>
      </c>
      <c r="K7201" s="2">
        <v>637707</v>
      </c>
      <c r="L7201" s="3">
        <v>35.716438006308699</v>
      </c>
      <c r="M7201" s="3">
        <v>45.477119419451043</v>
      </c>
      <c r="N7201" s="2">
        <v>1785472</v>
      </c>
      <c r="O7201">
        <f t="shared" si="112"/>
        <v>1</v>
      </c>
    </row>
    <row r="7202" spans="1:15" hidden="1" x14ac:dyDescent="0.2">
      <c r="A7202" t="s">
        <v>7593</v>
      </c>
      <c r="B7202" t="s">
        <v>7950</v>
      </c>
      <c r="C7202" t="s">
        <v>7953</v>
      </c>
      <c r="D7202" t="s">
        <v>22</v>
      </c>
      <c r="E7202">
        <v>44</v>
      </c>
      <c r="F7202" t="s">
        <v>49</v>
      </c>
      <c r="G7202" t="s">
        <v>376</v>
      </c>
      <c r="H7202" t="s">
        <v>377</v>
      </c>
      <c r="I7202" s="2">
        <v>152050</v>
      </c>
      <c r="J7202" s="2">
        <v>231</v>
      </c>
      <c r="K7202" s="2">
        <v>152281</v>
      </c>
      <c r="L7202" s="3">
        <v>8.5288932002294064</v>
      </c>
      <c r="M7202" s="3">
        <v>10.859691397951449</v>
      </c>
      <c r="N7202" s="2">
        <v>1785472</v>
      </c>
      <c r="O7202">
        <f t="shared" si="112"/>
        <v>3</v>
      </c>
    </row>
    <row r="7203" spans="1:15" hidden="1" x14ac:dyDescent="0.2">
      <c r="A7203" t="s">
        <v>7593</v>
      </c>
      <c r="B7203" t="s">
        <v>7950</v>
      </c>
      <c r="C7203" t="s">
        <v>7954</v>
      </c>
      <c r="D7203" t="s">
        <v>22</v>
      </c>
      <c r="E7203">
        <v>39</v>
      </c>
      <c r="F7203" t="s">
        <v>49</v>
      </c>
      <c r="G7203" t="s">
        <v>38</v>
      </c>
      <c r="H7203" t="s">
        <v>537</v>
      </c>
      <c r="I7203" s="2">
        <v>5092</v>
      </c>
      <c r="J7203" s="2">
        <f>(0)</f>
        <v>0</v>
      </c>
      <c r="K7203" s="2">
        <v>5092</v>
      </c>
      <c r="L7203" s="3">
        <v>0.28519069467345326</v>
      </c>
      <c r="M7203" s="3">
        <v>0.36312835218030332</v>
      </c>
      <c r="N7203" s="2">
        <v>1785472</v>
      </c>
      <c r="O7203">
        <f t="shared" si="112"/>
        <v>6</v>
      </c>
    </row>
    <row r="7204" spans="1:15" hidden="1" x14ac:dyDescent="0.2">
      <c r="A7204" t="s">
        <v>7593</v>
      </c>
      <c r="B7204" t="s">
        <v>7950</v>
      </c>
      <c r="C7204" t="s">
        <v>7955</v>
      </c>
      <c r="D7204" t="s">
        <v>22</v>
      </c>
      <c r="E7204">
        <v>61</v>
      </c>
      <c r="F7204" t="s">
        <v>69</v>
      </c>
      <c r="G7204" t="s">
        <v>303</v>
      </c>
      <c r="H7204" t="s">
        <v>304</v>
      </c>
      <c r="I7204" s="2">
        <v>2589</v>
      </c>
      <c r="J7204" s="2">
        <v>4</v>
      </c>
      <c r="K7204" s="2">
        <v>2593</v>
      </c>
      <c r="L7204" s="3">
        <v>0.14522770449494588</v>
      </c>
      <c r="M7204" s="3">
        <v>0.18491591068411756</v>
      </c>
      <c r="N7204" s="2">
        <v>1785472</v>
      </c>
      <c r="O7204">
        <f t="shared" si="112"/>
        <v>8</v>
      </c>
    </row>
    <row r="7205" spans="1:15" hidden="1" x14ac:dyDescent="0.2">
      <c r="A7205" t="s">
        <v>7593</v>
      </c>
      <c r="B7205" t="s">
        <v>7950</v>
      </c>
      <c r="C7205" t="s">
        <v>7956</v>
      </c>
      <c r="D7205" t="s">
        <v>22</v>
      </c>
      <c r="E7205">
        <v>60</v>
      </c>
      <c r="F7205" t="s">
        <v>49</v>
      </c>
      <c r="G7205" t="s">
        <v>19</v>
      </c>
      <c r="H7205" t="s">
        <v>20</v>
      </c>
      <c r="I7205" s="2">
        <v>32474</v>
      </c>
      <c r="J7205" s="2">
        <v>35</v>
      </c>
      <c r="K7205" s="2">
        <v>32509</v>
      </c>
      <c r="L7205" s="3">
        <v>1.8207510395010396</v>
      </c>
      <c r="M7205" s="3">
        <v>2.3183306364943994</v>
      </c>
      <c r="N7205" s="2">
        <v>1785472</v>
      </c>
      <c r="O7205">
        <f t="shared" si="112"/>
        <v>4</v>
      </c>
    </row>
    <row r="7206" spans="1:15" hidden="1" x14ac:dyDescent="0.2">
      <c r="A7206" t="s">
        <v>7593</v>
      </c>
      <c r="B7206" t="s">
        <v>7950</v>
      </c>
      <c r="C7206" t="s">
        <v>7957</v>
      </c>
      <c r="D7206" t="s">
        <v>22</v>
      </c>
      <c r="E7206">
        <v>58</v>
      </c>
      <c r="F7206" t="s">
        <v>18</v>
      </c>
      <c r="G7206" t="s">
        <v>7942</v>
      </c>
      <c r="H7206" t="s">
        <v>346</v>
      </c>
      <c r="I7206" s="2">
        <v>1662</v>
      </c>
      <c r="J7206" s="2">
        <v>2</v>
      </c>
      <c r="K7206" s="2">
        <v>1664</v>
      </c>
      <c r="L7206" s="3">
        <v>9.3196644920782848E-2</v>
      </c>
      <c r="M7206" s="3">
        <v>0.11866566732679198</v>
      </c>
      <c r="N7206" s="2">
        <v>1785472</v>
      </c>
      <c r="O7206">
        <f t="shared" si="112"/>
        <v>12</v>
      </c>
    </row>
    <row r="7207" spans="1:15" hidden="1" x14ac:dyDescent="0.2">
      <c r="A7207" t="s">
        <v>7593</v>
      </c>
      <c r="B7207" t="s">
        <v>7950</v>
      </c>
      <c r="C7207" t="s">
        <v>7958</v>
      </c>
      <c r="D7207" t="s">
        <v>22</v>
      </c>
      <c r="E7207">
        <v>61</v>
      </c>
      <c r="F7207" t="s">
        <v>49</v>
      </c>
      <c r="G7207" t="s">
        <v>7802</v>
      </c>
      <c r="H7207" t="s">
        <v>198</v>
      </c>
      <c r="I7207" s="2">
        <v>1772</v>
      </c>
      <c r="J7207" s="2">
        <f>(0)</f>
        <v>0</v>
      </c>
      <c r="K7207" s="2">
        <v>1772</v>
      </c>
      <c r="L7207" s="3">
        <v>9.9245465624775972E-2</v>
      </c>
      <c r="M7207" s="3">
        <v>0.12636752554271358</v>
      </c>
      <c r="N7207" s="2">
        <v>1785472</v>
      </c>
      <c r="O7207">
        <f t="shared" si="112"/>
        <v>11</v>
      </c>
    </row>
    <row r="7208" spans="1:15" hidden="1" x14ac:dyDescent="0.2">
      <c r="A7208" t="s">
        <v>7593</v>
      </c>
      <c r="B7208" t="s">
        <v>7950</v>
      </c>
      <c r="C7208" t="s">
        <v>7959</v>
      </c>
      <c r="D7208" t="s">
        <v>22</v>
      </c>
      <c r="E7208">
        <v>54</v>
      </c>
      <c r="F7208" t="s">
        <v>49</v>
      </c>
      <c r="G7208" t="s">
        <v>38</v>
      </c>
      <c r="H7208" t="s">
        <v>2429</v>
      </c>
      <c r="I7208" s="2">
        <v>2270</v>
      </c>
      <c r="J7208" s="2">
        <v>2</v>
      </c>
      <c r="K7208" s="2">
        <v>2272</v>
      </c>
      <c r="L7208" s="3">
        <v>0.12724926518029966</v>
      </c>
      <c r="M7208" s="3">
        <v>0.16202427654235058</v>
      </c>
      <c r="N7208" s="2">
        <v>1785472</v>
      </c>
      <c r="O7208">
        <f t="shared" si="112"/>
        <v>9</v>
      </c>
    </row>
    <row r="7209" spans="1:15" hidden="1" x14ac:dyDescent="0.2">
      <c r="A7209" t="s">
        <v>7593</v>
      </c>
      <c r="B7209" t="s">
        <v>7950</v>
      </c>
      <c r="C7209" t="s">
        <v>7960</v>
      </c>
      <c r="D7209" t="s">
        <v>22</v>
      </c>
      <c r="E7209">
        <v>42</v>
      </c>
      <c r="F7209" t="s">
        <v>49</v>
      </c>
      <c r="G7209" t="s">
        <v>32</v>
      </c>
      <c r="H7209" t="s">
        <v>33</v>
      </c>
      <c r="I7209" s="2">
        <v>538273</v>
      </c>
      <c r="J7209" s="2">
        <v>898</v>
      </c>
      <c r="K7209" s="2">
        <v>539171</v>
      </c>
      <c r="L7209" s="3">
        <v>30.19767322030253</v>
      </c>
      <c r="M7209" s="3">
        <v>38.45017218645058</v>
      </c>
      <c r="N7209" s="2">
        <v>1785472</v>
      </c>
      <c r="O7209">
        <f t="shared" si="112"/>
        <v>2</v>
      </c>
    </row>
    <row r="7210" spans="1:15" hidden="1" x14ac:dyDescent="0.2">
      <c r="A7210" t="s">
        <v>7593</v>
      </c>
      <c r="B7210" t="s">
        <v>7950</v>
      </c>
      <c r="C7210" t="s">
        <v>7961</v>
      </c>
      <c r="D7210" t="s">
        <v>22</v>
      </c>
      <c r="E7210">
        <v>41</v>
      </c>
      <c r="F7210" t="s">
        <v>49</v>
      </c>
      <c r="G7210" t="s">
        <v>38</v>
      </c>
      <c r="H7210" t="s">
        <v>354</v>
      </c>
      <c r="I7210" s="2">
        <v>4257</v>
      </c>
      <c r="J7210" s="2">
        <f>(0)</f>
        <v>0</v>
      </c>
      <c r="K7210" s="2">
        <v>4257</v>
      </c>
      <c r="L7210" s="3">
        <v>0.23842434941572874</v>
      </c>
      <c r="M7210" s="3">
        <v>0.30358157801090951</v>
      </c>
      <c r="N7210" s="2">
        <v>1785472</v>
      </c>
      <c r="O7210">
        <f t="shared" si="112"/>
        <v>7</v>
      </c>
    </row>
    <row r="7211" spans="1:15" hidden="1" x14ac:dyDescent="0.2">
      <c r="A7211" t="s">
        <v>7593</v>
      </c>
      <c r="B7211" t="s">
        <v>7962</v>
      </c>
      <c r="C7211" t="s">
        <v>46</v>
      </c>
      <c r="G7211" t="s">
        <v>46</v>
      </c>
      <c r="I7211" s="2">
        <v>13498</v>
      </c>
      <c r="J7211" s="2">
        <v>27</v>
      </c>
      <c r="K7211" s="2">
        <v>13525</v>
      </c>
      <c r="L7211" s="3">
        <v>0.76559449473876673</v>
      </c>
      <c r="M7211" s="3">
        <v>0.92723740156886514</v>
      </c>
      <c r="N7211" s="2">
        <v>1766601</v>
      </c>
      <c r="O7211">
        <f t="shared" si="112"/>
        <v>5</v>
      </c>
    </row>
    <row r="7212" spans="1:15" hidden="1" x14ac:dyDescent="0.2">
      <c r="A7212" t="s">
        <v>7593</v>
      </c>
      <c r="B7212" t="s">
        <v>7962</v>
      </c>
      <c r="C7212" t="s">
        <v>7963</v>
      </c>
      <c r="D7212" t="s">
        <v>22</v>
      </c>
      <c r="E7212">
        <v>39</v>
      </c>
      <c r="F7212" t="s">
        <v>49</v>
      </c>
      <c r="G7212" t="s">
        <v>385</v>
      </c>
      <c r="H7212" t="s">
        <v>1042</v>
      </c>
      <c r="I7212" s="2">
        <v>8079</v>
      </c>
      <c r="J7212" s="2">
        <v>3</v>
      </c>
      <c r="K7212" s="2">
        <v>8082</v>
      </c>
      <c r="L7212" s="3">
        <v>0.45748870288197502</v>
      </c>
      <c r="M7212" s="3">
        <v>0.55408005023878504</v>
      </c>
      <c r="N7212" s="2">
        <v>1766601</v>
      </c>
      <c r="O7212">
        <f t="shared" si="112"/>
        <v>6</v>
      </c>
    </row>
    <row r="7213" spans="1:15" hidden="1" x14ac:dyDescent="0.2">
      <c r="A7213" t="s">
        <v>7593</v>
      </c>
      <c r="B7213" t="s">
        <v>7962</v>
      </c>
      <c r="C7213" t="s">
        <v>7964</v>
      </c>
      <c r="D7213" t="s">
        <v>17</v>
      </c>
      <c r="E7213">
        <v>45</v>
      </c>
      <c r="F7213" t="s">
        <v>49</v>
      </c>
      <c r="G7213" t="s">
        <v>32</v>
      </c>
      <c r="H7213" t="s">
        <v>33</v>
      </c>
      <c r="I7213" s="2">
        <v>670031</v>
      </c>
      <c r="J7213" s="2">
        <v>1417</v>
      </c>
      <c r="K7213" s="2">
        <v>671448</v>
      </c>
      <c r="L7213" s="3">
        <v>38.007903312632564</v>
      </c>
      <c r="M7213" s="3">
        <v>46.032657952577551</v>
      </c>
      <c r="N7213" s="2">
        <v>1766601</v>
      </c>
      <c r="O7213">
        <f t="shared" si="112"/>
        <v>1</v>
      </c>
    </row>
    <row r="7214" spans="1:15" hidden="1" x14ac:dyDescent="0.2">
      <c r="A7214" t="s">
        <v>7593</v>
      </c>
      <c r="B7214" t="s">
        <v>7962</v>
      </c>
      <c r="C7214" t="s">
        <v>7965</v>
      </c>
      <c r="D7214" t="s">
        <v>22</v>
      </c>
      <c r="E7214">
        <v>54</v>
      </c>
      <c r="F7214" t="s">
        <v>69</v>
      </c>
      <c r="G7214" t="s">
        <v>376</v>
      </c>
      <c r="H7214" t="s">
        <v>377</v>
      </c>
      <c r="I7214" s="2">
        <v>121329</v>
      </c>
      <c r="J7214" s="2">
        <v>259</v>
      </c>
      <c r="K7214" s="2">
        <v>121588</v>
      </c>
      <c r="L7214" s="3">
        <v>6.8825954474156879</v>
      </c>
      <c r="M7214" s="3">
        <v>8.335744264839569</v>
      </c>
      <c r="N7214" s="2">
        <v>1766601</v>
      </c>
      <c r="O7214">
        <f t="shared" si="112"/>
        <v>3</v>
      </c>
    </row>
    <row r="7215" spans="1:15" hidden="1" x14ac:dyDescent="0.2">
      <c r="A7215" t="s">
        <v>7593</v>
      </c>
      <c r="B7215" t="s">
        <v>7962</v>
      </c>
      <c r="C7215" t="s">
        <v>7966</v>
      </c>
      <c r="D7215" t="s">
        <v>17</v>
      </c>
      <c r="E7215">
        <v>70</v>
      </c>
      <c r="F7215" t="s">
        <v>49</v>
      </c>
      <c r="G7215" t="s">
        <v>522</v>
      </c>
      <c r="H7215" t="s">
        <v>523</v>
      </c>
      <c r="I7215" s="2">
        <v>597482</v>
      </c>
      <c r="J7215" s="2">
        <v>604</v>
      </c>
      <c r="K7215" s="2">
        <v>598086</v>
      </c>
      <c r="L7215" s="3">
        <v>33.855182919063218</v>
      </c>
      <c r="M7215" s="3">
        <v>41.003157748962387</v>
      </c>
      <c r="N7215" s="2">
        <v>1766601</v>
      </c>
      <c r="O7215">
        <f t="shared" si="112"/>
        <v>2</v>
      </c>
    </row>
    <row r="7216" spans="1:15" hidden="1" x14ac:dyDescent="0.2">
      <c r="A7216" t="s">
        <v>7593</v>
      </c>
      <c r="B7216" t="s">
        <v>7962</v>
      </c>
      <c r="C7216" t="s">
        <v>7967</v>
      </c>
      <c r="D7216" t="s">
        <v>22</v>
      </c>
      <c r="E7216">
        <v>57</v>
      </c>
      <c r="F7216" t="s">
        <v>69</v>
      </c>
      <c r="G7216" t="s">
        <v>19</v>
      </c>
      <c r="H7216" t="s">
        <v>20</v>
      </c>
      <c r="I7216" s="2">
        <v>25329</v>
      </c>
      <c r="J7216" s="2">
        <v>45</v>
      </c>
      <c r="K7216" s="2">
        <v>25374</v>
      </c>
      <c r="L7216" s="3">
        <v>1.4363175385953024</v>
      </c>
      <c r="M7216" s="3">
        <v>1.7395727783666086</v>
      </c>
      <c r="N7216" s="2">
        <v>1766601</v>
      </c>
      <c r="O7216">
        <f t="shared" si="112"/>
        <v>4</v>
      </c>
    </row>
    <row r="7217" spans="1:15" hidden="1" x14ac:dyDescent="0.2">
      <c r="A7217" t="s">
        <v>7593</v>
      </c>
      <c r="B7217" t="s">
        <v>7962</v>
      </c>
      <c r="C7217" t="s">
        <v>7968</v>
      </c>
      <c r="D7217" t="s">
        <v>22</v>
      </c>
      <c r="E7217">
        <v>55</v>
      </c>
      <c r="F7217" t="s">
        <v>49</v>
      </c>
      <c r="G7217" t="s">
        <v>114</v>
      </c>
      <c r="H7217" t="s">
        <v>115</v>
      </c>
      <c r="I7217" s="2">
        <v>8010</v>
      </c>
      <c r="J7217" s="2">
        <v>2</v>
      </c>
      <c r="K7217" s="2">
        <v>8012</v>
      </c>
      <c r="L7217" s="3">
        <v>0.45352629144894635</v>
      </c>
      <c r="M7217" s="3">
        <v>0.54928103965765229</v>
      </c>
      <c r="N7217" s="2">
        <v>1766601</v>
      </c>
      <c r="O7217">
        <f t="shared" si="112"/>
        <v>7</v>
      </c>
    </row>
    <row r="7218" spans="1:15" hidden="1" x14ac:dyDescent="0.2">
      <c r="A7218" t="s">
        <v>7593</v>
      </c>
      <c r="B7218" t="s">
        <v>7962</v>
      </c>
      <c r="C7218" t="s">
        <v>7969</v>
      </c>
      <c r="D7218" t="s">
        <v>22</v>
      </c>
      <c r="E7218">
        <v>61</v>
      </c>
      <c r="F7218" t="s">
        <v>18</v>
      </c>
      <c r="G7218" t="s">
        <v>38</v>
      </c>
      <c r="H7218" t="s">
        <v>346</v>
      </c>
      <c r="I7218" s="2">
        <v>3078</v>
      </c>
      <c r="J7218" s="2">
        <v>2</v>
      </c>
      <c r="K7218" s="2">
        <v>3080</v>
      </c>
      <c r="L7218" s="3">
        <v>0.17434610305326442</v>
      </c>
      <c r="M7218" s="3">
        <v>0.21115646556984138</v>
      </c>
      <c r="N7218" s="2">
        <v>1766601</v>
      </c>
      <c r="O7218">
        <f t="shared" si="112"/>
        <v>10</v>
      </c>
    </row>
    <row r="7219" spans="1:15" hidden="1" x14ac:dyDescent="0.2">
      <c r="A7219" t="s">
        <v>7593</v>
      </c>
      <c r="B7219" t="s">
        <v>7962</v>
      </c>
      <c r="C7219" t="s">
        <v>7970</v>
      </c>
      <c r="D7219" t="s">
        <v>22</v>
      </c>
      <c r="E7219">
        <v>34</v>
      </c>
      <c r="F7219" t="s">
        <v>49</v>
      </c>
      <c r="G7219" t="s">
        <v>38</v>
      </c>
      <c r="H7219" t="s">
        <v>984</v>
      </c>
      <c r="I7219" s="2">
        <v>3507</v>
      </c>
      <c r="J7219" s="2">
        <v>2</v>
      </c>
      <c r="K7219" s="2">
        <v>3509</v>
      </c>
      <c r="L7219" s="3">
        <v>0.19863002454996911</v>
      </c>
      <c r="M7219" s="3">
        <v>0.24056754470278358</v>
      </c>
      <c r="N7219" s="2">
        <v>1766601</v>
      </c>
      <c r="O7219">
        <f t="shared" si="112"/>
        <v>9</v>
      </c>
    </row>
    <row r="7220" spans="1:15" hidden="1" x14ac:dyDescent="0.2">
      <c r="A7220" t="s">
        <v>7593</v>
      </c>
      <c r="B7220" t="s">
        <v>7962</v>
      </c>
      <c r="C7220" t="s">
        <v>7971</v>
      </c>
      <c r="D7220" t="s">
        <v>22</v>
      </c>
      <c r="E7220">
        <v>49</v>
      </c>
      <c r="F7220" t="s">
        <v>69</v>
      </c>
      <c r="G7220" t="s">
        <v>303</v>
      </c>
      <c r="H7220" t="s">
        <v>304</v>
      </c>
      <c r="I7220" s="2">
        <v>5125</v>
      </c>
      <c r="J7220" s="2">
        <v>13</v>
      </c>
      <c r="K7220" s="2">
        <v>5138</v>
      </c>
      <c r="L7220" s="3">
        <v>0.29084099918430933</v>
      </c>
      <c r="M7220" s="3">
        <v>0.35224737665514444</v>
      </c>
      <c r="N7220" s="2">
        <v>1766601</v>
      </c>
      <c r="O7220">
        <f t="shared" si="112"/>
        <v>8</v>
      </c>
    </row>
    <row r="7221" spans="1:15" hidden="1" x14ac:dyDescent="0.2">
      <c r="A7221" t="s">
        <v>7593</v>
      </c>
      <c r="B7221" t="s">
        <v>7972</v>
      </c>
      <c r="C7221" t="s">
        <v>46</v>
      </c>
      <c r="G7221" t="s">
        <v>46</v>
      </c>
      <c r="I7221" s="2">
        <v>20484</v>
      </c>
      <c r="J7221" s="2">
        <v>11</v>
      </c>
      <c r="K7221" s="2">
        <v>20495</v>
      </c>
      <c r="L7221" s="3">
        <v>1.161370093714265</v>
      </c>
      <c r="M7221" s="3">
        <v>1.3918865138794752</v>
      </c>
      <c r="N7221" s="2">
        <v>1764726</v>
      </c>
      <c r="O7221">
        <f t="shared" si="112"/>
        <v>5</v>
      </c>
    </row>
    <row r="7222" spans="1:15" hidden="1" x14ac:dyDescent="0.2">
      <c r="A7222" t="s">
        <v>7593</v>
      </c>
      <c r="B7222" t="s">
        <v>7972</v>
      </c>
      <c r="C7222" t="s">
        <v>7973</v>
      </c>
      <c r="D7222" t="s">
        <v>22</v>
      </c>
      <c r="E7222">
        <v>44</v>
      </c>
      <c r="F7222" t="s">
        <v>69</v>
      </c>
      <c r="G7222" t="s">
        <v>385</v>
      </c>
      <c r="H7222" t="s">
        <v>1042</v>
      </c>
      <c r="I7222" s="2">
        <v>3473</v>
      </c>
      <c r="J7222" s="2">
        <f>(0)</f>
        <v>0</v>
      </c>
      <c r="K7222" s="2">
        <v>3473</v>
      </c>
      <c r="L7222" s="3">
        <v>0.1968010898009096</v>
      </c>
      <c r="M7222" s="3">
        <v>0.23586347219826387</v>
      </c>
      <c r="N7222" s="2">
        <v>1764726</v>
      </c>
      <c r="O7222">
        <f t="shared" si="112"/>
        <v>9</v>
      </c>
    </row>
    <row r="7223" spans="1:15" hidden="1" x14ac:dyDescent="0.2">
      <c r="A7223" t="s">
        <v>7593</v>
      </c>
      <c r="B7223" t="s">
        <v>7972</v>
      </c>
      <c r="C7223" t="s">
        <v>7974</v>
      </c>
      <c r="D7223" t="s">
        <v>22</v>
      </c>
      <c r="E7223">
        <v>55</v>
      </c>
      <c r="F7223" t="s">
        <v>69</v>
      </c>
      <c r="G7223" t="s">
        <v>32</v>
      </c>
      <c r="H7223" t="s">
        <v>33</v>
      </c>
      <c r="I7223" s="2">
        <v>647755</v>
      </c>
      <c r="J7223" s="2">
        <v>1032</v>
      </c>
      <c r="K7223" s="2">
        <v>648787</v>
      </c>
      <c r="L7223" s="3">
        <v>36.764177555042536</v>
      </c>
      <c r="M7223" s="3">
        <v>44.061374758737408</v>
      </c>
      <c r="N7223" s="2">
        <v>1764726</v>
      </c>
      <c r="O7223">
        <f t="shared" si="112"/>
        <v>2</v>
      </c>
    </row>
    <row r="7224" spans="1:15" hidden="1" x14ac:dyDescent="0.2">
      <c r="A7224" t="s">
        <v>7593</v>
      </c>
      <c r="B7224" t="s">
        <v>7972</v>
      </c>
      <c r="C7224" t="s">
        <v>7975</v>
      </c>
      <c r="D7224" t="s">
        <v>22</v>
      </c>
      <c r="E7224">
        <v>60</v>
      </c>
      <c r="F7224" t="s">
        <v>69</v>
      </c>
      <c r="G7224" t="s">
        <v>38</v>
      </c>
      <c r="H7224" t="s">
        <v>456</v>
      </c>
      <c r="I7224" s="2">
        <v>7646</v>
      </c>
      <c r="J7224" s="2">
        <v>2</v>
      </c>
      <c r="K7224" s="2">
        <v>7648</v>
      </c>
      <c r="L7224" s="3">
        <v>0.43338172611498893</v>
      </c>
      <c r="M7224" s="3">
        <v>0.51940219849476588</v>
      </c>
      <c r="N7224" s="2">
        <v>1764726</v>
      </c>
      <c r="O7224">
        <f t="shared" si="112"/>
        <v>7</v>
      </c>
    </row>
    <row r="7225" spans="1:15" hidden="1" x14ac:dyDescent="0.2">
      <c r="A7225" t="s">
        <v>7593</v>
      </c>
      <c r="B7225" t="s">
        <v>7972</v>
      </c>
      <c r="C7225" t="s">
        <v>7976</v>
      </c>
      <c r="D7225" t="s">
        <v>22</v>
      </c>
      <c r="E7225">
        <v>59</v>
      </c>
      <c r="F7225" t="s">
        <v>69</v>
      </c>
      <c r="G7225" t="s">
        <v>376</v>
      </c>
      <c r="H7225" t="s">
        <v>377</v>
      </c>
      <c r="I7225" s="2">
        <v>100373</v>
      </c>
      <c r="J7225" s="2">
        <v>147</v>
      </c>
      <c r="K7225" s="2">
        <v>100520</v>
      </c>
      <c r="L7225" s="3">
        <v>5.696068398153594</v>
      </c>
      <c r="M7225" s="3">
        <v>6.8266617406765002</v>
      </c>
      <c r="N7225" s="2">
        <v>1764726</v>
      </c>
      <c r="O7225">
        <f t="shared" si="112"/>
        <v>3</v>
      </c>
    </row>
    <row r="7226" spans="1:15" hidden="1" x14ac:dyDescent="0.2">
      <c r="A7226" t="s">
        <v>7593</v>
      </c>
      <c r="B7226" t="s">
        <v>7972</v>
      </c>
      <c r="C7226" t="s">
        <v>7977</v>
      </c>
      <c r="D7226" t="s">
        <v>17</v>
      </c>
      <c r="E7226">
        <v>33</v>
      </c>
      <c r="F7226" t="s">
        <v>69</v>
      </c>
      <c r="G7226" t="s">
        <v>522</v>
      </c>
      <c r="H7226" t="s">
        <v>523</v>
      </c>
      <c r="I7226" s="2">
        <v>649613</v>
      </c>
      <c r="J7226" s="2">
        <v>316</v>
      </c>
      <c r="K7226" s="2">
        <v>649929</v>
      </c>
      <c r="L7226" s="3">
        <v>36.828890150652285</v>
      </c>
      <c r="M7226" s="3">
        <v>44.138931938481264</v>
      </c>
      <c r="N7226" s="2">
        <v>1764726</v>
      </c>
      <c r="O7226">
        <f t="shared" si="112"/>
        <v>1</v>
      </c>
    </row>
    <row r="7227" spans="1:15" hidden="1" x14ac:dyDescent="0.2">
      <c r="A7227" t="s">
        <v>7593</v>
      </c>
      <c r="B7227" t="s">
        <v>7972</v>
      </c>
      <c r="C7227" t="s">
        <v>7978</v>
      </c>
      <c r="D7227" t="s">
        <v>22</v>
      </c>
      <c r="E7227">
        <v>42</v>
      </c>
      <c r="F7227" t="s">
        <v>69</v>
      </c>
      <c r="G7227" t="s">
        <v>7802</v>
      </c>
      <c r="H7227" t="s">
        <v>198</v>
      </c>
      <c r="I7227" s="2">
        <v>8668</v>
      </c>
      <c r="J7227" s="2">
        <v>1</v>
      </c>
      <c r="K7227" s="2">
        <v>8669</v>
      </c>
      <c r="L7227" s="3">
        <v>0.49123773322317454</v>
      </c>
      <c r="M7227" s="3">
        <v>0.58874184868607815</v>
      </c>
      <c r="N7227" s="2">
        <v>1764726</v>
      </c>
      <c r="O7227">
        <f t="shared" si="112"/>
        <v>6</v>
      </c>
    </row>
    <row r="7228" spans="1:15" hidden="1" x14ac:dyDescent="0.2">
      <c r="A7228" t="s">
        <v>7593</v>
      </c>
      <c r="B7228" t="s">
        <v>7972</v>
      </c>
      <c r="C7228" t="s">
        <v>7979</v>
      </c>
      <c r="D7228" t="s">
        <v>22</v>
      </c>
      <c r="E7228">
        <v>49</v>
      </c>
      <c r="F7228" t="s">
        <v>69</v>
      </c>
      <c r="G7228" t="s">
        <v>7827</v>
      </c>
      <c r="H7228" t="s">
        <v>104</v>
      </c>
      <c r="I7228" s="2">
        <v>2616</v>
      </c>
      <c r="J7228" s="2">
        <v>2</v>
      </c>
      <c r="K7228" s="2">
        <v>2618</v>
      </c>
      <c r="L7228" s="3">
        <v>0.1483516421246131</v>
      </c>
      <c r="M7228" s="3">
        <v>0.17779745759143531</v>
      </c>
      <c r="N7228" s="2">
        <v>1764726</v>
      </c>
      <c r="O7228">
        <f t="shared" si="112"/>
        <v>10</v>
      </c>
    </row>
    <row r="7229" spans="1:15" hidden="1" x14ac:dyDescent="0.2">
      <c r="A7229" t="s">
        <v>7593</v>
      </c>
      <c r="B7229" t="s">
        <v>7972</v>
      </c>
      <c r="C7229" t="s">
        <v>7980</v>
      </c>
      <c r="D7229" t="s">
        <v>17</v>
      </c>
      <c r="E7229">
        <v>41</v>
      </c>
      <c r="F7229" t="s">
        <v>69</v>
      </c>
      <c r="G7229" t="s">
        <v>19</v>
      </c>
      <c r="H7229" t="s">
        <v>20</v>
      </c>
      <c r="I7229" s="2">
        <v>25094</v>
      </c>
      <c r="J7229" s="2">
        <v>34</v>
      </c>
      <c r="K7229" s="2">
        <v>25128</v>
      </c>
      <c r="L7229" s="3">
        <v>1.4239037674970505</v>
      </c>
      <c r="M7229" s="3">
        <v>1.7065296082343719</v>
      </c>
      <c r="N7229" s="2">
        <v>1764726</v>
      </c>
      <c r="O7229">
        <f t="shared" si="112"/>
        <v>4</v>
      </c>
    </row>
    <row r="7230" spans="1:15" hidden="1" x14ac:dyDescent="0.2">
      <c r="A7230" t="s">
        <v>7593</v>
      </c>
      <c r="B7230" t="s">
        <v>7972</v>
      </c>
      <c r="C7230" t="s">
        <v>7981</v>
      </c>
      <c r="D7230" t="s">
        <v>22</v>
      </c>
      <c r="E7230">
        <v>56</v>
      </c>
      <c r="F7230" t="s">
        <v>69</v>
      </c>
      <c r="G7230" t="s">
        <v>303</v>
      </c>
      <c r="H7230" t="s">
        <v>304</v>
      </c>
      <c r="I7230" s="2">
        <v>4710</v>
      </c>
      <c r="J7230" s="2">
        <v>4</v>
      </c>
      <c r="K7230" s="2">
        <v>4714</v>
      </c>
      <c r="L7230" s="3">
        <v>0.26712362145738205</v>
      </c>
      <c r="M7230" s="3">
        <v>0.3201440852123858</v>
      </c>
      <c r="N7230" s="2">
        <v>1764726</v>
      </c>
      <c r="O7230">
        <f t="shared" si="112"/>
        <v>8</v>
      </c>
    </row>
    <row r="7231" spans="1:15" hidden="1" x14ac:dyDescent="0.2">
      <c r="A7231" t="s">
        <v>7593</v>
      </c>
      <c r="B7231" t="s">
        <v>7982</v>
      </c>
      <c r="C7231" t="s">
        <v>46</v>
      </c>
      <c r="G7231" t="s">
        <v>46</v>
      </c>
      <c r="I7231" s="2">
        <v>10513</v>
      </c>
      <c r="J7231" s="2">
        <v>20</v>
      </c>
      <c r="K7231" s="2">
        <v>10533</v>
      </c>
      <c r="L7231" s="3">
        <v>0.62154573875605879</v>
      </c>
      <c r="M7231" s="3">
        <v>0.72795001866006881</v>
      </c>
      <c r="N7231" s="2">
        <v>1694646</v>
      </c>
      <c r="O7231">
        <f t="shared" si="112"/>
        <v>5</v>
      </c>
    </row>
    <row r="7232" spans="1:15" hidden="1" x14ac:dyDescent="0.2">
      <c r="A7232" t="s">
        <v>7593</v>
      </c>
      <c r="B7232" t="s">
        <v>7982</v>
      </c>
      <c r="C7232" t="s">
        <v>7983</v>
      </c>
      <c r="D7232" t="s">
        <v>22</v>
      </c>
      <c r="E7232">
        <v>59</v>
      </c>
      <c r="F7232" t="s">
        <v>49</v>
      </c>
      <c r="G7232" t="s">
        <v>385</v>
      </c>
      <c r="H7232" t="s">
        <v>1042</v>
      </c>
      <c r="I7232" s="2">
        <v>5998</v>
      </c>
      <c r="J7232" s="2">
        <v>10</v>
      </c>
      <c r="K7232" s="2">
        <v>6008</v>
      </c>
      <c r="L7232" s="3">
        <v>0.3545283203689738</v>
      </c>
      <c r="M7232" s="3">
        <v>0.41522108726001078</v>
      </c>
      <c r="N7232" s="2">
        <v>1694646</v>
      </c>
      <c r="O7232">
        <f t="shared" si="112"/>
        <v>6</v>
      </c>
    </row>
    <row r="7233" spans="1:15" hidden="1" x14ac:dyDescent="0.2">
      <c r="A7233" t="s">
        <v>7593</v>
      </c>
      <c r="B7233" t="s">
        <v>7982</v>
      </c>
      <c r="C7233" t="s">
        <v>7984</v>
      </c>
      <c r="D7233" t="s">
        <v>22</v>
      </c>
      <c r="E7233">
        <v>73</v>
      </c>
      <c r="F7233" t="s">
        <v>69</v>
      </c>
      <c r="G7233" t="s">
        <v>19</v>
      </c>
      <c r="H7233" t="s">
        <v>20</v>
      </c>
      <c r="I7233" s="2">
        <v>15954</v>
      </c>
      <c r="J7233" s="2">
        <v>47</v>
      </c>
      <c r="K7233" s="2">
        <v>16001</v>
      </c>
      <c r="L7233" s="3">
        <v>0.94420899704127004</v>
      </c>
      <c r="M7233" s="3">
        <v>1.1058509682502384</v>
      </c>
      <c r="N7233" s="2">
        <v>1694646</v>
      </c>
      <c r="O7233">
        <f t="shared" si="112"/>
        <v>4</v>
      </c>
    </row>
    <row r="7234" spans="1:15" hidden="1" x14ac:dyDescent="0.2">
      <c r="A7234" t="s">
        <v>7593</v>
      </c>
      <c r="B7234" t="s">
        <v>7982</v>
      </c>
      <c r="C7234" t="s">
        <v>7985</v>
      </c>
      <c r="D7234" t="s">
        <v>22</v>
      </c>
      <c r="E7234">
        <v>42</v>
      </c>
      <c r="F7234" t="s">
        <v>49</v>
      </c>
      <c r="G7234" t="s">
        <v>522</v>
      </c>
      <c r="H7234" t="s">
        <v>523</v>
      </c>
      <c r="I7234" s="2">
        <v>723641</v>
      </c>
      <c r="J7234" s="2">
        <v>792</v>
      </c>
      <c r="K7234" s="2">
        <v>724433</v>
      </c>
      <c r="L7234" s="3">
        <v>42.748338000974833</v>
      </c>
      <c r="M7234" s="3">
        <v>50.06655424551122</v>
      </c>
      <c r="N7234" s="2">
        <v>1694646</v>
      </c>
      <c r="O7234">
        <f t="shared" si="112"/>
        <v>1</v>
      </c>
    </row>
    <row r="7235" spans="1:15" hidden="1" x14ac:dyDescent="0.2">
      <c r="A7235" t="s">
        <v>7593</v>
      </c>
      <c r="B7235" t="s">
        <v>7982</v>
      </c>
      <c r="C7235" t="s">
        <v>7986</v>
      </c>
      <c r="D7235" t="s">
        <v>22</v>
      </c>
      <c r="E7235">
        <v>33</v>
      </c>
      <c r="F7235" t="s">
        <v>49</v>
      </c>
      <c r="G7235" t="s">
        <v>38</v>
      </c>
      <c r="H7235" t="s">
        <v>351</v>
      </c>
      <c r="I7235" s="2">
        <v>2486</v>
      </c>
      <c r="J7235" s="2">
        <f>(0)</f>
        <v>0</v>
      </c>
      <c r="K7235" s="2">
        <v>2486</v>
      </c>
      <c r="L7235" s="3">
        <v>0.14669730433376646</v>
      </c>
      <c r="M7235" s="3">
        <v>0.17181085601337998</v>
      </c>
      <c r="N7235" s="2">
        <v>1694646</v>
      </c>
      <c r="O7235">
        <f t="shared" ref="O7235:O7298" si="113">COUNTIFS($A$2:$A$8569,A7235,$B$2:$B$8569,B7235,$K$2:$K$8569,"&gt;"&amp;K7235)+1</f>
        <v>10</v>
      </c>
    </row>
    <row r="7236" spans="1:15" hidden="1" x14ac:dyDescent="0.2">
      <c r="A7236" t="s">
        <v>7593</v>
      </c>
      <c r="B7236" t="s">
        <v>7982</v>
      </c>
      <c r="C7236" t="s">
        <v>7987</v>
      </c>
      <c r="D7236" t="s">
        <v>22</v>
      </c>
      <c r="E7236">
        <v>31</v>
      </c>
      <c r="F7236" t="s">
        <v>49</v>
      </c>
      <c r="G7236" t="s">
        <v>376</v>
      </c>
      <c r="H7236" t="s">
        <v>377</v>
      </c>
      <c r="I7236" s="2">
        <v>135862</v>
      </c>
      <c r="J7236" s="2">
        <v>267</v>
      </c>
      <c r="K7236" s="2">
        <v>136129</v>
      </c>
      <c r="L7236" s="3">
        <v>8.0328871044454111</v>
      </c>
      <c r="M7236" s="3">
        <v>9.4080611497366853</v>
      </c>
      <c r="N7236" s="2">
        <v>1694646</v>
      </c>
      <c r="O7236">
        <f t="shared" si="113"/>
        <v>3</v>
      </c>
    </row>
    <row r="7237" spans="1:15" hidden="1" x14ac:dyDescent="0.2">
      <c r="A7237" t="s">
        <v>7593</v>
      </c>
      <c r="B7237" t="s">
        <v>7982</v>
      </c>
      <c r="C7237" t="s">
        <v>7988</v>
      </c>
      <c r="D7237" t="s">
        <v>22</v>
      </c>
      <c r="E7237">
        <v>44</v>
      </c>
      <c r="F7237" t="s">
        <v>69</v>
      </c>
      <c r="G7237" t="s">
        <v>38</v>
      </c>
      <c r="H7237" t="s">
        <v>135</v>
      </c>
      <c r="I7237" s="2">
        <v>1631</v>
      </c>
      <c r="J7237" s="2">
        <f>(0)</f>
        <v>0</v>
      </c>
      <c r="K7237" s="2">
        <v>1631</v>
      </c>
      <c r="L7237" s="3">
        <v>9.6244289367808974E-2</v>
      </c>
      <c r="M7237" s="3">
        <v>0.11272063803613143</v>
      </c>
      <c r="N7237" s="2">
        <v>1694646</v>
      </c>
      <c r="O7237">
        <f t="shared" si="113"/>
        <v>11</v>
      </c>
    </row>
    <row r="7238" spans="1:15" hidden="1" x14ac:dyDescent="0.2">
      <c r="A7238" t="s">
        <v>7593</v>
      </c>
      <c r="B7238" t="s">
        <v>7982</v>
      </c>
      <c r="C7238" t="s">
        <v>7989</v>
      </c>
      <c r="D7238" t="s">
        <v>22</v>
      </c>
      <c r="E7238">
        <v>31</v>
      </c>
      <c r="F7238" t="s">
        <v>49</v>
      </c>
      <c r="G7238" t="s">
        <v>736</v>
      </c>
      <c r="H7238" t="s">
        <v>1521</v>
      </c>
      <c r="I7238" s="2">
        <v>3194</v>
      </c>
      <c r="J7238" s="2">
        <v>3</v>
      </c>
      <c r="K7238" s="2">
        <v>3197</v>
      </c>
      <c r="L7238" s="3">
        <v>0.18865296941072057</v>
      </c>
      <c r="M7238" s="3">
        <v>0.22094903727867082</v>
      </c>
      <c r="N7238" s="2">
        <v>1694646</v>
      </c>
      <c r="O7238">
        <f t="shared" si="113"/>
        <v>9</v>
      </c>
    </row>
    <row r="7239" spans="1:15" hidden="1" x14ac:dyDescent="0.2">
      <c r="A7239" t="s">
        <v>7593</v>
      </c>
      <c r="B7239" t="s">
        <v>7982</v>
      </c>
      <c r="C7239" t="s">
        <v>7990</v>
      </c>
      <c r="D7239" t="s">
        <v>22</v>
      </c>
      <c r="E7239">
        <v>36</v>
      </c>
      <c r="F7239" t="s">
        <v>49</v>
      </c>
      <c r="G7239" t="s">
        <v>7991</v>
      </c>
      <c r="H7239" t="s">
        <v>198</v>
      </c>
      <c r="I7239" s="2">
        <v>1225</v>
      </c>
      <c r="J7239" s="2">
        <v>1</v>
      </c>
      <c r="K7239" s="2">
        <v>1226</v>
      </c>
      <c r="L7239" s="3">
        <v>7.2345492804987005E-2</v>
      </c>
      <c r="M7239" s="3">
        <v>8.4730534783750533E-2</v>
      </c>
      <c r="N7239" s="2">
        <v>1694646</v>
      </c>
      <c r="O7239">
        <f t="shared" si="113"/>
        <v>13</v>
      </c>
    </row>
    <row r="7240" spans="1:15" hidden="1" x14ac:dyDescent="0.2">
      <c r="A7240" t="s">
        <v>7593</v>
      </c>
      <c r="B7240" t="s">
        <v>7982</v>
      </c>
      <c r="C7240" t="s">
        <v>7992</v>
      </c>
      <c r="D7240" t="s">
        <v>22</v>
      </c>
      <c r="E7240">
        <v>50</v>
      </c>
      <c r="F7240" t="s">
        <v>69</v>
      </c>
      <c r="G7240" t="s">
        <v>32</v>
      </c>
      <c r="H7240" t="s">
        <v>33</v>
      </c>
      <c r="I7240" s="2">
        <v>532844</v>
      </c>
      <c r="J7240" s="2">
        <v>1424</v>
      </c>
      <c r="K7240" s="2">
        <v>534268</v>
      </c>
      <c r="L7240" s="3">
        <v>31.526820350680911</v>
      </c>
      <c r="M7240" s="3">
        <v>36.923991319612426</v>
      </c>
      <c r="N7240" s="2">
        <v>1694646</v>
      </c>
      <c r="O7240">
        <f t="shared" si="113"/>
        <v>2</v>
      </c>
    </row>
    <row r="7241" spans="1:15" hidden="1" x14ac:dyDescent="0.2">
      <c r="A7241" t="s">
        <v>7593</v>
      </c>
      <c r="B7241" t="s">
        <v>7982</v>
      </c>
      <c r="C7241" t="s">
        <v>7993</v>
      </c>
      <c r="D7241" t="s">
        <v>22</v>
      </c>
      <c r="E7241">
        <v>43</v>
      </c>
      <c r="F7241" t="s">
        <v>49</v>
      </c>
      <c r="G7241" t="s">
        <v>303</v>
      </c>
      <c r="H7241" t="s">
        <v>304</v>
      </c>
      <c r="I7241" s="2">
        <v>4480</v>
      </c>
      <c r="J7241" s="2">
        <v>16</v>
      </c>
      <c r="K7241" s="2">
        <v>4496</v>
      </c>
      <c r="L7241" s="3">
        <v>0.26530614653443846</v>
      </c>
      <c r="M7241" s="3">
        <v>0.31072470178445549</v>
      </c>
      <c r="N7241" s="2">
        <v>1694646</v>
      </c>
      <c r="O7241">
        <f t="shared" si="113"/>
        <v>8</v>
      </c>
    </row>
    <row r="7242" spans="1:15" hidden="1" x14ac:dyDescent="0.2">
      <c r="A7242" t="s">
        <v>7593</v>
      </c>
      <c r="B7242" t="s">
        <v>7982</v>
      </c>
      <c r="C7242" t="s">
        <v>7994</v>
      </c>
      <c r="D7242" t="s">
        <v>22</v>
      </c>
      <c r="E7242">
        <v>52</v>
      </c>
      <c r="F7242" t="s">
        <v>49</v>
      </c>
      <c r="G7242" t="s">
        <v>38</v>
      </c>
      <c r="H7242" t="s">
        <v>770</v>
      </c>
      <c r="I7242" s="2">
        <v>4749</v>
      </c>
      <c r="J7242" s="2">
        <v>1</v>
      </c>
      <c r="K7242" s="2">
        <v>4750</v>
      </c>
      <c r="L7242" s="3">
        <v>0.28029452758865275</v>
      </c>
      <c r="M7242" s="3">
        <v>0.3282789887624919</v>
      </c>
      <c r="N7242" s="2">
        <v>1694646</v>
      </c>
      <c r="O7242">
        <f t="shared" si="113"/>
        <v>7</v>
      </c>
    </row>
    <row r="7243" spans="1:15" hidden="1" x14ac:dyDescent="0.2">
      <c r="A7243" t="s">
        <v>7593</v>
      </c>
      <c r="B7243" t="s">
        <v>7982</v>
      </c>
      <c r="C7243" t="s">
        <v>7995</v>
      </c>
      <c r="D7243" t="s">
        <v>22</v>
      </c>
      <c r="E7243">
        <v>49</v>
      </c>
      <c r="F7243" t="s">
        <v>49</v>
      </c>
      <c r="G7243" t="s">
        <v>815</v>
      </c>
      <c r="H7243" t="s">
        <v>816</v>
      </c>
      <c r="I7243" s="2">
        <v>1339</v>
      </c>
      <c r="J7243" s="2">
        <v>2</v>
      </c>
      <c r="K7243" s="2">
        <v>1341</v>
      </c>
      <c r="L7243" s="3">
        <v>7.9131570841343854E-2</v>
      </c>
      <c r="M7243" s="3">
        <v>9.2678341880105611E-2</v>
      </c>
      <c r="N7243" s="2">
        <v>1694646</v>
      </c>
      <c r="O7243">
        <f t="shared" si="113"/>
        <v>12</v>
      </c>
    </row>
    <row r="7244" spans="1:15" hidden="1" x14ac:dyDescent="0.2">
      <c r="A7244" t="s">
        <v>7593</v>
      </c>
      <c r="B7244" t="s">
        <v>7996</v>
      </c>
      <c r="C7244" t="s">
        <v>46</v>
      </c>
      <c r="G7244" t="s">
        <v>46</v>
      </c>
      <c r="I7244" s="2">
        <v>8679</v>
      </c>
      <c r="J7244" s="2">
        <v>8</v>
      </c>
      <c r="K7244" s="2">
        <v>8687</v>
      </c>
      <c r="L7244" s="3">
        <v>0.52326691552013171</v>
      </c>
      <c r="M7244" s="3">
        <v>0.60962858061174796</v>
      </c>
      <c r="N7244" s="2">
        <v>1660147</v>
      </c>
      <c r="O7244">
        <f t="shared" si="113"/>
        <v>5</v>
      </c>
    </row>
    <row r="7245" spans="1:15" hidden="1" x14ac:dyDescent="0.2">
      <c r="A7245" t="s">
        <v>7593</v>
      </c>
      <c r="B7245" t="s">
        <v>7996</v>
      </c>
      <c r="C7245" t="s">
        <v>7997</v>
      </c>
      <c r="D7245" t="s">
        <v>22</v>
      </c>
      <c r="E7245">
        <v>49</v>
      </c>
      <c r="F7245" t="s">
        <v>49</v>
      </c>
      <c r="G7245" t="s">
        <v>385</v>
      </c>
      <c r="H7245" t="s">
        <v>39</v>
      </c>
      <c r="I7245" s="2">
        <v>3288</v>
      </c>
      <c r="J7245" s="2">
        <v>9</v>
      </c>
      <c r="K7245" s="2">
        <v>3297</v>
      </c>
      <c r="L7245" s="3">
        <v>0.19859687124092024</v>
      </c>
      <c r="M7245" s="3">
        <v>0.2313739415536932</v>
      </c>
      <c r="N7245" s="2">
        <v>1660147</v>
      </c>
      <c r="O7245">
        <f t="shared" si="113"/>
        <v>7</v>
      </c>
    </row>
    <row r="7246" spans="1:15" hidden="1" x14ac:dyDescent="0.2">
      <c r="A7246" t="s">
        <v>7593</v>
      </c>
      <c r="B7246" t="s">
        <v>7996</v>
      </c>
      <c r="C7246" t="s">
        <v>7998</v>
      </c>
      <c r="D7246" t="s">
        <v>22</v>
      </c>
      <c r="E7246">
        <v>77</v>
      </c>
      <c r="F7246" t="s">
        <v>49</v>
      </c>
      <c r="G7246" t="s">
        <v>522</v>
      </c>
      <c r="H7246" t="s">
        <v>523</v>
      </c>
      <c r="I7246" s="2">
        <v>711233</v>
      </c>
      <c r="J7246" s="2">
        <v>639</v>
      </c>
      <c r="K7246" s="2">
        <v>711872</v>
      </c>
      <c r="L7246" s="3">
        <v>42.88005821171258</v>
      </c>
      <c r="M7246" s="3">
        <v>49.95712178395835</v>
      </c>
      <c r="N7246" s="2">
        <v>1660147</v>
      </c>
      <c r="O7246">
        <f t="shared" si="113"/>
        <v>1</v>
      </c>
    </row>
    <row r="7247" spans="1:15" hidden="1" x14ac:dyDescent="0.2">
      <c r="A7247" t="s">
        <v>7593</v>
      </c>
      <c r="B7247" t="s">
        <v>7996</v>
      </c>
      <c r="C7247" t="s">
        <v>7999</v>
      </c>
      <c r="D7247" t="s">
        <v>22</v>
      </c>
      <c r="E7247">
        <v>38</v>
      </c>
      <c r="F7247" t="s">
        <v>49</v>
      </c>
      <c r="G7247" t="s">
        <v>376</v>
      </c>
      <c r="H7247" t="s">
        <v>377</v>
      </c>
      <c r="I7247" s="2">
        <v>76002</v>
      </c>
      <c r="J7247" s="2">
        <v>183</v>
      </c>
      <c r="K7247" s="2">
        <v>76185</v>
      </c>
      <c r="L7247" s="3">
        <v>4.589051451467852</v>
      </c>
      <c r="M7247" s="3">
        <v>5.3464433537361593</v>
      </c>
      <c r="N7247" s="2">
        <v>1660147</v>
      </c>
      <c r="O7247">
        <f t="shared" si="113"/>
        <v>3</v>
      </c>
    </row>
    <row r="7248" spans="1:15" hidden="1" x14ac:dyDescent="0.2">
      <c r="A7248" t="s">
        <v>7593</v>
      </c>
      <c r="B7248" t="s">
        <v>7996</v>
      </c>
      <c r="C7248" t="s">
        <v>8000</v>
      </c>
      <c r="D7248" t="s">
        <v>22</v>
      </c>
      <c r="E7248">
        <v>65</v>
      </c>
      <c r="F7248" t="s">
        <v>49</v>
      </c>
      <c r="G7248" t="s">
        <v>19</v>
      </c>
      <c r="H7248" t="s">
        <v>20</v>
      </c>
      <c r="I7248" s="2">
        <v>16789</v>
      </c>
      <c r="J7248" s="2">
        <v>62</v>
      </c>
      <c r="K7248" s="2">
        <v>16851</v>
      </c>
      <c r="L7248" s="3">
        <v>1.0150305966881246</v>
      </c>
      <c r="M7248" s="3">
        <v>1.1825545311256549</v>
      </c>
      <c r="N7248" s="2">
        <v>1660147</v>
      </c>
      <c r="O7248">
        <f t="shared" si="113"/>
        <v>4</v>
      </c>
    </row>
    <row r="7249" spans="1:15" hidden="1" x14ac:dyDescent="0.2">
      <c r="A7249" t="s">
        <v>7593</v>
      </c>
      <c r="B7249" t="s">
        <v>7996</v>
      </c>
      <c r="C7249" t="s">
        <v>8001</v>
      </c>
      <c r="D7249" t="s">
        <v>22</v>
      </c>
      <c r="E7249">
        <v>39</v>
      </c>
      <c r="F7249" t="s">
        <v>69</v>
      </c>
      <c r="G7249" t="s">
        <v>303</v>
      </c>
      <c r="H7249" t="s">
        <v>304</v>
      </c>
      <c r="I7249" s="2">
        <v>3000</v>
      </c>
      <c r="J7249" s="2">
        <v>4</v>
      </c>
      <c r="K7249" s="2">
        <v>3004</v>
      </c>
      <c r="L7249" s="3">
        <v>0.18094783172815421</v>
      </c>
      <c r="M7249" s="3">
        <v>0.21081204744534254</v>
      </c>
      <c r="N7249" s="2">
        <v>1660147</v>
      </c>
      <c r="O7249">
        <f t="shared" si="113"/>
        <v>8</v>
      </c>
    </row>
    <row r="7250" spans="1:15" hidden="1" x14ac:dyDescent="0.2">
      <c r="A7250" t="s">
        <v>7593</v>
      </c>
      <c r="B7250" t="s">
        <v>7996</v>
      </c>
      <c r="C7250" t="s">
        <v>8002</v>
      </c>
      <c r="D7250" t="s">
        <v>22</v>
      </c>
      <c r="E7250">
        <v>46</v>
      </c>
      <c r="F7250" t="s">
        <v>49</v>
      </c>
      <c r="G7250" t="s">
        <v>32</v>
      </c>
      <c r="H7250" t="s">
        <v>33</v>
      </c>
      <c r="I7250" s="2">
        <v>598616</v>
      </c>
      <c r="J7250" s="2">
        <v>1588</v>
      </c>
      <c r="K7250" s="2">
        <v>600204</v>
      </c>
      <c r="L7250" s="3">
        <v>36.153665910307943</v>
      </c>
      <c r="M7250" s="3">
        <v>42.120583929721832</v>
      </c>
      <c r="N7250" s="2">
        <v>1660147</v>
      </c>
      <c r="O7250">
        <f t="shared" si="113"/>
        <v>2</v>
      </c>
    </row>
    <row r="7251" spans="1:15" hidden="1" x14ac:dyDescent="0.2">
      <c r="A7251" t="s">
        <v>7593</v>
      </c>
      <c r="B7251" t="s">
        <v>7996</v>
      </c>
      <c r="C7251" t="s">
        <v>8003</v>
      </c>
      <c r="D7251" t="s">
        <v>22</v>
      </c>
      <c r="E7251">
        <v>62</v>
      </c>
      <c r="F7251" t="s">
        <v>49</v>
      </c>
      <c r="G7251" t="s">
        <v>736</v>
      </c>
      <c r="H7251" t="s">
        <v>1521</v>
      </c>
      <c r="I7251" s="2">
        <v>4143</v>
      </c>
      <c r="J7251" s="2">
        <v>4</v>
      </c>
      <c r="K7251" s="2">
        <v>4147</v>
      </c>
      <c r="L7251" s="3">
        <v>0.24979715651686266</v>
      </c>
      <c r="M7251" s="3">
        <v>0.29102448760180949</v>
      </c>
      <c r="N7251" s="2">
        <v>1660147</v>
      </c>
      <c r="O7251">
        <f t="shared" si="113"/>
        <v>6</v>
      </c>
    </row>
    <row r="7252" spans="1:15" hidden="1" x14ac:dyDescent="0.2">
      <c r="A7252" t="s">
        <v>7593</v>
      </c>
      <c r="B7252" t="s">
        <v>8004</v>
      </c>
      <c r="C7252" t="s">
        <v>46</v>
      </c>
      <c r="G7252" t="s">
        <v>46</v>
      </c>
      <c r="I7252" s="2">
        <v>13796</v>
      </c>
      <c r="J7252" s="2">
        <v>14</v>
      </c>
      <c r="K7252" s="2">
        <v>13810</v>
      </c>
      <c r="L7252" s="3">
        <v>0.76722136975403366</v>
      </c>
      <c r="M7252" s="3">
        <v>0.92725761378545357</v>
      </c>
      <c r="N7252" s="2">
        <v>1800002</v>
      </c>
      <c r="O7252">
        <f t="shared" si="113"/>
        <v>5</v>
      </c>
    </row>
    <row r="7253" spans="1:15" hidden="1" x14ac:dyDescent="0.2">
      <c r="A7253" t="s">
        <v>7593</v>
      </c>
      <c r="B7253" t="s">
        <v>8004</v>
      </c>
      <c r="C7253" t="s">
        <v>8005</v>
      </c>
      <c r="D7253" t="s">
        <v>22</v>
      </c>
      <c r="E7253">
        <v>46</v>
      </c>
      <c r="F7253" t="s">
        <v>49</v>
      </c>
      <c r="G7253" t="s">
        <v>385</v>
      </c>
      <c r="H7253" t="s">
        <v>1042</v>
      </c>
      <c r="I7253" s="2">
        <v>5283</v>
      </c>
      <c r="J7253" s="2">
        <v>18</v>
      </c>
      <c r="K7253" s="2">
        <v>5301</v>
      </c>
      <c r="L7253" s="3">
        <v>0.29449967277814137</v>
      </c>
      <c r="M7253" s="3">
        <v>0.35592995008520567</v>
      </c>
      <c r="N7253" s="2">
        <v>1800002</v>
      </c>
      <c r="O7253">
        <f t="shared" si="113"/>
        <v>7</v>
      </c>
    </row>
    <row r="7254" spans="1:15" hidden="1" x14ac:dyDescent="0.2">
      <c r="A7254" t="s">
        <v>7593</v>
      </c>
      <c r="B7254" t="s">
        <v>8004</v>
      </c>
      <c r="C7254" t="s">
        <v>8006</v>
      </c>
      <c r="D7254" t="s">
        <v>22</v>
      </c>
      <c r="E7254">
        <v>63</v>
      </c>
      <c r="F7254" t="s">
        <v>49</v>
      </c>
      <c r="G7254" t="s">
        <v>401</v>
      </c>
      <c r="H7254" t="s">
        <v>402</v>
      </c>
      <c r="I7254" s="2">
        <v>96943</v>
      </c>
      <c r="J7254" s="2">
        <v>117</v>
      </c>
      <c r="K7254" s="2">
        <v>97060</v>
      </c>
      <c r="L7254" s="3">
        <v>5.3922162308708543</v>
      </c>
      <c r="M7254" s="3">
        <v>6.5169894275174611</v>
      </c>
      <c r="N7254" s="2">
        <v>1800002</v>
      </c>
      <c r="O7254">
        <f t="shared" si="113"/>
        <v>3</v>
      </c>
    </row>
    <row r="7255" spans="1:15" hidden="1" x14ac:dyDescent="0.2">
      <c r="A7255" t="s">
        <v>7593</v>
      </c>
      <c r="B7255" t="s">
        <v>8004</v>
      </c>
      <c r="C7255" t="s">
        <v>8007</v>
      </c>
      <c r="D7255" t="s">
        <v>22</v>
      </c>
      <c r="E7255">
        <v>45</v>
      </c>
      <c r="F7255" t="s">
        <v>49</v>
      </c>
      <c r="G7255" t="s">
        <v>736</v>
      </c>
      <c r="H7255" t="s">
        <v>1521</v>
      </c>
      <c r="I7255" s="2">
        <v>4209</v>
      </c>
      <c r="J7255" s="2">
        <v>4</v>
      </c>
      <c r="K7255" s="2">
        <v>4213</v>
      </c>
      <c r="L7255" s="3">
        <v>0.23405529549411613</v>
      </c>
      <c r="M7255" s="3">
        <v>0.28287735893396931</v>
      </c>
      <c r="N7255" s="2">
        <v>1800002</v>
      </c>
      <c r="O7255">
        <f t="shared" si="113"/>
        <v>8</v>
      </c>
    </row>
    <row r="7256" spans="1:15" hidden="1" x14ac:dyDescent="0.2">
      <c r="A7256" t="s">
        <v>7593</v>
      </c>
      <c r="B7256" t="s">
        <v>8004</v>
      </c>
      <c r="C7256" t="s">
        <v>8008</v>
      </c>
      <c r="D7256" t="s">
        <v>17</v>
      </c>
      <c r="E7256">
        <v>56</v>
      </c>
      <c r="F7256" t="s">
        <v>49</v>
      </c>
      <c r="G7256" t="s">
        <v>32</v>
      </c>
      <c r="H7256" t="s">
        <v>33</v>
      </c>
      <c r="I7256" s="2">
        <v>608523</v>
      </c>
      <c r="J7256" s="2">
        <v>1463</v>
      </c>
      <c r="K7256" s="2">
        <v>609986</v>
      </c>
      <c r="L7256" s="3">
        <v>33.888073457696159</v>
      </c>
      <c r="M7256" s="3">
        <v>40.956854656229815</v>
      </c>
      <c r="N7256" s="2">
        <v>1800002</v>
      </c>
      <c r="O7256">
        <f t="shared" si="113"/>
        <v>2</v>
      </c>
    </row>
    <row r="7257" spans="1:15" hidden="1" x14ac:dyDescent="0.2">
      <c r="A7257" t="s">
        <v>7593</v>
      </c>
      <c r="B7257" t="s">
        <v>8004</v>
      </c>
      <c r="C7257" t="s">
        <v>8009</v>
      </c>
      <c r="D7257" t="s">
        <v>22</v>
      </c>
      <c r="E7257">
        <v>36</v>
      </c>
      <c r="F7257" t="s">
        <v>49</v>
      </c>
      <c r="G7257" t="s">
        <v>522</v>
      </c>
      <c r="H7257" t="s">
        <v>523</v>
      </c>
      <c r="I7257" s="2">
        <v>717407</v>
      </c>
      <c r="J7257" s="2">
        <v>552</v>
      </c>
      <c r="K7257" s="2">
        <v>717959</v>
      </c>
      <c r="L7257" s="3">
        <v>39.886566792703562</v>
      </c>
      <c r="M7257" s="3">
        <v>48.20658574480742</v>
      </c>
      <c r="N7257" s="2">
        <v>1800002</v>
      </c>
      <c r="O7257">
        <f t="shared" si="113"/>
        <v>1</v>
      </c>
    </row>
    <row r="7258" spans="1:15" hidden="1" x14ac:dyDescent="0.2">
      <c r="A7258" t="s">
        <v>7593</v>
      </c>
      <c r="B7258" t="s">
        <v>8004</v>
      </c>
      <c r="C7258" t="s">
        <v>8010</v>
      </c>
      <c r="D7258" t="s">
        <v>22</v>
      </c>
      <c r="E7258">
        <v>33</v>
      </c>
      <c r="F7258" t="s">
        <v>49</v>
      </c>
      <c r="G7258" t="s">
        <v>19</v>
      </c>
      <c r="H7258" t="s">
        <v>20</v>
      </c>
      <c r="I7258" s="2">
        <v>32793</v>
      </c>
      <c r="J7258" s="2">
        <v>46</v>
      </c>
      <c r="K7258" s="2">
        <v>32839</v>
      </c>
      <c r="L7258" s="3">
        <v>1.8243868617923757</v>
      </c>
      <c r="M7258" s="3">
        <v>2.2049393757494942</v>
      </c>
      <c r="N7258" s="2">
        <v>1800002</v>
      </c>
      <c r="O7258">
        <f t="shared" si="113"/>
        <v>4</v>
      </c>
    </row>
    <row r="7259" spans="1:15" hidden="1" x14ac:dyDescent="0.2">
      <c r="A7259" t="s">
        <v>7593</v>
      </c>
      <c r="B7259" t="s">
        <v>8004</v>
      </c>
      <c r="C7259" t="s">
        <v>8011</v>
      </c>
      <c r="D7259" t="s">
        <v>22</v>
      </c>
      <c r="E7259">
        <v>30</v>
      </c>
      <c r="F7259" t="s">
        <v>69</v>
      </c>
      <c r="G7259" t="s">
        <v>303</v>
      </c>
      <c r="H7259" t="s">
        <v>304</v>
      </c>
      <c r="I7259" s="2">
        <v>7646</v>
      </c>
      <c r="J7259" s="2">
        <v>4</v>
      </c>
      <c r="K7259" s="2">
        <v>7650</v>
      </c>
      <c r="L7259" s="3">
        <v>0.42499952777830241</v>
      </c>
      <c r="M7259" s="3">
        <v>0.51365103153213043</v>
      </c>
      <c r="N7259" s="2">
        <v>1800002</v>
      </c>
      <c r="O7259">
        <f t="shared" si="113"/>
        <v>6</v>
      </c>
    </row>
    <row r="7260" spans="1:15" hidden="1" x14ac:dyDescent="0.2">
      <c r="A7260" t="s">
        <v>7593</v>
      </c>
      <c r="B7260" t="s">
        <v>8012</v>
      </c>
      <c r="C7260" t="s">
        <v>46</v>
      </c>
      <c r="G7260" t="s">
        <v>46</v>
      </c>
      <c r="I7260" s="2">
        <v>17664</v>
      </c>
      <c r="J7260" s="2">
        <v>28</v>
      </c>
      <c r="K7260" s="2">
        <v>17692</v>
      </c>
      <c r="L7260" s="3">
        <v>1.0775531285097217</v>
      </c>
      <c r="M7260" s="3">
        <v>1.2572207405891429</v>
      </c>
      <c r="N7260" s="2">
        <v>1641868</v>
      </c>
      <c r="O7260">
        <f t="shared" si="113"/>
        <v>5</v>
      </c>
    </row>
    <row r="7261" spans="1:15" hidden="1" x14ac:dyDescent="0.2">
      <c r="A7261" t="s">
        <v>7593</v>
      </c>
      <c r="B7261" t="s">
        <v>8012</v>
      </c>
      <c r="C7261" t="s">
        <v>8013</v>
      </c>
      <c r="D7261" t="s">
        <v>22</v>
      </c>
      <c r="E7261">
        <v>38</v>
      </c>
      <c r="F7261" t="s">
        <v>18</v>
      </c>
      <c r="G7261" t="s">
        <v>385</v>
      </c>
      <c r="H7261" t="s">
        <v>1042</v>
      </c>
      <c r="I7261" s="2">
        <v>6446</v>
      </c>
      <c r="J7261" s="2">
        <v>3</v>
      </c>
      <c r="K7261" s="2">
        <v>6449</v>
      </c>
      <c r="L7261" s="3">
        <v>0.39278431640058759</v>
      </c>
      <c r="M7261" s="3">
        <v>0.4582758623140053</v>
      </c>
      <c r="N7261" s="2">
        <v>1641868</v>
      </c>
      <c r="O7261">
        <f t="shared" si="113"/>
        <v>10</v>
      </c>
    </row>
    <row r="7262" spans="1:15" hidden="1" x14ac:dyDescent="0.2">
      <c r="A7262" t="s">
        <v>7593</v>
      </c>
      <c r="B7262" t="s">
        <v>8012</v>
      </c>
      <c r="C7262" t="s">
        <v>8014</v>
      </c>
      <c r="D7262" t="s">
        <v>22</v>
      </c>
      <c r="E7262">
        <v>53</v>
      </c>
      <c r="F7262" t="s">
        <v>18</v>
      </c>
      <c r="G7262" t="s">
        <v>38</v>
      </c>
      <c r="H7262" t="s">
        <v>270</v>
      </c>
      <c r="I7262" s="2">
        <v>13209</v>
      </c>
      <c r="J7262" s="2">
        <v>19</v>
      </c>
      <c r="K7262" s="2">
        <v>13228</v>
      </c>
      <c r="L7262" s="3">
        <v>0.80566769070351574</v>
      </c>
      <c r="M7262" s="3">
        <v>0.94000203236000346</v>
      </c>
      <c r="N7262" s="2">
        <v>1641868</v>
      </c>
      <c r="O7262">
        <f t="shared" si="113"/>
        <v>6</v>
      </c>
    </row>
    <row r="7263" spans="1:15" hidden="1" x14ac:dyDescent="0.2">
      <c r="A7263" t="s">
        <v>7593</v>
      </c>
      <c r="B7263" t="s">
        <v>8012</v>
      </c>
      <c r="C7263" t="s">
        <v>8015</v>
      </c>
      <c r="D7263" t="s">
        <v>22</v>
      </c>
      <c r="E7263">
        <v>56</v>
      </c>
      <c r="F7263" t="s">
        <v>18</v>
      </c>
      <c r="G7263" t="s">
        <v>32</v>
      </c>
      <c r="H7263" t="s">
        <v>33</v>
      </c>
      <c r="I7263" s="2">
        <v>623373</v>
      </c>
      <c r="J7263" s="2">
        <v>3210</v>
      </c>
      <c r="K7263" s="2">
        <v>626583</v>
      </c>
      <c r="L7263" s="3">
        <v>38.162812114006726</v>
      </c>
      <c r="M7263" s="3">
        <v>44.525952029197761</v>
      </c>
      <c r="N7263" s="2">
        <v>1641868</v>
      </c>
      <c r="O7263">
        <f t="shared" si="113"/>
        <v>1</v>
      </c>
    </row>
    <row r="7264" spans="1:15" hidden="1" x14ac:dyDescent="0.2">
      <c r="A7264" t="s">
        <v>7593</v>
      </c>
      <c r="B7264" t="s">
        <v>8012</v>
      </c>
      <c r="C7264" t="s">
        <v>8016</v>
      </c>
      <c r="D7264" t="s">
        <v>17</v>
      </c>
      <c r="E7264">
        <v>48</v>
      </c>
      <c r="F7264" t="s">
        <v>18</v>
      </c>
      <c r="G7264" t="s">
        <v>522</v>
      </c>
      <c r="H7264" t="s">
        <v>523</v>
      </c>
      <c r="I7264" s="2">
        <v>613566</v>
      </c>
      <c r="J7264" s="2">
        <v>1250</v>
      </c>
      <c r="K7264" s="2">
        <v>614816</v>
      </c>
      <c r="L7264" s="3">
        <v>37.446128434198123</v>
      </c>
      <c r="M7264" s="3">
        <v>43.689770904705767</v>
      </c>
      <c r="N7264" s="2">
        <v>1641868</v>
      </c>
      <c r="O7264">
        <f t="shared" si="113"/>
        <v>2</v>
      </c>
    </row>
    <row r="7265" spans="1:15" hidden="1" x14ac:dyDescent="0.2">
      <c r="A7265" t="s">
        <v>7593</v>
      </c>
      <c r="B7265" t="s">
        <v>8012</v>
      </c>
      <c r="C7265" t="s">
        <v>8017</v>
      </c>
      <c r="D7265" t="s">
        <v>17</v>
      </c>
      <c r="E7265">
        <v>48</v>
      </c>
      <c r="F7265" t="s">
        <v>18</v>
      </c>
      <c r="G7265" t="s">
        <v>376</v>
      </c>
      <c r="H7265" t="s">
        <v>377</v>
      </c>
      <c r="I7265" s="2">
        <v>75379</v>
      </c>
      <c r="J7265" s="2">
        <v>301</v>
      </c>
      <c r="K7265" s="2">
        <v>75680</v>
      </c>
      <c r="L7265" s="3">
        <v>4.6093839456034225</v>
      </c>
      <c r="M7265" s="3">
        <v>5.3779372398703558</v>
      </c>
      <c r="N7265" s="2">
        <v>1641868</v>
      </c>
      <c r="O7265">
        <f t="shared" si="113"/>
        <v>3</v>
      </c>
    </row>
    <row r="7266" spans="1:15" hidden="1" x14ac:dyDescent="0.2">
      <c r="A7266" t="s">
        <v>7593</v>
      </c>
      <c r="B7266" t="s">
        <v>8012</v>
      </c>
      <c r="C7266" t="s">
        <v>8018</v>
      </c>
      <c r="D7266" t="s">
        <v>22</v>
      </c>
      <c r="E7266">
        <v>60</v>
      </c>
      <c r="F7266" t="s">
        <v>18</v>
      </c>
      <c r="G7266" t="s">
        <v>303</v>
      </c>
      <c r="H7266" t="s">
        <v>304</v>
      </c>
      <c r="I7266" s="2">
        <v>11311</v>
      </c>
      <c r="J7266" s="2">
        <v>13</v>
      </c>
      <c r="K7266" s="2">
        <v>11324</v>
      </c>
      <c r="L7266" s="3">
        <v>0.68970221723061775</v>
      </c>
      <c r="M7266" s="3">
        <v>0.8047008629002631</v>
      </c>
      <c r="N7266" s="2">
        <v>1641868</v>
      </c>
      <c r="O7266">
        <f t="shared" si="113"/>
        <v>7</v>
      </c>
    </row>
    <row r="7267" spans="1:15" hidden="1" x14ac:dyDescent="0.2">
      <c r="A7267" t="s">
        <v>7593</v>
      </c>
      <c r="B7267" t="s">
        <v>8012</v>
      </c>
      <c r="C7267" t="s">
        <v>8019</v>
      </c>
      <c r="D7267" t="s">
        <v>22</v>
      </c>
      <c r="E7267">
        <v>54</v>
      </c>
      <c r="F7267" t="s">
        <v>18</v>
      </c>
      <c r="G7267" t="s">
        <v>19</v>
      </c>
      <c r="H7267" t="s">
        <v>20</v>
      </c>
      <c r="I7267" s="2">
        <v>20712</v>
      </c>
      <c r="J7267" s="2">
        <v>42</v>
      </c>
      <c r="K7267" s="2">
        <v>20754</v>
      </c>
      <c r="L7267" s="3">
        <v>1.2640480233490146</v>
      </c>
      <c r="M7267" s="3">
        <v>1.4748111717266037</v>
      </c>
      <c r="N7267" s="2">
        <v>1641868</v>
      </c>
      <c r="O7267">
        <f t="shared" si="113"/>
        <v>4</v>
      </c>
    </row>
    <row r="7268" spans="1:15" hidden="1" x14ac:dyDescent="0.2">
      <c r="A7268" t="s">
        <v>7593</v>
      </c>
      <c r="B7268" t="s">
        <v>8012</v>
      </c>
      <c r="C7268" t="s">
        <v>8020</v>
      </c>
      <c r="D7268" t="s">
        <v>17</v>
      </c>
      <c r="E7268">
        <v>37</v>
      </c>
      <c r="F7268" t="s">
        <v>18</v>
      </c>
      <c r="G7268" t="s">
        <v>8021</v>
      </c>
      <c r="H7268" t="s">
        <v>124</v>
      </c>
      <c r="I7268" s="2">
        <v>11165</v>
      </c>
      <c r="J7268" s="2">
        <v>39</v>
      </c>
      <c r="K7268" s="2">
        <v>11204</v>
      </c>
      <c r="L7268" s="3">
        <v>0.68239346890249397</v>
      </c>
      <c r="M7268" s="3">
        <v>0.79617347827044738</v>
      </c>
      <c r="N7268" s="2">
        <v>1641868</v>
      </c>
      <c r="O7268">
        <f t="shared" si="113"/>
        <v>8</v>
      </c>
    </row>
    <row r="7269" spans="1:15" hidden="1" x14ac:dyDescent="0.2">
      <c r="A7269" t="s">
        <v>7593</v>
      </c>
      <c r="B7269" t="s">
        <v>8012</v>
      </c>
      <c r="C7269" t="s">
        <v>8022</v>
      </c>
      <c r="D7269" t="s">
        <v>22</v>
      </c>
      <c r="E7269">
        <v>29</v>
      </c>
      <c r="F7269" t="s">
        <v>18</v>
      </c>
      <c r="G7269" t="s">
        <v>8023</v>
      </c>
      <c r="H7269" t="s">
        <v>54</v>
      </c>
      <c r="I7269" s="2">
        <v>8481</v>
      </c>
      <c r="J7269" s="2">
        <v>3</v>
      </c>
      <c r="K7269" s="2">
        <v>8484</v>
      </c>
      <c r="L7269" s="3">
        <v>0.51672850679835403</v>
      </c>
      <c r="M7269" s="3">
        <v>0.60288609332796117</v>
      </c>
      <c r="N7269" s="2">
        <v>1641868</v>
      </c>
      <c r="O7269">
        <f t="shared" si="113"/>
        <v>9</v>
      </c>
    </row>
    <row r="7270" spans="1:15" hidden="1" x14ac:dyDescent="0.2">
      <c r="A7270" t="s">
        <v>7593</v>
      </c>
      <c r="B7270" t="s">
        <v>8024</v>
      </c>
      <c r="C7270" t="s">
        <v>46</v>
      </c>
      <c r="G7270" t="s">
        <v>46</v>
      </c>
      <c r="I7270" s="2">
        <v>14729</v>
      </c>
      <c r="J7270" s="2">
        <v>29</v>
      </c>
      <c r="K7270" s="2">
        <v>14758</v>
      </c>
      <c r="L7270" s="3">
        <v>0.88147668548520031</v>
      </c>
      <c r="M7270" s="3">
        <v>1.0464284372139394</v>
      </c>
      <c r="N7270" s="2">
        <v>1674236</v>
      </c>
      <c r="O7270">
        <f t="shared" si="113"/>
        <v>5</v>
      </c>
    </row>
    <row r="7271" spans="1:15" hidden="1" x14ac:dyDescent="0.2">
      <c r="A7271" t="s">
        <v>7593</v>
      </c>
      <c r="B7271" t="s">
        <v>8024</v>
      </c>
      <c r="C7271" t="s">
        <v>8025</v>
      </c>
      <c r="D7271" t="s">
        <v>22</v>
      </c>
      <c r="E7271">
        <v>62</v>
      </c>
      <c r="F7271" t="s">
        <v>49</v>
      </c>
      <c r="G7271" t="s">
        <v>385</v>
      </c>
      <c r="H7271" t="s">
        <v>1042</v>
      </c>
      <c r="I7271" s="2">
        <v>6598</v>
      </c>
      <c r="J7271" s="2">
        <v>5</v>
      </c>
      <c r="K7271" s="2">
        <v>6603</v>
      </c>
      <c r="L7271" s="3">
        <v>0.39438884362778009</v>
      </c>
      <c r="M7271" s="3">
        <v>0.46819128411191491</v>
      </c>
      <c r="N7271" s="2">
        <v>1674236</v>
      </c>
      <c r="O7271">
        <f t="shared" si="113"/>
        <v>8</v>
      </c>
    </row>
    <row r="7272" spans="1:15" hidden="1" x14ac:dyDescent="0.2">
      <c r="A7272" t="s">
        <v>7593</v>
      </c>
      <c r="B7272" t="s">
        <v>8024</v>
      </c>
      <c r="C7272" t="s">
        <v>8026</v>
      </c>
      <c r="D7272" t="s">
        <v>22</v>
      </c>
      <c r="E7272">
        <v>75</v>
      </c>
      <c r="F7272" t="s">
        <v>49</v>
      </c>
      <c r="G7272" t="s">
        <v>6438</v>
      </c>
      <c r="H7272" t="s">
        <v>193</v>
      </c>
      <c r="I7272" s="2">
        <v>8569</v>
      </c>
      <c r="J7272" s="2">
        <v>1</v>
      </c>
      <c r="K7272" s="2">
        <v>8570</v>
      </c>
      <c r="L7272" s="3">
        <v>0.51187526728609345</v>
      </c>
      <c r="M7272" s="3">
        <v>0.6076630781219311</v>
      </c>
      <c r="N7272" s="2">
        <v>1674236</v>
      </c>
      <c r="O7272">
        <f t="shared" si="113"/>
        <v>6</v>
      </c>
    </row>
    <row r="7273" spans="1:15" hidden="1" x14ac:dyDescent="0.2">
      <c r="A7273" t="s">
        <v>7593</v>
      </c>
      <c r="B7273" t="s">
        <v>8024</v>
      </c>
      <c r="C7273" t="s">
        <v>8027</v>
      </c>
      <c r="D7273" t="s">
        <v>22</v>
      </c>
      <c r="E7273">
        <v>64</v>
      </c>
      <c r="F7273" t="s">
        <v>49</v>
      </c>
      <c r="G7273" t="s">
        <v>19</v>
      </c>
      <c r="H7273" t="s">
        <v>20</v>
      </c>
      <c r="I7273" s="2">
        <v>20769</v>
      </c>
      <c r="J7273" s="2">
        <v>38</v>
      </c>
      <c r="K7273" s="2">
        <v>20807</v>
      </c>
      <c r="L7273" s="3">
        <v>1.2427758093841013</v>
      </c>
      <c r="M7273" s="3">
        <v>1.4753378840703641</v>
      </c>
      <c r="N7273" s="2">
        <v>1674236</v>
      </c>
      <c r="O7273">
        <f t="shared" si="113"/>
        <v>4</v>
      </c>
    </row>
    <row r="7274" spans="1:15" hidden="1" x14ac:dyDescent="0.2">
      <c r="A7274" t="s">
        <v>7593</v>
      </c>
      <c r="B7274" t="s">
        <v>8024</v>
      </c>
      <c r="C7274" t="s">
        <v>8028</v>
      </c>
      <c r="D7274" t="s">
        <v>22</v>
      </c>
      <c r="E7274">
        <v>50</v>
      </c>
      <c r="F7274" t="s">
        <v>49</v>
      </c>
      <c r="G7274" t="s">
        <v>401</v>
      </c>
      <c r="H7274" t="s">
        <v>402</v>
      </c>
      <c r="I7274" s="2">
        <v>62232</v>
      </c>
      <c r="J7274" s="2">
        <v>87</v>
      </c>
      <c r="K7274" s="2">
        <v>62319</v>
      </c>
      <c r="L7274" s="3">
        <v>3.7222350970830878</v>
      </c>
      <c r="M7274" s="3">
        <v>4.4187812561821032</v>
      </c>
      <c r="N7274" s="2">
        <v>1674236</v>
      </c>
      <c r="O7274">
        <f t="shared" si="113"/>
        <v>3</v>
      </c>
    </row>
    <row r="7275" spans="1:15" hidden="1" x14ac:dyDescent="0.2">
      <c r="A7275" t="s">
        <v>7593</v>
      </c>
      <c r="B7275" t="s">
        <v>8024</v>
      </c>
      <c r="C7275" t="s">
        <v>8029</v>
      </c>
      <c r="D7275" t="s">
        <v>22</v>
      </c>
      <c r="E7275">
        <v>65</v>
      </c>
      <c r="F7275" t="s">
        <v>49</v>
      </c>
      <c r="G7275" t="s">
        <v>736</v>
      </c>
      <c r="H7275" t="s">
        <v>1521</v>
      </c>
      <c r="I7275" s="2">
        <v>3087</v>
      </c>
      <c r="J7275" s="2">
        <v>6</v>
      </c>
      <c r="K7275" s="2">
        <v>3093</v>
      </c>
      <c r="L7275" s="3">
        <v>0.18474098036358075</v>
      </c>
      <c r="M7275" s="3">
        <v>0.21931177370258259</v>
      </c>
      <c r="N7275" s="2">
        <v>1674236</v>
      </c>
      <c r="O7275">
        <f t="shared" si="113"/>
        <v>10</v>
      </c>
    </row>
    <row r="7276" spans="1:15" hidden="1" x14ac:dyDescent="0.2">
      <c r="A7276" t="s">
        <v>7593</v>
      </c>
      <c r="B7276" t="s">
        <v>8024</v>
      </c>
      <c r="C7276" t="s">
        <v>8030</v>
      </c>
      <c r="D7276" t="s">
        <v>22</v>
      </c>
      <c r="E7276">
        <v>54</v>
      </c>
      <c r="F7276" t="s">
        <v>49</v>
      </c>
      <c r="G7276" t="s">
        <v>32</v>
      </c>
      <c r="H7276" t="s">
        <v>33</v>
      </c>
      <c r="I7276" s="2">
        <v>683285</v>
      </c>
      <c r="J7276" s="2">
        <v>2148</v>
      </c>
      <c r="K7276" s="2">
        <v>685433</v>
      </c>
      <c r="L7276" s="3">
        <v>40.940046683980036</v>
      </c>
      <c r="M7276" s="3">
        <v>48.601204973903108</v>
      </c>
      <c r="N7276" s="2">
        <v>1674236</v>
      </c>
      <c r="O7276">
        <f t="shared" si="113"/>
        <v>1</v>
      </c>
    </row>
    <row r="7277" spans="1:15" hidden="1" x14ac:dyDescent="0.2">
      <c r="A7277" t="s">
        <v>7593</v>
      </c>
      <c r="B7277" t="s">
        <v>8024</v>
      </c>
      <c r="C7277" t="s">
        <v>8031</v>
      </c>
      <c r="D7277" t="s">
        <v>22</v>
      </c>
      <c r="E7277">
        <v>67</v>
      </c>
      <c r="F7277" t="s">
        <v>49</v>
      </c>
      <c r="G7277" t="s">
        <v>522</v>
      </c>
      <c r="H7277" t="s">
        <v>523</v>
      </c>
      <c r="I7277" s="2">
        <v>595972</v>
      </c>
      <c r="J7277" s="2">
        <v>509</v>
      </c>
      <c r="K7277" s="2">
        <v>596481</v>
      </c>
      <c r="L7277" s="3">
        <v>35.627056161735858</v>
      </c>
      <c r="M7277" s="3">
        <v>42.2939883898772</v>
      </c>
      <c r="N7277" s="2">
        <v>1674236</v>
      </c>
      <c r="O7277">
        <f t="shared" si="113"/>
        <v>2</v>
      </c>
    </row>
    <row r="7278" spans="1:15" hidden="1" x14ac:dyDescent="0.2">
      <c r="A7278" t="s">
        <v>7593</v>
      </c>
      <c r="B7278" t="s">
        <v>8024</v>
      </c>
      <c r="C7278" t="s">
        <v>8032</v>
      </c>
      <c r="D7278" t="s">
        <v>22</v>
      </c>
      <c r="E7278">
        <v>72</v>
      </c>
      <c r="F7278" t="s">
        <v>49</v>
      </c>
      <c r="G7278" t="s">
        <v>303</v>
      </c>
      <c r="H7278" t="s">
        <v>304</v>
      </c>
      <c r="I7278" s="2">
        <v>7558</v>
      </c>
      <c r="J7278" s="2">
        <v>10</v>
      </c>
      <c r="K7278" s="2">
        <v>7568</v>
      </c>
      <c r="L7278" s="3">
        <v>0.4520270738414417</v>
      </c>
      <c r="M7278" s="3">
        <v>0.53661542301362597</v>
      </c>
      <c r="N7278" s="2">
        <v>1674236</v>
      </c>
      <c r="O7278">
        <f t="shared" si="113"/>
        <v>7</v>
      </c>
    </row>
    <row r="7279" spans="1:15" hidden="1" x14ac:dyDescent="0.2">
      <c r="A7279" t="s">
        <v>7593</v>
      </c>
      <c r="B7279" t="s">
        <v>8024</v>
      </c>
      <c r="C7279" t="s">
        <v>8033</v>
      </c>
      <c r="D7279" t="s">
        <v>22</v>
      </c>
      <c r="E7279">
        <v>45</v>
      </c>
      <c r="F7279" t="s">
        <v>49</v>
      </c>
      <c r="G7279" t="s">
        <v>38</v>
      </c>
      <c r="H7279" t="s">
        <v>135</v>
      </c>
      <c r="I7279" s="2">
        <v>4178</v>
      </c>
      <c r="J7279" s="2">
        <v>5</v>
      </c>
      <c r="K7279" s="2">
        <v>4183</v>
      </c>
      <c r="L7279" s="3">
        <v>0.24984530257383067</v>
      </c>
      <c r="M7279" s="3">
        <v>0.29659914303197643</v>
      </c>
      <c r="N7279" s="2">
        <v>1674236</v>
      </c>
      <c r="O7279">
        <f t="shared" si="113"/>
        <v>9</v>
      </c>
    </row>
    <row r="7280" spans="1:15" hidden="1" x14ac:dyDescent="0.2">
      <c r="A7280" t="s">
        <v>7593</v>
      </c>
      <c r="B7280" t="s">
        <v>8034</v>
      </c>
      <c r="C7280" t="s">
        <v>46</v>
      </c>
      <c r="G7280" t="s">
        <v>46</v>
      </c>
      <c r="I7280" s="2">
        <v>11304</v>
      </c>
      <c r="J7280" s="2">
        <v>18</v>
      </c>
      <c r="K7280" s="2">
        <v>11322</v>
      </c>
      <c r="L7280" s="3">
        <v>0.68789781053828825</v>
      </c>
      <c r="M7280" s="3">
        <v>0.83504135010889746</v>
      </c>
      <c r="N7280" s="2">
        <v>1645884</v>
      </c>
      <c r="O7280">
        <f t="shared" si="113"/>
        <v>5</v>
      </c>
    </row>
    <row r="7281" spans="1:15" hidden="1" x14ac:dyDescent="0.2">
      <c r="A7281" t="s">
        <v>7593</v>
      </c>
      <c r="B7281" t="s">
        <v>8034</v>
      </c>
      <c r="C7281" t="s">
        <v>8035</v>
      </c>
      <c r="D7281" t="s">
        <v>22</v>
      </c>
      <c r="E7281">
        <v>48</v>
      </c>
      <c r="F7281" t="s">
        <v>49</v>
      </c>
      <c r="G7281" t="s">
        <v>385</v>
      </c>
      <c r="H7281" t="s">
        <v>1042</v>
      </c>
      <c r="I7281" s="2">
        <v>4363</v>
      </c>
      <c r="J7281" s="2">
        <v>6</v>
      </c>
      <c r="K7281" s="2">
        <v>4369</v>
      </c>
      <c r="L7281" s="3">
        <v>0.26545005601852861</v>
      </c>
      <c r="M7281" s="3">
        <v>0.32223067113811815</v>
      </c>
      <c r="N7281" s="2">
        <v>1645884</v>
      </c>
      <c r="O7281">
        <f t="shared" si="113"/>
        <v>11</v>
      </c>
    </row>
    <row r="7282" spans="1:15" hidden="1" x14ac:dyDescent="0.2">
      <c r="A7282" t="s">
        <v>7593</v>
      </c>
      <c r="B7282" t="s">
        <v>8034</v>
      </c>
      <c r="C7282" t="s">
        <v>8036</v>
      </c>
      <c r="D7282" t="s">
        <v>22</v>
      </c>
      <c r="E7282">
        <v>64</v>
      </c>
      <c r="F7282" t="s">
        <v>49</v>
      </c>
      <c r="G7282" t="s">
        <v>6438</v>
      </c>
      <c r="H7282" t="s">
        <v>135</v>
      </c>
      <c r="I7282" s="2">
        <v>3499</v>
      </c>
      <c r="J7282" s="2">
        <v>4</v>
      </c>
      <c r="K7282" s="2">
        <v>3503</v>
      </c>
      <c r="L7282" s="3">
        <v>0.21283395427624305</v>
      </c>
      <c r="M7282" s="3">
        <v>0.25835981711989653</v>
      </c>
      <c r="N7282" s="2">
        <v>1645884</v>
      </c>
      <c r="O7282">
        <f t="shared" si="113"/>
        <v>13</v>
      </c>
    </row>
    <row r="7283" spans="1:15" hidden="1" x14ac:dyDescent="0.2">
      <c r="A7283" t="s">
        <v>7593</v>
      </c>
      <c r="B7283" t="s">
        <v>8034</v>
      </c>
      <c r="C7283" t="s">
        <v>8037</v>
      </c>
      <c r="D7283" t="s">
        <v>22</v>
      </c>
      <c r="E7283">
        <v>73</v>
      </c>
      <c r="F7283" t="s">
        <v>49</v>
      </c>
      <c r="G7283" t="s">
        <v>144</v>
      </c>
      <c r="H7283" t="s">
        <v>145</v>
      </c>
      <c r="I7283" s="2">
        <v>68293</v>
      </c>
      <c r="J7283" s="2">
        <v>141</v>
      </c>
      <c r="K7283" s="2">
        <v>68434</v>
      </c>
      <c r="L7283" s="3">
        <v>4.1578871901057424</v>
      </c>
      <c r="M7283" s="3">
        <v>5.0472725448995144</v>
      </c>
      <c r="N7283" s="2">
        <v>1645884</v>
      </c>
      <c r="O7283">
        <f t="shared" si="113"/>
        <v>4</v>
      </c>
    </row>
    <row r="7284" spans="1:15" hidden="1" x14ac:dyDescent="0.2">
      <c r="A7284" t="s">
        <v>7593</v>
      </c>
      <c r="B7284" t="s">
        <v>8034</v>
      </c>
      <c r="C7284" t="s">
        <v>8038</v>
      </c>
      <c r="D7284" t="s">
        <v>22</v>
      </c>
      <c r="E7284">
        <v>58</v>
      </c>
      <c r="F7284" t="s">
        <v>49</v>
      </c>
      <c r="G7284" t="s">
        <v>19</v>
      </c>
      <c r="H7284" t="s">
        <v>20</v>
      </c>
      <c r="I7284" s="2">
        <v>84366</v>
      </c>
      <c r="J7284" s="2">
        <v>111</v>
      </c>
      <c r="K7284" s="2">
        <v>84477</v>
      </c>
      <c r="L7284" s="3">
        <v>5.132621740049724</v>
      </c>
      <c r="M7284" s="3">
        <v>6.2305059294426197</v>
      </c>
      <c r="N7284" s="2">
        <v>1645884</v>
      </c>
      <c r="O7284">
        <f t="shared" si="113"/>
        <v>3</v>
      </c>
    </row>
    <row r="7285" spans="1:15" hidden="1" x14ac:dyDescent="0.2">
      <c r="A7285" t="s">
        <v>7593</v>
      </c>
      <c r="B7285" t="s">
        <v>8034</v>
      </c>
      <c r="C7285" t="s">
        <v>8039</v>
      </c>
      <c r="D7285" t="s">
        <v>22</v>
      </c>
      <c r="E7285">
        <v>34</v>
      </c>
      <c r="F7285" t="s">
        <v>49</v>
      </c>
      <c r="G7285" t="s">
        <v>32</v>
      </c>
      <c r="H7285" t="s">
        <v>33</v>
      </c>
      <c r="I7285" s="2">
        <v>666016</v>
      </c>
      <c r="J7285" s="2">
        <v>2091</v>
      </c>
      <c r="K7285" s="2">
        <v>668107</v>
      </c>
      <c r="L7285" s="3">
        <v>40.592593402694241</v>
      </c>
      <c r="M7285" s="3">
        <v>49.275478828581988</v>
      </c>
      <c r="N7285" s="2">
        <v>1645884</v>
      </c>
      <c r="O7285">
        <f t="shared" si="113"/>
        <v>1</v>
      </c>
    </row>
    <row r="7286" spans="1:15" hidden="1" x14ac:dyDescent="0.2">
      <c r="A7286" t="s">
        <v>7593</v>
      </c>
      <c r="B7286" t="s">
        <v>8034</v>
      </c>
      <c r="C7286" t="s">
        <v>8040</v>
      </c>
      <c r="D7286" t="s">
        <v>22</v>
      </c>
      <c r="E7286">
        <v>46</v>
      </c>
      <c r="F7286" t="s">
        <v>49</v>
      </c>
      <c r="G7286" t="s">
        <v>950</v>
      </c>
      <c r="H7286" t="s">
        <v>6374</v>
      </c>
      <c r="I7286" s="2">
        <v>1796</v>
      </c>
      <c r="J7286" s="2">
        <v>2</v>
      </c>
      <c r="K7286" s="2">
        <v>1798</v>
      </c>
      <c r="L7286" s="3">
        <v>0.10924220661966456</v>
      </c>
      <c r="M7286" s="3">
        <v>0.13260946365446016</v>
      </c>
      <c r="N7286" s="2">
        <v>1645884</v>
      </c>
      <c r="O7286">
        <f t="shared" si="113"/>
        <v>15</v>
      </c>
    </row>
    <row r="7287" spans="1:15" hidden="1" x14ac:dyDescent="0.2">
      <c r="A7287" t="s">
        <v>7593</v>
      </c>
      <c r="B7287" t="s">
        <v>8034</v>
      </c>
      <c r="C7287" t="s">
        <v>8041</v>
      </c>
      <c r="D7287" t="s">
        <v>17</v>
      </c>
      <c r="E7287">
        <v>51</v>
      </c>
      <c r="F7287" t="s">
        <v>18</v>
      </c>
      <c r="G7287" t="s">
        <v>303</v>
      </c>
      <c r="H7287" t="s">
        <v>304</v>
      </c>
      <c r="I7287" s="2">
        <v>11180</v>
      </c>
      <c r="J7287" s="2">
        <v>22</v>
      </c>
      <c r="K7287" s="2">
        <v>11202</v>
      </c>
      <c r="L7287" s="3">
        <v>0.68060689574720945</v>
      </c>
      <c r="M7287" s="3">
        <v>0.82619088534886687</v>
      </c>
      <c r="N7287" s="2">
        <v>1645884</v>
      </c>
      <c r="O7287">
        <f t="shared" si="113"/>
        <v>6</v>
      </c>
    </row>
    <row r="7288" spans="1:15" hidden="1" x14ac:dyDescent="0.2">
      <c r="A7288" t="s">
        <v>7593</v>
      </c>
      <c r="B7288" t="s">
        <v>8034</v>
      </c>
      <c r="C7288" t="s">
        <v>8042</v>
      </c>
      <c r="D7288" t="s">
        <v>22</v>
      </c>
      <c r="E7288">
        <v>66</v>
      </c>
      <c r="F7288" t="s">
        <v>18</v>
      </c>
      <c r="G7288" t="s">
        <v>38</v>
      </c>
      <c r="H7288" t="s">
        <v>54</v>
      </c>
      <c r="I7288" s="2">
        <v>6512</v>
      </c>
      <c r="J7288" s="2">
        <v>4</v>
      </c>
      <c r="K7288" s="2">
        <v>6516</v>
      </c>
      <c r="L7288" s="3">
        <v>0.39589667315558086</v>
      </c>
      <c r="M7288" s="3">
        <v>0.48058023646966763</v>
      </c>
      <c r="N7288" s="2">
        <v>1645884</v>
      </c>
      <c r="O7288">
        <f t="shared" si="113"/>
        <v>9</v>
      </c>
    </row>
    <row r="7289" spans="1:15" hidden="1" x14ac:dyDescent="0.2">
      <c r="A7289" t="s">
        <v>7593</v>
      </c>
      <c r="B7289" t="s">
        <v>8034</v>
      </c>
      <c r="C7289" t="s">
        <v>8043</v>
      </c>
      <c r="D7289" t="s">
        <v>22</v>
      </c>
      <c r="E7289">
        <v>48</v>
      </c>
      <c r="F7289" t="s">
        <v>49</v>
      </c>
      <c r="G7289" t="s">
        <v>7911</v>
      </c>
      <c r="H7289" t="s">
        <v>819</v>
      </c>
      <c r="I7289" s="2">
        <v>6031</v>
      </c>
      <c r="J7289" s="2">
        <f>(0)</f>
        <v>0</v>
      </c>
      <c r="K7289" s="2">
        <v>6031</v>
      </c>
      <c r="L7289" s="3">
        <v>0.36642922587497051</v>
      </c>
      <c r="M7289" s="3">
        <v>0.4448096080645435</v>
      </c>
      <c r="N7289" s="2">
        <v>1645884</v>
      </c>
      <c r="O7289">
        <f t="shared" si="113"/>
        <v>10</v>
      </c>
    </row>
    <row r="7290" spans="1:15" hidden="1" x14ac:dyDescent="0.2">
      <c r="A7290" t="s">
        <v>7593</v>
      </c>
      <c r="B7290" t="s">
        <v>8034</v>
      </c>
      <c r="C7290" t="s">
        <v>8044</v>
      </c>
      <c r="D7290" t="s">
        <v>22</v>
      </c>
      <c r="E7290">
        <v>56</v>
      </c>
      <c r="F7290" t="s">
        <v>49</v>
      </c>
      <c r="G7290" t="s">
        <v>522</v>
      </c>
      <c r="H7290" t="s">
        <v>523</v>
      </c>
      <c r="I7290" s="2">
        <v>462785</v>
      </c>
      <c r="J7290" s="2">
        <v>590</v>
      </c>
      <c r="K7290" s="2">
        <v>463375</v>
      </c>
      <c r="L7290" s="3">
        <v>28.153563677634637</v>
      </c>
      <c r="M7290" s="3">
        <v>34.175700901493592</v>
      </c>
      <c r="N7290" s="2">
        <v>1645884</v>
      </c>
      <c r="O7290">
        <f t="shared" si="113"/>
        <v>2</v>
      </c>
    </row>
    <row r="7291" spans="1:15" hidden="1" x14ac:dyDescent="0.2">
      <c r="A7291" t="s">
        <v>7593</v>
      </c>
      <c r="B7291" t="s">
        <v>8034</v>
      </c>
      <c r="C7291" t="s">
        <v>8045</v>
      </c>
      <c r="D7291" t="s">
        <v>22</v>
      </c>
      <c r="E7291">
        <v>66</v>
      </c>
      <c r="F7291" t="s">
        <v>49</v>
      </c>
      <c r="G7291" t="s">
        <v>7875</v>
      </c>
      <c r="H7291" t="s">
        <v>230</v>
      </c>
      <c r="I7291" s="2">
        <v>2450</v>
      </c>
      <c r="J7291" s="2">
        <v>2</v>
      </c>
      <c r="K7291" s="2">
        <v>2452</v>
      </c>
      <c r="L7291" s="3">
        <v>0.14897769223104423</v>
      </c>
      <c r="M7291" s="3">
        <v>0.18084449659662752</v>
      </c>
      <c r="N7291" s="2">
        <v>1645884</v>
      </c>
      <c r="O7291">
        <f t="shared" si="113"/>
        <v>14</v>
      </c>
    </row>
    <row r="7292" spans="1:15" hidden="1" x14ac:dyDescent="0.2">
      <c r="A7292" t="s">
        <v>7593</v>
      </c>
      <c r="B7292" t="s">
        <v>8034</v>
      </c>
      <c r="C7292" t="s">
        <v>8046</v>
      </c>
      <c r="D7292" t="s">
        <v>22</v>
      </c>
      <c r="E7292">
        <v>30</v>
      </c>
      <c r="F7292" t="s">
        <v>49</v>
      </c>
      <c r="G7292" t="s">
        <v>7827</v>
      </c>
      <c r="H7292" t="s">
        <v>104</v>
      </c>
      <c r="I7292" s="2">
        <v>7777</v>
      </c>
      <c r="J7292" s="2">
        <f>(0)</f>
        <v>0</v>
      </c>
      <c r="K7292" s="2">
        <v>7777</v>
      </c>
      <c r="L7292" s="3">
        <v>0.47251203608516762</v>
      </c>
      <c r="M7292" s="3">
        <v>0.5735838703229903</v>
      </c>
      <c r="N7292" s="2">
        <v>1645884</v>
      </c>
      <c r="O7292">
        <f t="shared" si="113"/>
        <v>8</v>
      </c>
    </row>
    <row r="7293" spans="1:15" hidden="1" x14ac:dyDescent="0.2">
      <c r="A7293" t="s">
        <v>7593</v>
      </c>
      <c r="B7293" t="s">
        <v>8034</v>
      </c>
      <c r="C7293" t="s">
        <v>8047</v>
      </c>
      <c r="D7293" t="s">
        <v>22</v>
      </c>
      <c r="E7293">
        <v>57</v>
      </c>
      <c r="F7293" t="s">
        <v>49</v>
      </c>
      <c r="G7293" t="s">
        <v>38</v>
      </c>
      <c r="H7293" t="s">
        <v>321</v>
      </c>
      <c r="I7293" s="2">
        <v>10334</v>
      </c>
      <c r="J7293" s="2">
        <v>2</v>
      </c>
      <c r="K7293" s="2">
        <v>10336</v>
      </c>
      <c r="L7293" s="3">
        <v>0.62799079400492375</v>
      </c>
      <c r="M7293" s="3">
        <v>0.76232003133064519</v>
      </c>
      <c r="N7293" s="2">
        <v>1645884</v>
      </c>
      <c r="O7293">
        <f t="shared" si="113"/>
        <v>7</v>
      </c>
    </row>
    <row r="7294" spans="1:15" hidden="1" x14ac:dyDescent="0.2">
      <c r="A7294" t="s">
        <v>7593</v>
      </c>
      <c r="B7294" t="s">
        <v>8034</v>
      </c>
      <c r="C7294" t="s">
        <v>8048</v>
      </c>
      <c r="D7294" t="s">
        <v>22</v>
      </c>
      <c r="E7294">
        <v>77</v>
      </c>
      <c r="F7294" t="s">
        <v>49</v>
      </c>
      <c r="G7294" t="s">
        <v>38</v>
      </c>
      <c r="H7294" t="s">
        <v>618</v>
      </c>
      <c r="I7294" s="2">
        <v>3875</v>
      </c>
      <c r="J7294" s="2">
        <v>1</v>
      </c>
      <c r="K7294" s="2">
        <v>3876</v>
      </c>
      <c r="L7294" s="3">
        <v>0.23549654775184642</v>
      </c>
      <c r="M7294" s="3">
        <v>0.28587001174899196</v>
      </c>
      <c r="N7294" s="2">
        <v>1645884</v>
      </c>
      <c r="O7294">
        <f t="shared" si="113"/>
        <v>12</v>
      </c>
    </row>
    <row r="7295" spans="1:15" hidden="1" x14ac:dyDescent="0.2">
      <c r="A7295" t="s">
        <v>7593</v>
      </c>
      <c r="B7295" t="s">
        <v>8034</v>
      </c>
      <c r="C7295" t="s">
        <v>8049</v>
      </c>
      <c r="D7295" t="s">
        <v>22</v>
      </c>
      <c r="E7295">
        <v>41</v>
      </c>
      <c r="F7295" t="s">
        <v>49</v>
      </c>
      <c r="G7295" t="s">
        <v>736</v>
      </c>
      <c r="H7295" t="s">
        <v>1069</v>
      </c>
      <c r="I7295" s="2">
        <v>1661</v>
      </c>
      <c r="J7295" s="2">
        <f>(0)</f>
        <v>0</v>
      </c>
      <c r="K7295" s="2">
        <v>1661</v>
      </c>
      <c r="L7295" s="3">
        <v>0.10091841223318289</v>
      </c>
      <c r="M7295" s="3">
        <v>0.1225051830534251</v>
      </c>
      <c r="N7295" s="2">
        <v>1645884</v>
      </c>
      <c r="O7295">
        <f t="shared" si="113"/>
        <v>16</v>
      </c>
    </row>
    <row r="7296" spans="1:15" hidden="1" x14ac:dyDescent="0.2">
      <c r="A7296" t="s">
        <v>7593</v>
      </c>
      <c r="B7296" t="s">
        <v>8050</v>
      </c>
      <c r="C7296" t="s">
        <v>46</v>
      </c>
      <c r="G7296" t="s">
        <v>46</v>
      </c>
      <c r="I7296" s="2">
        <v>13987</v>
      </c>
      <c r="J7296" s="2">
        <v>32</v>
      </c>
      <c r="K7296" s="2">
        <v>14019</v>
      </c>
      <c r="L7296" s="3">
        <v>0.85020007204776993</v>
      </c>
      <c r="M7296" s="3">
        <v>1.0213128667645313</v>
      </c>
      <c r="N7296" s="2">
        <v>1648906</v>
      </c>
      <c r="O7296">
        <f t="shared" si="113"/>
        <v>5</v>
      </c>
    </row>
    <row r="7297" spans="1:15" hidden="1" x14ac:dyDescent="0.2">
      <c r="A7297" t="s">
        <v>7593</v>
      </c>
      <c r="B7297" t="s">
        <v>8050</v>
      </c>
      <c r="C7297" t="s">
        <v>8051</v>
      </c>
      <c r="D7297" t="s">
        <v>22</v>
      </c>
      <c r="E7297">
        <v>54</v>
      </c>
      <c r="F7297" t="s">
        <v>49</v>
      </c>
      <c r="G7297" t="s">
        <v>385</v>
      </c>
      <c r="H7297" t="s">
        <v>1042</v>
      </c>
      <c r="I7297" s="2">
        <v>5662</v>
      </c>
      <c r="J7297" s="2">
        <v>17</v>
      </c>
      <c r="K7297" s="2">
        <v>5679</v>
      </c>
      <c r="L7297" s="3">
        <v>0.3444101725628993</v>
      </c>
      <c r="M7297" s="3">
        <v>0.41372678296281995</v>
      </c>
      <c r="N7297" s="2">
        <v>1648906</v>
      </c>
      <c r="O7297">
        <f t="shared" si="113"/>
        <v>11</v>
      </c>
    </row>
    <row r="7298" spans="1:15" hidden="1" x14ac:dyDescent="0.2">
      <c r="A7298" t="s">
        <v>7593</v>
      </c>
      <c r="B7298" t="s">
        <v>8050</v>
      </c>
      <c r="C7298" t="s">
        <v>8052</v>
      </c>
      <c r="D7298" t="s">
        <v>22</v>
      </c>
      <c r="E7298">
        <v>67</v>
      </c>
      <c r="F7298" t="s">
        <v>49</v>
      </c>
      <c r="G7298" t="s">
        <v>376</v>
      </c>
      <c r="H7298" t="s">
        <v>377</v>
      </c>
      <c r="I7298" s="2">
        <v>100014</v>
      </c>
      <c r="J7298" s="2">
        <v>268</v>
      </c>
      <c r="K7298" s="2">
        <v>100282</v>
      </c>
      <c r="L7298" s="3">
        <v>6.0817293405445794</v>
      </c>
      <c r="M7298" s="3">
        <v>7.3057491194008648</v>
      </c>
      <c r="N7298" s="2">
        <v>1648906</v>
      </c>
      <c r="O7298">
        <f t="shared" si="113"/>
        <v>3</v>
      </c>
    </row>
    <row r="7299" spans="1:15" hidden="1" x14ac:dyDescent="0.2">
      <c r="A7299" t="s">
        <v>7593</v>
      </c>
      <c r="B7299" t="s">
        <v>8050</v>
      </c>
      <c r="C7299" t="s">
        <v>8053</v>
      </c>
      <c r="D7299" t="s">
        <v>22</v>
      </c>
      <c r="E7299">
        <v>72</v>
      </c>
      <c r="F7299" t="s">
        <v>49</v>
      </c>
      <c r="G7299" t="s">
        <v>522</v>
      </c>
      <c r="H7299" t="s">
        <v>523</v>
      </c>
      <c r="I7299" s="2">
        <v>500122</v>
      </c>
      <c r="J7299" s="2">
        <v>864</v>
      </c>
      <c r="K7299" s="2">
        <v>500986</v>
      </c>
      <c r="L7299" s="3">
        <v>30.382932683852204</v>
      </c>
      <c r="M7299" s="3">
        <v>36.497856328475315</v>
      </c>
      <c r="N7299" s="2">
        <v>1648906</v>
      </c>
      <c r="O7299">
        <f t="shared" ref="O7299:O7362" si="114">COUNTIFS($A$2:$A$8569,A7299,$B$2:$B$8569,B7299,$K$2:$K$8569,"&gt;"&amp;K7299)+1</f>
        <v>2</v>
      </c>
    </row>
    <row r="7300" spans="1:15" hidden="1" x14ac:dyDescent="0.2">
      <c r="A7300" t="s">
        <v>7593</v>
      </c>
      <c r="B7300" t="s">
        <v>8050</v>
      </c>
      <c r="C7300" t="s">
        <v>8054</v>
      </c>
      <c r="D7300" t="s">
        <v>22</v>
      </c>
      <c r="E7300">
        <v>58</v>
      </c>
      <c r="F7300" t="s">
        <v>18</v>
      </c>
      <c r="G7300" t="s">
        <v>258</v>
      </c>
      <c r="H7300" t="s">
        <v>767</v>
      </c>
      <c r="I7300" s="2">
        <v>2885</v>
      </c>
      <c r="J7300" s="2">
        <v>4</v>
      </c>
      <c r="K7300" s="2">
        <v>2889</v>
      </c>
      <c r="L7300" s="3">
        <v>0.17520707669206129</v>
      </c>
      <c r="M7300" s="3">
        <v>0.2104695678780748</v>
      </c>
      <c r="N7300" s="2">
        <v>1648906</v>
      </c>
      <c r="O7300">
        <f t="shared" si="114"/>
        <v>15</v>
      </c>
    </row>
    <row r="7301" spans="1:15" hidden="1" x14ac:dyDescent="0.2">
      <c r="A7301" t="s">
        <v>7593</v>
      </c>
      <c r="B7301" t="s">
        <v>8050</v>
      </c>
      <c r="C7301" t="s">
        <v>8055</v>
      </c>
      <c r="D7301" t="s">
        <v>22</v>
      </c>
      <c r="E7301">
        <v>65</v>
      </c>
      <c r="F7301" t="s">
        <v>49</v>
      </c>
      <c r="G7301" t="s">
        <v>32</v>
      </c>
      <c r="H7301" t="s">
        <v>33</v>
      </c>
      <c r="I7301" s="2">
        <v>672202</v>
      </c>
      <c r="J7301" s="2">
        <v>3117</v>
      </c>
      <c r="K7301" s="2">
        <v>675319</v>
      </c>
      <c r="L7301" s="3">
        <v>40.955579032400877</v>
      </c>
      <c r="M7301" s="3">
        <v>49.198372485238359</v>
      </c>
      <c r="N7301" s="2">
        <v>1648906</v>
      </c>
      <c r="O7301">
        <f t="shared" si="114"/>
        <v>1</v>
      </c>
    </row>
    <row r="7302" spans="1:15" hidden="1" x14ac:dyDescent="0.2">
      <c r="A7302" t="s">
        <v>7593</v>
      </c>
      <c r="B7302" t="s">
        <v>8050</v>
      </c>
      <c r="C7302" t="s">
        <v>8056</v>
      </c>
      <c r="D7302" t="s">
        <v>22</v>
      </c>
      <c r="E7302">
        <v>49</v>
      </c>
      <c r="F7302" t="s">
        <v>49</v>
      </c>
      <c r="G7302" t="s">
        <v>8057</v>
      </c>
      <c r="H7302" t="s">
        <v>124</v>
      </c>
      <c r="I7302" s="2">
        <v>4158</v>
      </c>
      <c r="J7302" s="2">
        <v>6</v>
      </c>
      <c r="K7302" s="2">
        <v>4164</v>
      </c>
      <c r="L7302" s="3">
        <v>0.25253107211690662</v>
      </c>
      <c r="M7302" s="3">
        <v>0.30335592961035085</v>
      </c>
      <c r="N7302" s="2">
        <v>1648906</v>
      </c>
      <c r="O7302">
        <f t="shared" si="114"/>
        <v>13</v>
      </c>
    </row>
    <row r="7303" spans="1:15" hidden="1" x14ac:dyDescent="0.2">
      <c r="A7303" t="s">
        <v>7593</v>
      </c>
      <c r="B7303" t="s">
        <v>8050</v>
      </c>
      <c r="C7303" t="s">
        <v>8058</v>
      </c>
      <c r="D7303" t="s">
        <v>22</v>
      </c>
      <c r="E7303">
        <v>39</v>
      </c>
      <c r="F7303" t="s">
        <v>69</v>
      </c>
      <c r="G7303" t="s">
        <v>303</v>
      </c>
      <c r="H7303" t="s">
        <v>304</v>
      </c>
      <c r="I7303" s="2">
        <v>6689</v>
      </c>
      <c r="J7303" s="2">
        <v>18</v>
      </c>
      <c r="K7303" s="2">
        <v>6707</v>
      </c>
      <c r="L7303" s="3">
        <v>0.40675453907014708</v>
      </c>
      <c r="M7303" s="3">
        <v>0.48861868873598052</v>
      </c>
      <c r="N7303" s="2">
        <v>1648906</v>
      </c>
      <c r="O7303">
        <f t="shared" si="114"/>
        <v>9</v>
      </c>
    </row>
    <row r="7304" spans="1:15" hidden="1" x14ac:dyDescent="0.2">
      <c r="A7304" t="s">
        <v>7593</v>
      </c>
      <c r="B7304" t="s">
        <v>8050</v>
      </c>
      <c r="C7304" t="s">
        <v>8059</v>
      </c>
      <c r="D7304" t="s">
        <v>22</v>
      </c>
      <c r="E7304">
        <v>27</v>
      </c>
      <c r="F7304" t="s">
        <v>69</v>
      </c>
      <c r="G7304" t="s">
        <v>7827</v>
      </c>
      <c r="H7304" t="s">
        <v>104</v>
      </c>
      <c r="I7304" s="2">
        <v>9119</v>
      </c>
      <c r="J7304" s="2">
        <v>4</v>
      </c>
      <c r="K7304" s="2">
        <v>9123</v>
      </c>
      <c r="L7304" s="3">
        <v>0.55327592961636374</v>
      </c>
      <c r="M7304" s="3">
        <v>0.66462923771259141</v>
      </c>
      <c r="N7304" s="2">
        <v>1648906</v>
      </c>
      <c r="O7304">
        <f t="shared" si="114"/>
        <v>7</v>
      </c>
    </row>
    <row r="7305" spans="1:15" hidden="1" x14ac:dyDescent="0.2">
      <c r="A7305" t="s">
        <v>7593</v>
      </c>
      <c r="B7305" t="s">
        <v>8050</v>
      </c>
      <c r="C7305" t="s">
        <v>8060</v>
      </c>
      <c r="D7305" t="s">
        <v>22</v>
      </c>
      <c r="E7305">
        <v>43</v>
      </c>
      <c r="F7305" t="s">
        <v>18</v>
      </c>
      <c r="G7305" t="s">
        <v>7802</v>
      </c>
      <c r="H7305" t="s">
        <v>346</v>
      </c>
      <c r="I7305" s="2">
        <v>3220</v>
      </c>
      <c r="J7305" s="2">
        <v>8</v>
      </c>
      <c r="K7305" s="2">
        <v>3228</v>
      </c>
      <c r="L7305" s="3">
        <v>0.19576616253443191</v>
      </c>
      <c r="M7305" s="3">
        <v>0.23516641229159763</v>
      </c>
      <c r="N7305" s="2">
        <v>1648906</v>
      </c>
      <c r="O7305">
        <f t="shared" si="114"/>
        <v>14</v>
      </c>
    </row>
    <row r="7306" spans="1:15" hidden="1" x14ac:dyDescent="0.2">
      <c r="A7306" t="s">
        <v>7593</v>
      </c>
      <c r="B7306" t="s">
        <v>8050</v>
      </c>
      <c r="C7306" t="s">
        <v>8061</v>
      </c>
      <c r="D7306" t="s">
        <v>22</v>
      </c>
      <c r="E7306">
        <v>42</v>
      </c>
      <c r="F7306" t="s">
        <v>49</v>
      </c>
      <c r="G7306" t="s">
        <v>38</v>
      </c>
      <c r="H7306" t="s">
        <v>5593</v>
      </c>
      <c r="I7306" s="2">
        <v>5034</v>
      </c>
      <c r="J7306" s="2">
        <f>(0)</f>
        <v>0</v>
      </c>
      <c r="K7306" s="2">
        <v>5034</v>
      </c>
      <c r="L7306" s="3">
        <v>0.30529332781856577</v>
      </c>
      <c r="M7306" s="3">
        <v>0.36673721173355095</v>
      </c>
      <c r="N7306" s="2">
        <v>1648906</v>
      </c>
      <c r="O7306">
        <f t="shared" si="114"/>
        <v>12</v>
      </c>
    </row>
    <row r="7307" spans="1:15" hidden="1" x14ac:dyDescent="0.2">
      <c r="A7307" t="s">
        <v>7593</v>
      </c>
      <c r="B7307" t="s">
        <v>8050</v>
      </c>
      <c r="C7307" t="s">
        <v>8062</v>
      </c>
      <c r="D7307" t="s">
        <v>22</v>
      </c>
      <c r="E7307">
        <v>47</v>
      </c>
      <c r="F7307" t="s">
        <v>18</v>
      </c>
      <c r="G7307" t="s">
        <v>8063</v>
      </c>
      <c r="H7307" t="s">
        <v>618</v>
      </c>
      <c r="I7307" s="2">
        <v>2212</v>
      </c>
      <c r="J7307" s="2">
        <v>8</v>
      </c>
      <c r="K7307" s="2">
        <v>2220</v>
      </c>
      <c r="L7307" s="3">
        <v>0.13463472144561303</v>
      </c>
      <c r="M7307" s="3">
        <v>0.16173154748678648</v>
      </c>
      <c r="N7307" s="2">
        <v>1648906</v>
      </c>
      <c r="O7307">
        <f t="shared" si="114"/>
        <v>16</v>
      </c>
    </row>
    <row r="7308" spans="1:15" hidden="1" x14ac:dyDescent="0.2">
      <c r="A7308" t="s">
        <v>7593</v>
      </c>
      <c r="B7308" t="s">
        <v>8050</v>
      </c>
      <c r="C7308" t="s">
        <v>8064</v>
      </c>
      <c r="D7308" t="s">
        <v>22</v>
      </c>
      <c r="E7308">
        <v>52</v>
      </c>
      <c r="F7308" t="s">
        <v>49</v>
      </c>
      <c r="G7308" t="s">
        <v>38</v>
      </c>
      <c r="H7308" t="s">
        <v>142</v>
      </c>
      <c r="I7308" s="2">
        <v>5818</v>
      </c>
      <c r="J7308" s="2">
        <v>1</v>
      </c>
      <c r="K7308" s="2">
        <v>5819</v>
      </c>
      <c r="L7308" s="3">
        <v>0.35290065049190189</v>
      </c>
      <c r="M7308" s="3">
        <v>0.42392606974126595</v>
      </c>
      <c r="N7308" s="2">
        <v>1648906</v>
      </c>
      <c r="O7308">
        <f t="shared" si="114"/>
        <v>10</v>
      </c>
    </row>
    <row r="7309" spans="1:15" hidden="1" x14ac:dyDescent="0.2">
      <c r="A7309" t="s">
        <v>7593</v>
      </c>
      <c r="B7309" t="s">
        <v>8050</v>
      </c>
      <c r="C7309" t="s">
        <v>7679</v>
      </c>
      <c r="D7309" t="s">
        <v>22</v>
      </c>
      <c r="E7309">
        <v>50</v>
      </c>
      <c r="F7309" t="s">
        <v>69</v>
      </c>
      <c r="G7309" t="s">
        <v>736</v>
      </c>
      <c r="H7309" t="s">
        <v>2348</v>
      </c>
      <c r="I7309" s="2">
        <v>9057</v>
      </c>
      <c r="J7309" s="2">
        <v>15</v>
      </c>
      <c r="K7309" s="2">
        <v>9072</v>
      </c>
      <c r="L7309" s="3">
        <v>0.55018296979936998</v>
      </c>
      <c r="M7309" s="3">
        <v>0.66091378324330041</v>
      </c>
      <c r="N7309" s="2">
        <v>1648906</v>
      </c>
      <c r="O7309">
        <f t="shared" si="114"/>
        <v>8</v>
      </c>
    </row>
    <row r="7310" spans="1:15" hidden="1" x14ac:dyDescent="0.2">
      <c r="A7310" t="s">
        <v>7593</v>
      </c>
      <c r="B7310" t="s">
        <v>8050</v>
      </c>
      <c r="C7310" t="s">
        <v>8065</v>
      </c>
      <c r="D7310" t="s">
        <v>22</v>
      </c>
      <c r="E7310">
        <v>64</v>
      </c>
      <c r="F7310" t="s">
        <v>18</v>
      </c>
      <c r="G7310" t="s">
        <v>38</v>
      </c>
      <c r="H7310" t="s">
        <v>420</v>
      </c>
      <c r="I7310" s="2">
        <v>12369</v>
      </c>
      <c r="J7310" s="2">
        <v>3</v>
      </c>
      <c r="K7310" s="2">
        <v>12372</v>
      </c>
      <c r="L7310" s="3">
        <v>0.75031566384014614</v>
      </c>
      <c r="M7310" s="3">
        <v>0.9013255430209558</v>
      </c>
      <c r="N7310" s="2">
        <v>1648906</v>
      </c>
      <c r="O7310">
        <f t="shared" si="114"/>
        <v>6</v>
      </c>
    </row>
    <row r="7311" spans="1:15" hidden="1" x14ac:dyDescent="0.2">
      <c r="A7311" t="s">
        <v>7593</v>
      </c>
      <c r="B7311" t="s">
        <v>8050</v>
      </c>
      <c r="C7311" t="s">
        <v>8066</v>
      </c>
      <c r="D7311" t="s">
        <v>22</v>
      </c>
      <c r="E7311">
        <v>40</v>
      </c>
      <c r="F7311" t="s">
        <v>18</v>
      </c>
      <c r="G7311" t="s">
        <v>38</v>
      </c>
      <c r="H7311" t="s">
        <v>315</v>
      </c>
      <c r="I7311" s="2">
        <v>14937</v>
      </c>
      <c r="J7311" s="2">
        <v>5</v>
      </c>
      <c r="K7311" s="2">
        <v>14942</v>
      </c>
      <c r="L7311" s="3">
        <v>0.90617658010826574</v>
      </c>
      <c r="M7311" s="3">
        <v>1.0885553074538574</v>
      </c>
      <c r="N7311" s="2">
        <v>1648906</v>
      </c>
      <c r="O7311">
        <f t="shared" si="114"/>
        <v>4</v>
      </c>
    </row>
    <row r="7312" spans="1:15" hidden="1" x14ac:dyDescent="0.2">
      <c r="A7312" t="s">
        <v>7593</v>
      </c>
      <c r="B7312" t="s">
        <v>8067</v>
      </c>
      <c r="C7312" t="s">
        <v>46</v>
      </c>
      <c r="G7312" t="s">
        <v>46</v>
      </c>
      <c r="I7312" s="2">
        <v>14414</v>
      </c>
      <c r="J7312" s="2">
        <v>22</v>
      </c>
      <c r="K7312" s="2">
        <v>14436</v>
      </c>
      <c r="L7312" s="3">
        <v>0.88716868680474847</v>
      </c>
      <c r="M7312" s="3">
        <v>1.0157677609835694</v>
      </c>
      <c r="N7312" s="2">
        <v>1627199</v>
      </c>
      <c r="O7312">
        <f t="shared" si="114"/>
        <v>5</v>
      </c>
    </row>
    <row r="7313" spans="1:15" hidden="1" x14ac:dyDescent="0.2">
      <c r="A7313" t="s">
        <v>7593</v>
      </c>
      <c r="B7313" t="s">
        <v>8067</v>
      </c>
      <c r="C7313" t="s">
        <v>8068</v>
      </c>
      <c r="D7313" t="s">
        <v>22</v>
      </c>
      <c r="E7313">
        <v>38</v>
      </c>
      <c r="F7313" t="s">
        <v>69</v>
      </c>
      <c r="G7313" t="s">
        <v>385</v>
      </c>
      <c r="H7313" t="s">
        <v>1042</v>
      </c>
      <c r="I7313" s="2">
        <v>11210</v>
      </c>
      <c r="J7313" s="2">
        <v>15</v>
      </c>
      <c r="K7313" s="2">
        <v>11225</v>
      </c>
      <c r="L7313" s="3">
        <v>0.68983572384201319</v>
      </c>
      <c r="M7313" s="3">
        <v>0.78983050131896415</v>
      </c>
      <c r="N7313" s="2">
        <v>1627199</v>
      </c>
      <c r="O7313">
        <f t="shared" si="114"/>
        <v>7</v>
      </c>
    </row>
    <row r="7314" spans="1:15" hidden="1" x14ac:dyDescent="0.2">
      <c r="A7314" t="s">
        <v>7593</v>
      </c>
      <c r="B7314" t="s">
        <v>8067</v>
      </c>
      <c r="C7314" t="s">
        <v>8069</v>
      </c>
      <c r="D7314" t="s">
        <v>22</v>
      </c>
      <c r="E7314">
        <v>72</v>
      </c>
      <c r="F7314" t="s">
        <v>69</v>
      </c>
      <c r="G7314" t="s">
        <v>376</v>
      </c>
      <c r="H7314" t="s">
        <v>377</v>
      </c>
      <c r="I7314" s="2">
        <v>102498</v>
      </c>
      <c r="J7314" s="2">
        <v>117</v>
      </c>
      <c r="K7314" s="2">
        <v>102615</v>
      </c>
      <c r="L7314" s="3">
        <v>6.30623543893525</v>
      </c>
      <c r="M7314" s="3">
        <v>7.2203525071577292</v>
      </c>
      <c r="N7314" s="2">
        <v>1627199</v>
      </c>
      <c r="O7314">
        <f t="shared" si="114"/>
        <v>3</v>
      </c>
    </row>
    <row r="7315" spans="1:15" hidden="1" x14ac:dyDescent="0.2">
      <c r="A7315" t="s">
        <v>7593</v>
      </c>
      <c r="B7315" t="s">
        <v>8067</v>
      </c>
      <c r="C7315" t="s">
        <v>8070</v>
      </c>
      <c r="D7315" t="s">
        <v>22</v>
      </c>
      <c r="E7315">
        <v>62</v>
      </c>
      <c r="F7315" t="s">
        <v>69</v>
      </c>
      <c r="G7315" t="s">
        <v>258</v>
      </c>
      <c r="H7315" t="s">
        <v>767</v>
      </c>
      <c r="I7315" s="2">
        <v>6434</v>
      </c>
      <c r="J7315" s="2">
        <v>4</v>
      </c>
      <c r="K7315" s="2">
        <v>6438</v>
      </c>
      <c r="L7315" s="3">
        <v>0.39564921069887582</v>
      </c>
      <c r="M7315" s="3">
        <v>0.4530003356339859</v>
      </c>
      <c r="N7315" s="2">
        <v>1627199</v>
      </c>
      <c r="O7315">
        <f t="shared" si="114"/>
        <v>10</v>
      </c>
    </row>
    <row r="7316" spans="1:15" hidden="1" x14ac:dyDescent="0.2">
      <c r="A7316" t="s">
        <v>7593</v>
      </c>
      <c r="B7316" t="s">
        <v>8067</v>
      </c>
      <c r="C7316" t="s">
        <v>8071</v>
      </c>
      <c r="D7316" t="s">
        <v>22</v>
      </c>
      <c r="E7316">
        <v>39</v>
      </c>
      <c r="F7316" t="s">
        <v>69</v>
      </c>
      <c r="G7316" t="s">
        <v>522</v>
      </c>
      <c r="H7316" t="s">
        <v>523</v>
      </c>
      <c r="I7316" s="2">
        <v>578560</v>
      </c>
      <c r="J7316" s="2">
        <v>412</v>
      </c>
      <c r="K7316" s="2">
        <v>578972</v>
      </c>
      <c r="L7316" s="3">
        <v>35.580896989243477</v>
      </c>
      <c r="M7316" s="3">
        <v>40.738507350525019</v>
      </c>
      <c r="N7316" s="2">
        <v>1627199</v>
      </c>
      <c r="O7316">
        <f t="shared" si="114"/>
        <v>2</v>
      </c>
    </row>
    <row r="7317" spans="1:15" hidden="1" x14ac:dyDescent="0.2">
      <c r="A7317" t="s">
        <v>7593</v>
      </c>
      <c r="B7317" t="s">
        <v>8067</v>
      </c>
      <c r="C7317" t="s">
        <v>8072</v>
      </c>
      <c r="D7317" t="s">
        <v>22</v>
      </c>
      <c r="E7317">
        <v>66</v>
      </c>
      <c r="F7317" t="s">
        <v>69</v>
      </c>
      <c r="G7317" t="s">
        <v>38</v>
      </c>
      <c r="H7317" t="s">
        <v>270</v>
      </c>
      <c r="I7317" s="2">
        <v>11059</v>
      </c>
      <c r="J7317" s="2">
        <v>11</v>
      </c>
      <c r="K7317" s="2">
        <v>11070</v>
      </c>
      <c r="L7317" s="3">
        <v>0.68031015259965122</v>
      </c>
      <c r="M7317" s="3">
        <v>0.77892415586645281</v>
      </c>
      <c r="N7317" s="2">
        <v>1627199</v>
      </c>
      <c r="O7317">
        <f t="shared" si="114"/>
        <v>8</v>
      </c>
    </row>
    <row r="7318" spans="1:15" hidden="1" x14ac:dyDescent="0.2">
      <c r="A7318" t="s">
        <v>7593</v>
      </c>
      <c r="B7318" t="s">
        <v>8067</v>
      </c>
      <c r="C7318" t="s">
        <v>8073</v>
      </c>
      <c r="D7318" t="s">
        <v>22</v>
      </c>
      <c r="E7318">
        <v>67</v>
      </c>
      <c r="F7318" t="s">
        <v>69</v>
      </c>
      <c r="G7318" t="s">
        <v>19</v>
      </c>
      <c r="H7318" t="s">
        <v>20</v>
      </c>
      <c r="I7318" s="2">
        <v>17860</v>
      </c>
      <c r="J7318" s="2">
        <v>72</v>
      </c>
      <c r="K7318" s="2">
        <v>17932</v>
      </c>
      <c r="L7318" s="3">
        <v>1.1020164097937621</v>
      </c>
      <c r="M7318" s="3">
        <v>1.2617586235769858</v>
      </c>
      <c r="N7318" s="2">
        <v>1627199</v>
      </c>
      <c r="O7318">
        <f t="shared" si="114"/>
        <v>4</v>
      </c>
    </row>
    <row r="7319" spans="1:15" hidden="1" x14ac:dyDescent="0.2">
      <c r="A7319" t="s">
        <v>7593</v>
      </c>
      <c r="B7319" t="s">
        <v>8067</v>
      </c>
      <c r="C7319" t="s">
        <v>8074</v>
      </c>
      <c r="D7319" t="s">
        <v>22</v>
      </c>
      <c r="E7319">
        <v>38</v>
      </c>
      <c r="F7319" t="s">
        <v>69</v>
      </c>
      <c r="G7319" t="s">
        <v>32</v>
      </c>
      <c r="H7319" t="s">
        <v>33</v>
      </c>
      <c r="I7319" s="2">
        <v>654904</v>
      </c>
      <c r="J7319" s="2">
        <v>2115</v>
      </c>
      <c r="K7319" s="2">
        <v>657019</v>
      </c>
      <c r="L7319" s="3">
        <v>40.377298658615203</v>
      </c>
      <c r="M7319" s="3">
        <v>46.230168921700184</v>
      </c>
      <c r="N7319" s="2">
        <v>1627199</v>
      </c>
      <c r="O7319">
        <f t="shared" si="114"/>
        <v>1</v>
      </c>
    </row>
    <row r="7320" spans="1:15" hidden="1" x14ac:dyDescent="0.2">
      <c r="A7320" t="s">
        <v>7593</v>
      </c>
      <c r="B7320" t="s">
        <v>8067</v>
      </c>
      <c r="C7320" t="s">
        <v>8075</v>
      </c>
      <c r="D7320" t="s">
        <v>22</v>
      </c>
      <c r="E7320">
        <v>42</v>
      </c>
      <c r="F7320" t="s">
        <v>69</v>
      </c>
      <c r="G7320" t="s">
        <v>694</v>
      </c>
      <c r="H7320" t="s">
        <v>315</v>
      </c>
      <c r="I7320" s="2">
        <v>13542</v>
      </c>
      <c r="J7320" s="2">
        <v>3</v>
      </c>
      <c r="K7320" s="2">
        <v>13545</v>
      </c>
      <c r="L7320" s="3">
        <v>0.83241201598575221</v>
      </c>
      <c r="M7320" s="3">
        <v>0.9530738655113915</v>
      </c>
      <c r="N7320" s="2">
        <v>1627199</v>
      </c>
      <c r="O7320">
        <f t="shared" si="114"/>
        <v>6</v>
      </c>
    </row>
    <row r="7321" spans="1:15" hidden="1" x14ac:dyDescent="0.2">
      <c r="A7321" t="s">
        <v>7593</v>
      </c>
      <c r="B7321" t="s">
        <v>8067</v>
      </c>
      <c r="C7321" t="s">
        <v>8076</v>
      </c>
      <c r="D7321" t="s">
        <v>22</v>
      </c>
      <c r="E7321">
        <v>39</v>
      </c>
      <c r="F7321" t="s">
        <v>69</v>
      </c>
      <c r="G7321" t="s">
        <v>38</v>
      </c>
      <c r="H7321" t="s">
        <v>456</v>
      </c>
      <c r="I7321" s="2">
        <v>7390</v>
      </c>
      <c r="J7321" s="2">
        <v>6</v>
      </c>
      <c r="K7321" s="2">
        <v>7396</v>
      </c>
      <c r="L7321" s="3">
        <v>0.45452338650650598</v>
      </c>
      <c r="M7321" s="3">
        <v>0.52040858688241065</v>
      </c>
      <c r="N7321" s="2">
        <v>1627199</v>
      </c>
      <c r="O7321">
        <f t="shared" si="114"/>
        <v>9</v>
      </c>
    </row>
    <row r="7322" spans="1:15" hidden="1" x14ac:dyDescent="0.2">
      <c r="A7322" t="s">
        <v>7593</v>
      </c>
      <c r="B7322" t="s">
        <v>8077</v>
      </c>
      <c r="C7322" t="s">
        <v>46</v>
      </c>
      <c r="G7322" t="s">
        <v>46</v>
      </c>
      <c r="I7322" s="2">
        <v>10747</v>
      </c>
      <c r="J7322" s="2">
        <v>13</v>
      </c>
      <c r="K7322" s="2">
        <v>10760</v>
      </c>
      <c r="L7322" s="3">
        <v>0.63365347752679635</v>
      </c>
      <c r="M7322" s="3">
        <v>0.74742828404775485</v>
      </c>
      <c r="N7322" s="2">
        <v>1698089</v>
      </c>
      <c r="O7322">
        <f t="shared" si="114"/>
        <v>5</v>
      </c>
    </row>
    <row r="7323" spans="1:15" hidden="1" x14ac:dyDescent="0.2">
      <c r="A7323" t="s">
        <v>7593</v>
      </c>
      <c r="B7323" t="s">
        <v>8077</v>
      </c>
      <c r="C7323" t="s">
        <v>8078</v>
      </c>
      <c r="D7323" t="s">
        <v>22</v>
      </c>
      <c r="E7323">
        <v>37</v>
      </c>
      <c r="F7323" t="s">
        <v>69</v>
      </c>
      <c r="G7323" t="s">
        <v>385</v>
      </c>
      <c r="H7323" t="s">
        <v>39</v>
      </c>
      <c r="I7323" s="2">
        <v>6416</v>
      </c>
      <c r="J7323" s="2">
        <v>3</v>
      </c>
      <c r="K7323" s="2">
        <v>6419</v>
      </c>
      <c r="L7323" s="3">
        <v>0.37801316656547446</v>
      </c>
      <c r="M7323" s="3">
        <v>0.44588681740729907</v>
      </c>
      <c r="N7323" s="2">
        <v>1698089</v>
      </c>
      <c r="O7323">
        <f t="shared" si="114"/>
        <v>8</v>
      </c>
    </row>
    <row r="7324" spans="1:15" hidden="1" x14ac:dyDescent="0.2">
      <c r="A7324" t="s">
        <v>7593</v>
      </c>
      <c r="B7324" t="s">
        <v>8077</v>
      </c>
      <c r="C7324" t="s">
        <v>8079</v>
      </c>
      <c r="D7324" t="s">
        <v>22</v>
      </c>
      <c r="E7324">
        <v>58</v>
      </c>
      <c r="F7324" t="s">
        <v>69</v>
      </c>
      <c r="G7324" t="s">
        <v>376</v>
      </c>
      <c r="H7324" t="s">
        <v>377</v>
      </c>
      <c r="I7324" s="2">
        <v>175768</v>
      </c>
      <c r="J7324" s="2">
        <v>152</v>
      </c>
      <c r="K7324" s="2">
        <v>175920</v>
      </c>
      <c r="L7324" s="3">
        <v>10.359881019192752</v>
      </c>
      <c r="M7324" s="3">
        <v>12.220035662609762</v>
      </c>
      <c r="N7324" s="2">
        <v>1698089</v>
      </c>
      <c r="O7324">
        <f t="shared" si="114"/>
        <v>3</v>
      </c>
    </row>
    <row r="7325" spans="1:15" hidden="1" x14ac:dyDescent="0.2">
      <c r="A7325" t="s">
        <v>7593</v>
      </c>
      <c r="B7325" t="s">
        <v>8077</v>
      </c>
      <c r="C7325" t="s">
        <v>8080</v>
      </c>
      <c r="D7325" t="s">
        <v>22</v>
      </c>
      <c r="E7325">
        <v>61</v>
      </c>
      <c r="F7325" t="s">
        <v>69</v>
      </c>
      <c r="G7325" t="s">
        <v>32</v>
      </c>
      <c r="H7325" t="s">
        <v>33</v>
      </c>
      <c r="I7325" s="2">
        <v>550671</v>
      </c>
      <c r="J7325" s="2">
        <v>852</v>
      </c>
      <c r="K7325" s="2">
        <v>551523</v>
      </c>
      <c r="L7325" s="3">
        <v>32.47903967342112</v>
      </c>
      <c r="M7325" s="3">
        <v>38.31077039989497</v>
      </c>
      <c r="N7325" s="2">
        <v>1698089</v>
      </c>
      <c r="O7325">
        <f t="shared" si="114"/>
        <v>2</v>
      </c>
    </row>
    <row r="7326" spans="1:15" hidden="1" x14ac:dyDescent="0.2">
      <c r="A7326" t="s">
        <v>7593</v>
      </c>
      <c r="B7326" t="s">
        <v>8077</v>
      </c>
      <c r="C7326" t="s">
        <v>8081</v>
      </c>
      <c r="D7326" t="s">
        <v>22</v>
      </c>
      <c r="E7326">
        <v>61</v>
      </c>
      <c r="F7326" t="s">
        <v>69</v>
      </c>
      <c r="G7326" t="s">
        <v>522</v>
      </c>
      <c r="H7326" t="s">
        <v>523</v>
      </c>
      <c r="I7326" s="2">
        <v>640490</v>
      </c>
      <c r="J7326" s="2">
        <v>344</v>
      </c>
      <c r="K7326" s="2">
        <v>640834</v>
      </c>
      <c r="L7326" s="3">
        <v>37.73854020607871</v>
      </c>
      <c r="M7326" s="3">
        <v>44.514633548276848</v>
      </c>
      <c r="N7326" s="2">
        <v>1698089</v>
      </c>
      <c r="O7326">
        <f t="shared" si="114"/>
        <v>1</v>
      </c>
    </row>
    <row r="7327" spans="1:15" hidden="1" x14ac:dyDescent="0.2">
      <c r="A7327" t="s">
        <v>7593</v>
      </c>
      <c r="B7327" t="s">
        <v>8077</v>
      </c>
      <c r="C7327" t="s">
        <v>8082</v>
      </c>
      <c r="D7327" t="s">
        <v>22</v>
      </c>
      <c r="E7327">
        <v>45</v>
      </c>
      <c r="F7327" t="s">
        <v>69</v>
      </c>
      <c r="G7327" t="s">
        <v>303</v>
      </c>
      <c r="H7327" t="s">
        <v>304</v>
      </c>
      <c r="I7327" s="2">
        <v>8852</v>
      </c>
      <c r="J7327" s="2">
        <v>10</v>
      </c>
      <c r="K7327" s="2">
        <v>8862</v>
      </c>
      <c r="L7327" s="3">
        <v>0.52188077303368674</v>
      </c>
      <c r="M7327" s="3">
        <v>0.61558638041182179</v>
      </c>
      <c r="N7327" s="2">
        <v>1698089</v>
      </c>
      <c r="O7327">
        <f t="shared" si="114"/>
        <v>6</v>
      </c>
    </row>
    <row r="7328" spans="1:15" hidden="1" x14ac:dyDescent="0.2">
      <c r="A7328" t="s">
        <v>7593</v>
      </c>
      <c r="B7328" t="s">
        <v>8077</v>
      </c>
      <c r="C7328" t="s">
        <v>8083</v>
      </c>
      <c r="D7328" t="s">
        <v>22</v>
      </c>
      <c r="E7328">
        <v>37</v>
      </c>
      <c r="F7328" t="s">
        <v>69</v>
      </c>
      <c r="G7328" t="s">
        <v>19</v>
      </c>
      <c r="H7328" t="s">
        <v>20</v>
      </c>
      <c r="I7328" s="2">
        <v>38426</v>
      </c>
      <c r="J7328" s="2">
        <v>46</v>
      </c>
      <c r="K7328" s="2">
        <v>38472</v>
      </c>
      <c r="L7328" s="3">
        <v>2.2656056308002701</v>
      </c>
      <c r="M7328" s="3">
        <v>2.6724034334465818</v>
      </c>
      <c r="N7328" s="2">
        <v>1698089</v>
      </c>
      <c r="O7328">
        <f t="shared" si="114"/>
        <v>4</v>
      </c>
    </row>
    <row r="7329" spans="1:15" hidden="1" x14ac:dyDescent="0.2">
      <c r="A7329" t="s">
        <v>7593</v>
      </c>
      <c r="B7329" t="s">
        <v>8077</v>
      </c>
      <c r="C7329" t="s">
        <v>8084</v>
      </c>
      <c r="D7329" t="s">
        <v>22</v>
      </c>
      <c r="E7329">
        <v>49</v>
      </c>
      <c r="F7329" t="s">
        <v>69</v>
      </c>
      <c r="G7329" t="s">
        <v>7827</v>
      </c>
      <c r="H7329" t="s">
        <v>104</v>
      </c>
      <c r="I7329" s="2">
        <v>6494</v>
      </c>
      <c r="J7329" s="2">
        <v>2</v>
      </c>
      <c r="K7329" s="2">
        <v>6496</v>
      </c>
      <c r="L7329" s="3">
        <v>0.38254767565186509</v>
      </c>
      <c r="M7329" s="3">
        <v>0.45123551423552188</v>
      </c>
      <c r="N7329" s="2">
        <v>1698089</v>
      </c>
      <c r="O7329">
        <f t="shared" si="114"/>
        <v>7</v>
      </c>
    </row>
    <row r="7330" spans="1:15" hidden="1" x14ac:dyDescent="0.2">
      <c r="A7330" t="s">
        <v>7593</v>
      </c>
      <c r="B7330" t="s">
        <v>8085</v>
      </c>
      <c r="C7330" t="s">
        <v>46</v>
      </c>
      <c r="G7330" t="s">
        <v>46</v>
      </c>
      <c r="I7330" s="2">
        <v>18526</v>
      </c>
      <c r="J7330" s="2">
        <v>14</v>
      </c>
      <c r="K7330" s="2">
        <v>18540</v>
      </c>
      <c r="L7330" s="3">
        <v>1.0694644255983867</v>
      </c>
      <c r="M7330" s="3">
        <v>1.2936186364813016</v>
      </c>
      <c r="N7330" s="2">
        <v>1733578</v>
      </c>
      <c r="O7330">
        <f t="shared" si="114"/>
        <v>5</v>
      </c>
    </row>
    <row r="7331" spans="1:15" hidden="1" x14ac:dyDescent="0.2">
      <c r="A7331" t="s">
        <v>7593</v>
      </c>
      <c r="B7331" t="s">
        <v>8085</v>
      </c>
      <c r="C7331" t="s">
        <v>8086</v>
      </c>
      <c r="D7331" t="s">
        <v>17</v>
      </c>
      <c r="E7331">
        <v>50</v>
      </c>
      <c r="F7331" t="s">
        <v>49</v>
      </c>
      <c r="G7331" t="s">
        <v>385</v>
      </c>
      <c r="H7331" t="s">
        <v>39</v>
      </c>
      <c r="I7331" s="2">
        <v>6542</v>
      </c>
      <c r="J7331" s="2">
        <v>1</v>
      </c>
      <c r="K7331" s="2">
        <v>6543</v>
      </c>
      <c r="L7331" s="3">
        <v>0.37742749388836266</v>
      </c>
      <c r="M7331" s="3">
        <v>0.45653434403976023</v>
      </c>
      <c r="N7331" s="2">
        <v>1733578</v>
      </c>
      <c r="O7331">
        <f t="shared" si="114"/>
        <v>7</v>
      </c>
    </row>
    <row r="7332" spans="1:15" hidden="1" x14ac:dyDescent="0.2">
      <c r="A7332" t="s">
        <v>7593</v>
      </c>
      <c r="B7332" t="s">
        <v>8085</v>
      </c>
      <c r="C7332" t="s">
        <v>8087</v>
      </c>
      <c r="D7332" t="s">
        <v>22</v>
      </c>
      <c r="E7332">
        <v>50</v>
      </c>
      <c r="F7332" t="s">
        <v>49</v>
      </c>
      <c r="G7332" t="s">
        <v>376</v>
      </c>
      <c r="H7332" t="s">
        <v>377</v>
      </c>
      <c r="I7332" s="2">
        <v>161103</v>
      </c>
      <c r="J7332" s="2">
        <v>226</v>
      </c>
      <c r="K7332" s="2">
        <v>161329</v>
      </c>
      <c r="L7332" s="3">
        <v>9.3061287118318283</v>
      </c>
      <c r="M7332" s="3">
        <v>11.256645145894923</v>
      </c>
      <c r="N7332" s="2">
        <v>1733578</v>
      </c>
      <c r="O7332">
        <f t="shared" si="114"/>
        <v>3</v>
      </c>
    </row>
    <row r="7333" spans="1:15" hidden="1" x14ac:dyDescent="0.2">
      <c r="A7333" t="s">
        <v>7593</v>
      </c>
      <c r="B7333" t="s">
        <v>8085</v>
      </c>
      <c r="C7333" t="s">
        <v>8088</v>
      </c>
      <c r="D7333" t="s">
        <v>17</v>
      </c>
      <c r="E7333">
        <v>73</v>
      </c>
      <c r="F7333" t="s">
        <v>49</v>
      </c>
      <c r="G7333" t="s">
        <v>522</v>
      </c>
      <c r="H7333" t="s">
        <v>523</v>
      </c>
      <c r="I7333" s="2">
        <v>595611</v>
      </c>
      <c r="J7333" s="2">
        <v>326</v>
      </c>
      <c r="K7333" s="2">
        <v>595937</v>
      </c>
      <c r="L7333" s="3">
        <v>34.376128446484671</v>
      </c>
      <c r="M7333" s="3">
        <v>41.581187128843439</v>
      </c>
      <c r="N7333" s="2">
        <v>1733578</v>
      </c>
      <c r="O7333">
        <f t="shared" si="114"/>
        <v>2</v>
      </c>
    </row>
    <row r="7334" spans="1:15" hidden="1" x14ac:dyDescent="0.2">
      <c r="A7334" t="s">
        <v>7593</v>
      </c>
      <c r="B7334" t="s">
        <v>8085</v>
      </c>
      <c r="C7334" t="s">
        <v>8089</v>
      </c>
      <c r="D7334" t="s">
        <v>22</v>
      </c>
      <c r="E7334">
        <v>32</v>
      </c>
      <c r="F7334" t="s">
        <v>69</v>
      </c>
      <c r="G7334" t="s">
        <v>303</v>
      </c>
      <c r="H7334" t="s">
        <v>304</v>
      </c>
      <c r="I7334" s="2">
        <v>13762</v>
      </c>
      <c r="J7334" s="2">
        <v>4</v>
      </c>
      <c r="K7334" s="2">
        <v>13766</v>
      </c>
      <c r="L7334" s="3">
        <v>0.79408022021506963</v>
      </c>
      <c r="M7334" s="3">
        <v>0.96051532631076575</v>
      </c>
      <c r="N7334" s="2">
        <v>1733578</v>
      </c>
      <c r="O7334">
        <f t="shared" si="114"/>
        <v>6</v>
      </c>
    </row>
    <row r="7335" spans="1:15" hidden="1" x14ac:dyDescent="0.2">
      <c r="A7335" t="s">
        <v>7593</v>
      </c>
      <c r="B7335" t="s">
        <v>8085</v>
      </c>
      <c r="C7335" t="s">
        <v>8090</v>
      </c>
      <c r="D7335" t="s">
        <v>22</v>
      </c>
      <c r="E7335">
        <v>39</v>
      </c>
      <c r="F7335" t="s">
        <v>49</v>
      </c>
      <c r="G7335" t="s">
        <v>19</v>
      </c>
      <c r="H7335" t="s">
        <v>20</v>
      </c>
      <c r="I7335" s="2">
        <v>38481</v>
      </c>
      <c r="J7335" s="2">
        <v>35</v>
      </c>
      <c r="K7335" s="2">
        <v>38516</v>
      </c>
      <c r="L7335" s="3">
        <v>2.2217633126401006</v>
      </c>
      <c r="M7335" s="3">
        <v>2.6874334089921148</v>
      </c>
      <c r="N7335" s="2">
        <v>1733578</v>
      </c>
      <c r="O7335">
        <f t="shared" si="114"/>
        <v>4</v>
      </c>
    </row>
    <row r="7336" spans="1:15" hidden="1" x14ac:dyDescent="0.2">
      <c r="A7336" t="s">
        <v>7593</v>
      </c>
      <c r="B7336" t="s">
        <v>8085</v>
      </c>
      <c r="C7336" t="s">
        <v>8091</v>
      </c>
      <c r="D7336" t="s">
        <v>22</v>
      </c>
      <c r="E7336">
        <v>67</v>
      </c>
      <c r="F7336" t="s">
        <v>49</v>
      </c>
      <c r="G7336" t="s">
        <v>32</v>
      </c>
      <c r="H7336" t="s">
        <v>33</v>
      </c>
      <c r="I7336" s="2">
        <v>597450</v>
      </c>
      <c r="J7336" s="2">
        <v>926</v>
      </c>
      <c r="K7336" s="2">
        <v>598376</v>
      </c>
      <c r="L7336" s="3">
        <v>34.516820125774558</v>
      </c>
      <c r="M7336" s="3">
        <v>41.751367056264037</v>
      </c>
      <c r="N7336" s="2">
        <v>1733578</v>
      </c>
      <c r="O7336">
        <f t="shared" si="114"/>
        <v>1</v>
      </c>
    </row>
    <row r="7337" spans="1:15" hidden="1" x14ac:dyDescent="0.2">
      <c r="A7337" t="s">
        <v>7593</v>
      </c>
      <c r="B7337" t="s">
        <v>8092</v>
      </c>
      <c r="C7337" t="s">
        <v>46</v>
      </c>
      <c r="G7337" t="s">
        <v>46</v>
      </c>
      <c r="I7337" s="2">
        <v>14432</v>
      </c>
      <c r="J7337" s="2">
        <v>15</v>
      </c>
      <c r="K7337" s="2">
        <v>14447</v>
      </c>
      <c r="L7337" s="3">
        <v>0.89407221519124425</v>
      </c>
      <c r="M7337" s="3">
        <v>1.1668205251217341</v>
      </c>
      <c r="N7337" s="2">
        <v>1615865</v>
      </c>
      <c r="O7337">
        <f t="shared" si="114"/>
        <v>5</v>
      </c>
    </row>
    <row r="7338" spans="1:15" hidden="1" x14ac:dyDescent="0.2">
      <c r="A7338" t="s">
        <v>7593</v>
      </c>
      <c r="B7338" t="s">
        <v>8092</v>
      </c>
      <c r="C7338" t="s">
        <v>8093</v>
      </c>
      <c r="D7338" t="s">
        <v>22</v>
      </c>
      <c r="E7338">
        <v>63</v>
      </c>
      <c r="F7338" t="s">
        <v>49</v>
      </c>
      <c r="G7338" t="s">
        <v>385</v>
      </c>
      <c r="H7338" t="s">
        <v>39</v>
      </c>
      <c r="I7338" s="2">
        <v>4383</v>
      </c>
      <c r="J7338" s="2">
        <f>(0)</f>
        <v>0</v>
      </c>
      <c r="K7338" s="2">
        <v>4383</v>
      </c>
      <c r="L7338" s="3">
        <v>0.27124790746751737</v>
      </c>
      <c r="M7338" s="3">
        <v>0.35399559504454625</v>
      </c>
      <c r="N7338" s="2">
        <v>1615865</v>
      </c>
      <c r="O7338">
        <f t="shared" si="114"/>
        <v>11</v>
      </c>
    </row>
    <row r="7339" spans="1:15" hidden="1" x14ac:dyDescent="0.2">
      <c r="A7339" t="s">
        <v>7593</v>
      </c>
      <c r="B7339" t="s">
        <v>8092</v>
      </c>
      <c r="C7339" t="s">
        <v>8094</v>
      </c>
      <c r="D7339" t="s">
        <v>22</v>
      </c>
      <c r="E7339">
        <v>52</v>
      </c>
      <c r="F7339" t="s">
        <v>69</v>
      </c>
      <c r="G7339" t="s">
        <v>38</v>
      </c>
      <c r="H7339" t="s">
        <v>2429</v>
      </c>
      <c r="I7339" s="2">
        <v>10065</v>
      </c>
      <c r="J7339" s="2">
        <v>1</v>
      </c>
      <c r="K7339" s="2">
        <v>10066</v>
      </c>
      <c r="L7339" s="3">
        <v>0.62294808043988825</v>
      </c>
      <c r="M7339" s="3">
        <v>0.81298646126361007</v>
      </c>
      <c r="N7339" s="2">
        <v>1615865</v>
      </c>
      <c r="O7339">
        <f t="shared" si="114"/>
        <v>7</v>
      </c>
    </row>
    <row r="7340" spans="1:15" hidden="1" x14ac:dyDescent="0.2">
      <c r="A7340" t="s">
        <v>7593</v>
      </c>
      <c r="B7340" t="s">
        <v>8092</v>
      </c>
      <c r="C7340" t="s">
        <v>8095</v>
      </c>
      <c r="D7340" t="s">
        <v>22</v>
      </c>
      <c r="E7340">
        <v>59</v>
      </c>
      <c r="F7340" t="s">
        <v>49</v>
      </c>
      <c r="G7340" t="s">
        <v>376</v>
      </c>
      <c r="H7340" t="s">
        <v>377</v>
      </c>
      <c r="I7340" s="2">
        <v>87553</v>
      </c>
      <c r="J7340" s="2">
        <v>55</v>
      </c>
      <c r="K7340" s="2">
        <v>87608</v>
      </c>
      <c r="L7340" s="3">
        <v>5.4217400587301539</v>
      </c>
      <c r="M7340" s="3">
        <v>7.075712090043945</v>
      </c>
      <c r="N7340" s="2">
        <v>1615865</v>
      </c>
      <c r="O7340">
        <f t="shared" si="114"/>
        <v>3</v>
      </c>
    </row>
    <row r="7341" spans="1:15" hidden="1" x14ac:dyDescent="0.2">
      <c r="A7341" t="s">
        <v>7593</v>
      </c>
      <c r="B7341" t="s">
        <v>8092</v>
      </c>
      <c r="C7341" t="s">
        <v>8096</v>
      </c>
      <c r="D7341" t="s">
        <v>22</v>
      </c>
      <c r="E7341">
        <v>48</v>
      </c>
      <c r="F7341" t="s">
        <v>49</v>
      </c>
      <c r="G7341" t="s">
        <v>32</v>
      </c>
      <c r="H7341" t="s">
        <v>33</v>
      </c>
      <c r="I7341" s="2">
        <v>632727</v>
      </c>
      <c r="J7341" s="2">
        <v>651</v>
      </c>
      <c r="K7341" s="2">
        <v>633378</v>
      </c>
      <c r="L7341" s="3">
        <v>39.197457708410042</v>
      </c>
      <c r="M7341" s="3">
        <v>51.155149896902721</v>
      </c>
      <c r="N7341" s="2">
        <v>1615865</v>
      </c>
      <c r="O7341">
        <f t="shared" si="114"/>
        <v>1</v>
      </c>
    </row>
    <row r="7342" spans="1:15" hidden="1" x14ac:dyDescent="0.2">
      <c r="A7342" t="s">
        <v>7593</v>
      </c>
      <c r="B7342" t="s">
        <v>8092</v>
      </c>
      <c r="C7342" t="s">
        <v>8097</v>
      </c>
      <c r="D7342" t="s">
        <v>22</v>
      </c>
      <c r="E7342">
        <v>62</v>
      </c>
      <c r="F7342" t="s">
        <v>49</v>
      </c>
      <c r="G7342" t="s">
        <v>694</v>
      </c>
      <c r="H7342" t="s">
        <v>315</v>
      </c>
      <c r="I7342" s="2">
        <v>12677</v>
      </c>
      <c r="J7342" s="2">
        <f>(0)</f>
        <v>0</v>
      </c>
      <c r="K7342" s="2">
        <v>12677</v>
      </c>
      <c r="L7342" s="3">
        <v>0.78453336138848229</v>
      </c>
      <c r="M7342" s="3">
        <v>1.023865425137968</v>
      </c>
      <c r="N7342" s="2">
        <v>1615865</v>
      </c>
      <c r="O7342">
        <f t="shared" si="114"/>
        <v>6</v>
      </c>
    </row>
    <row r="7343" spans="1:15" hidden="1" x14ac:dyDescent="0.2">
      <c r="A7343" t="s">
        <v>7593</v>
      </c>
      <c r="B7343" t="s">
        <v>8092</v>
      </c>
      <c r="C7343" t="s">
        <v>8098</v>
      </c>
      <c r="D7343" t="s">
        <v>22</v>
      </c>
      <c r="E7343">
        <v>49</v>
      </c>
      <c r="F7343" t="s">
        <v>49</v>
      </c>
      <c r="G7343" t="s">
        <v>736</v>
      </c>
      <c r="H7343" t="s">
        <v>1521</v>
      </c>
      <c r="I7343" s="2">
        <v>5757</v>
      </c>
      <c r="J7343" s="2">
        <v>4</v>
      </c>
      <c r="K7343" s="2">
        <v>5761</v>
      </c>
      <c r="L7343" s="3">
        <v>0.35652730890266204</v>
      </c>
      <c r="M7343" s="3">
        <v>0.46529058248953481</v>
      </c>
      <c r="N7343" s="2">
        <v>1615865</v>
      </c>
      <c r="O7343">
        <f t="shared" si="114"/>
        <v>9</v>
      </c>
    </row>
    <row r="7344" spans="1:15" hidden="1" x14ac:dyDescent="0.2">
      <c r="A7344" t="s">
        <v>7593</v>
      </c>
      <c r="B7344" t="s">
        <v>8092</v>
      </c>
      <c r="C7344" t="s">
        <v>8099</v>
      </c>
      <c r="D7344" t="s">
        <v>22</v>
      </c>
      <c r="E7344">
        <v>37</v>
      </c>
      <c r="F7344" t="s">
        <v>49</v>
      </c>
      <c r="G7344" t="s">
        <v>19</v>
      </c>
      <c r="H7344" t="s">
        <v>20</v>
      </c>
      <c r="I7344" s="2">
        <v>21019</v>
      </c>
      <c r="J7344" s="2">
        <v>19</v>
      </c>
      <c r="K7344" s="2">
        <v>21038</v>
      </c>
      <c r="L7344" s="3">
        <v>1.3019652013008511</v>
      </c>
      <c r="M7344" s="3">
        <v>1.6991465499765375</v>
      </c>
      <c r="N7344" s="2">
        <v>1615865</v>
      </c>
      <c r="O7344">
        <f t="shared" si="114"/>
        <v>4</v>
      </c>
    </row>
    <row r="7345" spans="1:15" hidden="1" x14ac:dyDescent="0.2">
      <c r="A7345" t="s">
        <v>7593</v>
      </c>
      <c r="B7345" t="s">
        <v>8092</v>
      </c>
      <c r="C7345" t="s">
        <v>8100</v>
      </c>
      <c r="D7345" t="s">
        <v>17</v>
      </c>
      <c r="E7345">
        <v>65</v>
      </c>
      <c r="F7345" t="s">
        <v>49</v>
      </c>
      <c r="G7345" t="s">
        <v>522</v>
      </c>
      <c r="H7345" t="s">
        <v>523</v>
      </c>
      <c r="I7345" s="2">
        <v>435584</v>
      </c>
      <c r="J7345" s="2">
        <v>157</v>
      </c>
      <c r="K7345" s="2">
        <v>435741</v>
      </c>
      <c r="L7345" s="3">
        <v>26.96642355642334</v>
      </c>
      <c r="M7345" s="3">
        <v>35.192880351427249</v>
      </c>
      <c r="N7345" s="2">
        <v>1615865</v>
      </c>
      <c r="O7345">
        <f t="shared" si="114"/>
        <v>2</v>
      </c>
    </row>
    <row r="7346" spans="1:15" hidden="1" x14ac:dyDescent="0.2">
      <c r="A7346" t="s">
        <v>7593</v>
      </c>
      <c r="B7346" t="s">
        <v>8092</v>
      </c>
      <c r="C7346" t="s">
        <v>8101</v>
      </c>
      <c r="D7346" t="s">
        <v>22</v>
      </c>
      <c r="E7346">
        <v>53</v>
      </c>
      <c r="F7346" t="s">
        <v>69</v>
      </c>
      <c r="G7346" t="s">
        <v>303</v>
      </c>
      <c r="H7346" t="s">
        <v>304</v>
      </c>
      <c r="I7346" s="2">
        <v>7859</v>
      </c>
      <c r="J7346" s="2">
        <v>1</v>
      </c>
      <c r="K7346" s="2">
        <v>7860</v>
      </c>
      <c r="L7346" s="3">
        <v>0.48642677451396005</v>
      </c>
      <c r="M7346" s="3">
        <v>0.63481756263977496</v>
      </c>
      <c r="N7346" s="2">
        <v>1615865</v>
      </c>
      <c r="O7346">
        <f t="shared" si="114"/>
        <v>8</v>
      </c>
    </row>
    <row r="7347" spans="1:15" hidden="1" x14ac:dyDescent="0.2">
      <c r="A7347" t="s">
        <v>7593</v>
      </c>
      <c r="B7347" t="s">
        <v>8092</v>
      </c>
      <c r="C7347" t="s">
        <v>8102</v>
      </c>
      <c r="D7347" t="s">
        <v>22</v>
      </c>
      <c r="E7347">
        <v>53</v>
      </c>
      <c r="F7347" t="s">
        <v>49</v>
      </c>
      <c r="G7347" t="s">
        <v>38</v>
      </c>
      <c r="H7347" t="s">
        <v>193</v>
      </c>
      <c r="I7347" s="2">
        <v>5176</v>
      </c>
      <c r="J7347" s="2">
        <f>(0)</f>
        <v>0</v>
      </c>
      <c r="K7347" s="2">
        <v>5176</v>
      </c>
      <c r="L7347" s="3">
        <v>0.32032378942547801</v>
      </c>
      <c r="M7347" s="3">
        <v>0.41804271046100189</v>
      </c>
      <c r="N7347" s="2">
        <v>1615865</v>
      </c>
      <c r="O7347">
        <f t="shared" si="114"/>
        <v>10</v>
      </c>
    </row>
    <row r="7348" spans="1:15" hidden="1" x14ac:dyDescent="0.2">
      <c r="A7348" t="s">
        <v>7593</v>
      </c>
      <c r="B7348" t="s">
        <v>8103</v>
      </c>
      <c r="C7348" t="s">
        <v>46</v>
      </c>
      <c r="G7348" t="s">
        <v>46</v>
      </c>
      <c r="I7348" s="2">
        <v>12265</v>
      </c>
      <c r="J7348" s="2">
        <v>13</v>
      </c>
      <c r="K7348" s="2">
        <v>12278</v>
      </c>
      <c r="L7348" s="3">
        <v>0.72008647137102055</v>
      </c>
      <c r="M7348" s="3">
        <v>0.83984926764569279</v>
      </c>
      <c r="N7348" s="2">
        <v>1705073</v>
      </c>
      <c r="O7348">
        <f t="shared" si="114"/>
        <v>6</v>
      </c>
    </row>
    <row r="7349" spans="1:15" hidden="1" x14ac:dyDescent="0.2">
      <c r="A7349" t="s">
        <v>7593</v>
      </c>
      <c r="B7349" t="s">
        <v>8103</v>
      </c>
      <c r="C7349" t="s">
        <v>8104</v>
      </c>
      <c r="D7349" t="s">
        <v>22</v>
      </c>
      <c r="E7349">
        <v>48</v>
      </c>
      <c r="F7349" t="s">
        <v>69</v>
      </c>
      <c r="G7349" t="s">
        <v>385</v>
      </c>
      <c r="H7349" t="s">
        <v>39</v>
      </c>
      <c r="I7349" s="2">
        <v>8796</v>
      </c>
      <c r="J7349" s="2">
        <v>1</v>
      </c>
      <c r="K7349" s="2">
        <v>8797</v>
      </c>
      <c r="L7349" s="3">
        <v>0.51593098946496718</v>
      </c>
      <c r="M7349" s="3">
        <v>0.6017392089492718</v>
      </c>
      <c r="N7349" s="2">
        <v>1705073</v>
      </c>
      <c r="O7349">
        <f t="shared" si="114"/>
        <v>8</v>
      </c>
    </row>
    <row r="7350" spans="1:15" hidden="1" x14ac:dyDescent="0.2">
      <c r="A7350" t="s">
        <v>7593</v>
      </c>
      <c r="B7350" t="s">
        <v>8103</v>
      </c>
      <c r="C7350" t="s">
        <v>8105</v>
      </c>
      <c r="D7350" t="s">
        <v>22</v>
      </c>
      <c r="E7350">
        <v>39</v>
      </c>
      <c r="F7350" t="s">
        <v>69</v>
      </c>
      <c r="G7350" t="s">
        <v>303</v>
      </c>
      <c r="H7350" t="s">
        <v>304</v>
      </c>
      <c r="I7350" s="2">
        <v>9156</v>
      </c>
      <c r="J7350" s="2">
        <v>9</v>
      </c>
      <c r="K7350" s="2">
        <v>9165</v>
      </c>
      <c r="L7350" s="3">
        <v>0.53751364311088146</v>
      </c>
      <c r="M7350" s="3">
        <v>0.62691143003524796</v>
      </c>
      <c r="N7350" s="2">
        <v>1705073</v>
      </c>
      <c r="O7350">
        <f t="shared" si="114"/>
        <v>7</v>
      </c>
    </row>
    <row r="7351" spans="1:15" hidden="1" x14ac:dyDescent="0.2">
      <c r="A7351" t="s">
        <v>7593</v>
      </c>
      <c r="B7351" t="s">
        <v>8103</v>
      </c>
      <c r="C7351" t="s">
        <v>8106</v>
      </c>
      <c r="D7351" t="s">
        <v>22</v>
      </c>
      <c r="E7351">
        <v>63</v>
      </c>
      <c r="F7351" t="s">
        <v>69</v>
      </c>
      <c r="G7351" t="s">
        <v>522</v>
      </c>
      <c r="H7351" t="s">
        <v>523</v>
      </c>
      <c r="I7351" s="2">
        <v>698441</v>
      </c>
      <c r="J7351" s="2">
        <v>730</v>
      </c>
      <c r="K7351" s="2">
        <v>699171</v>
      </c>
      <c r="L7351" s="3">
        <v>41.005341120292208</v>
      </c>
      <c r="M7351" s="3">
        <v>47.825236382888633</v>
      </c>
      <c r="N7351" s="2">
        <v>1705073</v>
      </c>
      <c r="O7351">
        <f t="shared" si="114"/>
        <v>1</v>
      </c>
    </row>
    <row r="7352" spans="1:15" hidden="1" x14ac:dyDescent="0.2">
      <c r="A7352" t="s">
        <v>7593</v>
      </c>
      <c r="B7352" t="s">
        <v>8103</v>
      </c>
      <c r="C7352" t="s">
        <v>8107</v>
      </c>
      <c r="D7352" t="s">
        <v>22</v>
      </c>
      <c r="E7352">
        <v>53</v>
      </c>
      <c r="F7352" t="s">
        <v>69</v>
      </c>
      <c r="G7352" t="s">
        <v>32</v>
      </c>
      <c r="H7352" t="s">
        <v>33</v>
      </c>
      <c r="I7352" s="2">
        <v>591445</v>
      </c>
      <c r="J7352" s="2">
        <v>1324</v>
      </c>
      <c r="K7352" s="2">
        <v>592769</v>
      </c>
      <c r="L7352" s="3">
        <v>34.765021790855876</v>
      </c>
      <c r="M7352" s="3">
        <v>40.547044350307026</v>
      </c>
      <c r="N7352" s="2">
        <v>1705073</v>
      </c>
      <c r="O7352">
        <f t="shared" si="114"/>
        <v>2</v>
      </c>
    </row>
    <row r="7353" spans="1:15" hidden="1" x14ac:dyDescent="0.2">
      <c r="A7353" t="s">
        <v>7593</v>
      </c>
      <c r="B7353" t="s">
        <v>8103</v>
      </c>
      <c r="C7353" t="s">
        <v>8108</v>
      </c>
      <c r="D7353" t="s">
        <v>22</v>
      </c>
      <c r="E7353">
        <v>47</v>
      </c>
      <c r="F7353" t="s">
        <v>69</v>
      </c>
      <c r="G7353" t="s">
        <v>19</v>
      </c>
      <c r="H7353" t="s">
        <v>20</v>
      </c>
      <c r="I7353" s="2">
        <v>30005</v>
      </c>
      <c r="J7353" s="2">
        <v>107</v>
      </c>
      <c r="K7353" s="2">
        <v>30112</v>
      </c>
      <c r="L7353" s="3">
        <v>1.7660240939830727</v>
      </c>
      <c r="M7353" s="3">
        <v>2.059744351469873</v>
      </c>
      <c r="N7353" s="2">
        <v>1705073</v>
      </c>
      <c r="O7353">
        <f t="shared" si="114"/>
        <v>4</v>
      </c>
    </row>
    <row r="7354" spans="1:15" hidden="1" x14ac:dyDescent="0.2">
      <c r="A7354" t="s">
        <v>7593</v>
      </c>
      <c r="B7354" t="s">
        <v>8103</v>
      </c>
      <c r="C7354" t="s">
        <v>8109</v>
      </c>
      <c r="D7354" t="s">
        <v>22</v>
      </c>
      <c r="E7354">
        <v>61</v>
      </c>
      <c r="F7354" t="s">
        <v>69</v>
      </c>
      <c r="G7354" t="s">
        <v>376</v>
      </c>
      <c r="H7354" t="s">
        <v>377</v>
      </c>
      <c r="I7354" s="2">
        <v>91831</v>
      </c>
      <c r="J7354" s="2">
        <v>133</v>
      </c>
      <c r="K7354" s="2">
        <v>91964</v>
      </c>
      <c r="L7354" s="3">
        <v>5.3935520649262525</v>
      </c>
      <c r="M7354" s="3">
        <v>6.290592771605187</v>
      </c>
      <c r="N7354" s="2">
        <v>1705073</v>
      </c>
      <c r="O7354">
        <f t="shared" si="114"/>
        <v>3</v>
      </c>
    </row>
    <row r="7355" spans="1:15" hidden="1" x14ac:dyDescent="0.2">
      <c r="A7355" t="s">
        <v>7593</v>
      </c>
      <c r="B7355" t="s">
        <v>8103</v>
      </c>
      <c r="C7355" t="s">
        <v>8110</v>
      </c>
      <c r="D7355" t="s">
        <v>22</v>
      </c>
      <c r="E7355">
        <v>44</v>
      </c>
      <c r="F7355" t="s">
        <v>69</v>
      </c>
      <c r="G7355" t="s">
        <v>896</v>
      </c>
      <c r="H7355" t="s">
        <v>198</v>
      </c>
      <c r="I7355" s="2">
        <v>17010</v>
      </c>
      <c r="J7355" s="2">
        <v>3</v>
      </c>
      <c r="K7355" s="2">
        <v>17013</v>
      </c>
      <c r="L7355" s="3">
        <v>0.99778719151614048</v>
      </c>
      <c r="M7355" s="3">
        <v>1.1637364058035651</v>
      </c>
      <c r="N7355" s="2">
        <v>1705073</v>
      </c>
      <c r="O7355">
        <f t="shared" si="114"/>
        <v>5</v>
      </c>
    </row>
    <row r="7356" spans="1:15" hidden="1" x14ac:dyDescent="0.2">
      <c r="A7356" t="s">
        <v>7593</v>
      </c>
      <c r="B7356" t="s">
        <v>8111</v>
      </c>
      <c r="C7356" t="s">
        <v>46</v>
      </c>
      <c r="G7356" t="s">
        <v>46</v>
      </c>
      <c r="I7356" s="2">
        <v>12307</v>
      </c>
      <c r="J7356" s="2">
        <v>11</v>
      </c>
      <c r="K7356" s="2">
        <v>12318</v>
      </c>
      <c r="L7356" s="3">
        <v>0.72492127265526107</v>
      </c>
      <c r="M7356" s="3">
        <v>0.84945397170417647</v>
      </c>
      <c r="N7356" s="2">
        <v>1699219</v>
      </c>
      <c r="O7356">
        <f t="shared" si="114"/>
        <v>6</v>
      </c>
    </row>
    <row r="7357" spans="1:15" hidden="1" x14ac:dyDescent="0.2">
      <c r="A7357" t="s">
        <v>7593</v>
      </c>
      <c r="B7357" t="s">
        <v>8111</v>
      </c>
      <c r="C7357" t="s">
        <v>8112</v>
      </c>
      <c r="D7357" t="s">
        <v>17</v>
      </c>
      <c r="E7357">
        <v>49</v>
      </c>
      <c r="F7357" t="s">
        <v>49</v>
      </c>
      <c r="G7357" t="s">
        <v>385</v>
      </c>
      <c r="H7357" t="s">
        <v>39</v>
      </c>
      <c r="I7357" s="2">
        <v>5995</v>
      </c>
      <c r="J7357" s="2">
        <v>5</v>
      </c>
      <c r="K7357" s="2">
        <v>6000</v>
      </c>
      <c r="L7357" s="3">
        <v>0.35310339632501758</v>
      </c>
      <c r="M7357" s="3">
        <v>0.4137622852918541</v>
      </c>
      <c r="N7357" s="2">
        <v>1699219</v>
      </c>
      <c r="O7357">
        <f t="shared" si="114"/>
        <v>9</v>
      </c>
    </row>
    <row r="7358" spans="1:15" hidden="1" x14ac:dyDescent="0.2">
      <c r="A7358" t="s">
        <v>7593</v>
      </c>
      <c r="B7358" t="s">
        <v>8111</v>
      </c>
      <c r="C7358" t="s">
        <v>8113</v>
      </c>
      <c r="D7358" t="s">
        <v>22</v>
      </c>
      <c r="E7358">
        <v>56</v>
      </c>
      <c r="F7358" t="s">
        <v>49</v>
      </c>
      <c r="G7358" t="s">
        <v>303</v>
      </c>
      <c r="H7358" t="s">
        <v>304</v>
      </c>
      <c r="I7358" s="2">
        <v>9459</v>
      </c>
      <c r="J7358" s="2">
        <v>8</v>
      </c>
      <c r="K7358" s="2">
        <v>9467</v>
      </c>
      <c r="L7358" s="3">
        <v>0.55713830883482351</v>
      </c>
      <c r="M7358" s="3">
        <v>0.65284792580966378</v>
      </c>
      <c r="N7358" s="2">
        <v>1699219</v>
      </c>
      <c r="O7358">
        <f t="shared" si="114"/>
        <v>7</v>
      </c>
    </row>
    <row r="7359" spans="1:15" hidden="1" x14ac:dyDescent="0.2">
      <c r="A7359" t="s">
        <v>7593</v>
      </c>
      <c r="B7359" t="s">
        <v>8111</v>
      </c>
      <c r="C7359" t="s">
        <v>8114</v>
      </c>
      <c r="D7359" t="s">
        <v>17</v>
      </c>
      <c r="E7359">
        <v>49</v>
      </c>
      <c r="F7359" t="s">
        <v>49</v>
      </c>
      <c r="G7359" t="s">
        <v>522</v>
      </c>
      <c r="H7359" t="s">
        <v>523</v>
      </c>
      <c r="I7359" s="2">
        <v>653426</v>
      </c>
      <c r="J7359" s="2">
        <v>651</v>
      </c>
      <c r="K7359" s="2">
        <v>654077</v>
      </c>
      <c r="L7359" s="3">
        <v>38.492801693013085</v>
      </c>
      <c r="M7359" s="3">
        <v>45.105399046140008</v>
      </c>
      <c r="N7359" s="2">
        <v>1699219</v>
      </c>
      <c r="O7359">
        <f t="shared" si="114"/>
        <v>1</v>
      </c>
    </row>
    <row r="7360" spans="1:15" hidden="1" x14ac:dyDescent="0.2">
      <c r="A7360" t="s">
        <v>7593</v>
      </c>
      <c r="B7360" t="s">
        <v>8111</v>
      </c>
      <c r="C7360" t="s">
        <v>8115</v>
      </c>
      <c r="D7360" t="s">
        <v>22</v>
      </c>
      <c r="E7360">
        <v>63</v>
      </c>
      <c r="F7360" t="s">
        <v>18</v>
      </c>
      <c r="G7360" t="s">
        <v>38</v>
      </c>
      <c r="H7360" t="s">
        <v>104</v>
      </c>
      <c r="I7360" s="2">
        <v>5526</v>
      </c>
      <c r="J7360" s="2">
        <v>2</v>
      </c>
      <c r="K7360" s="2">
        <v>5528</v>
      </c>
      <c r="L7360" s="3">
        <v>0.32532592914744951</v>
      </c>
      <c r="M7360" s="3">
        <v>0.3812129855155616</v>
      </c>
      <c r="N7360" s="2">
        <v>1699219</v>
      </c>
      <c r="O7360">
        <f t="shared" si="114"/>
        <v>10</v>
      </c>
    </row>
    <row r="7361" spans="1:15" hidden="1" x14ac:dyDescent="0.2">
      <c r="A7361" t="s">
        <v>7593</v>
      </c>
      <c r="B7361" t="s">
        <v>8111</v>
      </c>
      <c r="C7361" t="s">
        <v>8116</v>
      </c>
      <c r="D7361" t="s">
        <v>22</v>
      </c>
      <c r="E7361">
        <v>54</v>
      </c>
      <c r="F7361" t="s">
        <v>49</v>
      </c>
      <c r="G7361" t="s">
        <v>376</v>
      </c>
      <c r="H7361" t="s">
        <v>377</v>
      </c>
      <c r="I7361" s="2">
        <v>96673</v>
      </c>
      <c r="J7361" s="2">
        <v>90</v>
      </c>
      <c r="K7361" s="2">
        <v>96763</v>
      </c>
      <c r="L7361" s="3">
        <v>5.6945573230996125</v>
      </c>
      <c r="M7361" s="3">
        <v>6.6728133352826138</v>
      </c>
      <c r="N7361" s="2">
        <v>1699219</v>
      </c>
      <c r="O7361">
        <f t="shared" si="114"/>
        <v>3</v>
      </c>
    </row>
    <row r="7362" spans="1:15" hidden="1" x14ac:dyDescent="0.2">
      <c r="A7362" t="s">
        <v>7593</v>
      </c>
      <c r="B7362" t="s">
        <v>8111</v>
      </c>
      <c r="C7362" t="s">
        <v>8117</v>
      </c>
      <c r="D7362" t="s">
        <v>22</v>
      </c>
      <c r="E7362">
        <v>63</v>
      </c>
      <c r="F7362" t="s">
        <v>49</v>
      </c>
      <c r="G7362" t="s">
        <v>32</v>
      </c>
      <c r="H7362" t="s">
        <v>33</v>
      </c>
      <c r="I7362" s="2">
        <v>563715</v>
      </c>
      <c r="J7362" s="2">
        <v>1438</v>
      </c>
      <c r="K7362" s="2">
        <v>565153</v>
      </c>
      <c r="L7362" s="3">
        <v>33.259573957212105</v>
      </c>
      <c r="M7362" s="3">
        <v>38.973166136591203</v>
      </c>
      <c r="N7362" s="2">
        <v>1699219</v>
      </c>
      <c r="O7362">
        <f t="shared" si="114"/>
        <v>2</v>
      </c>
    </row>
    <row r="7363" spans="1:15" hidden="1" x14ac:dyDescent="0.2">
      <c r="A7363" t="s">
        <v>7593</v>
      </c>
      <c r="B7363" t="s">
        <v>8111</v>
      </c>
      <c r="C7363" t="s">
        <v>8118</v>
      </c>
      <c r="D7363" t="s">
        <v>22</v>
      </c>
      <c r="E7363">
        <v>51</v>
      </c>
      <c r="F7363" t="s">
        <v>49</v>
      </c>
      <c r="G7363" t="s">
        <v>19</v>
      </c>
      <c r="H7363" t="s">
        <v>20</v>
      </c>
      <c r="I7363" s="2">
        <v>75451</v>
      </c>
      <c r="J7363" s="2">
        <v>95</v>
      </c>
      <c r="K7363" s="2">
        <v>75546</v>
      </c>
      <c r="L7363" s="3">
        <v>4.4459248631282966</v>
      </c>
      <c r="M7363" s="3">
        <v>5.209680934109735</v>
      </c>
      <c r="N7363" s="2">
        <v>1699219</v>
      </c>
      <c r="O7363">
        <f t="shared" ref="O7363:O7426" si="115">COUNTIFS($A$2:$A$8569,A7363,$B$2:$B$8569,B7363,$K$2:$K$8569,"&gt;"&amp;K7363)+1</f>
        <v>4</v>
      </c>
    </row>
    <row r="7364" spans="1:15" hidden="1" x14ac:dyDescent="0.2">
      <c r="A7364" t="s">
        <v>7593</v>
      </c>
      <c r="B7364" t="s">
        <v>8111</v>
      </c>
      <c r="C7364" t="s">
        <v>8119</v>
      </c>
      <c r="D7364" t="s">
        <v>22</v>
      </c>
      <c r="E7364">
        <v>49</v>
      </c>
      <c r="F7364" t="s">
        <v>49</v>
      </c>
      <c r="G7364" t="s">
        <v>896</v>
      </c>
      <c r="H7364" t="s">
        <v>198</v>
      </c>
      <c r="I7364" s="2">
        <v>15171</v>
      </c>
      <c r="J7364" s="2">
        <f>(0)</f>
        <v>0</v>
      </c>
      <c r="K7364" s="2">
        <v>15171</v>
      </c>
      <c r="L7364" s="3">
        <v>0.89282193760780693</v>
      </c>
      <c r="M7364" s="3">
        <v>1.0461979383604532</v>
      </c>
      <c r="N7364" s="2">
        <v>1699219</v>
      </c>
      <c r="O7364">
        <f t="shared" si="115"/>
        <v>5</v>
      </c>
    </row>
    <row r="7365" spans="1:15" hidden="1" x14ac:dyDescent="0.2">
      <c r="A7365" t="s">
        <v>7593</v>
      </c>
      <c r="B7365" t="s">
        <v>8111</v>
      </c>
      <c r="C7365" t="s">
        <v>8120</v>
      </c>
      <c r="D7365" t="s">
        <v>22</v>
      </c>
      <c r="E7365">
        <v>39</v>
      </c>
      <c r="F7365" t="s">
        <v>49</v>
      </c>
      <c r="G7365" t="s">
        <v>586</v>
      </c>
      <c r="H7365" t="s">
        <v>101</v>
      </c>
      <c r="I7365" s="2">
        <v>9400</v>
      </c>
      <c r="J7365" s="2">
        <f>(0)</f>
        <v>0</v>
      </c>
      <c r="K7365" s="2">
        <v>9400</v>
      </c>
      <c r="L7365" s="3">
        <v>0.55319532090919421</v>
      </c>
      <c r="M7365" s="3">
        <v>0.64822758029057148</v>
      </c>
      <c r="N7365" s="2">
        <v>1699219</v>
      </c>
      <c r="O7365">
        <f t="shared" si="115"/>
        <v>8</v>
      </c>
    </row>
    <row r="7366" spans="1:15" hidden="1" x14ac:dyDescent="0.2">
      <c r="A7366" t="s">
        <v>8121</v>
      </c>
      <c r="B7366" t="s">
        <v>8122</v>
      </c>
      <c r="C7366" t="s">
        <v>46</v>
      </c>
      <c r="G7366" t="s">
        <v>46</v>
      </c>
      <c r="I7366" s="2">
        <v>29253</v>
      </c>
      <c r="J7366" s="2">
        <v>12</v>
      </c>
      <c r="K7366" s="2">
        <v>29265</v>
      </c>
      <c r="L7366" s="3">
        <v>1.768022623923192</v>
      </c>
      <c r="M7366" s="3">
        <v>2.2841581747340025</v>
      </c>
      <c r="N7366" s="2">
        <v>1655239</v>
      </c>
      <c r="O7366">
        <f t="shared" si="115"/>
        <v>3</v>
      </c>
    </row>
    <row r="7367" spans="1:15" hidden="1" x14ac:dyDescent="0.2">
      <c r="A7367" t="s">
        <v>8121</v>
      </c>
      <c r="B7367" t="s">
        <v>8122</v>
      </c>
      <c r="C7367" t="s">
        <v>8123</v>
      </c>
      <c r="D7367" t="s">
        <v>17</v>
      </c>
      <c r="E7367">
        <v>40</v>
      </c>
      <c r="F7367" t="s">
        <v>18</v>
      </c>
      <c r="G7367" t="s">
        <v>303</v>
      </c>
      <c r="H7367" t="s">
        <v>304</v>
      </c>
      <c r="I7367" s="2">
        <v>18489</v>
      </c>
      <c r="J7367" s="2">
        <v>45</v>
      </c>
      <c r="K7367" s="2">
        <v>18534</v>
      </c>
      <c r="L7367" s="3">
        <v>1.1197174546998954</v>
      </c>
      <c r="M7367" s="3">
        <v>1.4465944852390229</v>
      </c>
      <c r="N7367" s="2">
        <v>1655239</v>
      </c>
      <c r="O7367">
        <f t="shared" si="115"/>
        <v>5</v>
      </c>
    </row>
    <row r="7368" spans="1:15" hidden="1" x14ac:dyDescent="0.2">
      <c r="A7368" t="s">
        <v>8121</v>
      </c>
      <c r="B7368" t="s">
        <v>8122</v>
      </c>
      <c r="C7368" t="s">
        <v>8124</v>
      </c>
      <c r="D7368" t="s">
        <v>17</v>
      </c>
      <c r="E7368">
        <v>55</v>
      </c>
      <c r="F7368" t="s">
        <v>18</v>
      </c>
      <c r="G7368" t="s">
        <v>32</v>
      </c>
      <c r="H7368" t="s">
        <v>33</v>
      </c>
      <c r="I7368" s="2">
        <v>662428</v>
      </c>
      <c r="J7368" s="2">
        <v>1283</v>
      </c>
      <c r="K7368" s="2">
        <v>663711</v>
      </c>
      <c r="L7368" s="3">
        <v>40.097593157241946</v>
      </c>
      <c r="M7368" s="3">
        <v>51.803208826614707</v>
      </c>
      <c r="N7368" s="2">
        <v>1655239</v>
      </c>
      <c r="O7368">
        <f t="shared" si="115"/>
        <v>1</v>
      </c>
    </row>
    <row r="7369" spans="1:15" hidden="1" x14ac:dyDescent="0.2">
      <c r="A7369" t="s">
        <v>8121</v>
      </c>
      <c r="B7369" t="s">
        <v>8122</v>
      </c>
      <c r="C7369" t="s">
        <v>8125</v>
      </c>
      <c r="D7369" t="s">
        <v>22</v>
      </c>
      <c r="E7369">
        <v>38</v>
      </c>
      <c r="F7369" t="s">
        <v>18</v>
      </c>
      <c r="G7369" t="s">
        <v>38</v>
      </c>
      <c r="H7369" t="s">
        <v>54</v>
      </c>
      <c r="I7369" s="2">
        <v>9404</v>
      </c>
      <c r="J7369" s="2">
        <v>10</v>
      </c>
      <c r="K7369" s="2">
        <v>9414</v>
      </c>
      <c r="L7369" s="3">
        <v>0.56873962007903389</v>
      </c>
      <c r="M7369" s="3">
        <v>0.73477071781807279</v>
      </c>
      <c r="N7369" s="2">
        <v>1655239</v>
      </c>
      <c r="O7369">
        <f t="shared" si="115"/>
        <v>6</v>
      </c>
    </row>
    <row r="7370" spans="1:15" hidden="1" x14ac:dyDescent="0.2">
      <c r="A7370" t="s">
        <v>8121</v>
      </c>
      <c r="B7370" t="s">
        <v>8122</v>
      </c>
      <c r="C7370" t="s">
        <v>8126</v>
      </c>
      <c r="D7370" t="s">
        <v>17</v>
      </c>
      <c r="E7370">
        <v>44</v>
      </c>
      <c r="F7370" t="s">
        <v>18</v>
      </c>
      <c r="G7370" t="s">
        <v>3312</v>
      </c>
      <c r="H7370" t="s">
        <v>767</v>
      </c>
      <c r="I7370" s="2">
        <v>24439</v>
      </c>
      <c r="J7370" s="2">
        <v>24</v>
      </c>
      <c r="K7370" s="2">
        <v>24463</v>
      </c>
      <c r="L7370" s="3">
        <v>1.4779134614397074</v>
      </c>
      <c r="M7370" s="3">
        <v>1.9093579849143314</v>
      </c>
      <c r="N7370" s="2">
        <v>1655239</v>
      </c>
      <c r="O7370">
        <f t="shared" si="115"/>
        <v>4</v>
      </c>
    </row>
    <row r="7371" spans="1:15" hidden="1" x14ac:dyDescent="0.2">
      <c r="A7371" t="s">
        <v>8121</v>
      </c>
      <c r="B7371" t="s">
        <v>8122</v>
      </c>
      <c r="C7371" t="s">
        <v>8127</v>
      </c>
      <c r="D7371" t="s">
        <v>22</v>
      </c>
      <c r="E7371">
        <v>72</v>
      </c>
      <c r="F7371" t="s">
        <v>18</v>
      </c>
      <c r="G7371" t="s">
        <v>19</v>
      </c>
      <c r="H7371" t="s">
        <v>20</v>
      </c>
      <c r="I7371" s="2">
        <v>504927</v>
      </c>
      <c r="J7371" s="2">
        <v>911</v>
      </c>
      <c r="K7371" s="2">
        <v>505838</v>
      </c>
      <c r="L7371" s="3">
        <v>30.559816437384573</v>
      </c>
      <c r="M7371" s="3">
        <v>39.481086717618261</v>
      </c>
      <c r="N7371" s="2">
        <v>1655239</v>
      </c>
      <c r="O7371">
        <f t="shared" si="115"/>
        <v>2</v>
      </c>
    </row>
    <row r="7372" spans="1:15" hidden="1" x14ac:dyDescent="0.2">
      <c r="A7372" t="s">
        <v>8121</v>
      </c>
      <c r="B7372" t="s">
        <v>8122</v>
      </c>
      <c r="C7372" t="s">
        <v>8128</v>
      </c>
      <c r="D7372" t="s">
        <v>22</v>
      </c>
      <c r="E7372">
        <v>39</v>
      </c>
      <c r="F7372" t="s">
        <v>18</v>
      </c>
      <c r="G7372" t="s">
        <v>694</v>
      </c>
      <c r="H7372" t="s">
        <v>315</v>
      </c>
      <c r="I7372" s="2">
        <v>4141</v>
      </c>
      <c r="J7372" s="2">
        <v>2</v>
      </c>
      <c r="K7372" s="2">
        <v>4143</v>
      </c>
      <c r="L7372" s="3">
        <v>0.25029618079322685</v>
      </c>
      <c r="M7372" s="3">
        <v>0.32336467855537238</v>
      </c>
      <c r="N7372" s="2">
        <v>1655239</v>
      </c>
      <c r="O7372">
        <f t="shared" si="115"/>
        <v>10</v>
      </c>
    </row>
    <row r="7373" spans="1:15" hidden="1" x14ac:dyDescent="0.2">
      <c r="A7373" t="s">
        <v>8121</v>
      </c>
      <c r="B7373" t="s">
        <v>8122</v>
      </c>
      <c r="C7373" t="s">
        <v>8129</v>
      </c>
      <c r="D7373" t="s">
        <v>22</v>
      </c>
      <c r="E7373">
        <v>48</v>
      </c>
      <c r="F7373" t="s">
        <v>18</v>
      </c>
      <c r="G7373" t="s">
        <v>766</v>
      </c>
      <c r="H7373" t="s">
        <v>219</v>
      </c>
      <c r="I7373" s="2">
        <v>9056</v>
      </c>
      <c r="J7373" s="2">
        <v>4</v>
      </c>
      <c r="K7373" s="2">
        <v>9060</v>
      </c>
      <c r="L7373" s="3">
        <v>0.54735298044572422</v>
      </c>
      <c r="M7373" s="3">
        <v>0.70714071631949649</v>
      </c>
      <c r="N7373" s="2">
        <v>1655239</v>
      </c>
      <c r="O7373">
        <f t="shared" si="115"/>
        <v>7</v>
      </c>
    </row>
    <row r="7374" spans="1:15" hidden="1" x14ac:dyDescent="0.2">
      <c r="A7374" t="s">
        <v>8121</v>
      </c>
      <c r="B7374" t="s">
        <v>8122</v>
      </c>
      <c r="C7374" t="s">
        <v>8130</v>
      </c>
      <c r="D7374" t="s">
        <v>22</v>
      </c>
      <c r="E7374">
        <v>41</v>
      </c>
      <c r="F7374" t="s">
        <v>18</v>
      </c>
      <c r="G7374" t="s">
        <v>736</v>
      </c>
      <c r="H7374" t="s">
        <v>1521</v>
      </c>
      <c r="I7374" s="2">
        <v>7158</v>
      </c>
      <c r="J7374" s="2">
        <v>3</v>
      </c>
      <c r="K7374" s="2">
        <v>7161</v>
      </c>
      <c r="L7374" s="3">
        <v>0.43262634580263032</v>
      </c>
      <c r="M7374" s="3">
        <v>0.55892214895848946</v>
      </c>
      <c r="N7374" s="2">
        <v>1655239</v>
      </c>
      <c r="O7374">
        <f t="shared" si="115"/>
        <v>8</v>
      </c>
    </row>
    <row r="7375" spans="1:15" hidden="1" x14ac:dyDescent="0.2">
      <c r="A7375" t="s">
        <v>8121</v>
      </c>
      <c r="B7375" t="s">
        <v>8122</v>
      </c>
      <c r="C7375" t="s">
        <v>8131</v>
      </c>
      <c r="D7375" t="s">
        <v>22</v>
      </c>
      <c r="E7375">
        <v>34</v>
      </c>
      <c r="F7375" t="s">
        <v>18</v>
      </c>
      <c r="G7375" t="s">
        <v>174</v>
      </c>
      <c r="H7375" t="s">
        <v>84</v>
      </c>
      <c r="I7375" s="2">
        <v>5386</v>
      </c>
      <c r="J7375" s="2">
        <v>2</v>
      </c>
      <c r="K7375" s="2">
        <v>5388</v>
      </c>
      <c r="L7375" s="3">
        <v>0.32551190492732468</v>
      </c>
      <c r="M7375" s="3">
        <v>0.42053798891053495</v>
      </c>
      <c r="N7375" s="2">
        <v>1655239</v>
      </c>
      <c r="O7375">
        <f t="shared" si="115"/>
        <v>9</v>
      </c>
    </row>
    <row r="7376" spans="1:15" hidden="1" x14ac:dyDescent="0.2">
      <c r="A7376" t="s">
        <v>8121</v>
      </c>
      <c r="B7376" t="s">
        <v>8122</v>
      </c>
      <c r="C7376" t="s">
        <v>8132</v>
      </c>
      <c r="D7376" t="s">
        <v>22</v>
      </c>
      <c r="E7376">
        <v>26</v>
      </c>
      <c r="F7376" t="s">
        <v>18</v>
      </c>
      <c r="G7376" t="s">
        <v>8133</v>
      </c>
      <c r="H7376" t="s">
        <v>101</v>
      </c>
      <c r="I7376" s="2">
        <v>3711</v>
      </c>
      <c r="J7376" s="2">
        <v>1</v>
      </c>
      <c r="K7376" s="2">
        <v>3712</v>
      </c>
      <c r="L7376" s="3">
        <v>0.22425764496849096</v>
      </c>
      <c r="M7376" s="3">
        <v>0.28972476147659726</v>
      </c>
      <c r="N7376" s="2">
        <v>1655239</v>
      </c>
      <c r="O7376">
        <f t="shared" si="115"/>
        <v>11</v>
      </c>
    </row>
    <row r="7377" spans="1:15" hidden="1" x14ac:dyDescent="0.2">
      <c r="A7377" t="s">
        <v>8121</v>
      </c>
      <c r="B7377" t="s">
        <v>8134</v>
      </c>
      <c r="C7377" t="s">
        <v>46</v>
      </c>
      <c r="G7377" t="s">
        <v>46</v>
      </c>
      <c r="I7377" s="2">
        <v>15720</v>
      </c>
      <c r="J7377" s="2">
        <v>9</v>
      </c>
      <c r="K7377" s="2">
        <v>15729</v>
      </c>
      <c r="L7377" s="3">
        <v>0.90719544585463763</v>
      </c>
      <c r="M7377" s="3">
        <v>1.164471945398859</v>
      </c>
      <c r="N7377" s="2">
        <v>1733805</v>
      </c>
      <c r="O7377">
        <f t="shared" si="115"/>
        <v>4</v>
      </c>
    </row>
    <row r="7378" spans="1:15" hidden="1" x14ac:dyDescent="0.2">
      <c r="A7378" t="s">
        <v>8121</v>
      </c>
      <c r="B7378" t="s">
        <v>8134</v>
      </c>
      <c r="C7378" t="s">
        <v>8135</v>
      </c>
      <c r="D7378" t="s">
        <v>22</v>
      </c>
      <c r="E7378">
        <v>42</v>
      </c>
      <c r="F7378" t="s">
        <v>18</v>
      </c>
      <c r="G7378" t="s">
        <v>19</v>
      </c>
      <c r="H7378" t="s">
        <v>20</v>
      </c>
      <c r="I7378" s="2">
        <v>590690</v>
      </c>
      <c r="J7378" s="2">
        <v>1618</v>
      </c>
      <c r="K7378" s="2">
        <v>592308</v>
      </c>
      <c r="L7378" s="3">
        <v>34.1623192919619</v>
      </c>
      <c r="M7378" s="3">
        <v>43.850597560894357</v>
      </c>
      <c r="N7378" s="2">
        <v>1733805</v>
      </c>
      <c r="O7378">
        <f t="shared" si="115"/>
        <v>2</v>
      </c>
    </row>
    <row r="7379" spans="1:15" hidden="1" x14ac:dyDescent="0.2">
      <c r="A7379" t="s">
        <v>8121</v>
      </c>
      <c r="B7379" t="s">
        <v>8134</v>
      </c>
      <c r="C7379" t="s">
        <v>8136</v>
      </c>
      <c r="D7379" t="s">
        <v>17</v>
      </c>
      <c r="E7379">
        <v>43</v>
      </c>
      <c r="F7379" t="s">
        <v>18</v>
      </c>
      <c r="G7379" t="s">
        <v>32</v>
      </c>
      <c r="H7379" t="s">
        <v>33</v>
      </c>
      <c r="I7379" s="2">
        <v>656939</v>
      </c>
      <c r="J7379" s="2">
        <v>1396</v>
      </c>
      <c r="K7379" s="2">
        <v>658335</v>
      </c>
      <c r="L7379" s="3">
        <v>37.970533018419026</v>
      </c>
      <c r="M7379" s="3">
        <v>48.738803367929158</v>
      </c>
      <c r="N7379" s="2">
        <v>1733805</v>
      </c>
      <c r="O7379">
        <f t="shared" si="115"/>
        <v>1</v>
      </c>
    </row>
    <row r="7380" spans="1:15" hidden="1" x14ac:dyDescent="0.2">
      <c r="A7380" t="s">
        <v>8121</v>
      </c>
      <c r="B7380" t="s">
        <v>8134</v>
      </c>
      <c r="C7380" t="s">
        <v>8137</v>
      </c>
      <c r="D7380" t="s">
        <v>22</v>
      </c>
      <c r="E7380">
        <v>42</v>
      </c>
      <c r="F7380" t="s">
        <v>18</v>
      </c>
      <c r="G7380" t="s">
        <v>3312</v>
      </c>
      <c r="H7380" t="s">
        <v>767</v>
      </c>
      <c r="I7380" s="2">
        <v>2533</v>
      </c>
      <c r="J7380" s="2">
        <v>12</v>
      </c>
      <c r="K7380" s="2">
        <v>2545</v>
      </c>
      <c r="L7380" s="3">
        <v>0.14678698008138172</v>
      </c>
      <c r="M7380" s="3">
        <v>0.18841509956386901</v>
      </c>
      <c r="N7380" s="2">
        <v>1733805</v>
      </c>
      <c r="O7380">
        <f t="shared" si="115"/>
        <v>14</v>
      </c>
    </row>
    <row r="7381" spans="1:15" hidden="1" x14ac:dyDescent="0.2">
      <c r="A7381" t="s">
        <v>8121</v>
      </c>
      <c r="B7381" t="s">
        <v>8134</v>
      </c>
      <c r="C7381" t="s">
        <v>8138</v>
      </c>
      <c r="D7381" t="s">
        <v>22</v>
      </c>
      <c r="E7381">
        <v>58</v>
      </c>
      <c r="F7381" t="s">
        <v>18</v>
      </c>
      <c r="G7381" t="s">
        <v>303</v>
      </c>
      <c r="H7381" t="s">
        <v>304</v>
      </c>
      <c r="I7381" s="2">
        <v>26491</v>
      </c>
      <c r="J7381" s="2">
        <v>105</v>
      </c>
      <c r="K7381" s="2">
        <v>26596</v>
      </c>
      <c r="L7381" s="3">
        <v>1.5339671993101878</v>
      </c>
      <c r="M7381" s="3">
        <v>1.9689933155208881</v>
      </c>
      <c r="N7381" s="2">
        <v>1733805</v>
      </c>
      <c r="O7381">
        <f t="shared" si="115"/>
        <v>3</v>
      </c>
    </row>
    <row r="7382" spans="1:15" hidden="1" x14ac:dyDescent="0.2">
      <c r="A7382" t="s">
        <v>8121</v>
      </c>
      <c r="B7382" t="s">
        <v>8134</v>
      </c>
      <c r="C7382" t="s">
        <v>8139</v>
      </c>
      <c r="D7382" t="s">
        <v>22</v>
      </c>
      <c r="E7382">
        <v>29</v>
      </c>
      <c r="F7382" t="s">
        <v>18</v>
      </c>
      <c r="G7382" t="s">
        <v>174</v>
      </c>
      <c r="H7382" t="s">
        <v>84</v>
      </c>
      <c r="I7382" s="2">
        <v>3999</v>
      </c>
      <c r="J7382" s="2">
        <v>7</v>
      </c>
      <c r="K7382" s="2">
        <v>4006</v>
      </c>
      <c r="L7382" s="3">
        <v>0.23105251167230456</v>
      </c>
      <c r="M7382" s="3">
        <v>0.29657795239798007</v>
      </c>
      <c r="N7382" s="2">
        <v>1733805</v>
      </c>
      <c r="O7382">
        <f t="shared" si="115"/>
        <v>10</v>
      </c>
    </row>
    <row r="7383" spans="1:15" hidden="1" x14ac:dyDescent="0.2">
      <c r="A7383" t="s">
        <v>8121</v>
      </c>
      <c r="B7383" t="s">
        <v>8134</v>
      </c>
      <c r="C7383" t="s">
        <v>8140</v>
      </c>
      <c r="D7383" t="s">
        <v>17</v>
      </c>
      <c r="E7383">
        <v>39</v>
      </c>
      <c r="F7383" t="s">
        <v>18</v>
      </c>
      <c r="G7383" t="s">
        <v>38</v>
      </c>
      <c r="H7383" t="s">
        <v>242</v>
      </c>
      <c r="I7383" s="2">
        <v>5697</v>
      </c>
      <c r="J7383" s="2">
        <v>16</v>
      </c>
      <c r="K7383" s="2">
        <v>5713</v>
      </c>
      <c r="L7383" s="3">
        <v>0.32950649006087768</v>
      </c>
      <c r="M7383" s="3">
        <v>0.42295303096596615</v>
      </c>
      <c r="N7383" s="2">
        <v>1733805</v>
      </c>
      <c r="O7383">
        <f t="shared" si="115"/>
        <v>8</v>
      </c>
    </row>
    <row r="7384" spans="1:15" hidden="1" x14ac:dyDescent="0.2">
      <c r="A7384" t="s">
        <v>8121</v>
      </c>
      <c r="B7384" t="s">
        <v>8134</v>
      </c>
      <c r="C7384" t="s">
        <v>8141</v>
      </c>
      <c r="D7384" t="s">
        <v>22</v>
      </c>
      <c r="E7384">
        <v>44</v>
      </c>
      <c r="F7384" t="s">
        <v>18</v>
      </c>
      <c r="G7384" t="s">
        <v>1605</v>
      </c>
      <c r="H7384" t="s">
        <v>540</v>
      </c>
      <c r="I7384" s="2">
        <v>2568</v>
      </c>
      <c r="J7384" s="2">
        <v>23</v>
      </c>
      <c r="K7384" s="2">
        <v>2591</v>
      </c>
      <c r="L7384" s="3">
        <v>0.14944010427931628</v>
      </c>
      <c r="M7384" s="3">
        <v>0.19182063770922775</v>
      </c>
      <c r="N7384" s="2">
        <v>1733805</v>
      </c>
      <c r="O7384">
        <f t="shared" si="115"/>
        <v>13</v>
      </c>
    </row>
    <row r="7385" spans="1:15" hidden="1" x14ac:dyDescent="0.2">
      <c r="A7385" t="s">
        <v>8121</v>
      </c>
      <c r="B7385" t="s">
        <v>8134</v>
      </c>
      <c r="C7385" t="s">
        <v>8142</v>
      </c>
      <c r="D7385" t="s">
        <v>22</v>
      </c>
      <c r="E7385">
        <v>29</v>
      </c>
      <c r="F7385" t="s">
        <v>18</v>
      </c>
      <c r="G7385" t="s">
        <v>38</v>
      </c>
      <c r="H7385" t="s">
        <v>193</v>
      </c>
      <c r="I7385" s="2">
        <v>9556</v>
      </c>
      <c r="J7385" s="2">
        <v>4</v>
      </c>
      <c r="K7385" s="2">
        <v>9560</v>
      </c>
      <c r="L7385" s="3">
        <v>0.55138842026640822</v>
      </c>
      <c r="M7385" s="3">
        <v>0.70775966673107571</v>
      </c>
      <c r="N7385" s="2">
        <v>1733805</v>
      </c>
      <c r="O7385">
        <f t="shared" si="115"/>
        <v>6</v>
      </c>
    </row>
    <row r="7386" spans="1:15" hidden="1" x14ac:dyDescent="0.2">
      <c r="A7386" t="s">
        <v>8121</v>
      </c>
      <c r="B7386" t="s">
        <v>8134</v>
      </c>
      <c r="C7386" t="s">
        <v>8143</v>
      </c>
      <c r="D7386" t="s">
        <v>22</v>
      </c>
      <c r="E7386">
        <v>41</v>
      </c>
      <c r="F7386" t="s">
        <v>18</v>
      </c>
      <c r="G7386" t="s">
        <v>694</v>
      </c>
      <c r="H7386" t="s">
        <v>315</v>
      </c>
      <c r="I7386" s="2">
        <v>2829</v>
      </c>
      <c r="J7386" s="2">
        <v>6</v>
      </c>
      <c r="K7386" s="2">
        <v>2835</v>
      </c>
      <c r="L7386" s="3">
        <v>0.16351319785096941</v>
      </c>
      <c r="M7386" s="3">
        <v>0.20988479656721756</v>
      </c>
      <c r="N7386" s="2">
        <v>1733805</v>
      </c>
      <c r="O7386">
        <f t="shared" si="115"/>
        <v>12</v>
      </c>
    </row>
    <row r="7387" spans="1:15" hidden="1" x14ac:dyDescent="0.2">
      <c r="A7387" t="s">
        <v>8121</v>
      </c>
      <c r="B7387" t="s">
        <v>8134</v>
      </c>
      <c r="C7387" t="s">
        <v>8144</v>
      </c>
      <c r="D7387" t="s">
        <v>17</v>
      </c>
      <c r="E7387">
        <v>37</v>
      </c>
      <c r="F7387" t="s">
        <v>18</v>
      </c>
      <c r="G7387" t="s">
        <v>7268</v>
      </c>
      <c r="H7387" t="s">
        <v>1069</v>
      </c>
      <c r="I7387" s="2">
        <v>1843</v>
      </c>
      <c r="J7387" s="2">
        <v>11</v>
      </c>
      <c r="K7387" s="2">
        <v>1854</v>
      </c>
      <c r="L7387" s="3">
        <v>0.10693244049936412</v>
      </c>
      <c r="M7387" s="3">
        <v>0.13725799394554544</v>
      </c>
      <c r="N7387" s="2">
        <v>1733805</v>
      </c>
      <c r="O7387">
        <f t="shared" si="115"/>
        <v>15</v>
      </c>
    </row>
    <row r="7388" spans="1:15" hidden="1" x14ac:dyDescent="0.2">
      <c r="A7388" t="s">
        <v>8121</v>
      </c>
      <c r="B7388" t="s">
        <v>8134</v>
      </c>
      <c r="C7388" t="s">
        <v>8145</v>
      </c>
      <c r="D7388" t="s">
        <v>22</v>
      </c>
      <c r="E7388">
        <v>50</v>
      </c>
      <c r="F7388" t="s">
        <v>18</v>
      </c>
      <c r="G7388" t="s">
        <v>38</v>
      </c>
      <c r="H7388" t="s">
        <v>168</v>
      </c>
      <c r="I7388" s="2">
        <v>5655</v>
      </c>
      <c r="J7388" s="2">
        <v>1</v>
      </c>
      <c r="K7388" s="2">
        <v>5656</v>
      </c>
      <c r="L7388" s="3">
        <v>0.3262189231199587</v>
      </c>
      <c r="M7388" s="3">
        <v>0.41873312500323895</v>
      </c>
      <c r="N7388" s="2">
        <v>1733805</v>
      </c>
      <c r="O7388">
        <f t="shared" si="115"/>
        <v>9</v>
      </c>
    </row>
    <row r="7389" spans="1:15" hidden="1" x14ac:dyDescent="0.2">
      <c r="A7389" t="s">
        <v>8121</v>
      </c>
      <c r="B7389" t="s">
        <v>8134</v>
      </c>
      <c r="C7389" t="s">
        <v>8146</v>
      </c>
      <c r="D7389" t="s">
        <v>22</v>
      </c>
      <c r="E7389">
        <v>35</v>
      </c>
      <c r="F7389" t="s">
        <v>18</v>
      </c>
      <c r="G7389" t="s">
        <v>38</v>
      </c>
      <c r="H7389" t="s">
        <v>99</v>
      </c>
      <c r="I7389" s="2">
        <v>10157</v>
      </c>
      <c r="J7389" s="2">
        <v>5</v>
      </c>
      <c r="K7389" s="2">
        <v>10162</v>
      </c>
      <c r="L7389" s="3">
        <v>0.58610974129155236</v>
      </c>
      <c r="M7389" s="3">
        <v>0.75232779637250968</v>
      </c>
      <c r="N7389" s="2">
        <v>1733805</v>
      </c>
      <c r="O7389">
        <f t="shared" si="115"/>
        <v>5</v>
      </c>
    </row>
    <row r="7390" spans="1:15" hidden="1" x14ac:dyDescent="0.2">
      <c r="A7390" t="s">
        <v>8121</v>
      </c>
      <c r="B7390" t="s">
        <v>8134</v>
      </c>
      <c r="C7390" t="s">
        <v>8147</v>
      </c>
      <c r="D7390" t="s">
        <v>22</v>
      </c>
      <c r="E7390">
        <v>42</v>
      </c>
      <c r="F7390" t="s">
        <v>18</v>
      </c>
      <c r="G7390" t="s">
        <v>868</v>
      </c>
      <c r="H7390" t="s">
        <v>738</v>
      </c>
      <c r="I7390" s="2">
        <v>8847</v>
      </c>
      <c r="J7390" s="2">
        <v>40</v>
      </c>
      <c r="K7390" s="2">
        <v>8887</v>
      </c>
      <c r="L7390" s="3">
        <v>0.51257205971836506</v>
      </c>
      <c r="M7390" s="3">
        <v>0.65793516299571864</v>
      </c>
      <c r="N7390" s="2">
        <v>1733805</v>
      </c>
      <c r="O7390">
        <f t="shared" si="115"/>
        <v>7</v>
      </c>
    </row>
    <row r="7391" spans="1:15" hidden="1" x14ac:dyDescent="0.2">
      <c r="A7391" t="s">
        <v>8121</v>
      </c>
      <c r="B7391" t="s">
        <v>8134</v>
      </c>
      <c r="C7391" t="s">
        <v>8148</v>
      </c>
      <c r="D7391" t="s">
        <v>22</v>
      </c>
      <c r="E7391">
        <v>39</v>
      </c>
      <c r="F7391" t="s">
        <v>18</v>
      </c>
      <c r="G7391" t="s">
        <v>736</v>
      </c>
      <c r="H7391" t="s">
        <v>2348</v>
      </c>
      <c r="I7391" s="2">
        <v>3339</v>
      </c>
      <c r="J7391" s="2">
        <v>8</v>
      </c>
      <c r="K7391" s="2">
        <v>3347</v>
      </c>
      <c r="L7391" s="3">
        <v>0.19304362370624148</v>
      </c>
      <c r="M7391" s="3">
        <v>0.24778991679381912</v>
      </c>
      <c r="N7391" s="2">
        <v>1733805</v>
      </c>
      <c r="O7391">
        <f t="shared" si="115"/>
        <v>11</v>
      </c>
    </row>
    <row r="7392" spans="1:15" hidden="1" x14ac:dyDescent="0.2">
      <c r="A7392" t="s">
        <v>8121</v>
      </c>
      <c r="B7392" t="s">
        <v>8149</v>
      </c>
      <c r="C7392" t="s">
        <v>46</v>
      </c>
      <c r="G7392" t="s">
        <v>46</v>
      </c>
      <c r="I7392" s="2">
        <v>9952</v>
      </c>
      <c r="J7392" s="2">
        <v>29</v>
      </c>
      <c r="K7392" s="2">
        <v>9981</v>
      </c>
      <c r="L7392" s="3">
        <v>0.52610938394441298</v>
      </c>
      <c r="M7392" s="3">
        <v>0.79945597585532413</v>
      </c>
      <c r="N7392" s="2">
        <v>1897134</v>
      </c>
      <c r="O7392">
        <f t="shared" si="115"/>
        <v>4</v>
      </c>
    </row>
    <row r="7393" spans="1:15" hidden="1" x14ac:dyDescent="0.2">
      <c r="A7393" t="s">
        <v>8121</v>
      </c>
      <c r="B7393" t="s">
        <v>8149</v>
      </c>
      <c r="C7393" t="s">
        <v>8150</v>
      </c>
      <c r="D7393" t="s">
        <v>22</v>
      </c>
      <c r="E7393">
        <v>60</v>
      </c>
      <c r="F7393" t="s">
        <v>69</v>
      </c>
      <c r="G7393" t="s">
        <v>303</v>
      </c>
      <c r="H7393" t="s">
        <v>304</v>
      </c>
      <c r="I7393" s="2">
        <v>130576</v>
      </c>
      <c r="J7393" s="2">
        <v>811</v>
      </c>
      <c r="K7393" s="2">
        <v>131387</v>
      </c>
      <c r="L7393" s="3">
        <v>6.9255519114622368</v>
      </c>
      <c r="M7393" s="3">
        <v>10.523807464152236</v>
      </c>
      <c r="N7393" s="2">
        <v>1897134</v>
      </c>
      <c r="O7393">
        <f t="shared" si="115"/>
        <v>3</v>
      </c>
    </row>
    <row r="7394" spans="1:15" hidden="1" x14ac:dyDescent="0.2">
      <c r="A7394" t="s">
        <v>8121</v>
      </c>
      <c r="B7394" t="s">
        <v>8149</v>
      </c>
      <c r="C7394" t="s">
        <v>8151</v>
      </c>
      <c r="D7394" t="s">
        <v>22</v>
      </c>
      <c r="E7394">
        <v>42</v>
      </c>
      <c r="F7394" t="s">
        <v>69</v>
      </c>
      <c r="G7394" t="s">
        <v>19</v>
      </c>
      <c r="H7394" t="s">
        <v>20</v>
      </c>
      <c r="I7394" s="2">
        <v>488051</v>
      </c>
      <c r="J7394" s="2">
        <v>1484</v>
      </c>
      <c r="K7394" s="2">
        <v>489535</v>
      </c>
      <c r="L7394" s="3">
        <v>25.80392318096666</v>
      </c>
      <c r="M7394" s="3">
        <v>39.210668383963146</v>
      </c>
      <c r="N7394" s="2">
        <v>1897134</v>
      </c>
      <c r="O7394">
        <f t="shared" si="115"/>
        <v>2</v>
      </c>
    </row>
    <row r="7395" spans="1:15" hidden="1" x14ac:dyDescent="0.2">
      <c r="A7395" t="s">
        <v>8121</v>
      </c>
      <c r="B7395" t="s">
        <v>8149</v>
      </c>
      <c r="C7395" t="s">
        <v>8152</v>
      </c>
      <c r="D7395" t="s">
        <v>22</v>
      </c>
      <c r="E7395">
        <v>52</v>
      </c>
      <c r="F7395" t="s">
        <v>69</v>
      </c>
      <c r="G7395" t="s">
        <v>32</v>
      </c>
      <c r="H7395" t="s">
        <v>33</v>
      </c>
      <c r="I7395" s="2">
        <v>570486</v>
      </c>
      <c r="J7395" s="2">
        <v>2304</v>
      </c>
      <c r="K7395" s="2">
        <v>572790</v>
      </c>
      <c r="L7395" s="3">
        <v>30.192384934327254</v>
      </c>
      <c r="M7395" s="3">
        <v>45.879209338760759</v>
      </c>
      <c r="N7395" s="2">
        <v>1897134</v>
      </c>
      <c r="O7395">
        <f t="shared" si="115"/>
        <v>1</v>
      </c>
    </row>
    <row r="7396" spans="1:15" hidden="1" x14ac:dyDescent="0.2">
      <c r="A7396" t="s">
        <v>8121</v>
      </c>
      <c r="B7396" t="s">
        <v>8149</v>
      </c>
      <c r="C7396" t="s">
        <v>8153</v>
      </c>
      <c r="D7396" t="s">
        <v>17</v>
      </c>
      <c r="E7396">
        <v>52</v>
      </c>
      <c r="F7396" t="s">
        <v>69</v>
      </c>
      <c r="G7396" t="s">
        <v>891</v>
      </c>
      <c r="H7396" t="s">
        <v>354</v>
      </c>
      <c r="I7396" s="2">
        <v>6237</v>
      </c>
      <c r="J7396" s="2">
        <v>3</v>
      </c>
      <c r="K7396" s="2">
        <v>6240</v>
      </c>
      <c r="L7396" s="3">
        <v>0.32891719825800392</v>
      </c>
      <c r="M7396" s="3">
        <v>0.49981016825340374</v>
      </c>
      <c r="N7396" s="2">
        <v>1897134</v>
      </c>
      <c r="O7396">
        <f t="shared" si="115"/>
        <v>7</v>
      </c>
    </row>
    <row r="7397" spans="1:15" hidden="1" x14ac:dyDescent="0.2">
      <c r="A7397" t="s">
        <v>8121</v>
      </c>
      <c r="B7397" t="s">
        <v>8149</v>
      </c>
      <c r="C7397" t="s">
        <v>8154</v>
      </c>
      <c r="D7397" t="s">
        <v>22</v>
      </c>
      <c r="E7397">
        <v>39</v>
      </c>
      <c r="F7397" t="s">
        <v>69</v>
      </c>
      <c r="G7397" t="s">
        <v>3312</v>
      </c>
      <c r="H7397" t="s">
        <v>767</v>
      </c>
      <c r="I7397" s="2">
        <v>2777</v>
      </c>
      <c r="J7397" s="2">
        <v>7</v>
      </c>
      <c r="K7397" s="2">
        <v>2784</v>
      </c>
      <c r="L7397" s="3">
        <v>0.14674767306895559</v>
      </c>
      <c r="M7397" s="3">
        <v>0.22299222891305706</v>
      </c>
      <c r="N7397" s="2">
        <v>1897134</v>
      </c>
      <c r="O7397">
        <f t="shared" si="115"/>
        <v>10</v>
      </c>
    </row>
    <row r="7398" spans="1:15" hidden="1" x14ac:dyDescent="0.2">
      <c r="A7398" t="s">
        <v>8121</v>
      </c>
      <c r="B7398" t="s">
        <v>8149</v>
      </c>
      <c r="C7398" t="s">
        <v>8155</v>
      </c>
      <c r="D7398" t="s">
        <v>17</v>
      </c>
      <c r="E7398">
        <v>25</v>
      </c>
      <c r="F7398" t="s">
        <v>69</v>
      </c>
      <c r="G7398" t="s">
        <v>174</v>
      </c>
      <c r="H7398" t="s">
        <v>84</v>
      </c>
      <c r="I7398" s="2">
        <v>7830</v>
      </c>
      <c r="J7398" s="2">
        <v>1</v>
      </c>
      <c r="K7398" s="2">
        <v>7831</v>
      </c>
      <c r="L7398" s="3">
        <v>0.41278054159590205</v>
      </c>
      <c r="M7398" s="3">
        <v>0.62724574160134683</v>
      </c>
      <c r="N7398" s="2">
        <v>1897134</v>
      </c>
      <c r="O7398">
        <f t="shared" si="115"/>
        <v>5</v>
      </c>
    </row>
    <row r="7399" spans="1:15" hidden="1" x14ac:dyDescent="0.2">
      <c r="A7399" t="s">
        <v>8121</v>
      </c>
      <c r="B7399" t="s">
        <v>8149</v>
      </c>
      <c r="C7399" t="s">
        <v>8156</v>
      </c>
      <c r="D7399" t="s">
        <v>17</v>
      </c>
      <c r="E7399">
        <v>30</v>
      </c>
      <c r="F7399" t="s">
        <v>69</v>
      </c>
      <c r="G7399" t="s">
        <v>736</v>
      </c>
      <c r="H7399" t="s">
        <v>1521</v>
      </c>
      <c r="I7399" s="2">
        <v>1823</v>
      </c>
      <c r="J7399" s="2">
        <v>3</v>
      </c>
      <c r="K7399" s="2">
        <v>1826</v>
      </c>
      <c r="L7399" s="3">
        <v>9.6250449362037693E-2</v>
      </c>
      <c r="M7399" s="3">
        <v>0.14625855244081976</v>
      </c>
      <c r="N7399" s="2">
        <v>1897134</v>
      </c>
      <c r="O7399">
        <f t="shared" si="115"/>
        <v>14</v>
      </c>
    </row>
    <row r="7400" spans="1:15" hidden="1" x14ac:dyDescent="0.2">
      <c r="A7400" t="s">
        <v>8121</v>
      </c>
      <c r="B7400" t="s">
        <v>8149</v>
      </c>
      <c r="C7400" t="s">
        <v>8157</v>
      </c>
      <c r="D7400" t="s">
        <v>22</v>
      </c>
      <c r="E7400">
        <v>41</v>
      </c>
      <c r="F7400" t="s">
        <v>69</v>
      </c>
      <c r="G7400" t="s">
        <v>8158</v>
      </c>
      <c r="H7400" t="s">
        <v>198</v>
      </c>
      <c r="I7400" s="2">
        <v>1847</v>
      </c>
      <c r="J7400" s="2">
        <v>3</v>
      </c>
      <c r="K7400" s="2">
        <v>1850</v>
      </c>
      <c r="L7400" s="3">
        <v>9.7515515509183859E-2</v>
      </c>
      <c r="M7400" s="3">
        <v>0.14818089924179439</v>
      </c>
      <c r="N7400" s="2">
        <v>1897134</v>
      </c>
      <c r="O7400">
        <f t="shared" si="115"/>
        <v>13</v>
      </c>
    </row>
    <row r="7401" spans="1:15" hidden="1" x14ac:dyDescent="0.2">
      <c r="A7401" t="s">
        <v>8121</v>
      </c>
      <c r="B7401" t="s">
        <v>8149</v>
      </c>
      <c r="C7401" t="s">
        <v>8159</v>
      </c>
      <c r="D7401" t="s">
        <v>22</v>
      </c>
      <c r="E7401">
        <v>67</v>
      </c>
      <c r="F7401" t="s">
        <v>69</v>
      </c>
      <c r="G7401" t="s">
        <v>694</v>
      </c>
      <c r="H7401" t="s">
        <v>315</v>
      </c>
      <c r="I7401" s="2">
        <v>1789</v>
      </c>
      <c r="J7401" s="2">
        <v>2</v>
      </c>
      <c r="K7401" s="2">
        <v>1791</v>
      </c>
      <c r="L7401" s="3">
        <v>9.440556123078285E-2</v>
      </c>
      <c r="M7401" s="3">
        <v>0.14345513002273175</v>
      </c>
      <c r="N7401" s="2">
        <v>1897134</v>
      </c>
      <c r="O7401">
        <f t="shared" si="115"/>
        <v>15</v>
      </c>
    </row>
    <row r="7402" spans="1:15" hidden="1" x14ac:dyDescent="0.2">
      <c r="A7402" t="s">
        <v>8121</v>
      </c>
      <c r="B7402" t="s">
        <v>8149</v>
      </c>
      <c r="C7402" t="s">
        <v>8160</v>
      </c>
      <c r="D7402" t="s">
        <v>22</v>
      </c>
      <c r="E7402">
        <v>52</v>
      </c>
      <c r="F7402" t="s">
        <v>69</v>
      </c>
      <c r="G7402" t="s">
        <v>38</v>
      </c>
      <c r="H7402" t="s">
        <v>738</v>
      </c>
      <c r="I7402" s="2">
        <v>4777</v>
      </c>
      <c r="J7402" s="2">
        <v>1</v>
      </c>
      <c r="K7402" s="2">
        <v>4778</v>
      </c>
      <c r="L7402" s="3">
        <v>0.25185358546101644</v>
      </c>
      <c r="M7402" s="3">
        <v>0.38270720896069921</v>
      </c>
      <c r="N7402" s="2">
        <v>1897134</v>
      </c>
      <c r="O7402">
        <f t="shared" si="115"/>
        <v>8</v>
      </c>
    </row>
    <row r="7403" spans="1:15" hidden="1" x14ac:dyDescent="0.2">
      <c r="A7403" t="s">
        <v>8121</v>
      </c>
      <c r="B7403" t="s">
        <v>8149</v>
      </c>
      <c r="C7403" t="s">
        <v>8161</v>
      </c>
      <c r="D7403" t="s">
        <v>22</v>
      </c>
      <c r="E7403">
        <v>26</v>
      </c>
      <c r="F7403" t="s">
        <v>69</v>
      </c>
      <c r="G7403" t="s">
        <v>8162</v>
      </c>
      <c r="H7403" t="s">
        <v>36</v>
      </c>
      <c r="I7403" s="2">
        <v>2565</v>
      </c>
      <c r="J7403" s="2">
        <v>3</v>
      </c>
      <c r="K7403" s="2">
        <v>2568</v>
      </c>
      <c r="L7403" s="3">
        <v>0.13536207774464007</v>
      </c>
      <c r="M7403" s="3">
        <v>0.20569110770428542</v>
      </c>
      <c r="N7403" s="2">
        <v>1897134</v>
      </c>
      <c r="O7403">
        <f t="shared" si="115"/>
        <v>11</v>
      </c>
    </row>
    <row r="7404" spans="1:15" hidden="1" x14ac:dyDescent="0.2">
      <c r="A7404" t="s">
        <v>8121</v>
      </c>
      <c r="B7404" t="s">
        <v>8149</v>
      </c>
      <c r="C7404" t="s">
        <v>8163</v>
      </c>
      <c r="D7404" t="s">
        <v>22</v>
      </c>
      <c r="E7404">
        <v>38</v>
      </c>
      <c r="F7404" t="s">
        <v>69</v>
      </c>
      <c r="G7404" t="s">
        <v>38</v>
      </c>
      <c r="H7404" t="s">
        <v>168</v>
      </c>
      <c r="I7404" s="2">
        <v>6465</v>
      </c>
      <c r="J7404" s="2">
        <v>2</v>
      </c>
      <c r="K7404" s="2">
        <v>6467</v>
      </c>
      <c r="L7404" s="3">
        <v>0.34088261556642813</v>
      </c>
      <c r="M7404" s="3">
        <v>0.51799236507928881</v>
      </c>
      <c r="N7404" s="2">
        <v>1897134</v>
      </c>
      <c r="O7404">
        <f t="shared" si="115"/>
        <v>6</v>
      </c>
    </row>
    <row r="7405" spans="1:15" hidden="1" x14ac:dyDescent="0.2">
      <c r="A7405" t="s">
        <v>8121</v>
      </c>
      <c r="B7405" t="s">
        <v>8149</v>
      </c>
      <c r="C7405" t="s">
        <v>8164</v>
      </c>
      <c r="D7405" t="s">
        <v>17</v>
      </c>
      <c r="E7405">
        <v>37</v>
      </c>
      <c r="F7405" t="s">
        <v>69</v>
      </c>
      <c r="G7405" t="s">
        <v>3438</v>
      </c>
      <c r="H7405" t="s">
        <v>746</v>
      </c>
      <c r="I7405" s="2">
        <v>2184</v>
      </c>
      <c r="J7405" s="2">
        <v>3</v>
      </c>
      <c r="K7405" s="2">
        <v>2187</v>
      </c>
      <c r="L7405" s="3">
        <v>0.11527915265869464</v>
      </c>
      <c r="M7405" s="3">
        <v>0.17517385223881315</v>
      </c>
      <c r="N7405" s="2">
        <v>1897134</v>
      </c>
      <c r="O7405">
        <f t="shared" si="115"/>
        <v>12</v>
      </c>
    </row>
    <row r="7406" spans="1:15" hidden="1" x14ac:dyDescent="0.2">
      <c r="A7406" t="s">
        <v>8121</v>
      </c>
      <c r="B7406" t="s">
        <v>8149</v>
      </c>
      <c r="C7406" t="s">
        <v>8165</v>
      </c>
      <c r="D7406" t="s">
        <v>17</v>
      </c>
      <c r="E7406">
        <v>30</v>
      </c>
      <c r="F7406" t="s">
        <v>69</v>
      </c>
      <c r="G7406" t="s">
        <v>1952</v>
      </c>
      <c r="H7406" t="s">
        <v>59</v>
      </c>
      <c r="I7406" s="2">
        <v>3865</v>
      </c>
      <c r="J7406" s="2">
        <v>11</v>
      </c>
      <c r="K7406" s="2">
        <v>3876</v>
      </c>
      <c r="L7406" s="3">
        <v>0.20430818276410628</v>
      </c>
      <c r="M7406" s="3">
        <v>0.3104590083574027</v>
      </c>
      <c r="N7406" s="2">
        <v>1897134</v>
      </c>
      <c r="O7406">
        <f t="shared" si="115"/>
        <v>9</v>
      </c>
    </row>
    <row r="7407" spans="1:15" hidden="1" x14ac:dyDescent="0.2">
      <c r="A7407" t="s">
        <v>8121</v>
      </c>
      <c r="B7407" t="s">
        <v>8149</v>
      </c>
      <c r="C7407" t="s">
        <v>8166</v>
      </c>
      <c r="D7407" t="s">
        <v>22</v>
      </c>
      <c r="E7407">
        <v>60</v>
      </c>
      <c r="F7407" t="s">
        <v>69</v>
      </c>
      <c r="G7407" t="s">
        <v>8133</v>
      </c>
      <c r="H7407" t="s">
        <v>101</v>
      </c>
      <c r="I7407" s="2">
        <v>1756</v>
      </c>
      <c r="J7407" s="2">
        <v>3</v>
      </c>
      <c r="K7407" s="2">
        <v>1759</v>
      </c>
      <c r="L7407" s="3">
        <v>9.2718806367921291E-2</v>
      </c>
      <c r="M7407" s="3">
        <v>0.14089200095476559</v>
      </c>
      <c r="N7407" s="2">
        <v>1897134</v>
      </c>
      <c r="O7407">
        <f t="shared" si="115"/>
        <v>16</v>
      </c>
    </row>
    <row r="7408" spans="1:15" hidden="1" x14ac:dyDescent="0.2">
      <c r="A7408" t="s">
        <v>8121</v>
      </c>
      <c r="B7408" t="s">
        <v>8167</v>
      </c>
      <c r="C7408" t="s">
        <v>46</v>
      </c>
      <c r="G7408" t="s">
        <v>46</v>
      </c>
      <c r="I7408" s="2">
        <v>19292</v>
      </c>
      <c r="J7408" s="2">
        <v>13</v>
      </c>
      <c r="K7408" s="2">
        <v>19305</v>
      </c>
      <c r="L7408" s="3">
        <v>1.2794597173987965</v>
      </c>
      <c r="M7408" s="3">
        <v>1.6972577484365974</v>
      </c>
      <c r="N7408" s="2">
        <v>1508840</v>
      </c>
      <c r="O7408">
        <f t="shared" si="115"/>
        <v>4</v>
      </c>
    </row>
    <row r="7409" spans="1:15" hidden="1" x14ac:dyDescent="0.2">
      <c r="A7409" t="s">
        <v>8121</v>
      </c>
      <c r="B7409" t="s">
        <v>8167</v>
      </c>
      <c r="C7409" t="s">
        <v>8168</v>
      </c>
      <c r="D7409" t="s">
        <v>17</v>
      </c>
      <c r="E7409">
        <v>65</v>
      </c>
      <c r="F7409" t="s">
        <v>49</v>
      </c>
      <c r="G7409" t="s">
        <v>19</v>
      </c>
      <c r="H7409" t="s">
        <v>20</v>
      </c>
      <c r="I7409" s="2">
        <v>522671</v>
      </c>
      <c r="J7409" s="2">
        <v>639</v>
      </c>
      <c r="K7409" s="2">
        <v>523310</v>
      </c>
      <c r="L7409" s="3">
        <v>34.68293523501498</v>
      </c>
      <c r="M7409" s="3">
        <v>46.008389139308768</v>
      </c>
      <c r="N7409" s="2">
        <v>1508840</v>
      </c>
      <c r="O7409">
        <f t="shared" si="115"/>
        <v>1</v>
      </c>
    </row>
    <row r="7410" spans="1:15" hidden="1" x14ac:dyDescent="0.2">
      <c r="A7410" t="s">
        <v>8121</v>
      </c>
      <c r="B7410" t="s">
        <v>8167</v>
      </c>
      <c r="C7410" t="s">
        <v>8169</v>
      </c>
      <c r="D7410" t="s">
        <v>22</v>
      </c>
      <c r="E7410">
        <v>41</v>
      </c>
      <c r="F7410" t="s">
        <v>18</v>
      </c>
      <c r="G7410" t="s">
        <v>174</v>
      </c>
      <c r="H7410" t="s">
        <v>84</v>
      </c>
      <c r="I7410" s="2">
        <v>3955</v>
      </c>
      <c r="J7410" s="2">
        <v>10</v>
      </c>
      <c r="K7410" s="2">
        <v>3965</v>
      </c>
      <c r="L7410" s="3">
        <v>0.26278465576204235</v>
      </c>
      <c r="M7410" s="3">
        <v>0.34859502577317319</v>
      </c>
      <c r="N7410" s="2">
        <v>1508840</v>
      </c>
      <c r="O7410">
        <f t="shared" si="115"/>
        <v>9</v>
      </c>
    </row>
    <row r="7411" spans="1:15" hidden="1" x14ac:dyDescent="0.2">
      <c r="A7411" t="s">
        <v>8121</v>
      </c>
      <c r="B7411" t="s">
        <v>8167</v>
      </c>
      <c r="C7411" t="s">
        <v>8170</v>
      </c>
      <c r="D7411" t="s">
        <v>22</v>
      </c>
      <c r="E7411">
        <v>67</v>
      </c>
      <c r="F7411" t="s">
        <v>49</v>
      </c>
      <c r="G7411" t="s">
        <v>8171</v>
      </c>
      <c r="H7411" t="s">
        <v>97</v>
      </c>
      <c r="I7411" s="2">
        <v>1984</v>
      </c>
      <c r="J7411" s="2">
        <v>2</v>
      </c>
      <c r="K7411" s="2">
        <v>1986</v>
      </c>
      <c r="L7411" s="3">
        <v>0.13162429415975188</v>
      </c>
      <c r="M7411" s="3">
        <v>0.17460522602409129</v>
      </c>
      <c r="N7411" s="2">
        <v>1508840</v>
      </c>
      <c r="O7411">
        <f t="shared" si="115"/>
        <v>14</v>
      </c>
    </row>
    <row r="7412" spans="1:15" hidden="1" x14ac:dyDescent="0.2">
      <c r="A7412" t="s">
        <v>8121</v>
      </c>
      <c r="B7412" t="s">
        <v>8167</v>
      </c>
      <c r="C7412" t="s">
        <v>8172</v>
      </c>
      <c r="D7412" t="s">
        <v>22</v>
      </c>
      <c r="E7412">
        <v>58</v>
      </c>
      <c r="F7412" t="s">
        <v>18</v>
      </c>
      <c r="G7412" t="s">
        <v>38</v>
      </c>
      <c r="H7412" t="s">
        <v>219</v>
      </c>
      <c r="I7412" s="2">
        <v>6795</v>
      </c>
      <c r="J7412" s="2">
        <v>6</v>
      </c>
      <c r="K7412" s="2">
        <v>6801</v>
      </c>
      <c r="L7412" s="3">
        <v>0.45074361761353093</v>
      </c>
      <c r="M7412" s="3">
        <v>0.5979305851912613</v>
      </c>
      <c r="N7412" s="2">
        <v>1508840</v>
      </c>
      <c r="O7412">
        <f t="shared" si="115"/>
        <v>7</v>
      </c>
    </row>
    <row r="7413" spans="1:15" hidden="1" x14ac:dyDescent="0.2">
      <c r="A7413" t="s">
        <v>8121</v>
      </c>
      <c r="B7413" t="s">
        <v>8167</v>
      </c>
      <c r="C7413" t="s">
        <v>8173</v>
      </c>
      <c r="D7413" t="s">
        <v>22</v>
      </c>
      <c r="E7413">
        <v>52</v>
      </c>
      <c r="F7413" t="s">
        <v>49</v>
      </c>
      <c r="G7413" t="s">
        <v>32</v>
      </c>
      <c r="H7413" t="s">
        <v>33</v>
      </c>
      <c r="I7413" s="2">
        <v>495960</v>
      </c>
      <c r="J7413" s="2">
        <v>1101</v>
      </c>
      <c r="K7413" s="2">
        <v>497061</v>
      </c>
      <c r="L7413" s="3">
        <v>32.943254420614508</v>
      </c>
      <c r="M7413" s="3">
        <v>43.700628526062864</v>
      </c>
      <c r="N7413" s="2">
        <v>1508840</v>
      </c>
      <c r="O7413">
        <f t="shared" si="115"/>
        <v>2</v>
      </c>
    </row>
    <row r="7414" spans="1:15" hidden="1" x14ac:dyDescent="0.2">
      <c r="A7414" t="s">
        <v>8121</v>
      </c>
      <c r="B7414" t="s">
        <v>8167</v>
      </c>
      <c r="C7414" t="s">
        <v>8174</v>
      </c>
      <c r="D7414" t="s">
        <v>22</v>
      </c>
      <c r="E7414">
        <v>42</v>
      </c>
      <c r="F7414" t="s">
        <v>69</v>
      </c>
      <c r="G7414" t="s">
        <v>8133</v>
      </c>
      <c r="H7414" t="s">
        <v>101</v>
      </c>
      <c r="I7414" s="2">
        <v>2982</v>
      </c>
      <c r="J7414" s="2">
        <v>5</v>
      </c>
      <c r="K7414" s="2">
        <v>2987</v>
      </c>
      <c r="L7414" s="3">
        <v>0.19796664987672652</v>
      </c>
      <c r="M7414" s="3">
        <v>0.26261118335043343</v>
      </c>
      <c r="N7414" s="2">
        <v>1508840</v>
      </c>
      <c r="O7414">
        <f t="shared" si="115"/>
        <v>12</v>
      </c>
    </row>
    <row r="7415" spans="1:15" hidden="1" x14ac:dyDescent="0.2">
      <c r="A7415" t="s">
        <v>8121</v>
      </c>
      <c r="B7415" t="s">
        <v>8167</v>
      </c>
      <c r="C7415" t="s">
        <v>8175</v>
      </c>
      <c r="D7415" t="s">
        <v>22</v>
      </c>
      <c r="E7415">
        <v>45</v>
      </c>
      <c r="F7415" t="s">
        <v>49</v>
      </c>
      <c r="G7415" t="s">
        <v>303</v>
      </c>
      <c r="H7415" t="s">
        <v>304</v>
      </c>
      <c r="I7415" s="2">
        <v>15841</v>
      </c>
      <c r="J7415" s="2">
        <v>39</v>
      </c>
      <c r="K7415" s="2">
        <v>15880</v>
      </c>
      <c r="L7415" s="3">
        <v>1.0524641446409162</v>
      </c>
      <c r="M7415" s="3">
        <v>1.396138463878434</v>
      </c>
      <c r="N7415" s="2">
        <v>1508840</v>
      </c>
      <c r="O7415">
        <f t="shared" si="115"/>
        <v>5</v>
      </c>
    </row>
    <row r="7416" spans="1:15" hidden="1" x14ac:dyDescent="0.2">
      <c r="A7416" t="s">
        <v>8121</v>
      </c>
      <c r="B7416" t="s">
        <v>8167</v>
      </c>
      <c r="C7416" t="s">
        <v>8176</v>
      </c>
      <c r="D7416" t="s">
        <v>22</v>
      </c>
      <c r="E7416">
        <v>43</v>
      </c>
      <c r="F7416" t="s">
        <v>49</v>
      </c>
      <c r="G7416" t="s">
        <v>2611</v>
      </c>
      <c r="H7416" t="s">
        <v>36</v>
      </c>
      <c r="I7416" s="2">
        <v>3084</v>
      </c>
      <c r="J7416" s="2">
        <v>1</v>
      </c>
      <c r="K7416" s="2">
        <v>3085</v>
      </c>
      <c r="L7416" s="3">
        <v>0.20446170568118555</v>
      </c>
      <c r="M7416" s="3">
        <v>0.27122715120056479</v>
      </c>
      <c r="N7416" s="2">
        <v>1508840</v>
      </c>
      <c r="O7416">
        <f t="shared" si="115"/>
        <v>11</v>
      </c>
    </row>
    <row r="7417" spans="1:15" hidden="1" x14ac:dyDescent="0.2">
      <c r="A7417" t="s">
        <v>8121</v>
      </c>
      <c r="B7417" t="s">
        <v>8167</v>
      </c>
      <c r="C7417" t="s">
        <v>8177</v>
      </c>
      <c r="D7417" t="s">
        <v>22</v>
      </c>
      <c r="E7417">
        <v>58</v>
      </c>
      <c r="F7417" t="s">
        <v>18</v>
      </c>
      <c r="G7417" t="s">
        <v>1605</v>
      </c>
      <c r="H7417" t="s">
        <v>540</v>
      </c>
      <c r="I7417" s="2">
        <v>2910</v>
      </c>
      <c r="J7417" s="2">
        <f>(0)</f>
        <v>0</v>
      </c>
      <c r="K7417" s="2">
        <v>2910</v>
      </c>
      <c r="L7417" s="3">
        <v>0.1928633917446515</v>
      </c>
      <c r="M7417" s="3">
        <v>0.25584149432533015</v>
      </c>
      <c r="N7417" s="2">
        <v>1508840</v>
      </c>
      <c r="O7417">
        <f t="shared" si="115"/>
        <v>13</v>
      </c>
    </row>
    <row r="7418" spans="1:15" hidden="1" x14ac:dyDescent="0.2">
      <c r="A7418" t="s">
        <v>8121</v>
      </c>
      <c r="B7418" t="s">
        <v>8167</v>
      </c>
      <c r="C7418" t="s">
        <v>8178</v>
      </c>
      <c r="D7418" t="s">
        <v>22</v>
      </c>
      <c r="E7418">
        <v>45</v>
      </c>
      <c r="F7418" t="s">
        <v>18</v>
      </c>
      <c r="G7418" t="s">
        <v>3312</v>
      </c>
      <c r="H7418" t="s">
        <v>767</v>
      </c>
      <c r="I7418" s="2">
        <v>37371</v>
      </c>
      <c r="J7418" s="2">
        <v>46</v>
      </c>
      <c r="K7418" s="2">
        <v>37417</v>
      </c>
      <c r="L7418" s="3">
        <v>2.4798520717902495</v>
      </c>
      <c r="M7418" s="3">
        <v>3.2896292760037382</v>
      </c>
      <c r="N7418" s="2">
        <v>1508840</v>
      </c>
      <c r="O7418">
        <f t="shared" si="115"/>
        <v>3</v>
      </c>
    </row>
    <row r="7419" spans="1:15" hidden="1" x14ac:dyDescent="0.2">
      <c r="A7419" t="s">
        <v>8121</v>
      </c>
      <c r="B7419" t="s">
        <v>8167</v>
      </c>
      <c r="C7419" t="s">
        <v>8179</v>
      </c>
      <c r="D7419" t="s">
        <v>22</v>
      </c>
      <c r="E7419">
        <v>34</v>
      </c>
      <c r="F7419" t="s">
        <v>49</v>
      </c>
      <c r="G7419" t="s">
        <v>38</v>
      </c>
      <c r="H7419" t="s">
        <v>168</v>
      </c>
      <c r="I7419" s="2">
        <v>3700</v>
      </c>
      <c r="J7419" s="2">
        <v>3</v>
      </c>
      <c r="K7419" s="2">
        <v>3703</v>
      </c>
      <c r="L7419" s="3">
        <v>0.24542032289706001</v>
      </c>
      <c r="M7419" s="3">
        <v>0.32556049947996479</v>
      </c>
      <c r="N7419" s="2">
        <v>1508840</v>
      </c>
      <c r="O7419">
        <f t="shared" si="115"/>
        <v>10</v>
      </c>
    </row>
    <row r="7420" spans="1:15" hidden="1" x14ac:dyDescent="0.2">
      <c r="A7420" t="s">
        <v>8121</v>
      </c>
      <c r="B7420" t="s">
        <v>8167</v>
      </c>
      <c r="C7420" t="s">
        <v>8180</v>
      </c>
      <c r="D7420" t="s">
        <v>22</v>
      </c>
      <c r="E7420">
        <v>44</v>
      </c>
      <c r="F7420" t="s">
        <v>49</v>
      </c>
      <c r="G7420" t="s">
        <v>38</v>
      </c>
      <c r="H7420" t="s">
        <v>456</v>
      </c>
      <c r="I7420" s="2">
        <v>13694</v>
      </c>
      <c r="J7420" s="2">
        <v>1</v>
      </c>
      <c r="K7420" s="2">
        <v>13695</v>
      </c>
      <c r="L7420" s="3">
        <v>0.90765091063333414</v>
      </c>
      <c r="M7420" s="3">
        <v>1.2040375480362187</v>
      </c>
      <c r="N7420" s="2">
        <v>1508840</v>
      </c>
      <c r="O7420">
        <f t="shared" si="115"/>
        <v>6</v>
      </c>
    </row>
    <row r="7421" spans="1:15" hidden="1" x14ac:dyDescent="0.2">
      <c r="A7421" t="s">
        <v>8121</v>
      </c>
      <c r="B7421" t="s">
        <v>8167</v>
      </c>
      <c r="C7421" t="s">
        <v>8181</v>
      </c>
      <c r="D7421" t="s">
        <v>22</v>
      </c>
      <c r="E7421">
        <v>60</v>
      </c>
      <c r="F7421" t="s">
        <v>49</v>
      </c>
      <c r="G7421" t="s">
        <v>38</v>
      </c>
      <c r="H7421" t="s">
        <v>198</v>
      </c>
      <c r="I7421" s="2">
        <v>4797</v>
      </c>
      <c r="J7421" s="2">
        <v>1</v>
      </c>
      <c r="K7421" s="2">
        <v>4798</v>
      </c>
      <c r="L7421" s="3">
        <v>0.31799263009994433</v>
      </c>
      <c r="M7421" s="3">
        <v>0.42183075249929008</v>
      </c>
      <c r="N7421" s="2">
        <v>1508840</v>
      </c>
      <c r="O7421">
        <f t="shared" si="115"/>
        <v>8</v>
      </c>
    </row>
    <row r="7422" spans="1:15" hidden="1" x14ac:dyDescent="0.2">
      <c r="A7422" t="s">
        <v>8121</v>
      </c>
      <c r="B7422" t="s">
        <v>8182</v>
      </c>
      <c r="C7422" t="s">
        <v>46</v>
      </c>
      <c r="G7422" t="s">
        <v>46</v>
      </c>
      <c r="I7422" s="2">
        <v>4356</v>
      </c>
      <c r="J7422" s="2">
        <v>9</v>
      </c>
      <c r="K7422" s="2">
        <v>4365</v>
      </c>
      <c r="L7422" s="3">
        <v>0.23255776782902929</v>
      </c>
      <c r="M7422" s="3">
        <v>0.36066600510137897</v>
      </c>
      <c r="N7422" s="2">
        <v>1876953</v>
      </c>
      <c r="O7422">
        <f t="shared" si="115"/>
        <v>8</v>
      </c>
    </row>
    <row r="7423" spans="1:15" hidden="1" x14ac:dyDescent="0.2">
      <c r="A7423" t="s">
        <v>8121</v>
      </c>
      <c r="B7423" t="s">
        <v>8182</v>
      </c>
      <c r="C7423" t="s">
        <v>8183</v>
      </c>
      <c r="D7423" t="s">
        <v>22</v>
      </c>
      <c r="E7423">
        <v>40</v>
      </c>
      <c r="F7423" t="s">
        <v>69</v>
      </c>
      <c r="G7423" t="s">
        <v>174</v>
      </c>
      <c r="H7423" t="s">
        <v>84</v>
      </c>
      <c r="I7423" s="2">
        <v>2478</v>
      </c>
      <c r="J7423" s="2">
        <v>4</v>
      </c>
      <c r="K7423" s="2">
        <v>2482</v>
      </c>
      <c r="L7423" s="3">
        <v>0.13223559673577334</v>
      </c>
      <c r="M7423" s="3">
        <v>0.20507973073576694</v>
      </c>
      <c r="N7423" s="2">
        <v>1876953</v>
      </c>
      <c r="O7423">
        <f t="shared" si="115"/>
        <v>11</v>
      </c>
    </row>
    <row r="7424" spans="1:15" hidden="1" x14ac:dyDescent="0.2">
      <c r="A7424" t="s">
        <v>8121</v>
      </c>
      <c r="B7424" t="s">
        <v>8182</v>
      </c>
      <c r="C7424" t="s">
        <v>8184</v>
      </c>
      <c r="D7424" t="s">
        <v>22</v>
      </c>
      <c r="E7424">
        <v>52</v>
      </c>
      <c r="F7424" t="s">
        <v>69</v>
      </c>
      <c r="G7424" t="s">
        <v>38</v>
      </c>
      <c r="H7424" t="s">
        <v>43</v>
      </c>
      <c r="I7424" s="2">
        <v>645</v>
      </c>
      <c r="J7424" s="2">
        <f>(0)</f>
        <v>0</v>
      </c>
      <c r="K7424" s="2">
        <v>645</v>
      </c>
      <c r="L7424" s="3">
        <v>3.4364206242777522E-2</v>
      </c>
      <c r="M7424" s="3">
        <v>5.3294289413605825E-2</v>
      </c>
      <c r="N7424" s="2">
        <v>1876953</v>
      </c>
      <c r="O7424">
        <f t="shared" si="115"/>
        <v>25</v>
      </c>
    </row>
    <row r="7425" spans="1:15" hidden="1" x14ac:dyDescent="0.2">
      <c r="A7425" t="s">
        <v>8121</v>
      </c>
      <c r="B7425" t="s">
        <v>8182</v>
      </c>
      <c r="C7425" t="s">
        <v>8185</v>
      </c>
      <c r="D7425" t="s">
        <v>22</v>
      </c>
      <c r="E7425">
        <v>43</v>
      </c>
      <c r="F7425" t="s">
        <v>49</v>
      </c>
      <c r="G7425" t="s">
        <v>8186</v>
      </c>
      <c r="H7425" t="s">
        <v>104</v>
      </c>
      <c r="I7425" s="2">
        <v>1851</v>
      </c>
      <c r="J7425" s="2">
        <v>1</v>
      </c>
      <c r="K7425" s="2">
        <v>1852</v>
      </c>
      <c r="L7425" s="3">
        <v>9.8670558080037163E-2</v>
      </c>
      <c r="M7425" s="3">
        <v>0.15302484340154729</v>
      </c>
      <c r="N7425" s="2">
        <v>1876953</v>
      </c>
      <c r="O7425">
        <f t="shared" si="115"/>
        <v>15</v>
      </c>
    </row>
    <row r="7426" spans="1:15" hidden="1" x14ac:dyDescent="0.2">
      <c r="A7426" t="s">
        <v>8121</v>
      </c>
      <c r="B7426" t="s">
        <v>8182</v>
      </c>
      <c r="C7426" t="s">
        <v>8187</v>
      </c>
      <c r="D7426" t="s">
        <v>22</v>
      </c>
      <c r="E7426">
        <v>47</v>
      </c>
      <c r="F7426" t="s">
        <v>49</v>
      </c>
      <c r="G7426" t="s">
        <v>736</v>
      </c>
      <c r="H7426" t="s">
        <v>2348</v>
      </c>
      <c r="I7426" s="2">
        <v>1863</v>
      </c>
      <c r="J7426" s="2">
        <v>2</v>
      </c>
      <c r="K7426" s="2">
        <v>1865</v>
      </c>
      <c r="L7426" s="3">
        <v>9.936316998880633E-2</v>
      </c>
      <c r="M7426" s="3">
        <v>0.15409899187034864</v>
      </c>
      <c r="N7426" s="2">
        <v>1876953</v>
      </c>
      <c r="O7426">
        <f t="shared" si="115"/>
        <v>14</v>
      </c>
    </row>
    <row r="7427" spans="1:15" hidden="1" x14ac:dyDescent="0.2">
      <c r="A7427" t="s">
        <v>8121</v>
      </c>
      <c r="B7427" t="s">
        <v>8182</v>
      </c>
      <c r="C7427" t="s">
        <v>8188</v>
      </c>
      <c r="D7427" t="s">
        <v>22</v>
      </c>
      <c r="E7427">
        <v>51</v>
      </c>
      <c r="F7427" t="s">
        <v>49</v>
      </c>
      <c r="G7427" t="s">
        <v>19</v>
      </c>
      <c r="H7427" t="s">
        <v>20</v>
      </c>
      <c r="I7427" s="2">
        <v>492185</v>
      </c>
      <c r="J7427" s="2">
        <v>611</v>
      </c>
      <c r="K7427" s="2">
        <v>492796</v>
      </c>
      <c r="L7427" s="3">
        <v>26.255106014908204</v>
      </c>
      <c r="M7427" s="3">
        <v>40.718159140879528</v>
      </c>
      <c r="N7427" s="2">
        <v>1876953</v>
      </c>
      <c r="O7427">
        <f t="shared" ref="O7427:O7490" si="116">COUNTIFS($A$2:$A$8569,A7427,$B$2:$B$8569,B7427,$K$2:$K$8569,"&gt;"&amp;K7427)+1</f>
        <v>2</v>
      </c>
    </row>
    <row r="7428" spans="1:15" hidden="1" x14ac:dyDescent="0.2">
      <c r="A7428" t="s">
        <v>8121</v>
      </c>
      <c r="B7428" t="s">
        <v>8182</v>
      </c>
      <c r="C7428" t="s">
        <v>8189</v>
      </c>
      <c r="D7428" t="s">
        <v>22</v>
      </c>
      <c r="E7428">
        <v>51</v>
      </c>
      <c r="F7428" t="s">
        <v>49</v>
      </c>
      <c r="G7428" t="s">
        <v>32</v>
      </c>
      <c r="H7428" t="s">
        <v>33</v>
      </c>
      <c r="I7428" s="2">
        <v>633268</v>
      </c>
      <c r="J7428" s="2">
        <v>1291</v>
      </c>
      <c r="K7428" s="2">
        <v>634559</v>
      </c>
      <c r="L7428" s="3">
        <v>33.807932324357616</v>
      </c>
      <c r="M7428" s="3">
        <v>52.431582939547752</v>
      </c>
      <c r="N7428" s="2">
        <v>1876953</v>
      </c>
      <c r="O7428">
        <f t="shared" si="116"/>
        <v>1</v>
      </c>
    </row>
    <row r="7429" spans="1:15" hidden="1" x14ac:dyDescent="0.2">
      <c r="A7429" t="s">
        <v>8121</v>
      </c>
      <c r="B7429" t="s">
        <v>8182</v>
      </c>
      <c r="C7429" t="s">
        <v>8190</v>
      </c>
      <c r="D7429" t="s">
        <v>22</v>
      </c>
      <c r="E7429">
        <v>56</v>
      </c>
      <c r="F7429" t="s">
        <v>49</v>
      </c>
      <c r="G7429" t="s">
        <v>2232</v>
      </c>
      <c r="H7429" t="s">
        <v>219</v>
      </c>
      <c r="I7429" s="2">
        <v>964</v>
      </c>
      <c r="J7429" s="2">
        <v>2</v>
      </c>
      <c r="K7429" s="2">
        <v>966</v>
      </c>
      <c r="L7429" s="3">
        <v>5.1466392605462152E-2</v>
      </c>
      <c r="M7429" s="3">
        <v>7.9817493912470117E-2</v>
      </c>
      <c r="N7429" s="2">
        <v>1876953</v>
      </c>
      <c r="O7429">
        <f t="shared" si="116"/>
        <v>19</v>
      </c>
    </row>
    <row r="7430" spans="1:15" hidden="1" x14ac:dyDescent="0.2">
      <c r="A7430" t="s">
        <v>8121</v>
      </c>
      <c r="B7430" t="s">
        <v>8182</v>
      </c>
      <c r="C7430" t="s">
        <v>8191</v>
      </c>
      <c r="D7430" t="s">
        <v>22</v>
      </c>
      <c r="E7430">
        <v>47</v>
      </c>
      <c r="F7430" t="s">
        <v>49</v>
      </c>
      <c r="G7430" t="s">
        <v>303</v>
      </c>
      <c r="H7430" t="s">
        <v>304</v>
      </c>
      <c r="I7430" s="2">
        <v>21088</v>
      </c>
      <c r="J7430" s="2">
        <v>92</v>
      </c>
      <c r="K7430" s="2">
        <v>21180</v>
      </c>
      <c r="L7430" s="3">
        <v>1.1284246329023691</v>
      </c>
      <c r="M7430" s="3">
        <v>1.750035736093289</v>
      </c>
      <c r="N7430" s="2">
        <v>1876953</v>
      </c>
      <c r="O7430">
        <f t="shared" si="116"/>
        <v>3</v>
      </c>
    </row>
    <row r="7431" spans="1:15" hidden="1" x14ac:dyDescent="0.2">
      <c r="A7431" t="s">
        <v>8121</v>
      </c>
      <c r="B7431" t="s">
        <v>8182</v>
      </c>
      <c r="C7431" t="s">
        <v>8192</v>
      </c>
      <c r="D7431" t="s">
        <v>22</v>
      </c>
      <c r="E7431">
        <v>31</v>
      </c>
      <c r="F7431" t="s">
        <v>18</v>
      </c>
      <c r="G7431" t="s">
        <v>38</v>
      </c>
      <c r="H7431" t="s">
        <v>1413</v>
      </c>
      <c r="I7431" s="2">
        <v>6782</v>
      </c>
      <c r="J7431" s="2">
        <f>(0)</f>
        <v>0</v>
      </c>
      <c r="K7431" s="2">
        <v>6782</v>
      </c>
      <c r="L7431" s="3">
        <v>0.36133030502095681</v>
      </c>
      <c r="M7431" s="3">
        <v>0.56037499349313913</v>
      </c>
      <c r="N7431" s="2">
        <v>1876953</v>
      </c>
      <c r="O7431">
        <f t="shared" si="116"/>
        <v>5</v>
      </c>
    </row>
    <row r="7432" spans="1:15" hidden="1" x14ac:dyDescent="0.2">
      <c r="A7432" t="s">
        <v>8121</v>
      </c>
      <c r="B7432" t="s">
        <v>8182</v>
      </c>
      <c r="C7432" t="s">
        <v>8193</v>
      </c>
      <c r="D7432" t="s">
        <v>22</v>
      </c>
      <c r="E7432">
        <v>28</v>
      </c>
      <c r="F7432" t="s">
        <v>18</v>
      </c>
      <c r="G7432" t="s">
        <v>3385</v>
      </c>
      <c r="H7432" t="s">
        <v>3386</v>
      </c>
      <c r="I7432" s="2">
        <v>2198</v>
      </c>
      <c r="J7432" s="2">
        <v>3</v>
      </c>
      <c r="K7432" s="2">
        <v>2201</v>
      </c>
      <c r="L7432" s="3">
        <v>0.11726452393853229</v>
      </c>
      <c r="M7432" s="3">
        <v>0.18186159844859909</v>
      </c>
      <c r="N7432" s="2">
        <v>1876953</v>
      </c>
      <c r="O7432">
        <f t="shared" si="116"/>
        <v>12</v>
      </c>
    </row>
    <row r="7433" spans="1:15" hidden="1" x14ac:dyDescent="0.2">
      <c r="A7433" t="s">
        <v>8121</v>
      </c>
      <c r="B7433" t="s">
        <v>8182</v>
      </c>
      <c r="C7433" t="s">
        <v>8194</v>
      </c>
      <c r="D7433" t="s">
        <v>22</v>
      </c>
      <c r="E7433">
        <v>25</v>
      </c>
      <c r="F7433" t="s">
        <v>69</v>
      </c>
      <c r="G7433" t="s">
        <v>38</v>
      </c>
      <c r="H7433" t="s">
        <v>39</v>
      </c>
      <c r="I7433" s="2">
        <v>1446</v>
      </c>
      <c r="J7433" s="2">
        <f>(0)</f>
        <v>0</v>
      </c>
      <c r="K7433" s="2">
        <v>1446</v>
      </c>
      <c r="L7433" s="3">
        <v>7.7039755390784961E-2</v>
      </c>
      <c r="M7433" s="3">
        <v>0.11947836045282795</v>
      </c>
      <c r="N7433" s="2">
        <v>1876953</v>
      </c>
      <c r="O7433">
        <f t="shared" si="116"/>
        <v>16</v>
      </c>
    </row>
    <row r="7434" spans="1:15" hidden="1" x14ac:dyDescent="0.2">
      <c r="A7434" t="s">
        <v>8121</v>
      </c>
      <c r="B7434" t="s">
        <v>8182</v>
      </c>
      <c r="C7434" t="s">
        <v>8195</v>
      </c>
      <c r="D7434" t="s">
        <v>22</v>
      </c>
      <c r="E7434">
        <v>38</v>
      </c>
      <c r="F7434" t="s">
        <v>69</v>
      </c>
      <c r="G7434" t="s">
        <v>38</v>
      </c>
      <c r="H7434" t="s">
        <v>168</v>
      </c>
      <c r="I7434" s="2">
        <v>946</v>
      </c>
      <c r="J7434" s="2">
        <f>(0)</f>
        <v>0</v>
      </c>
      <c r="K7434" s="2">
        <v>946</v>
      </c>
      <c r="L7434" s="3">
        <v>5.0400835822740367E-2</v>
      </c>
      <c r="M7434" s="3">
        <v>7.8164957806621874E-2</v>
      </c>
      <c r="N7434" s="2">
        <v>1876953</v>
      </c>
      <c r="O7434">
        <f t="shared" si="116"/>
        <v>20</v>
      </c>
    </row>
    <row r="7435" spans="1:15" hidden="1" x14ac:dyDescent="0.2">
      <c r="A7435" t="s">
        <v>8121</v>
      </c>
      <c r="B7435" t="s">
        <v>8182</v>
      </c>
      <c r="C7435" t="s">
        <v>8196</v>
      </c>
      <c r="D7435" t="s">
        <v>22</v>
      </c>
      <c r="E7435">
        <v>45</v>
      </c>
      <c r="F7435" t="s">
        <v>18</v>
      </c>
      <c r="G7435" t="s">
        <v>3312</v>
      </c>
      <c r="H7435" t="s">
        <v>767</v>
      </c>
      <c r="I7435" s="2">
        <v>5242</v>
      </c>
      <c r="J7435" s="2">
        <v>17</v>
      </c>
      <c r="K7435" s="2">
        <v>5259</v>
      </c>
      <c r="L7435" s="3">
        <v>0.280188156016693</v>
      </c>
      <c r="M7435" s="3">
        <v>0.43453436903279541</v>
      </c>
      <c r="N7435" s="2">
        <v>1876953</v>
      </c>
      <c r="O7435">
        <f t="shared" si="116"/>
        <v>6</v>
      </c>
    </row>
    <row r="7436" spans="1:15" hidden="1" x14ac:dyDescent="0.2">
      <c r="A7436" t="s">
        <v>8121</v>
      </c>
      <c r="B7436" t="s">
        <v>8182</v>
      </c>
      <c r="C7436" t="s">
        <v>8197</v>
      </c>
      <c r="D7436" t="s">
        <v>17</v>
      </c>
      <c r="E7436">
        <v>60</v>
      </c>
      <c r="F7436" t="s">
        <v>49</v>
      </c>
      <c r="G7436" t="s">
        <v>38</v>
      </c>
      <c r="H7436" t="s">
        <v>1549</v>
      </c>
      <c r="I7436" s="2">
        <v>4979</v>
      </c>
      <c r="J7436" s="2">
        <f>(0)</f>
        <v>0</v>
      </c>
      <c r="K7436" s="2">
        <v>4979</v>
      </c>
      <c r="L7436" s="3">
        <v>0.26527036105858803</v>
      </c>
      <c r="M7436" s="3">
        <v>0.41139886355091998</v>
      </c>
      <c r="N7436" s="2">
        <v>1876953</v>
      </c>
      <c r="O7436">
        <f t="shared" si="116"/>
        <v>7</v>
      </c>
    </row>
    <row r="7437" spans="1:15" hidden="1" x14ac:dyDescent="0.2">
      <c r="A7437" t="s">
        <v>8121</v>
      </c>
      <c r="B7437" t="s">
        <v>8182</v>
      </c>
      <c r="C7437" t="s">
        <v>8198</v>
      </c>
      <c r="D7437" t="s">
        <v>22</v>
      </c>
      <c r="E7437">
        <v>74</v>
      </c>
      <c r="F7437" t="s">
        <v>49</v>
      </c>
      <c r="G7437" t="s">
        <v>2611</v>
      </c>
      <c r="H7437" t="s">
        <v>36</v>
      </c>
      <c r="I7437" s="2">
        <v>1959</v>
      </c>
      <c r="J7437" s="2">
        <v>1</v>
      </c>
      <c r="K7437" s="2">
        <v>1960</v>
      </c>
      <c r="L7437" s="3">
        <v>0.10442456470673479</v>
      </c>
      <c r="M7437" s="3">
        <v>0.16194853837312778</v>
      </c>
      <c r="N7437" s="2">
        <v>1876953</v>
      </c>
      <c r="O7437">
        <f t="shared" si="116"/>
        <v>13</v>
      </c>
    </row>
    <row r="7438" spans="1:15" hidden="1" x14ac:dyDescent="0.2">
      <c r="A7438" t="s">
        <v>8121</v>
      </c>
      <c r="B7438" t="s">
        <v>8182</v>
      </c>
      <c r="C7438" t="s">
        <v>8199</v>
      </c>
      <c r="D7438" t="s">
        <v>22</v>
      </c>
      <c r="E7438">
        <v>46</v>
      </c>
      <c r="F7438" t="s">
        <v>69</v>
      </c>
      <c r="G7438" t="s">
        <v>1192</v>
      </c>
      <c r="H7438" t="s">
        <v>270</v>
      </c>
      <c r="I7438" s="2">
        <v>823</v>
      </c>
      <c r="J7438" s="2">
        <v>3</v>
      </c>
      <c r="K7438" s="2">
        <v>826</v>
      </c>
      <c r="L7438" s="3">
        <v>4.4007495126409668E-2</v>
      </c>
      <c r="M7438" s="3">
        <v>6.8249741171532416E-2</v>
      </c>
      <c r="N7438" s="2">
        <v>1876953</v>
      </c>
      <c r="O7438">
        <f t="shared" si="116"/>
        <v>22</v>
      </c>
    </row>
    <row r="7439" spans="1:15" hidden="1" x14ac:dyDescent="0.2">
      <c r="A7439" t="s">
        <v>8121</v>
      </c>
      <c r="B7439" t="s">
        <v>8182</v>
      </c>
      <c r="C7439" t="s">
        <v>8200</v>
      </c>
      <c r="D7439" t="s">
        <v>22</v>
      </c>
      <c r="E7439">
        <v>44</v>
      </c>
      <c r="F7439" t="s">
        <v>69</v>
      </c>
      <c r="G7439" t="s">
        <v>8133</v>
      </c>
      <c r="H7439" t="s">
        <v>101</v>
      </c>
      <c r="I7439" s="2">
        <v>1309</v>
      </c>
      <c r="J7439" s="2">
        <v>2</v>
      </c>
      <c r="K7439" s="2">
        <v>1311</v>
      </c>
      <c r="L7439" s="3">
        <v>6.9847247107412913E-2</v>
      </c>
      <c r="M7439" s="3">
        <v>0.10832374173835231</v>
      </c>
      <c r="N7439" s="2">
        <v>1876953</v>
      </c>
      <c r="O7439">
        <f t="shared" si="116"/>
        <v>17</v>
      </c>
    </row>
    <row r="7440" spans="1:15" hidden="1" x14ac:dyDescent="0.2">
      <c r="A7440" t="s">
        <v>8121</v>
      </c>
      <c r="B7440" t="s">
        <v>8182</v>
      </c>
      <c r="C7440" t="s">
        <v>8201</v>
      </c>
      <c r="D7440" t="s">
        <v>22</v>
      </c>
      <c r="E7440">
        <v>50</v>
      </c>
      <c r="F7440" t="s">
        <v>69</v>
      </c>
      <c r="G7440" t="s">
        <v>38</v>
      </c>
      <c r="H7440" t="s">
        <v>349</v>
      </c>
      <c r="I7440" s="2">
        <v>543</v>
      </c>
      <c r="J7440" s="2">
        <f>(0)</f>
        <v>0</v>
      </c>
      <c r="K7440" s="2">
        <v>543</v>
      </c>
      <c r="L7440" s="3">
        <v>2.8929866650896426E-2</v>
      </c>
      <c r="M7440" s="3">
        <v>4.4866355273779787E-2</v>
      </c>
      <c r="N7440" s="2">
        <v>1876953</v>
      </c>
      <c r="O7440">
        <f t="shared" si="116"/>
        <v>26</v>
      </c>
    </row>
    <row r="7441" spans="1:15" hidden="1" x14ac:dyDescent="0.2">
      <c r="A7441" t="s">
        <v>8121</v>
      </c>
      <c r="B7441" t="s">
        <v>8182</v>
      </c>
      <c r="C7441" t="s">
        <v>8202</v>
      </c>
      <c r="D7441" t="s">
        <v>22</v>
      </c>
      <c r="E7441">
        <v>46</v>
      </c>
      <c r="F7441" t="s">
        <v>49</v>
      </c>
      <c r="G7441" t="s">
        <v>38</v>
      </c>
      <c r="H7441" t="s">
        <v>734</v>
      </c>
      <c r="I7441" s="2">
        <v>800</v>
      </c>
      <c r="J7441" s="2">
        <v>1</v>
      </c>
      <c r="K7441" s="2">
        <v>801</v>
      </c>
      <c r="L7441" s="3">
        <v>4.267554914800744E-2</v>
      </c>
      <c r="M7441" s="3">
        <v>6.6184071039222123E-2</v>
      </c>
      <c r="N7441" s="2">
        <v>1876953</v>
      </c>
      <c r="O7441">
        <f t="shared" si="116"/>
        <v>23</v>
      </c>
    </row>
    <row r="7442" spans="1:15" hidden="1" x14ac:dyDescent="0.2">
      <c r="A7442" t="s">
        <v>8121</v>
      </c>
      <c r="B7442" t="s">
        <v>8182</v>
      </c>
      <c r="C7442" t="s">
        <v>8203</v>
      </c>
      <c r="D7442" t="s">
        <v>22</v>
      </c>
      <c r="E7442">
        <v>53</v>
      </c>
      <c r="F7442" t="s">
        <v>49</v>
      </c>
      <c r="G7442" t="s">
        <v>38</v>
      </c>
      <c r="H7442" t="s">
        <v>540</v>
      </c>
      <c r="I7442" s="2">
        <v>11982</v>
      </c>
      <c r="J7442" s="2">
        <f>(0)</f>
        <v>0</v>
      </c>
      <c r="K7442" s="2">
        <v>11982</v>
      </c>
      <c r="L7442" s="3">
        <v>0.63837506852862058</v>
      </c>
      <c r="M7442" s="3">
        <v>0.99003438101368213</v>
      </c>
      <c r="N7442" s="2">
        <v>1876953</v>
      </c>
      <c r="O7442">
        <f t="shared" si="116"/>
        <v>4</v>
      </c>
    </row>
    <row r="7443" spans="1:15" hidden="1" x14ac:dyDescent="0.2">
      <c r="A7443" t="s">
        <v>8121</v>
      </c>
      <c r="B7443" t="s">
        <v>8182</v>
      </c>
      <c r="C7443" t="s">
        <v>8204</v>
      </c>
      <c r="D7443" t="s">
        <v>22</v>
      </c>
      <c r="E7443">
        <v>26</v>
      </c>
      <c r="F7443" t="s">
        <v>69</v>
      </c>
      <c r="G7443" t="s">
        <v>2204</v>
      </c>
      <c r="H7443" t="s">
        <v>198</v>
      </c>
      <c r="I7443" s="2">
        <v>892</v>
      </c>
      <c r="J7443" s="2">
        <v>4</v>
      </c>
      <c r="K7443" s="2">
        <v>896</v>
      </c>
      <c r="L7443" s="3">
        <v>4.7736943865935903E-2</v>
      </c>
      <c r="M7443" s="3">
        <v>7.4033617542001273E-2</v>
      </c>
      <c r="N7443" s="2">
        <v>1876953</v>
      </c>
      <c r="O7443">
        <f t="shared" si="116"/>
        <v>21</v>
      </c>
    </row>
    <row r="7444" spans="1:15" hidden="1" x14ac:dyDescent="0.2">
      <c r="A7444" t="s">
        <v>8121</v>
      </c>
      <c r="B7444" t="s">
        <v>8182</v>
      </c>
      <c r="C7444" t="s">
        <v>8205</v>
      </c>
      <c r="D7444" t="s">
        <v>22</v>
      </c>
      <c r="E7444">
        <v>50</v>
      </c>
      <c r="F7444" t="s">
        <v>49</v>
      </c>
      <c r="G7444" t="s">
        <v>38</v>
      </c>
      <c r="H7444" t="s">
        <v>124</v>
      </c>
      <c r="I7444" s="2">
        <v>1257</v>
      </c>
      <c r="J7444" s="2">
        <v>1</v>
      </c>
      <c r="K7444" s="2">
        <v>1258</v>
      </c>
      <c r="L7444" s="3">
        <v>6.7023521633200189E-2</v>
      </c>
      <c r="M7444" s="3">
        <v>0.10394452105785446</v>
      </c>
      <c r="N7444" s="2">
        <v>1876953</v>
      </c>
      <c r="O7444">
        <f t="shared" si="116"/>
        <v>18</v>
      </c>
    </row>
    <row r="7445" spans="1:15" hidden="1" x14ac:dyDescent="0.2">
      <c r="A7445" t="s">
        <v>8121</v>
      </c>
      <c r="B7445" t="s">
        <v>8182</v>
      </c>
      <c r="C7445" t="s">
        <v>8206</v>
      </c>
      <c r="D7445" t="s">
        <v>22</v>
      </c>
      <c r="E7445">
        <v>41</v>
      </c>
      <c r="F7445" t="s">
        <v>49</v>
      </c>
      <c r="G7445" t="s">
        <v>38</v>
      </c>
      <c r="H7445" t="s">
        <v>201</v>
      </c>
      <c r="I7445" s="2">
        <v>3279</v>
      </c>
      <c r="J7445" s="2">
        <v>2</v>
      </c>
      <c r="K7445" s="2">
        <v>3281</v>
      </c>
      <c r="L7445" s="3">
        <v>0.17480459020550862</v>
      </c>
      <c r="M7445" s="3">
        <v>0.27109854816440421</v>
      </c>
      <c r="N7445" s="2">
        <v>1876953</v>
      </c>
      <c r="O7445">
        <f t="shared" si="116"/>
        <v>10</v>
      </c>
    </row>
    <row r="7446" spans="1:15" hidden="1" x14ac:dyDescent="0.2">
      <c r="A7446" t="s">
        <v>8121</v>
      </c>
      <c r="B7446" t="s">
        <v>8182</v>
      </c>
      <c r="C7446" t="s">
        <v>8207</v>
      </c>
      <c r="D7446" t="s">
        <v>22</v>
      </c>
      <c r="E7446">
        <v>47</v>
      </c>
      <c r="F7446" t="s">
        <v>49</v>
      </c>
      <c r="G7446" t="s">
        <v>38</v>
      </c>
      <c r="H7446" t="s">
        <v>276</v>
      </c>
      <c r="I7446" s="2">
        <v>3504</v>
      </c>
      <c r="J7446" s="2">
        <v>1</v>
      </c>
      <c r="K7446" s="2">
        <v>3505</v>
      </c>
      <c r="L7446" s="3">
        <v>0.18673882617199258</v>
      </c>
      <c r="M7446" s="3">
        <v>0.28960695254990454</v>
      </c>
      <c r="N7446" s="2">
        <v>1876953</v>
      </c>
      <c r="O7446">
        <f t="shared" si="116"/>
        <v>9</v>
      </c>
    </row>
    <row r="7447" spans="1:15" hidden="1" x14ac:dyDescent="0.2">
      <c r="A7447" t="s">
        <v>8121</v>
      </c>
      <c r="B7447" t="s">
        <v>8182</v>
      </c>
      <c r="C7447" t="s">
        <v>8208</v>
      </c>
      <c r="D7447" t="s">
        <v>17</v>
      </c>
      <c r="E7447">
        <v>49</v>
      </c>
      <c r="F7447" t="s">
        <v>49</v>
      </c>
      <c r="G7447" t="s">
        <v>38</v>
      </c>
      <c r="H7447" t="s">
        <v>45</v>
      </c>
      <c r="I7447" s="2">
        <v>744</v>
      </c>
      <c r="J7447" s="2">
        <v>4</v>
      </c>
      <c r="K7447" s="2">
        <v>748</v>
      </c>
      <c r="L7447" s="3">
        <v>3.9851823673794709E-2</v>
      </c>
      <c r="M7447" s="3">
        <v>6.1804850358724274E-2</v>
      </c>
      <c r="N7447" s="2">
        <v>1876953</v>
      </c>
      <c r="O7447">
        <f t="shared" si="116"/>
        <v>24</v>
      </c>
    </row>
    <row r="7448" spans="1:15" hidden="1" x14ac:dyDescent="0.2">
      <c r="A7448" t="s">
        <v>8121</v>
      </c>
      <c r="B7448" t="s">
        <v>8209</v>
      </c>
      <c r="C7448" t="s">
        <v>8210</v>
      </c>
      <c r="D7448" t="s">
        <v>22</v>
      </c>
      <c r="E7448">
        <v>52</v>
      </c>
      <c r="F7448" t="s">
        <v>49</v>
      </c>
      <c r="G7448" t="s">
        <v>174</v>
      </c>
      <c r="H7448" t="s">
        <v>84</v>
      </c>
      <c r="I7448" s="2">
        <v>4293</v>
      </c>
      <c r="J7448" s="2">
        <v>4</v>
      </c>
      <c r="K7448" s="2">
        <v>4297</v>
      </c>
      <c r="L7448" s="3">
        <v>0.25034096357675889</v>
      </c>
      <c r="M7448" s="3">
        <v>0.32854746390718403</v>
      </c>
      <c r="N7448" s="2">
        <v>1716459</v>
      </c>
      <c r="O7448">
        <f t="shared" si="116"/>
        <v>9</v>
      </c>
    </row>
    <row r="7449" spans="1:15" hidden="1" x14ac:dyDescent="0.2">
      <c r="A7449" t="s">
        <v>8121</v>
      </c>
      <c r="B7449" t="s">
        <v>8209</v>
      </c>
      <c r="C7449" t="s">
        <v>8211</v>
      </c>
      <c r="D7449" t="s">
        <v>22</v>
      </c>
      <c r="E7449">
        <v>60</v>
      </c>
      <c r="F7449" t="s">
        <v>49</v>
      </c>
      <c r="G7449" t="s">
        <v>19</v>
      </c>
      <c r="H7449" t="s">
        <v>20</v>
      </c>
      <c r="I7449" s="2">
        <v>549410</v>
      </c>
      <c r="J7449" s="2">
        <v>1011</v>
      </c>
      <c r="K7449" s="2">
        <v>550421</v>
      </c>
      <c r="L7449" s="3">
        <v>32.067238425153178</v>
      </c>
      <c r="M7449" s="3">
        <v>42.08504157115572</v>
      </c>
      <c r="N7449" s="2">
        <v>1716459</v>
      </c>
      <c r="O7449">
        <f t="shared" si="116"/>
        <v>2</v>
      </c>
    </row>
    <row r="7450" spans="1:15" hidden="1" x14ac:dyDescent="0.2">
      <c r="A7450" t="s">
        <v>8121</v>
      </c>
      <c r="B7450" t="s">
        <v>8209</v>
      </c>
      <c r="C7450" t="s">
        <v>8212</v>
      </c>
      <c r="D7450" t="s">
        <v>22</v>
      </c>
      <c r="E7450">
        <v>40</v>
      </c>
      <c r="F7450" t="s">
        <v>49</v>
      </c>
      <c r="G7450" t="s">
        <v>736</v>
      </c>
      <c r="H7450" t="s">
        <v>1521</v>
      </c>
      <c r="I7450" s="2">
        <v>8364</v>
      </c>
      <c r="J7450" s="2">
        <v>2</v>
      </c>
      <c r="K7450" s="2">
        <v>8366</v>
      </c>
      <c r="L7450" s="3">
        <v>0.48739876687995459</v>
      </c>
      <c r="M7450" s="3">
        <v>0.6396621091569703</v>
      </c>
      <c r="N7450" s="2">
        <v>1716459</v>
      </c>
      <c r="O7450">
        <f t="shared" si="116"/>
        <v>7</v>
      </c>
    </row>
    <row r="7451" spans="1:15" hidden="1" x14ac:dyDescent="0.2">
      <c r="A7451" t="s">
        <v>8121</v>
      </c>
      <c r="B7451" t="s">
        <v>8209</v>
      </c>
      <c r="C7451" t="s">
        <v>8213</v>
      </c>
      <c r="D7451" t="s">
        <v>22</v>
      </c>
      <c r="E7451">
        <v>35</v>
      </c>
      <c r="F7451" t="s">
        <v>49</v>
      </c>
      <c r="G7451" t="s">
        <v>8214</v>
      </c>
      <c r="H7451" t="s">
        <v>106</v>
      </c>
      <c r="I7451" s="2">
        <v>1518</v>
      </c>
      <c r="J7451" s="2">
        <v>1</v>
      </c>
      <c r="K7451" s="2">
        <v>1519</v>
      </c>
      <c r="L7451" s="3">
        <v>8.8496142348870557E-2</v>
      </c>
      <c r="M7451" s="3">
        <v>0.11614233131836457</v>
      </c>
      <c r="N7451" s="2">
        <v>1716459</v>
      </c>
      <c r="O7451">
        <f t="shared" si="116"/>
        <v>14</v>
      </c>
    </row>
    <row r="7452" spans="1:15" hidden="1" x14ac:dyDescent="0.2">
      <c r="A7452" t="s">
        <v>8121</v>
      </c>
      <c r="B7452" t="s">
        <v>8209</v>
      </c>
      <c r="C7452" t="s">
        <v>8215</v>
      </c>
      <c r="D7452" t="s">
        <v>17</v>
      </c>
      <c r="E7452">
        <v>45</v>
      </c>
      <c r="F7452" t="s">
        <v>69</v>
      </c>
      <c r="G7452" t="s">
        <v>303</v>
      </c>
      <c r="H7452" t="s">
        <v>304</v>
      </c>
      <c r="I7452" s="2">
        <v>17105</v>
      </c>
      <c r="J7452" s="2">
        <v>40</v>
      </c>
      <c r="K7452" s="2">
        <v>17145</v>
      </c>
      <c r="L7452" s="3">
        <v>0.99885869688702156</v>
      </c>
      <c r="M7452" s="3">
        <v>1.3109020871977355</v>
      </c>
      <c r="N7452" s="2">
        <v>1716459</v>
      </c>
      <c r="O7452">
        <f t="shared" si="116"/>
        <v>4</v>
      </c>
    </row>
    <row r="7453" spans="1:15" hidden="1" x14ac:dyDescent="0.2">
      <c r="A7453" t="s">
        <v>8121</v>
      </c>
      <c r="B7453" t="s">
        <v>8209</v>
      </c>
      <c r="C7453" t="s">
        <v>8216</v>
      </c>
      <c r="D7453" t="s">
        <v>22</v>
      </c>
      <c r="E7453">
        <v>33</v>
      </c>
      <c r="F7453" t="s">
        <v>49</v>
      </c>
      <c r="G7453" t="s">
        <v>38</v>
      </c>
      <c r="H7453" t="s">
        <v>537</v>
      </c>
      <c r="I7453" s="2">
        <v>12472</v>
      </c>
      <c r="J7453" s="2">
        <f>(0)</f>
        <v>0</v>
      </c>
      <c r="K7453" s="2">
        <v>12472</v>
      </c>
      <c r="L7453" s="3">
        <v>0.72661217075386009</v>
      </c>
      <c r="M7453" s="3">
        <v>0.95360576445203615</v>
      </c>
      <c r="N7453" s="2">
        <v>1716459</v>
      </c>
      <c r="O7453">
        <f t="shared" si="116"/>
        <v>6</v>
      </c>
    </row>
    <row r="7454" spans="1:15" hidden="1" x14ac:dyDescent="0.2">
      <c r="A7454" t="s">
        <v>8121</v>
      </c>
      <c r="B7454" t="s">
        <v>8209</v>
      </c>
      <c r="C7454" t="s">
        <v>8217</v>
      </c>
      <c r="D7454" t="s">
        <v>22</v>
      </c>
      <c r="E7454">
        <v>51</v>
      </c>
      <c r="F7454" t="s">
        <v>49</v>
      </c>
      <c r="G7454" t="s">
        <v>32</v>
      </c>
      <c r="H7454" t="s">
        <v>33</v>
      </c>
      <c r="I7454" s="2">
        <v>660956</v>
      </c>
      <c r="J7454" s="2">
        <v>1431</v>
      </c>
      <c r="K7454" s="2">
        <v>662387</v>
      </c>
      <c r="L7454" s="3">
        <v>38.590318790020618</v>
      </c>
      <c r="M7454" s="3">
        <v>50.64593180709516</v>
      </c>
      <c r="N7454" s="2">
        <v>1716459</v>
      </c>
      <c r="O7454">
        <f t="shared" si="116"/>
        <v>1</v>
      </c>
    </row>
    <row r="7455" spans="1:15" hidden="1" x14ac:dyDescent="0.2">
      <c r="A7455" t="s">
        <v>8121</v>
      </c>
      <c r="B7455" t="s">
        <v>8209</v>
      </c>
      <c r="C7455" t="s">
        <v>8218</v>
      </c>
      <c r="D7455" t="s">
        <v>22</v>
      </c>
      <c r="E7455">
        <v>53</v>
      </c>
      <c r="F7455" t="s">
        <v>49</v>
      </c>
      <c r="G7455" t="s">
        <v>200</v>
      </c>
      <c r="H7455" t="s">
        <v>219</v>
      </c>
      <c r="I7455" s="2">
        <v>1773</v>
      </c>
      <c r="J7455" s="2">
        <f>(0)</f>
        <v>0</v>
      </c>
      <c r="K7455" s="2">
        <v>1773</v>
      </c>
      <c r="L7455" s="3">
        <v>0.10329404896941902</v>
      </c>
      <c r="M7455" s="3">
        <v>0.13556310298055324</v>
      </c>
      <c r="N7455" s="2">
        <v>1716459</v>
      </c>
      <c r="O7455">
        <f t="shared" si="116"/>
        <v>13</v>
      </c>
    </row>
    <row r="7456" spans="1:15" hidden="1" x14ac:dyDescent="0.2">
      <c r="A7456" t="s">
        <v>8121</v>
      </c>
      <c r="B7456" t="s">
        <v>8209</v>
      </c>
      <c r="C7456" t="s">
        <v>8219</v>
      </c>
      <c r="D7456" t="s">
        <v>17</v>
      </c>
      <c r="E7456">
        <v>38</v>
      </c>
      <c r="F7456" t="s">
        <v>69</v>
      </c>
      <c r="G7456" t="s">
        <v>8220</v>
      </c>
      <c r="H7456" t="s">
        <v>556</v>
      </c>
      <c r="I7456" s="2">
        <v>1504</v>
      </c>
      <c r="J7456" s="2">
        <v>2</v>
      </c>
      <c r="K7456" s="2">
        <v>1506</v>
      </c>
      <c r="L7456" s="3">
        <v>8.7738769175377915E-2</v>
      </c>
      <c r="M7456" s="3">
        <v>0.11514835481596908</v>
      </c>
      <c r="N7456" s="2">
        <v>1716459</v>
      </c>
      <c r="O7456">
        <f t="shared" si="116"/>
        <v>15</v>
      </c>
    </row>
    <row r="7457" spans="1:15" hidden="1" x14ac:dyDescent="0.2">
      <c r="A7457" t="s">
        <v>8121</v>
      </c>
      <c r="B7457" t="s">
        <v>8209</v>
      </c>
      <c r="C7457" t="s">
        <v>8221</v>
      </c>
      <c r="D7457" t="s">
        <v>22</v>
      </c>
      <c r="E7457">
        <v>50</v>
      </c>
      <c r="F7457" t="s">
        <v>69</v>
      </c>
      <c r="G7457" t="s">
        <v>38</v>
      </c>
      <c r="H7457" t="s">
        <v>354</v>
      </c>
      <c r="I7457" s="2">
        <v>5065</v>
      </c>
      <c r="J7457" s="2">
        <v>3</v>
      </c>
      <c r="K7457" s="2">
        <v>5068</v>
      </c>
      <c r="L7457" s="3">
        <v>0.29525901871236077</v>
      </c>
      <c r="M7457" s="3">
        <v>0.38749791647233151</v>
      </c>
      <c r="N7457" s="2">
        <v>1716459</v>
      </c>
      <c r="O7457">
        <f t="shared" si="116"/>
        <v>8</v>
      </c>
    </row>
    <row r="7458" spans="1:15" hidden="1" x14ac:dyDescent="0.2">
      <c r="A7458" t="s">
        <v>8121</v>
      </c>
      <c r="B7458" t="s">
        <v>8209</v>
      </c>
      <c r="C7458" t="s">
        <v>8222</v>
      </c>
      <c r="D7458" t="s">
        <v>17</v>
      </c>
      <c r="E7458">
        <v>46</v>
      </c>
      <c r="F7458" t="s">
        <v>49</v>
      </c>
      <c r="G7458" t="s">
        <v>38</v>
      </c>
      <c r="H7458" t="s">
        <v>540</v>
      </c>
      <c r="I7458" s="2">
        <v>3710</v>
      </c>
      <c r="J7458" s="2">
        <v>3</v>
      </c>
      <c r="K7458" s="2">
        <v>3713</v>
      </c>
      <c r="L7458" s="3">
        <v>0.21631743024447422</v>
      </c>
      <c r="M7458" s="3">
        <v>0.28389498103034078</v>
      </c>
      <c r="N7458" s="2">
        <v>1716459</v>
      </c>
      <c r="O7458">
        <f t="shared" si="116"/>
        <v>11</v>
      </c>
    </row>
    <row r="7459" spans="1:15" hidden="1" x14ac:dyDescent="0.2">
      <c r="A7459" t="s">
        <v>8121</v>
      </c>
      <c r="B7459" t="s">
        <v>8209</v>
      </c>
      <c r="C7459" t="s">
        <v>8223</v>
      </c>
      <c r="D7459" t="s">
        <v>22</v>
      </c>
      <c r="E7459">
        <v>52</v>
      </c>
      <c r="F7459" t="s">
        <v>18</v>
      </c>
      <c r="G7459" t="s">
        <v>38</v>
      </c>
      <c r="H7459" t="s">
        <v>198</v>
      </c>
      <c r="I7459" s="2">
        <v>12659</v>
      </c>
      <c r="J7459" s="2">
        <v>9</v>
      </c>
      <c r="K7459" s="2">
        <v>12668</v>
      </c>
      <c r="L7459" s="3">
        <v>0.73803102783113372</v>
      </c>
      <c r="M7459" s="3">
        <v>0.9685918717189218</v>
      </c>
      <c r="N7459" s="2">
        <v>1716459</v>
      </c>
      <c r="O7459">
        <f t="shared" si="116"/>
        <v>5</v>
      </c>
    </row>
    <row r="7460" spans="1:15" hidden="1" x14ac:dyDescent="0.2">
      <c r="A7460" t="s">
        <v>8121</v>
      </c>
      <c r="B7460" t="s">
        <v>8209</v>
      </c>
      <c r="C7460" t="s">
        <v>8224</v>
      </c>
      <c r="D7460" t="s">
        <v>22</v>
      </c>
      <c r="E7460">
        <v>49</v>
      </c>
      <c r="F7460" t="s">
        <v>18</v>
      </c>
      <c r="G7460" t="s">
        <v>3312</v>
      </c>
      <c r="H7460" t="s">
        <v>767</v>
      </c>
      <c r="I7460" s="2">
        <v>3802</v>
      </c>
      <c r="J7460" s="2">
        <v>15</v>
      </c>
      <c r="K7460" s="2">
        <v>3817</v>
      </c>
      <c r="L7460" s="3">
        <v>0.22237641563241534</v>
      </c>
      <c r="M7460" s="3">
        <v>0.29184679304950462</v>
      </c>
      <c r="N7460" s="2">
        <v>1716459</v>
      </c>
      <c r="O7460">
        <f t="shared" si="116"/>
        <v>10</v>
      </c>
    </row>
    <row r="7461" spans="1:15" hidden="1" x14ac:dyDescent="0.2">
      <c r="A7461" t="s">
        <v>8121</v>
      </c>
      <c r="B7461" t="s">
        <v>8209</v>
      </c>
      <c r="C7461" t="s">
        <v>8225</v>
      </c>
      <c r="D7461" t="s">
        <v>17</v>
      </c>
      <c r="E7461">
        <v>34</v>
      </c>
      <c r="F7461" t="s">
        <v>49</v>
      </c>
      <c r="G7461" t="s">
        <v>38</v>
      </c>
      <c r="H7461" t="s">
        <v>168</v>
      </c>
      <c r="I7461" s="2">
        <v>2442</v>
      </c>
      <c r="J7461" s="2">
        <v>3</v>
      </c>
      <c r="K7461" s="2">
        <v>2445</v>
      </c>
      <c r="L7461" s="3">
        <v>0.14244441609149999</v>
      </c>
      <c r="M7461" s="3">
        <v>0.18694404218130437</v>
      </c>
      <c r="N7461" s="2">
        <v>1716459</v>
      </c>
      <c r="O7461">
        <f t="shared" si="116"/>
        <v>12</v>
      </c>
    </row>
    <row r="7462" spans="1:15" hidden="1" x14ac:dyDescent="0.2">
      <c r="A7462" t="s">
        <v>8121</v>
      </c>
      <c r="B7462" t="s">
        <v>8209</v>
      </c>
      <c r="C7462" t="s">
        <v>46</v>
      </c>
      <c r="G7462" t="s">
        <v>46</v>
      </c>
      <c r="I7462" s="2">
        <v>19423</v>
      </c>
      <c r="J7462" s="2">
        <v>13</v>
      </c>
      <c r="K7462" s="2">
        <v>19436</v>
      </c>
      <c r="L7462" s="3">
        <v>1.1323311538463781</v>
      </c>
      <c r="M7462" s="3">
        <v>1.4860713308122011</v>
      </c>
      <c r="N7462" s="2">
        <v>1716459</v>
      </c>
      <c r="O7462">
        <f t="shared" si="116"/>
        <v>3</v>
      </c>
    </row>
    <row r="7463" spans="1:15" hidden="1" x14ac:dyDescent="0.2">
      <c r="A7463" t="s">
        <v>8121</v>
      </c>
      <c r="B7463" t="s">
        <v>8226</v>
      </c>
      <c r="C7463" t="s">
        <v>8227</v>
      </c>
      <c r="D7463" t="s">
        <v>22</v>
      </c>
      <c r="E7463">
        <v>66</v>
      </c>
      <c r="F7463" t="s">
        <v>49</v>
      </c>
      <c r="G7463" t="s">
        <v>3872</v>
      </c>
      <c r="H7463" t="s">
        <v>168</v>
      </c>
      <c r="I7463" s="2">
        <v>1519</v>
      </c>
      <c r="J7463" s="2">
        <v>3</v>
      </c>
      <c r="K7463" s="2">
        <v>1522</v>
      </c>
      <c r="L7463" s="3">
        <v>7.8442731394461285E-2</v>
      </c>
      <c r="M7463" s="3">
        <v>0.10928263346733978</v>
      </c>
      <c r="N7463" s="2">
        <v>1940269</v>
      </c>
      <c r="O7463">
        <f t="shared" si="116"/>
        <v>16</v>
      </c>
    </row>
    <row r="7464" spans="1:15" hidden="1" x14ac:dyDescent="0.2">
      <c r="A7464" t="s">
        <v>8121</v>
      </c>
      <c r="B7464" t="s">
        <v>8226</v>
      </c>
      <c r="C7464" t="s">
        <v>46</v>
      </c>
      <c r="G7464" t="s">
        <v>46</v>
      </c>
      <c r="I7464" s="2">
        <v>4250</v>
      </c>
      <c r="J7464" s="2">
        <v>21</v>
      </c>
      <c r="K7464" s="2">
        <v>4271</v>
      </c>
      <c r="L7464" s="3">
        <v>0.2201241168106072</v>
      </c>
      <c r="M7464" s="3">
        <v>0.30666631244350084</v>
      </c>
      <c r="N7464" s="2">
        <v>1940269</v>
      </c>
      <c r="O7464">
        <f t="shared" si="116"/>
        <v>8</v>
      </c>
    </row>
    <row r="7465" spans="1:15" hidden="1" x14ac:dyDescent="0.2">
      <c r="A7465" t="s">
        <v>8121</v>
      </c>
      <c r="B7465" t="s">
        <v>8226</v>
      </c>
      <c r="C7465" t="s">
        <v>8228</v>
      </c>
      <c r="D7465" t="s">
        <v>22</v>
      </c>
      <c r="E7465">
        <v>37</v>
      </c>
      <c r="F7465" t="s">
        <v>49</v>
      </c>
      <c r="G7465" t="s">
        <v>385</v>
      </c>
      <c r="H7465" t="s">
        <v>36</v>
      </c>
      <c r="I7465" s="2">
        <v>2218</v>
      </c>
      <c r="J7465" s="2">
        <v>3</v>
      </c>
      <c r="K7465" s="2">
        <v>2221</v>
      </c>
      <c r="L7465" s="3">
        <v>0.11446866388114225</v>
      </c>
      <c r="M7465" s="3">
        <v>0.1594722266300668</v>
      </c>
      <c r="N7465" s="2">
        <v>1940269</v>
      </c>
      <c r="O7465">
        <f t="shared" si="116"/>
        <v>13</v>
      </c>
    </row>
    <row r="7466" spans="1:15" hidden="1" x14ac:dyDescent="0.2">
      <c r="A7466" t="s">
        <v>8121</v>
      </c>
      <c r="B7466" t="s">
        <v>8226</v>
      </c>
      <c r="C7466" t="s">
        <v>8229</v>
      </c>
      <c r="D7466" t="s">
        <v>22</v>
      </c>
      <c r="E7466">
        <v>30</v>
      </c>
      <c r="F7466" t="s">
        <v>49</v>
      </c>
      <c r="G7466" t="s">
        <v>38</v>
      </c>
      <c r="H7466" t="s">
        <v>99</v>
      </c>
      <c r="I7466" s="2">
        <v>7958</v>
      </c>
      <c r="J7466" s="2">
        <v>1</v>
      </c>
      <c r="K7466" s="2">
        <v>7959</v>
      </c>
      <c r="L7466" s="3">
        <v>0.4102008535929812</v>
      </c>
      <c r="M7466" s="3">
        <v>0.57147206292152253</v>
      </c>
      <c r="N7466" s="2">
        <v>1940269</v>
      </c>
      <c r="O7466">
        <f t="shared" si="116"/>
        <v>5</v>
      </c>
    </row>
    <row r="7467" spans="1:15" hidden="1" x14ac:dyDescent="0.2">
      <c r="A7467" t="s">
        <v>8121</v>
      </c>
      <c r="B7467" t="s">
        <v>8226</v>
      </c>
      <c r="C7467" t="s">
        <v>8230</v>
      </c>
      <c r="D7467" t="s">
        <v>17</v>
      </c>
      <c r="E7467">
        <v>25</v>
      </c>
      <c r="F7467" t="s">
        <v>49</v>
      </c>
      <c r="G7467" t="s">
        <v>303</v>
      </c>
      <c r="H7467" t="s">
        <v>304</v>
      </c>
      <c r="I7467" s="2">
        <v>20071</v>
      </c>
      <c r="J7467" s="2">
        <v>53</v>
      </c>
      <c r="K7467" s="2">
        <v>20124</v>
      </c>
      <c r="L7467" s="3">
        <v>1.0371757730500255</v>
      </c>
      <c r="M7467" s="3">
        <v>1.4449433087363639</v>
      </c>
      <c r="N7467" s="2">
        <v>1940269</v>
      </c>
      <c r="O7467">
        <f t="shared" si="116"/>
        <v>3</v>
      </c>
    </row>
    <row r="7468" spans="1:15" hidden="1" x14ac:dyDescent="0.2">
      <c r="A7468" t="s">
        <v>8121</v>
      </c>
      <c r="B7468" t="s">
        <v>8226</v>
      </c>
      <c r="C7468" t="s">
        <v>8231</v>
      </c>
      <c r="D7468" t="s">
        <v>22</v>
      </c>
      <c r="E7468">
        <v>59</v>
      </c>
      <c r="F7468" t="s">
        <v>49</v>
      </c>
      <c r="G7468" t="s">
        <v>32</v>
      </c>
      <c r="H7468" t="s">
        <v>33</v>
      </c>
      <c r="I7468" s="2">
        <v>847445</v>
      </c>
      <c r="J7468" s="2">
        <v>1929</v>
      </c>
      <c r="K7468" s="2">
        <v>849374</v>
      </c>
      <c r="L7468" s="3">
        <v>43.776094964151881</v>
      </c>
      <c r="M7468" s="3">
        <v>60.986746070097411</v>
      </c>
      <c r="N7468" s="2">
        <v>1940269</v>
      </c>
      <c r="O7468">
        <f t="shared" si="116"/>
        <v>1</v>
      </c>
    </row>
    <row r="7469" spans="1:15" hidden="1" x14ac:dyDescent="0.2">
      <c r="A7469" t="s">
        <v>8121</v>
      </c>
      <c r="B7469" t="s">
        <v>8226</v>
      </c>
      <c r="C7469" t="s">
        <v>8232</v>
      </c>
      <c r="D7469" t="s">
        <v>22</v>
      </c>
      <c r="E7469">
        <v>57</v>
      </c>
      <c r="F7469" t="s">
        <v>18</v>
      </c>
      <c r="G7469" t="s">
        <v>174</v>
      </c>
      <c r="H7469" t="s">
        <v>84</v>
      </c>
      <c r="I7469" s="2">
        <v>1977</v>
      </c>
      <c r="J7469" s="2">
        <v>5</v>
      </c>
      <c r="K7469" s="2">
        <v>1982</v>
      </c>
      <c r="L7469" s="3">
        <v>0.10215078424692658</v>
      </c>
      <c r="M7469" s="3">
        <v>0.14231155028401277</v>
      </c>
      <c r="N7469" s="2">
        <v>1940269</v>
      </c>
      <c r="O7469">
        <f t="shared" si="116"/>
        <v>15</v>
      </c>
    </row>
    <row r="7470" spans="1:15" hidden="1" x14ac:dyDescent="0.2">
      <c r="A7470" t="s">
        <v>8121</v>
      </c>
      <c r="B7470" t="s">
        <v>8226</v>
      </c>
      <c r="C7470" t="s">
        <v>8233</v>
      </c>
      <c r="D7470" t="s">
        <v>17</v>
      </c>
      <c r="E7470">
        <v>61</v>
      </c>
      <c r="F7470" t="s">
        <v>49</v>
      </c>
      <c r="G7470" t="s">
        <v>19</v>
      </c>
      <c r="H7470" t="s">
        <v>20</v>
      </c>
      <c r="I7470" s="2">
        <v>456793</v>
      </c>
      <c r="J7470" s="2">
        <v>603</v>
      </c>
      <c r="K7470" s="2">
        <v>457396</v>
      </c>
      <c r="L7470" s="3">
        <v>23.573844657622217</v>
      </c>
      <c r="M7470" s="3">
        <v>32.841944426693395</v>
      </c>
      <c r="N7470" s="2">
        <v>1940269</v>
      </c>
      <c r="O7470">
        <f t="shared" si="116"/>
        <v>2</v>
      </c>
    </row>
    <row r="7471" spans="1:15" hidden="1" x14ac:dyDescent="0.2">
      <c r="A7471" t="s">
        <v>8121</v>
      </c>
      <c r="B7471" t="s">
        <v>8226</v>
      </c>
      <c r="C7471" t="s">
        <v>8234</v>
      </c>
      <c r="D7471" t="s">
        <v>22</v>
      </c>
      <c r="E7471">
        <v>65</v>
      </c>
      <c r="F7471" t="s">
        <v>49</v>
      </c>
      <c r="G7471" t="s">
        <v>38</v>
      </c>
      <c r="H7471" t="s">
        <v>214</v>
      </c>
      <c r="I7471" s="2">
        <v>1420</v>
      </c>
      <c r="J7471" s="2">
        <f>(0)</f>
        <v>0</v>
      </c>
      <c r="K7471" s="2">
        <v>1420</v>
      </c>
      <c r="L7471" s="3">
        <v>7.3185728370653763E-2</v>
      </c>
      <c r="M7471" s="3">
        <v>0.10195883017320795</v>
      </c>
      <c r="N7471" s="2">
        <v>1940269</v>
      </c>
      <c r="O7471">
        <f t="shared" si="116"/>
        <v>17</v>
      </c>
    </row>
    <row r="7472" spans="1:15" hidden="1" x14ac:dyDescent="0.2">
      <c r="A7472" t="s">
        <v>8121</v>
      </c>
      <c r="B7472" t="s">
        <v>8226</v>
      </c>
      <c r="C7472" t="s">
        <v>8235</v>
      </c>
      <c r="D7472" t="s">
        <v>22</v>
      </c>
      <c r="E7472">
        <v>49</v>
      </c>
      <c r="F7472" t="s">
        <v>69</v>
      </c>
      <c r="G7472" t="s">
        <v>38</v>
      </c>
      <c r="H7472" t="s">
        <v>1475</v>
      </c>
      <c r="I7472" s="2">
        <v>6752</v>
      </c>
      <c r="J7472" s="2">
        <v>1</v>
      </c>
      <c r="K7472" s="2">
        <v>6753</v>
      </c>
      <c r="L7472" s="3">
        <v>0.34804452372325695</v>
      </c>
      <c r="M7472" s="3">
        <v>0.48487885926737551</v>
      </c>
      <c r="N7472" s="2">
        <v>1940269</v>
      </c>
      <c r="O7472">
        <f t="shared" si="116"/>
        <v>6</v>
      </c>
    </row>
    <row r="7473" spans="1:15" hidden="1" x14ac:dyDescent="0.2">
      <c r="A7473" t="s">
        <v>8121</v>
      </c>
      <c r="B7473" t="s">
        <v>8226</v>
      </c>
      <c r="C7473" t="s">
        <v>8236</v>
      </c>
      <c r="D7473" t="s">
        <v>17</v>
      </c>
      <c r="E7473">
        <v>53</v>
      </c>
      <c r="F7473" t="s">
        <v>49</v>
      </c>
      <c r="G7473" t="s">
        <v>155</v>
      </c>
      <c r="H7473" t="s">
        <v>1711</v>
      </c>
      <c r="I7473" s="2">
        <v>797</v>
      </c>
      <c r="J7473" s="2">
        <f>(0)</f>
        <v>0</v>
      </c>
      <c r="K7473" s="2">
        <v>797</v>
      </c>
      <c r="L7473" s="3">
        <v>4.1076778529162708E-2</v>
      </c>
      <c r="M7473" s="3">
        <v>5.7226188484539954E-2</v>
      </c>
      <c r="N7473" s="2">
        <v>1940269</v>
      </c>
      <c r="O7473">
        <f t="shared" si="116"/>
        <v>21</v>
      </c>
    </row>
    <row r="7474" spans="1:15" hidden="1" x14ac:dyDescent="0.2">
      <c r="A7474" t="s">
        <v>8121</v>
      </c>
      <c r="B7474" t="s">
        <v>8226</v>
      </c>
      <c r="C7474" t="s">
        <v>8237</v>
      </c>
      <c r="D7474" t="s">
        <v>22</v>
      </c>
      <c r="E7474">
        <v>42</v>
      </c>
      <c r="F7474" t="s">
        <v>49</v>
      </c>
      <c r="G7474" t="s">
        <v>736</v>
      </c>
      <c r="H7474" t="s">
        <v>1521</v>
      </c>
      <c r="I7474" s="2">
        <v>1095</v>
      </c>
      <c r="J7474" s="2">
        <v>2</v>
      </c>
      <c r="K7474" s="2">
        <v>1097</v>
      </c>
      <c r="L7474" s="3">
        <v>5.6538552128596604E-2</v>
      </c>
      <c r="M7474" s="3">
        <v>7.8766786408457135E-2</v>
      </c>
      <c r="N7474" s="2">
        <v>1940269</v>
      </c>
      <c r="O7474">
        <f t="shared" si="116"/>
        <v>18</v>
      </c>
    </row>
    <row r="7475" spans="1:15" hidden="1" x14ac:dyDescent="0.2">
      <c r="A7475" t="s">
        <v>8121</v>
      </c>
      <c r="B7475" t="s">
        <v>8226</v>
      </c>
      <c r="C7475" t="s">
        <v>8238</v>
      </c>
      <c r="D7475" t="s">
        <v>22</v>
      </c>
      <c r="E7475">
        <v>30</v>
      </c>
      <c r="F7475" t="s">
        <v>49</v>
      </c>
      <c r="G7475" t="s">
        <v>815</v>
      </c>
      <c r="H7475" t="s">
        <v>816</v>
      </c>
      <c r="I7475" s="2">
        <v>775</v>
      </c>
      <c r="J7475" s="2">
        <f>(0)</f>
        <v>0</v>
      </c>
      <c r="K7475" s="2">
        <v>775</v>
      </c>
      <c r="L7475" s="3">
        <v>3.9942915131870892E-2</v>
      </c>
      <c r="M7475" s="3">
        <v>5.5646544636786026E-2</v>
      </c>
      <c r="N7475" s="2">
        <v>1940269</v>
      </c>
      <c r="O7475">
        <f t="shared" si="116"/>
        <v>22</v>
      </c>
    </row>
    <row r="7476" spans="1:15" hidden="1" x14ac:dyDescent="0.2">
      <c r="A7476" t="s">
        <v>8121</v>
      </c>
      <c r="B7476" t="s">
        <v>8226</v>
      </c>
      <c r="C7476" t="s">
        <v>8239</v>
      </c>
      <c r="D7476" t="s">
        <v>22</v>
      </c>
      <c r="E7476">
        <v>49</v>
      </c>
      <c r="F7476" t="s">
        <v>49</v>
      </c>
      <c r="G7476" t="s">
        <v>1952</v>
      </c>
      <c r="H7476" t="s">
        <v>59</v>
      </c>
      <c r="I7476" s="2">
        <v>2110</v>
      </c>
      <c r="J7476" s="2">
        <v>4</v>
      </c>
      <c r="K7476" s="2">
        <v>2114</v>
      </c>
      <c r="L7476" s="3">
        <v>0.10895396463067751</v>
      </c>
      <c r="M7476" s="3">
        <v>0.15178941337053634</v>
      </c>
      <c r="N7476" s="2">
        <v>1940269</v>
      </c>
      <c r="O7476">
        <f t="shared" si="116"/>
        <v>14</v>
      </c>
    </row>
    <row r="7477" spans="1:15" hidden="1" x14ac:dyDescent="0.2">
      <c r="A7477" t="s">
        <v>8121</v>
      </c>
      <c r="B7477" t="s">
        <v>8226</v>
      </c>
      <c r="C7477" t="s">
        <v>8240</v>
      </c>
      <c r="D7477" t="s">
        <v>22</v>
      </c>
      <c r="E7477">
        <v>52</v>
      </c>
      <c r="F7477" t="s">
        <v>49</v>
      </c>
      <c r="G7477" t="s">
        <v>3559</v>
      </c>
      <c r="H7477" t="s">
        <v>836</v>
      </c>
      <c r="I7477" s="2">
        <v>12107</v>
      </c>
      <c r="J7477" s="2">
        <f>(0)</f>
        <v>0</v>
      </c>
      <c r="K7477" s="2">
        <v>12107</v>
      </c>
      <c r="L7477" s="3">
        <v>0.62398564322782046</v>
      </c>
      <c r="M7477" s="3">
        <v>0.8693067302162174</v>
      </c>
      <c r="N7477" s="2">
        <v>1940269</v>
      </c>
      <c r="O7477">
        <f t="shared" si="116"/>
        <v>4</v>
      </c>
    </row>
    <row r="7478" spans="1:15" hidden="1" x14ac:dyDescent="0.2">
      <c r="A7478" t="s">
        <v>8121</v>
      </c>
      <c r="B7478" t="s">
        <v>8226</v>
      </c>
      <c r="C7478" t="s">
        <v>8241</v>
      </c>
      <c r="D7478" t="s">
        <v>22</v>
      </c>
      <c r="E7478">
        <v>47</v>
      </c>
      <c r="F7478" t="s">
        <v>69</v>
      </c>
      <c r="G7478" t="s">
        <v>38</v>
      </c>
      <c r="H7478" t="s">
        <v>556</v>
      </c>
      <c r="I7478" s="2">
        <v>3177</v>
      </c>
      <c r="J7478" s="2">
        <f>(0)</f>
        <v>0</v>
      </c>
      <c r="K7478" s="2">
        <v>3177</v>
      </c>
      <c r="L7478" s="3">
        <v>0.16374018241800492</v>
      </c>
      <c r="M7478" s="3">
        <v>0.22811493201428285</v>
      </c>
      <c r="N7478" s="2">
        <v>1940269</v>
      </c>
      <c r="O7478">
        <f t="shared" si="116"/>
        <v>12</v>
      </c>
    </row>
    <row r="7479" spans="1:15" hidden="1" x14ac:dyDescent="0.2">
      <c r="A7479" t="s">
        <v>8121</v>
      </c>
      <c r="B7479" t="s">
        <v>8226</v>
      </c>
      <c r="C7479" t="s">
        <v>8242</v>
      </c>
      <c r="D7479" t="s">
        <v>22</v>
      </c>
      <c r="E7479">
        <v>61</v>
      </c>
      <c r="F7479" t="s">
        <v>69</v>
      </c>
      <c r="G7479" t="s">
        <v>8133</v>
      </c>
      <c r="H7479" t="s">
        <v>101</v>
      </c>
      <c r="I7479" s="2">
        <v>4067</v>
      </c>
      <c r="J7479" s="2">
        <v>5</v>
      </c>
      <c r="K7479" s="2">
        <v>4072</v>
      </c>
      <c r="L7479" s="3">
        <v>0.20986780698964935</v>
      </c>
      <c r="M7479" s="3">
        <v>0.29237771582063576</v>
      </c>
      <c r="N7479" s="2">
        <v>1940269</v>
      </c>
      <c r="O7479">
        <f t="shared" si="116"/>
        <v>9</v>
      </c>
    </row>
    <row r="7480" spans="1:15" hidden="1" x14ac:dyDescent="0.2">
      <c r="A7480" t="s">
        <v>8121</v>
      </c>
      <c r="B7480" t="s">
        <v>8226</v>
      </c>
      <c r="C7480" t="s">
        <v>8243</v>
      </c>
      <c r="D7480" t="s">
        <v>22</v>
      </c>
      <c r="E7480">
        <v>37</v>
      </c>
      <c r="F7480" t="s">
        <v>49</v>
      </c>
      <c r="G7480" t="s">
        <v>3312</v>
      </c>
      <c r="H7480" t="s">
        <v>767</v>
      </c>
      <c r="I7480" s="2">
        <v>918</v>
      </c>
      <c r="J7480" s="2">
        <v>1</v>
      </c>
      <c r="K7480" s="2">
        <v>919</v>
      </c>
      <c r="L7480" s="3">
        <v>4.7364566459599161E-2</v>
      </c>
      <c r="M7480" s="3">
        <v>6.5986031640266271E-2</v>
      </c>
      <c r="N7480" s="2">
        <v>1940269</v>
      </c>
      <c r="O7480">
        <f t="shared" si="116"/>
        <v>20</v>
      </c>
    </row>
    <row r="7481" spans="1:15" hidden="1" x14ac:dyDescent="0.2">
      <c r="A7481" t="s">
        <v>8121</v>
      </c>
      <c r="B7481" t="s">
        <v>8226</v>
      </c>
      <c r="C7481" t="s">
        <v>8244</v>
      </c>
      <c r="D7481" t="s">
        <v>22</v>
      </c>
      <c r="E7481">
        <v>35</v>
      </c>
      <c r="F7481" t="s">
        <v>69</v>
      </c>
      <c r="G7481" t="s">
        <v>38</v>
      </c>
      <c r="H7481" t="s">
        <v>537</v>
      </c>
      <c r="I7481" s="2">
        <v>1003</v>
      </c>
      <c r="J7481" s="2">
        <f>(0)</f>
        <v>0</v>
      </c>
      <c r="K7481" s="2">
        <v>1003</v>
      </c>
      <c r="L7481" s="3">
        <v>5.1693863067440643E-2</v>
      </c>
      <c r="M7481" s="3">
        <v>7.201739905896308E-2</v>
      </c>
      <c r="N7481" s="2">
        <v>1940269</v>
      </c>
      <c r="O7481">
        <f t="shared" si="116"/>
        <v>19</v>
      </c>
    </row>
    <row r="7482" spans="1:15" hidden="1" x14ac:dyDescent="0.2">
      <c r="A7482" t="s">
        <v>8121</v>
      </c>
      <c r="B7482" t="s">
        <v>8226</v>
      </c>
      <c r="C7482" t="s">
        <v>8245</v>
      </c>
      <c r="D7482" t="s">
        <v>22</v>
      </c>
      <c r="E7482">
        <v>40</v>
      </c>
      <c r="F7482" t="s">
        <v>18</v>
      </c>
      <c r="G7482" t="s">
        <v>38</v>
      </c>
      <c r="H7482" t="s">
        <v>654</v>
      </c>
      <c r="I7482" s="2">
        <v>3466</v>
      </c>
      <c r="J7482" s="2">
        <f>(0)</f>
        <v>0</v>
      </c>
      <c r="K7482" s="2">
        <v>3466</v>
      </c>
      <c r="L7482" s="3">
        <v>0.17863502431879291</v>
      </c>
      <c r="M7482" s="3">
        <v>0.24886570801432306</v>
      </c>
      <c r="N7482" s="2">
        <v>1940269</v>
      </c>
      <c r="O7482">
        <f t="shared" si="116"/>
        <v>11</v>
      </c>
    </row>
    <row r="7483" spans="1:15" hidden="1" x14ac:dyDescent="0.2">
      <c r="A7483" t="s">
        <v>8121</v>
      </c>
      <c r="B7483" t="s">
        <v>8226</v>
      </c>
      <c r="C7483" t="s">
        <v>8246</v>
      </c>
      <c r="D7483" t="s">
        <v>22</v>
      </c>
      <c r="E7483">
        <v>25</v>
      </c>
      <c r="F7483" t="s">
        <v>49</v>
      </c>
      <c r="G7483" t="s">
        <v>2204</v>
      </c>
      <c r="H7483" t="s">
        <v>198</v>
      </c>
      <c r="I7483" s="2">
        <v>5432</v>
      </c>
      <c r="J7483" s="2">
        <v>3</v>
      </c>
      <c r="K7483" s="2">
        <v>5435</v>
      </c>
      <c r="L7483" s="3">
        <v>0.28011579837641071</v>
      </c>
      <c r="M7483" s="3">
        <v>0.39024383238829946</v>
      </c>
      <c r="N7483" s="2">
        <v>1940269</v>
      </c>
      <c r="O7483">
        <f t="shared" si="116"/>
        <v>7</v>
      </c>
    </row>
    <row r="7484" spans="1:15" hidden="1" x14ac:dyDescent="0.2">
      <c r="A7484" t="s">
        <v>8121</v>
      </c>
      <c r="B7484" t="s">
        <v>8226</v>
      </c>
      <c r="C7484" t="s">
        <v>8247</v>
      </c>
      <c r="D7484" t="s">
        <v>22</v>
      </c>
      <c r="E7484">
        <v>29</v>
      </c>
      <c r="F7484" t="s">
        <v>69</v>
      </c>
      <c r="G7484" t="s">
        <v>38</v>
      </c>
      <c r="H7484" t="s">
        <v>738</v>
      </c>
      <c r="I7484" s="2">
        <v>4011</v>
      </c>
      <c r="J7484" s="2">
        <v>1</v>
      </c>
      <c r="K7484" s="2">
        <v>4012</v>
      </c>
      <c r="L7484" s="3">
        <v>0.20677545226976257</v>
      </c>
      <c r="M7484" s="3">
        <v>0.28806959623585232</v>
      </c>
      <c r="N7484" s="2">
        <v>1940269</v>
      </c>
      <c r="O7484">
        <f t="shared" si="116"/>
        <v>10</v>
      </c>
    </row>
    <row r="7485" spans="1:15" hidden="1" x14ac:dyDescent="0.2">
      <c r="A7485" t="s">
        <v>8121</v>
      </c>
      <c r="B7485" t="s">
        <v>8248</v>
      </c>
      <c r="C7485" t="s">
        <v>46</v>
      </c>
      <c r="G7485" t="s">
        <v>46</v>
      </c>
      <c r="I7485" s="2">
        <v>4276</v>
      </c>
      <c r="J7485" s="2">
        <v>16</v>
      </c>
      <c r="K7485" s="2">
        <v>4292</v>
      </c>
      <c r="L7485" s="3">
        <v>0.2032449101166906</v>
      </c>
      <c r="M7485" s="3">
        <v>0.30719855247354955</v>
      </c>
      <c r="N7485" s="2">
        <v>2111738</v>
      </c>
      <c r="O7485">
        <f t="shared" si="116"/>
        <v>8</v>
      </c>
    </row>
    <row r="7486" spans="1:15" hidden="1" x14ac:dyDescent="0.2">
      <c r="A7486" t="s">
        <v>8121</v>
      </c>
      <c r="B7486" t="s">
        <v>8248</v>
      </c>
      <c r="C7486" t="s">
        <v>8249</v>
      </c>
      <c r="D7486" t="s">
        <v>22</v>
      </c>
      <c r="E7486">
        <v>37</v>
      </c>
      <c r="F7486" t="s">
        <v>69</v>
      </c>
      <c r="G7486" t="s">
        <v>385</v>
      </c>
      <c r="H7486" t="s">
        <v>36</v>
      </c>
      <c r="I7486" s="2">
        <v>1469</v>
      </c>
      <c r="J7486" s="2">
        <f>(0)</f>
        <v>0</v>
      </c>
      <c r="K7486" s="2">
        <v>1469</v>
      </c>
      <c r="L7486" s="3">
        <v>6.956355381207327E-2</v>
      </c>
      <c r="M7486" s="3">
        <v>0.1051432137892927</v>
      </c>
      <c r="N7486" s="2">
        <v>2111738</v>
      </c>
      <c r="O7486">
        <f t="shared" si="116"/>
        <v>17</v>
      </c>
    </row>
    <row r="7487" spans="1:15" hidden="1" x14ac:dyDescent="0.2">
      <c r="A7487" t="s">
        <v>8121</v>
      </c>
      <c r="B7487" t="s">
        <v>8248</v>
      </c>
      <c r="C7487" t="s">
        <v>8250</v>
      </c>
      <c r="D7487" t="s">
        <v>22</v>
      </c>
      <c r="E7487">
        <v>53</v>
      </c>
      <c r="F7487" t="s">
        <v>49</v>
      </c>
      <c r="G7487" t="s">
        <v>19</v>
      </c>
      <c r="H7487" t="s">
        <v>20</v>
      </c>
      <c r="I7487" s="2">
        <v>488515</v>
      </c>
      <c r="J7487" s="2">
        <v>1149</v>
      </c>
      <c r="K7487" s="2">
        <v>489664</v>
      </c>
      <c r="L7487" s="3">
        <v>23.187724992399623</v>
      </c>
      <c r="M7487" s="3">
        <v>35.0475470639348</v>
      </c>
      <c r="N7487" s="2">
        <v>2111738</v>
      </c>
      <c r="O7487">
        <f t="shared" si="116"/>
        <v>2</v>
      </c>
    </row>
    <row r="7488" spans="1:15" hidden="1" x14ac:dyDescent="0.2">
      <c r="A7488" t="s">
        <v>8121</v>
      </c>
      <c r="B7488" t="s">
        <v>8248</v>
      </c>
      <c r="C7488" t="s">
        <v>8251</v>
      </c>
      <c r="D7488" t="s">
        <v>22</v>
      </c>
      <c r="E7488">
        <v>57</v>
      </c>
      <c r="F7488" t="s">
        <v>49</v>
      </c>
      <c r="G7488" t="s">
        <v>32</v>
      </c>
      <c r="H7488" t="s">
        <v>33</v>
      </c>
      <c r="I7488" s="2">
        <v>836211</v>
      </c>
      <c r="J7488" s="2">
        <v>1691</v>
      </c>
      <c r="K7488" s="2">
        <v>837902</v>
      </c>
      <c r="L7488" s="3">
        <v>39.678312366401514</v>
      </c>
      <c r="M7488" s="3">
        <v>59.972572580310377</v>
      </c>
      <c r="N7488" s="2">
        <v>2111738</v>
      </c>
      <c r="O7488">
        <f t="shared" si="116"/>
        <v>1</v>
      </c>
    </row>
    <row r="7489" spans="1:15" hidden="1" x14ac:dyDescent="0.2">
      <c r="A7489" t="s">
        <v>8121</v>
      </c>
      <c r="B7489" t="s">
        <v>8248</v>
      </c>
      <c r="C7489" t="s">
        <v>8252</v>
      </c>
      <c r="D7489" t="s">
        <v>22</v>
      </c>
      <c r="E7489">
        <v>38</v>
      </c>
      <c r="F7489" t="s">
        <v>49</v>
      </c>
      <c r="G7489" t="s">
        <v>38</v>
      </c>
      <c r="H7489" t="s">
        <v>201</v>
      </c>
      <c r="I7489" s="2">
        <v>473</v>
      </c>
      <c r="J7489" s="2">
        <f>(0)</f>
        <v>0</v>
      </c>
      <c r="K7489" s="2">
        <v>473</v>
      </c>
      <c r="L7489" s="3">
        <v>2.2398611949020191E-2</v>
      </c>
      <c r="M7489" s="3">
        <v>3.3854826495803576E-2</v>
      </c>
      <c r="N7489" s="2">
        <v>2111738</v>
      </c>
      <c r="O7489">
        <f t="shared" si="116"/>
        <v>25</v>
      </c>
    </row>
    <row r="7490" spans="1:15" hidden="1" x14ac:dyDescent="0.2">
      <c r="A7490" t="s">
        <v>8121</v>
      </c>
      <c r="B7490" t="s">
        <v>8248</v>
      </c>
      <c r="C7490" t="s">
        <v>8253</v>
      </c>
      <c r="D7490" t="s">
        <v>22</v>
      </c>
      <c r="E7490">
        <v>36</v>
      </c>
      <c r="F7490" t="s">
        <v>69</v>
      </c>
      <c r="G7490" t="s">
        <v>8254</v>
      </c>
      <c r="H7490" t="s">
        <v>214</v>
      </c>
      <c r="I7490" s="2">
        <v>1069</v>
      </c>
      <c r="J7490" s="2">
        <f>(0)</f>
        <v>0</v>
      </c>
      <c r="K7490" s="2">
        <v>1069</v>
      </c>
      <c r="L7490" s="3">
        <v>5.0621810091971642E-2</v>
      </c>
      <c r="M7490" s="3">
        <v>7.6513339374236836E-2</v>
      </c>
      <c r="N7490" s="2">
        <v>2111738</v>
      </c>
      <c r="O7490">
        <f t="shared" si="116"/>
        <v>19</v>
      </c>
    </row>
    <row r="7491" spans="1:15" hidden="1" x14ac:dyDescent="0.2">
      <c r="A7491" t="s">
        <v>8121</v>
      </c>
      <c r="B7491" t="s">
        <v>8248</v>
      </c>
      <c r="C7491" t="s">
        <v>8255</v>
      </c>
      <c r="D7491" t="s">
        <v>22</v>
      </c>
      <c r="E7491">
        <v>35</v>
      </c>
      <c r="F7491" t="s">
        <v>49</v>
      </c>
      <c r="G7491" t="s">
        <v>38</v>
      </c>
      <c r="H7491" t="s">
        <v>99</v>
      </c>
      <c r="I7491" s="2">
        <v>1660</v>
      </c>
      <c r="J7491" s="2">
        <v>1</v>
      </c>
      <c r="K7491" s="2">
        <v>1661</v>
      </c>
      <c r="L7491" s="3">
        <v>7.8655590797722066E-2</v>
      </c>
      <c r="M7491" s="3">
        <v>0.11888555350851952</v>
      </c>
      <c r="N7491" s="2">
        <v>2111738</v>
      </c>
      <c r="O7491">
        <f t="shared" ref="O7491:O7554" si="117">COUNTIFS($A$2:$A$8569,A7491,$B$2:$B$8569,B7491,$K$2:$K$8569,"&gt;"&amp;K7491)+1</f>
        <v>14</v>
      </c>
    </row>
    <row r="7492" spans="1:15" hidden="1" x14ac:dyDescent="0.2">
      <c r="A7492" t="s">
        <v>8121</v>
      </c>
      <c r="B7492" t="s">
        <v>8248</v>
      </c>
      <c r="C7492" t="s">
        <v>8256</v>
      </c>
      <c r="D7492" t="s">
        <v>22</v>
      </c>
      <c r="E7492">
        <v>42</v>
      </c>
      <c r="F7492" t="s">
        <v>69</v>
      </c>
      <c r="G7492" t="s">
        <v>8257</v>
      </c>
      <c r="H7492" t="s">
        <v>738</v>
      </c>
      <c r="I7492" s="2">
        <v>2801</v>
      </c>
      <c r="J7492" s="2">
        <v>1</v>
      </c>
      <c r="K7492" s="2">
        <v>2802</v>
      </c>
      <c r="L7492" s="3">
        <v>0.13268691475931202</v>
      </c>
      <c r="M7492" s="3">
        <v>0.20055227027746644</v>
      </c>
      <c r="N7492" s="2">
        <v>2111738</v>
      </c>
      <c r="O7492">
        <f t="shared" si="117"/>
        <v>11</v>
      </c>
    </row>
    <row r="7493" spans="1:15" hidden="1" x14ac:dyDescent="0.2">
      <c r="A7493" t="s">
        <v>8121</v>
      </c>
      <c r="B7493" t="s">
        <v>8248</v>
      </c>
      <c r="C7493" t="s">
        <v>8258</v>
      </c>
      <c r="D7493" t="s">
        <v>22</v>
      </c>
      <c r="E7493">
        <v>28</v>
      </c>
      <c r="F7493" t="s">
        <v>49</v>
      </c>
      <c r="G7493" t="s">
        <v>2204</v>
      </c>
      <c r="H7493" t="s">
        <v>198</v>
      </c>
      <c r="I7493" s="2">
        <v>762</v>
      </c>
      <c r="J7493" s="2">
        <f>(0)</f>
        <v>0</v>
      </c>
      <c r="K7493" s="2">
        <v>762</v>
      </c>
      <c r="L7493" s="3">
        <v>3.6084021786793631E-2</v>
      </c>
      <c r="M7493" s="3">
        <v>5.4539910760681452E-2</v>
      </c>
      <c r="N7493" s="2">
        <v>2111738</v>
      </c>
      <c r="O7493">
        <f t="shared" si="117"/>
        <v>23</v>
      </c>
    </row>
    <row r="7494" spans="1:15" hidden="1" x14ac:dyDescent="0.2">
      <c r="A7494" t="s">
        <v>8121</v>
      </c>
      <c r="B7494" t="s">
        <v>8248</v>
      </c>
      <c r="C7494" t="s">
        <v>8259</v>
      </c>
      <c r="D7494" t="s">
        <v>17</v>
      </c>
      <c r="E7494">
        <v>51</v>
      </c>
      <c r="F7494" t="s">
        <v>49</v>
      </c>
      <c r="G7494" t="s">
        <v>200</v>
      </c>
      <c r="H7494" t="s">
        <v>219</v>
      </c>
      <c r="I7494" s="2">
        <v>787</v>
      </c>
      <c r="J7494" s="2">
        <v>1</v>
      </c>
      <c r="K7494" s="2">
        <v>788</v>
      </c>
      <c r="L7494" s="3">
        <v>3.731523512860023E-2</v>
      </c>
      <c r="M7494" s="3">
        <v>5.6400852597660076E-2</v>
      </c>
      <c r="N7494" s="2">
        <v>2111738</v>
      </c>
      <c r="O7494">
        <f t="shared" si="117"/>
        <v>22</v>
      </c>
    </row>
    <row r="7495" spans="1:15" hidden="1" x14ac:dyDescent="0.2">
      <c r="A7495" t="s">
        <v>8121</v>
      </c>
      <c r="B7495" t="s">
        <v>8248</v>
      </c>
      <c r="C7495" t="s">
        <v>8260</v>
      </c>
      <c r="D7495" t="s">
        <v>22</v>
      </c>
      <c r="E7495">
        <v>25</v>
      </c>
      <c r="F7495" t="s">
        <v>49</v>
      </c>
      <c r="G7495" t="s">
        <v>38</v>
      </c>
      <c r="H7495" t="s">
        <v>381</v>
      </c>
      <c r="I7495" s="2">
        <v>3829</v>
      </c>
      <c r="J7495" s="2">
        <f>(0)</f>
        <v>0</v>
      </c>
      <c r="K7495" s="2">
        <v>3829</v>
      </c>
      <c r="L7495" s="3">
        <v>0.18131984176067295</v>
      </c>
      <c r="M7495" s="3">
        <v>0.27405947283812243</v>
      </c>
      <c r="N7495" s="2">
        <v>2111738</v>
      </c>
      <c r="O7495">
        <f t="shared" si="117"/>
        <v>10</v>
      </c>
    </row>
    <row r="7496" spans="1:15" hidden="1" x14ac:dyDescent="0.2">
      <c r="A7496" t="s">
        <v>8121</v>
      </c>
      <c r="B7496" t="s">
        <v>8248</v>
      </c>
      <c r="C7496" t="s">
        <v>8261</v>
      </c>
      <c r="D7496" t="s">
        <v>22</v>
      </c>
      <c r="E7496">
        <v>52</v>
      </c>
      <c r="F7496" t="s">
        <v>49</v>
      </c>
      <c r="G7496" t="s">
        <v>174</v>
      </c>
      <c r="H7496" t="s">
        <v>84</v>
      </c>
      <c r="I7496" s="2">
        <v>1493</v>
      </c>
      <c r="J7496" s="2">
        <v>2</v>
      </c>
      <c r="K7496" s="2">
        <v>1495</v>
      </c>
      <c r="L7496" s="3">
        <v>7.0794767153879889E-2</v>
      </c>
      <c r="M7496" s="3">
        <v>0.10700415562627134</v>
      </c>
      <c r="N7496" s="2">
        <v>2111738</v>
      </c>
      <c r="O7496">
        <f t="shared" si="117"/>
        <v>16</v>
      </c>
    </row>
    <row r="7497" spans="1:15" hidden="1" x14ac:dyDescent="0.2">
      <c r="A7497" t="s">
        <v>8121</v>
      </c>
      <c r="B7497" t="s">
        <v>8248</v>
      </c>
      <c r="C7497" t="s">
        <v>8262</v>
      </c>
      <c r="D7497" t="s">
        <v>22</v>
      </c>
      <c r="E7497">
        <v>29</v>
      </c>
      <c r="F7497" t="s">
        <v>49</v>
      </c>
      <c r="G7497" t="s">
        <v>736</v>
      </c>
      <c r="H7497" t="s">
        <v>1521</v>
      </c>
      <c r="I7497" s="2">
        <v>9689</v>
      </c>
      <c r="J7497" s="2">
        <v>1</v>
      </c>
      <c r="K7497" s="2">
        <v>9690</v>
      </c>
      <c r="L7497" s="3">
        <v>0.45886374161946225</v>
      </c>
      <c r="M7497" s="3">
        <v>0.69355870770472872</v>
      </c>
      <c r="N7497" s="2">
        <v>2111738</v>
      </c>
      <c r="O7497">
        <f t="shared" si="117"/>
        <v>4</v>
      </c>
    </row>
    <row r="7498" spans="1:15" hidden="1" x14ac:dyDescent="0.2">
      <c r="A7498" t="s">
        <v>8121</v>
      </c>
      <c r="B7498" t="s">
        <v>8248</v>
      </c>
      <c r="C7498" t="s">
        <v>8263</v>
      </c>
      <c r="D7498" t="s">
        <v>22</v>
      </c>
      <c r="E7498">
        <v>54</v>
      </c>
      <c r="F7498" t="s">
        <v>49</v>
      </c>
      <c r="G7498" t="s">
        <v>38</v>
      </c>
      <c r="H7498" t="s">
        <v>148</v>
      </c>
      <c r="I7498" s="2">
        <v>1936</v>
      </c>
      <c r="J7498" s="2">
        <f>(0)</f>
        <v>0</v>
      </c>
      <c r="K7498" s="2">
        <v>1936</v>
      </c>
      <c r="L7498" s="3">
        <v>9.1678039605291944E-2</v>
      </c>
      <c r="M7498" s="3">
        <v>0.13856859216887046</v>
      </c>
      <c r="N7498" s="2">
        <v>2111738</v>
      </c>
      <c r="O7498">
        <f t="shared" si="117"/>
        <v>12</v>
      </c>
    </row>
    <row r="7499" spans="1:15" hidden="1" x14ac:dyDescent="0.2">
      <c r="A7499" t="s">
        <v>8121</v>
      </c>
      <c r="B7499" t="s">
        <v>8248</v>
      </c>
      <c r="C7499" t="s">
        <v>8264</v>
      </c>
      <c r="D7499" t="s">
        <v>17</v>
      </c>
      <c r="E7499">
        <v>49</v>
      </c>
      <c r="F7499" t="s">
        <v>49</v>
      </c>
      <c r="G7499" t="s">
        <v>1646</v>
      </c>
      <c r="H7499" t="s">
        <v>336</v>
      </c>
      <c r="I7499" s="2">
        <v>1208</v>
      </c>
      <c r="J7499" s="2">
        <v>2</v>
      </c>
      <c r="K7499" s="2">
        <v>1210</v>
      </c>
      <c r="L7499" s="3">
        <v>5.7298774753307469E-2</v>
      </c>
      <c r="M7499" s="3">
        <v>8.6605370105544033E-2</v>
      </c>
      <c r="N7499" s="2">
        <v>2111738</v>
      </c>
      <c r="O7499">
        <f t="shared" si="117"/>
        <v>18</v>
      </c>
    </row>
    <row r="7500" spans="1:15" hidden="1" x14ac:dyDescent="0.2">
      <c r="A7500" t="s">
        <v>8121</v>
      </c>
      <c r="B7500" t="s">
        <v>8248</v>
      </c>
      <c r="C7500" t="s">
        <v>8265</v>
      </c>
      <c r="D7500" t="s">
        <v>22</v>
      </c>
      <c r="E7500">
        <v>40</v>
      </c>
      <c r="F7500" t="s">
        <v>18</v>
      </c>
      <c r="G7500" t="s">
        <v>1952</v>
      </c>
      <c r="H7500" t="s">
        <v>59</v>
      </c>
      <c r="I7500" s="2">
        <v>812</v>
      </c>
      <c r="J7500" s="2">
        <v>5</v>
      </c>
      <c r="K7500" s="2">
        <v>817</v>
      </c>
      <c r="L7500" s="3">
        <v>3.8688511548307603E-2</v>
      </c>
      <c r="M7500" s="3">
        <v>5.8476518492751636E-2</v>
      </c>
      <c r="N7500" s="2">
        <v>2111738</v>
      </c>
      <c r="O7500">
        <f t="shared" si="117"/>
        <v>21</v>
      </c>
    </row>
    <row r="7501" spans="1:15" hidden="1" x14ac:dyDescent="0.2">
      <c r="A7501" t="s">
        <v>8121</v>
      </c>
      <c r="B7501" t="s">
        <v>8248</v>
      </c>
      <c r="C7501" t="s">
        <v>8266</v>
      </c>
      <c r="D7501" t="s">
        <v>22</v>
      </c>
      <c r="E7501">
        <v>29</v>
      </c>
      <c r="F7501" t="s">
        <v>49</v>
      </c>
      <c r="G7501" t="s">
        <v>303</v>
      </c>
      <c r="H7501" t="s">
        <v>304</v>
      </c>
      <c r="I7501" s="2">
        <v>10520</v>
      </c>
      <c r="J7501" s="2">
        <v>77</v>
      </c>
      <c r="K7501" s="2">
        <v>10597</v>
      </c>
      <c r="L7501" s="3">
        <v>0.50181414550479275</v>
      </c>
      <c r="M7501" s="3">
        <v>0.75847694794086784</v>
      </c>
      <c r="N7501" s="2">
        <v>2111738</v>
      </c>
      <c r="O7501">
        <f t="shared" si="117"/>
        <v>3</v>
      </c>
    </row>
    <row r="7502" spans="1:15" hidden="1" x14ac:dyDescent="0.2">
      <c r="A7502" t="s">
        <v>8121</v>
      </c>
      <c r="B7502" t="s">
        <v>8248</v>
      </c>
      <c r="C7502" t="s">
        <v>8267</v>
      </c>
      <c r="D7502" t="s">
        <v>22</v>
      </c>
      <c r="E7502">
        <v>48</v>
      </c>
      <c r="F7502" t="s">
        <v>69</v>
      </c>
      <c r="G7502" t="s">
        <v>38</v>
      </c>
      <c r="H7502" t="s">
        <v>6305</v>
      </c>
      <c r="I7502" s="2">
        <v>6299</v>
      </c>
      <c r="J7502" s="2">
        <v>2</v>
      </c>
      <c r="K7502" s="2">
        <v>6301</v>
      </c>
      <c r="L7502" s="3">
        <v>0.29837981795090113</v>
      </c>
      <c r="M7502" s="3">
        <v>0.45099209672316776</v>
      </c>
      <c r="N7502" s="2">
        <v>2111738</v>
      </c>
      <c r="O7502">
        <f t="shared" si="117"/>
        <v>5</v>
      </c>
    </row>
    <row r="7503" spans="1:15" hidden="1" x14ac:dyDescent="0.2">
      <c r="A7503" t="s">
        <v>8121</v>
      </c>
      <c r="B7503" t="s">
        <v>8248</v>
      </c>
      <c r="C7503" t="s">
        <v>8268</v>
      </c>
      <c r="D7503" t="s">
        <v>22</v>
      </c>
      <c r="E7503">
        <v>60</v>
      </c>
      <c r="F7503" t="s">
        <v>49</v>
      </c>
      <c r="G7503" t="s">
        <v>38</v>
      </c>
      <c r="H7503" t="s">
        <v>420</v>
      </c>
      <c r="I7503" s="2">
        <v>671</v>
      </c>
      <c r="J7503" s="2">
        <v>1</v>
      </c>
      <c r="K7503" s="2">
        <v>672</v>
      </c>
      <c r="L7503" s="3">
        <v>3.182212944977076E-2</v>
      </c>
      <c r="M7503" s="3">
        <v>4.8098189017293874E-2</v>
      </c>
      <c r="N7503" s="2">
        <v>2111738</v>
      </c>
      <c r="O7503">
        <f t="shared" si="117"/>
        <v>24</v>
      </c>
    </row>
    <row r="7504" spans="1:15" hidden="1" x14ac:dyDescent="0.2">
      <c r="A7504" t="s">
        <v>8121</v>
      </c>
      <c r="B7504" t="s">
        <v>8248</v>
      </c>
      <c r="C7504" t="s">
        <v>8269</v>
      </c>
      <c r="D7504" t="s">
        <v>22</v>
      </c>
      <c r="E7504">
        <v>50</v>
      </c>
      <c r="F7504" t="s">
        <v>49</v>
      </c>
      <c r="G7504" t="s">
        <v>3312</v>
      </c>
      <c r="H7504" t="s">
        <v>767</v>
      </c>
      <c r="I7504" s="2">
        <v>4418</v>
      </c>
      <c r="J7504" s="2">
        <v>4</v>
      </c>
      <c r="K7504" s="2">
        <v>4422</v>
      </c>
      <c r="L7504" s="3">
        <v>0.20940097682572364</v>
      </c>
      <c r="M7504" s="3">
        <v>0.31650326165844278</v>
      </c>
      <c r="N7504" s="2">
        <v>2111738</v>
      </c>
      <c r="O7504">
        <f t="shared" si="117"/>
        <v>7</v>
      </c>
    </row>
    <row r="7505" spans="1:15" hidden="1" x14ac:dyDescent="0.2">
      <c r="A7505" t="s">
        <v>8121</v>
      </c>
      <c r="B7505" t="s">
        <v>8248</v>
      </c>
      <c r="C7505" t="s">
        <v>8270</v>
      </c>
      <c r="D7505" t="s">
        <v>22</v>
      </c>
      <c r="E7505">
        <v>54</v>
      </c>
      <c r="F7505" t="s">
        <v>49</v>
      </c>
      <c r="G7505" t="s">
        <v>38</v>
      </c>
      <c r="H7505" t="s">
        <v>540</v>
      </c>
      <c r="I7505" s="2">
        <v>887</v>
      </c>
      <c r="J7505" s="2">
        <f>(0)</f>
        <v>0</v>
      </c>
      <c r="K7505" s="2">
        <v>887</v>
      </c>
      <c r="L7505" s="3">
        <v>4.2003316699325388E-2</v>
      </c>
      <c r="M7505" s="3">
        <v>6.3486746515386411E-2</v>
      </c>
      <c r="N7505" s="2">
        <v>2111738</v>
      </c>
      <c r="O7505">
        <f t="shared" si="117"/>
        <v>20</v>
      </c>
    </row>
    <row r="7506" spans="1:15" hidden="1" x14ac:dyDescent="0.2">
      <c r="A7506" t="s">
        <v>8121</v>
      </c>
      <c r="B7506" t="s">
        <v>8248</v>
      </c>
      <c r="C7506" t="s">
        <v>8271</v>
      </c>
      <c r="D7506" t="s">
        <v>22</v>
      </c>
      <c r="E7506">
        <v>45</v>
      </c>
      <c r="F7506" t="s">
        <v>49</v>
      </c>
      <c r="G7506" t="s">
        <v>38</v>
      </c>
      <c r="H7506" t="s">
        <v>1711</v>
      </c>
      <c r="I7506" s="2">
        <v>4034</v>
      </c>
      <c r="J7506" s="2">
        <v>1</v>
      </c>
      <c r="K7506" s="2">
        <v>4035</v>
      </c>
      <c r="L7506" s="3">
        <v>0.19107483977652531</v>
      </c>
      <c r="M7506" s="3">
        <v>0.28880385816187615</v>
      </c>
      <c r="N7506" s="2">
        <v>2111738</v>
      </c>
      <c r="O7506">
        <f t="shared" si="117"/>
        <v>9</v>
      </c>
    </row>
    <row r="7507" spans="1:15" hidden="1" x14ac:dyDescent="0.2">
      <c r="A7507" t="s">
        <v>8121</v>
      </c>
      <c r="B7507" t="s">
        <v>8248</v>
      </c>
      <c r="C7507" t="s">
        <v>8272</v>
      </c>
      <c r="D7507" t="s">
        <v>22</v>
      </c>
      <c r="E7507">
        <v>29</v>
      </c>
      <c r="F7507" t="s">
        <v>49</v>
      </c>
      <c r="G7507" t="s">
        <v>38</v>
      </c>
      <c r="H7507" t="s">
        <v>104</v>
      </c>
      <c r="I7507" s="2">
        <v>1588</v>
      </c>
      <c r="J7507" s="2">
        <v>2</v>
      </c>
      <c r="K7507" s="2">
        <v>1590</v>
      </c>
      <c r="L7507" s="3">
        <v>7.5293431287404025E-2</v>
      </c>
      <c r="M7507" s="3">
        <v>0.11380375079984711</v>
      </c>
      <c r="N7507" s="2">
        <v>2111738</v>
      </c>
      <c r="O7507">
        <f t="shared" si="117"/>
        <v>15</v>
      </c>
    </row>
    <row r="7508" spans="1:15" hidden="1" x14ac:dyDescent="0.2">
      <c r="A7508" t="s">
        <v>8121</v>
      </c>
      <c r="B7508" t="s">
        <v>8248</v>
      </c>
      <c r="C7508" t="s">
        <v>8273</v>
      </c>
      <c r="D7508" t="s">
        <v>22</v>
      </c>
      <c r="E7508">
        <v>60</v>
      </c>
      <c r="F7508" t="s">
        <v>69</v>
      </c>
      <c r="G7508" t="s">
        <v>38</v>
      </c>
      <c r="H7508" t="s">
        <v>54</v>
      </c>
      <c r="I7508" s="2">
        <v>467</v>
      </c>
      <c r="J7508" s="2">
        <f>(0)</f>
        <v>0</v>
      </c>
      <c r="K7508" s="2">
        <v>467</v>
      </c>
      <c r="L7508" s="3">
        <v>2.2114485793218668E-2</v>
      </c>
      <c r="M7508" s="3">
        <v>3.3425378379577736E-2</v>
      </c>
      <c r="N7508" s="2">
        <v>2111738</v>
      </c>
      <c r="O7508">
        <f t="shared" si="117"/>
        <v>26</v>
      </c>
    </row>
    <row r="7509" spans="1:15" hidden="1" x14ac:dyDescent="0.2">
      <c r="A7509" t="s">
        <v>8121</v>
      </c>
      <c r="B7509" t="s">
        <v>8248</v>
      </c>
      <c r="C7509" t="s">
        <v>8274</v>
      </c>
      <c r="D7509" t="s">
        <v>22</v>
      </c>
      <c r="E7509">
        <v>36</v>
      </c>
      <c r="F7509" t="s">
        <v>69</v>
      </c>
      <c r="G7509" t="s">
        <v>8133</v>
      </c>
      <c r="H7509" t="s">
        <v>101</v>
      </c>
      <c r="I7509" s="2">
        <v>1742</v>
      </c>
      <c r="J7509" s="2">
        <v>2</v>
      </c>
      <c r="K7509" s="2">
        <v>1744</v>
      </c>
      <c r="L7509" s="3">
        <v>8.2586002619643162E-2</v>
      </c>
      <c r="M7509" s="3">
        <v>0.12482625244964363</v>
      </c>
      <c r="N7509" s="2">
        <v>2111738</v>
      </c>
      <c r="O7509">
        <f t="shared" si="117"/>
        <v>13</v>
      </c>
    </row>
    <row r="7510" spans="1:15" hidden="1" x14ac:dyDescent="0.2">
      <c r="A7510" t="s">
        <v>8121</v>
      </c>
      <c r="B7510" t="s">
        <v>8248</v>
      </c>
      <c r="C7510" t="s">
        <v>8275</v>
      </c>
      <c r="D7510" t="s">
        <v>22</v>
      </c>
      <c r="E7510">
        <v>47</v>
      </c>
      <c r="F7510" t="s">
        <v>49</v>
      </c>
      <c r="G7510" t="s">
        <v>38</v>
      </c>
      <c r="H7510" t="s">
        <v>168</v>
      </c>
      <c r="I7510" s="2">
        <v>5675</v>
      </c>
      <c r="J7510" s="2">
        <v>1</v>
      </c>
      <c r="K7510" s="2">
        <v>5676</v>
      </c>
      <c r="L7510" s="3">
        <v>0.26878334338824228</v>
      </c>
      <c r="M7510" s="3">
        <v>0.40625791794964294</v>
      </c>
      <c r="N7510" s="2">
        <v>2111738</v>
      </c>
      <c r="O7510">
        <f t="shared" si="117"/>
        <v>6</v>
      </c>
    </row>
    <row r="7511" spans="1:15" hidden="1" x14ac:dyDescent="0.2">
      <c r="A7511" t="s">
        <v>8121</v>
      </c>
      <c r="B7511" t="s">
        <v>8276</v>
      </c>
      <c r="C7511" t="s">
        <v>8277</v>
      </c>
      <c r="D7511" t="s">
        <v>22</v>
      </c>
      <c r="E7511">
        <v>66</v>
      </c>
      <c r="F7511" t="s">
        <v>49</v>
      </c>
      <c r="G7511" t="s">
        <v>19</v>
      </c>
      <c r="H7511" t="s">
        <v>20</v>
      </c>
      <c r="I7511" s="2">
        <v>525229</v>
      </c>
      <c r="J7511" s="2">
        <v>840</v>
      </c>
      <c r="K7511" s="2">
        <v>526069</v>
      </c>
      <c r="L7511" s="3">
        <v>32.117505346619041</v>
      </c>
      <c r="M7511" s="3">
        <v>43.022832641050996</v>
      </c>
      <c r="N7511" s="2">
        <v>1637951</v>
      </c>
      <c r="O7511">
        <f t="shared" si="117"/>
        <v>2</v>
      </c>
    </row>
    <row r="7512" spans="1:15" hidden="1" x14ac:dyDescent="0.2">
      <c r="A7512" t="s">
        <v>8121</v>
      </c>
      <c r="B7512" t="s">
        <v>8276</v>
      </c>
      <c r="C7512" t="s">
        <v>8278</v>
      </c>
      <c r="D7512" t="s">
        <v>22</v>
      </c>
      <c r="E7512">
        <v>52</v>
      </c>
      <c r="F7512" t="s">
        <v>49</v>
      </c>
      <c r="G7512" t="s">
        <v>1952</v>
      </c>
      <c r="H7512" t="s">
        <v>59</v>
      </c>
      <c r="I7512" s="2">
        <v>2537</v>
      </c>
      <c r="J7512" s="2">
        <v>1</v>
      </c>
      <c r="K7512" s="2">
        <v>2538</v>
      </c>
      <c r="L7512" s="3">
        <v>0.15494969019219745</v>
      </c>
      <c r="M7512" s="3">
        <v>0.20756202939726048</v>
      </c>
      <c r="N7512" s="2">
        <v>1637951</v>
      </c>
      <c r="O7512">
        <f t="shared" si="117"/>
        <v>9</v>
      </c>
    </row>
    <row r="7513" spans="1:15" hidden="1" x14ac:dyDescent="0.2">
      <c r="A7513" t="s">
        <v>8121</v>
      </c>
      <c r="B7513" t="s">
        <v>8276</v>
      </c>
      <c r="C7513" t="s">
        <v>8279</v>
      </c>
      <c r="D7513" t="s">
        <v>22</v>
      </c>
      <c r="E7513">
        <v>65</v>
      </c>
      <c r="F7513" t="s">
        <v>69</v>
      </c>
      <c r="G7513" t="s">
        <v>38</v>
      </c>
      <c r="H7513" t="s">
        <v>734</v>
      </c>
      <c r="I7513" s="2">
        <v>2243</v>
      </c>
      <c r="J7513" s="2">
        <v>1</v>
      </c>
      <c r="K7513" s="2">
        <v>2244</v>
      </c>
      <c r="L7513" s="3">
        <v>0.13700043529995706</v>
      </c>
      <c r="M7513" s="3">
        <v>0.18351820093280241</v>
      </c>
      <c r="N7513" s="2">
        <v>1637951</v>
      </c>
      <c r="O7513">
        <f t="shared" si="117"/>
        <v>12</v>
      </c>
    </row>
    <row r="7514" spans="1:15" hidden="1" x14ac:dyDescent="0.2">
      <c r="A7514" t="s">
        <v>8121</v>
      </c>
      <c r="B7514" t="s">
        <v>8276</v>
      </c>
      <c r="C7514" t="s">
        <v>8280</v>
      </c>
      <c r="D7514" t="s">
        <v>22</v>
      </c>
      <c r="E7514">
        <v>57</v>
      </c>
      <c r="F7514" t="s">
        <v>49</v>
      </c>
      <c r="G7514" t="s">
        <v>38</v>
      </c>
      <c r="H7514" t="s">
        <v>234</v>
      </c>
      <c r="I7514" s="2">
        <v>1938</v>
      </c>
      <c r="J7514" s="2">
        <v>3</v>
      </c>
      <c r="K7514" s="2">
        <v>1941</v>
      </c>
      <c r="L7514" s="3">
        <v>0.11850171342121957</v>
      </c>
      <c r="M7514" s="3">
        <v>0.15873833690310582</v>
      </c>
      <c r="N7514" s="2">
        <v>1637951</v>
      </c>
      <c r="O7514">
        <f t="shared" si="117"/>
        <v>13</v>
      </c>
    </row>
    <row r="7515" spans="1:15" hidden="1" x14ac:dyDescent="0.2">
      <c r="A7515" t="s">
        <v>8121</v>
      </c>
      <c r="B7515" t="s">
        <v>8276</v>
      </c>
      <c r="C7515" t="s">
        <v>8281</v>
      </c>
      <c r="D7515" t="s">
        <v>22</v>
      </c>
      <c r="E7515">
        <v>69</v>
      </c>
      <c r="F7515" t="s">
        <v>18</v>
      </c>
      <c r="G7515" t="s">
        <v>258</v>
      </c>
      <c r="H7515" t="s">
        <v>198</v>
      </c>
      <c r="I7515" s="2">
        <v>2259</v>
      </c>
      <c r="J7515" s="2">
        <v>4</v>
      </c>
      <c r="K7515" s="2">
        <v>2263</v>
      </c>
      <c r="L7515" s="3">
        <v>0.13816042116033994</v>
      </c>
      <c r="M7515" s="3">
        <v>0.18507205379275038</v>
      </c>
      <c r="N7515" s="2">
        <v>1637951</v>
      </c>
      <c r="O7515">
        <f t="shared" si="117"/>
        <v>10</v>
      </c>
    </row>
    <row r="7516" spans="1:15" hidden="1" x14ac:dyDescent="0.2">
      <c r="A7516" t="s">
        <v>8121</v>
      </c>
      <c r="B7516" t="s">
        <v>8276</v>
      </c>
      <c r="C7516" t="s">
        <v>8282</v>
      </c>
      <c r="D7516" t="s">
        <v>22</v>
      </c>
      <c r="E7516">
        <v>40</v>
      </c>
      <c r="F7516" t="s">
        <v>69</v>
      </c>
      <c r="G7516" t="s">
        <v>38</v>
      </c>
      <c r="H7516" t="s">
        <v>104</v>
      </c>
      <c r="I7516" s="2">
        <v>7241</v>
      </c>
      <c r="J7516" s="2">
        <v>1</v>
      </c>
      <c r="K7516" s="2">
        <v>7242</v>
      </c>
      <c r="L7516" s="3">
        <v>0.44213776846804326</v>
      </c>
      <c r="M7516" s="3">
        <v>0.59226328482858959</v>
      </c>
      <c r="N7516" s="2">
        <v>1637951</v>
      </c>
      <c r="O7516">
        <f t="shared" si="117"/>
        <v>7</v>
      </c>
    </row>
    <row r="7517" spans="1:15" hidden="1" x14ac:dyDescent="0.2">
      <c r="A7517" t="s">
        <v>8121</v>
      </c>
      <c r="B7517" t="s">
        <v>8276</v>
      </c>
      <c r="C7517" t="s">
        <v>8283</v>
      </c>
      <c r="D7517" t="s">
        <v>22</v>
      </c>
      <c r="E7517">
        <v>48</v>
      </c>
      <c r="F7517" t="s">
        <v>69</v>
      </c>
      <c r="G7517" t="s">
        <v>303</v>
      </c>
      <c r="H7517" t="s">
        <v>304</v>
      </c>
      <c r="I7517" s="2">
        <v>11214</v>
      </c>
      <c r="J7517" s="2">
        <v>31</v>
      </c>
      <c r="K7517" s="2">
        <v>11245</v>
      </c>
      <c r="L7517" s="3">
        <v>0.68652847368449976</v>
      </c>
      <c r="M7517" s="3">
        <v>0.91963554790078572</v>
      </c>
      <c r="N7517" s="2">
        <v>1637951</v>
      </c>
      <c r="O7517">
        <f t="shared" si="117"/>
        <v>5</v>
      </c>
    </row>
    <row r="7518" spans="1:15" hidden="1" x14ac:dyDescent="0.2">
      <c r="A7518" t="s">
        <v>8121</v>
      </c>
      <c r="B7518" t="s">
        <v>8276</v>
      </c>
      <c r="C7518" t="s">
        <v>8284</v>
      </c>
      <c r="D7518" t="s">
        <v>22</v>
      </c>
      <c r="E7518">
        <v>40</v>
      </c>
      <c r="F7518" t="s">
        <v>49</v>
      </c>
      <c r="G7518" t="s">
        <v>174</v>
      </c>
      <c r="H7518" t="s">
        <v>84</v>
      </c>
      <c r="I7518" s="2">
        <v>7729</v>
      </c>
      <c r="J7518" s="2">
        <v>4</v>
      </c>
      <c r="K7518" s="2">
        <v>7733</v>
      </c>
      <c r="L7518" s="3">
        <v>0.47211424517583245</v>
      </c>
      <c r="M7518" s="3">
        <v>0.63241811399882397</v>
      </c>
      <c r="N7518" s="2">
        <v>1637951</v>
      </c>
      <c r="O7518">
        <f t="shared" si="117"/>
        <v>6</v>
      </c>
    </row>
    <row r="7519" spans="1:15" hidden="1" x14ac:dyDescent="0.2">
      <c r="A7519" t="s">
        <v>8121</v>
      </c>
      <c r="B7519" t="s">
        <v>8276</v>
      </c>
      <c r="C7519" t="s">
        <v>8285</v>
      </c>
      <c r="D7519" t="s">
        <v>22</v>
      </c>
      <c r="E7519">
        <v>45</v>
      </c>
      <c r="F7519" t="s">
        <v>18</v>
      </c>
      <c r="G7519" t="s">
        <v>38</v>
      </c>
      <c r="H7519" t="s">
        <v>540</v>
      </c>
      <c r="I7519" s="2">
        <v>2244</v>
      </c>
      <c r="J7519" s="2">
        <v>6</v>
      </c>
      <c r="K7519" s="2">
        <v>2250</v>
      </c>
      <c r="L7519" s="3">
        <v>0.13736674662428852</v>
      </c>
      <c r="M7519" s="3">
        <v>0.18400889130962808</v>
      </c>
      <c r="N7519" s="2">
        <v>1637951</v>
      </c>
      <c r="O7519">
        <f t="shared" si="117"/>
        <v>11</v>
      </c>
    </row>
    <row r="7520" spans="1:15" hidden="1" x14ac:dyDescent="0.2">
      <c r="A7520" t="s">
        <v>8121</v>
      </c>
      <c r="B7520" t="s">
        <v>8276</v>
      </c>
      <c r="C7520" t="s">
        <v>8286</v>
      </c>
      <c r="D7520" t="s">
        <v>22</v>
      </c>
      <c r="E7520">
        <v>48</v>
      </c>
      <c r="F7520" t="s">
        <v>49</v>
      </c>
      <c r="G7520" t="s">
        <v>38</v>
      </c>
      <c r="H7520" t="s">
        <v>168</v>
      </c>
      <c r="I7520" s="2">
        <v>4180</v>
      </c>
      <c r="J7520" s="2">
        <v>1</v>
      </c>
      <c r="K7520" s="2">
        <v>4181</v>
      </c>
      <c r="L7520" s="3">
        <v>0.25525794117162232</v>
      </c>
      <c r="M7520" s="3">
        <v>0.34192941091802442</v>
      </c>
      <c r="N7520" s="2">
        <v>1637951</v>
      </c>
      <c r="O7520">
        <f t="shared" si="117"/>
        <v>8</v>
      </c>
    </row>
    <row r="7521" spans="1:15" hidden="1" x14ac:dyDescent="0.2">
      <c r="A7521" t="s">
        <v>8121</v>
      </c>
      <c r="B7521" t="s">
        <v>8276</v>
      </c>
      <c r="C7521" t="s">
        <v>8287</v>
      </c>
      <c r="D7521" t="s">
        <v>22</v>
      </c>
      <c r="E7521">
        <v>38</v>
      </c>
      <c r="F7521" t="s">
        <v>69</v>
      </c>
      <c r="G7521" t="s">
        <v>8133</v>
      </c>
      <c r="H7521" t="s">
        <v>101</v>
      </c>
      <c r="I7521" s="2">
        <v>1316</v>
      </c>
      <c r="J7521" s="2">
        <v>1</v>
      </c>
      <c r="K7521" s="2">
        <v>1317</v>
      </c>
      <c r="L7521" s="3">
        <v>8.0405335690750215E-2</v>
      </c>
      <c r="M7521" s="3">
        <v>0.10770653771323564</v>
      </c>
      <c r="N7521" s="2">
        <v>1637951</v>
      </c>
      <c r="O7521">
        <f t="shared" si="117"/>
        <v>14</v>
      </c>
    </row>
    <row r="7522" spans="1:15" hidden="1" x14ac:dyDescent="0.2">
      <c r="A7522" t="s">
        <v>8121</v>
      </c>
      <c r="B7522" t="s">
        <v>8276</v>
      </c>
      <c r="C7522" t="s">
        <v>8288</v>
      </c>
      <c r="D7522" t="s">
        <v>22</v>
      </c>
      <c r="E7522">
        <v>33</v>
      </c>
      <c r="F7522" t="s">
        <v>49</v>
      </c>
      <c r="G7522" t="s">
        <v>38</v>
      </c>
      <c r="H7522" t="s">
        <v>36</v>
      </c>
      <c r="I7522" s="2">
        <v>15488</v>
      </c>
      <c r="J7522" s="2">
        <v>3</v>
      </c>
      <c r="K7522" s="2">
        <v>15491</v>
      </c>
      <c r="L7522" s="3">
        <v>0.94575478753637943</v>
      </c>
      <c r="M7522" s="3">
        <v>1.2668807712344217</v>
      </c>
      <c r="N7522" s="2">
        <v>1637951</v>
      </c>
      <c r="O7522">
        <f t="shared" si="117"/>
        <v>4</v>
      </c>
    </row>
    <row r="7523" spans="1:15" hidden="1" x14ac:dyDescent="0.2">
      <c r="A7523" t="s">
        <v>8121</v>
      </c>
      <c r="B7523" t="s">
        <v>8276</v>
      </c>
      <c r="C7523" t="s">
        <v>8289</v>
      </c>
      <c r="D7523" t="s">
        <v>22</v>
      </c>
      <c r="E7523">
        <v>51</v>
      </c>
      <c r="F7523" t="s">
        <v>49</v>
      </c>
      <c r="G7523" t="s">
        <v>32</v>
      </c>
      <c r="H7523" t="s">
        <v>33</v>
      </c>
      <c r="I7523" s="2">
        <v>614924</v>
      </c>
      <c r="J7523" s="2">
        <v>1656</v>
      </c>
      <c r="K7523" s="2">
        <v>616580</v>
      </c>
      <c r="L7523" s="3">
        <v>37.643372726046138</v>
      </c>
      <c r="M7523" s="3">
        <v>50.424978757195774</v>
      </c>
      <c r="N7523" s="2">
        <v>1637951</v>
      </c>
      <c r="O7523">
        <f t="shared" si="117"/>
        <v>1</v>
      </c>
    </row>
    <row r="7524" spans="1:15" hidden="1" x14ac:dyDescent="0.2">
      <c r="A7524" t="s">
        <v>8121</v>
      </c>
      <c r="B7524" t="s">
        <v>8276</v>
      </c>
      <c r="C7524" t="s">
        <v>46</v>
      </c>
      <c r="G7524" t="s">
        <v>46</v>
      </c>
      <c r="I7524" s="2">
        <v>21218</v>
      </c>
      <c r="J7524" s="2">
        <v>23</v>
      </c>
      <c r="K7524" s="2">
        <v>21241</v>
      </c>
      <c r="L7524" s="3">
        <v>1.2968031400206721</v>
      </c>
      <c r="M7524" s="3">
        <v>1.7371257156923601</v>
      </c>
      <c r="N7524" s="2">
        <v>1637951</v>
      </c>
      <c r="O7524">
        <f t="shared" si="117"/>
        <v>3</v>
      </c>
    </row>
    <row r="7525" spans="1:15" hidden="1" x14ac:dyDescent="0.2">
      <c r="A7525" t="s">
        <v>8121</v>
      </c>
      <c r="B7525" t="s">
        <v>8290</v>
      </c>
      <c r="C7525" t="s">
        <v>8291</v>
      </c>
      <c r="D7525" t="s">
        <v>22</v>
      </c>
      <c r="E7525">
        <v>38</v>
      </c>
      <c r="F7525" t="s">
        <v>18</v>
      </c>
      <c r="G7525" t="s">
        <v>19</v>
      </c>
      <c r="H7525" t="s">
        <v>20</v>
      </c>
      <c r="I7525" s="2">
        <v>401539</v>
      </c>
      <c r="J7525" s="2">
        <v>988</v>
      </c>
      <c r="K7525" s="2">
        <v>402527</v>
      </c>
      <c r="L7525" s="3">
        <v>29.187193011205682</v>
      </c>
      <c r="M7525" s="3">
        <v>44.051672154972685</v>
      </c>
      <c r="N7525" s="2">
        <v>1379122</v>
      </c>
      <c r="O7525">
        <f t="shared" si="117"/>
        <v>1</v>
      </c>
    </row>
    <row r="7526" spans="1:15" hidden="1" x14ac:dyDescent="0.2">
      <c r="A7526" t="s">
        <v>8121</v>
      </c>
      <c r="B7526" t="s">
        <v>8290</v>
      </c>
      <c r="C7526" t="s">
        <v>8292</v>
      </c>
      <c r="D7526" t="s">
        <v>22</v>
      </c>
      <c r="E7526">
        <v>55</v>
      </c>
      <c r="F7526" t="s">
        <v>18</v>
      </c>
      <c r="G7526" t="s">
        <v>303</v>
      </c>
      <c r="H7526" t="s">
        <v>304</v>
      </c>
      <c r="I7526" s="2">
        <v>30422</v>
      </c>
      <c r="J7526" s="2">
        <v>27</v>
      </c>
      <c r="K7526" s="2">
        <v>30449</v>
      </c>
      <c r="L7526" s="3">
        <v>2.2078539824613053</v>
      </c>
      <c r="M7526" s="3">
        <v>3.3322717866050309</v>
      </c>
      <c r="N7526" s="2">
        <v>1379122</v>
      </c>
      <c r="O7526">
        <f t="shared" si="117"/>
        <v>5</v>
      </c>
    </row>
    <row r="7527" spans="1:15" hidden="1" x14ac:dyDescent="0.2">
      <c r="A7527" t="s">
        <v>8121</v>
      </c>
      <c r="B7527" t="s">
        <v>8290</v>
      </c>
      <c r="C7527" t="s">
        <v>8293</v>
      </c>
      <c r="D7527" t="s">
        <v>22</v>
      </c>
      <c r="E7527">
        <v>29</v>
      </c>
      <c r="F7527" t="s">
        <v>18</v>
      </c>
      <c r="G7527" t="s">
        <v>174</v>
      </c>
      <c r="H7527" t="s">
        <v>84</v>
      </c>
      <c r="I7527" s="2">
        <v>12404</v>
      </c>
      <c r="J7527" s="2">
        <v>17</v>
      </c>
      <c r="K7527" s="2">
        <v>12421</v>
      </c>
      <c r="L7527" s="3">
        <v>0.90064548314072279</v>
      </c>
      <c r="M7527" s="3">
        <v>1.3593270012618179</v>
      </c>
      <c r="N7527" s="2">
        <v>1379122</v>
      </c>
      <c r="O7527">
        <f t="shared" si="117"/>
        <v>7</v>
      </c>
    </row>
    <row r="7528" spans="1:15" hidden="1" x14ac:dyDescent="0.2">
      <c r="A7528" t="s">
        <v>8121</v>
      </c>
      <c r="B7528" t="s">
        <v>8290</v>
      </c>
      <c r="C7528" t="s">
        <v>8294</v>
      </c>
      <c r="D7528" t="s">
        <v>22</v>
      </c>
      <c r="E7528">
        <v>42</v>
      </c>
      <c r="F7528" t="s">
        <v>18</v>
      </c>
      <c r="G7528" t="s">
        <v>401</v>
      </c>
      <c r="H7528" t="s">
        <v>402</v>
      </c>
      <c r="I7528" s="2">
        <v>38388</v>
      </c>
      <c r="J7528" s="2">
        <v>7</v>
      </c>
      <c r="K7528" s="2">
        <v>38395</v>
      </c>
      <c r="L7528" s="3">
        <v>2.7840176576111468</v>
      </c>
      <c r="M7528" s="3">
        <v>4.2018646013563723</v>
      </c>
      <c r="N7528" s="2">
        <v>1379122</v>
      </c>
      <c r="O7528">
        <f t="shared" si="117"/>
        <v>4</v>
      </c>
    </row>
    <row r="7529" spans="1:15" hidden="1" x14ac:dyDescent="0.2">
      <c r="A7529" t="s">
        <v>8121</v>
      </c>
      <c r="B7529" t="s">
        <v>8290</v>
      </c>
      <c r="C7529" t="s">
        <v>8295</v>
      </c>
      <c r="D7529" t="s">
        <v>22</v>
      </c>
      <c r="E7529">
        <v>46</v>
      </c>
      <c r="F7529" t="s">
        <v>18</v>
      </c>
      <c r="G7529" t="s">
        <v>32</v>
      </c>
      <c r="H7529" t="s">
        <v>33</v>
      </c>
      <c r="I7529" s="2">
        <v>361727</v>
      </c>
      <c r="J7529" s="2">
        <v>1818</v>
      </c>
      <c r="K7529" s="2">
        <v>363545</v>
      </c>
      <c r="L7529" s="3">
        <v>26.360612041574278</v>
      </c>
      <c r="M7529" s="3">
        <v>39.785567560882988</v>
      </c>
      <c r="N7529" s="2">
        <v>1379122</v>
      </c>
      <c r="O7529">
        <f t="shared" si="117"/>
        <v>2</v>
      </c>
    </row>
    <row r="7530" spans="1:15" hidden="1" x14ac:dyDescent="0.2">
      <c r="A7530" t="s">
        <v>8121</v>
      </c>
      <c r="B7530" t="s">
        <v>8290</v>
      </c>
      <c r="C7530" t="s">
        <v>8296</v>
      </c>
      <c r="D7530" t="s">
        <v>22</v>
      </c>
      <c r="E7530">
        <v>38</v>
      </c>
      <c r="F7530" t="s">
        <v>18</v>
      </c>
      <c r="G7530" t="s">
        <v>736</v>
      </c>
      <c r="H7530" t="s">
        <v>1521</v>
      </c>
      <c r="I7530" s="2">
        <v>13929</v>
      </c>
      <c r="J7530" s="2">
        <v>1</v>
      </c>
      <c r="K7530" s="2">
        <v>13930</v>
      </c>
      <c r="L7530" s="3">
        <v>1.0100629240922847</v>
      </c>
      <c r="M7530" s="3">
        <v>1.524468652087362</v>
      </c>
      <c r="N7530" s="2">
        <v>1379122</v>
      </c>
      <c r="O7530">
        <f t="shared" si="117"/>
        <v>6</v>
      </c>
    </row>
    <row r="7531" spans="1:15" hidden="1" x14ac:dyDescent="0.2">
      <c r="A7531" t="s">
        <v>8121</v>
      </c>
      <c r="B7531" t="s">
        <v>8290</v>
      </c>
      <c r="C7531" t="s">
        <v>8297</v>
      </c>
      <c r="D7531" t="s">
        <v>22</v>
      </c>
      <c r="E7531">
        <v>40</v>
      </c>
      <c r="F7531" t="s">
        <v>18</v>
      </c>
      <c r="G7531" t="s">
        <v>8298</v>
      </c>
      <c r="H7531" t="s">
        <v>294</v>
      </c>
      <c r="I7531" s="2">
        <v>9910</v>
      </c>
      <c r="J7531" s="2">
        <v>2</v>
      </c>
      <c r="K7531" s="2">
        <v>9912</v>
      </c>
      <c r="L7531" s="3">
        <v>0.71871814096214837</v>
      </c>
      <c r="M7531" s="3">
        <v>1.0847475433948266</v>
      </c>
      <c r="N7531" s="2">
        <v>1379122</v>
      </c>
      <c r="O7531">
        <f t="shared" si="117"/>
        <v>8</v>
      </c>
    </row>
    <row r="7532" spans="1:15" hidden="1" x14ac:dyDescent="0.2">
      <c r="A7532" t="s">
        <v>8121</v>
      </c>
      <c r="B7532" t="s">
        <v>8290</v>
      </c>
      <c r="C7532" t="s">
        <v>46</v>
      </c>
      <c r="G7532" t="s">
        <v>46</v>
      </c>
      <c r="I7532" s="2">
        <v>41656</v>
      </c>
      <c r="J7532" s="2">
        <v>11</v>
      </c>
      <c r="K7532" s="2">
        <v>41667</v>
      </c>
      <c r="L7532" s="3">
        <v>3.0212700544259321</v>
      </c>
      <c r="M7532" s="3">
        <v>4.5599451059959879</v>
      </c>
      <c r="N7532" s="2">
        <v>1379122</v>
      </c>
      <c r="O7532">
        <f t="shared" si="117"/>
        <v>3</v>
      </c>
    </row>
    <row r="7533" spans="1:15" hidden="1" x14ac:dyDescent="0.2">
      <c r="A7533" t="s">
        <v>8121</v>
      </c>
      <c r="B7533" t="s">
        <v>8299</v>
      </c>
      <c r="C7533" t="s">
        <v>8300</v>
      </c>
      <c r="D7533" t="s">
        <v>22</v>
      </c>
      <c r="E7533">
        <v>52</v>
      </c>
      <c r="F7533" t="s">
        <v>18</v>
      </c>
      <c r="G7533" t="s">
        <v>19</v>
      </c>
      <c r="H7533" t="s">
        <v>20</v>
      </c>
      <c r="I7533" s="2">
        <v>537999</v>
      </c>
      <c r="J7533" s="2">
        <v>1320</v>
      </c>
      <c r="K7533" s="2">
        <v>539319</v>
      </c>
      <c r="L7533" s="3">
        <v>34.594971493670108</v>
      </c>
      <c r="M7533" s="3">
        <v>46.483279795697968</v>
      </c>
      <c r="N7533" s="2">
        <v>1558952</v>
      </c>
      <c r="O7533">
        <f t="shared" si="117"/>
        <v>2</v>
      </c>
    </row>
    <row r="7534" spans="1:15" hidden="1" x14ac:dyDescent="0.2">
      <c r="A7534" t="s">
        <v>8121</v>
      </c>
      <c r="B7534" t="s">
        <v>8299</v>
      </c>
      <c r="C7534" t="s">
        <v>8301</v>
      </c>
      <c r="D7534" t="s">
        <v>22</v>
      </c>
      <c r="E7534">
        <v>47</v>
      </c>
      <c r="F7534" t="s">
        <v>18</v>
      </c>
      <c r="G7534" t="s">
        <v>303</v>
      </c>
      <c r="H7534" t="s">
        <v>304</v>
      </c>
      <c r="I7534" s="2">
        <v>10088</v>
      </c>
      <c r="J7534" s="2">
        <v>36</v>
      </c>
      <c r="K7534" s="2">
        <v>10124</v>
      </c>
      <c r="L7534" s="3">
        <v>0.6494106297050839</v>
      </c>
      <c r="M7534" s="3">
        <v>0.87257583109745118</v>
      </c>
      <c r="N7534" s="2">
        <v>1558952</v>
      </c>
      <c r="O7534">
        <f t="shared" si="117"/>
        <v>5</v>
      </c>
    </row>
    <row r="7535" spans="1:15" hidden="1" x14ac:dyDescent="0.2">
      <c r="A7535" t="s">
        <v>8121</v>
      </c>
      <c r="B7535" t="s">
        <v>8299</v>
      </c>
      <c r="C7535" t="s">
        <v>8302</v>
      </c>
      <c r="D7535" t="s">
        <v>22</v>
      </c>
      <c r="E7535">
        <v>73</v>
      </c>
      <c r="F7535" t="s">
        <v>18</v>
      </c>
      <c r="G7535" t="s">
        <v>38</v>
      </c>
      <c r="H7535" t="s">
        <v>321</v>
      </c>
      <c r="I7535" s="2">
        <v>11447</v>
      </c>
      <c r="J7535" s="2">
        <v>2</v>
      </c>
      <c r="K7535" s="2">
        <v>11449</v>
      </c>
      <c r="L7535" s="3">
        <v>0.73440362499935852</v>
      </c>
      <c r="M7535" s="3">
        <v>0.98677604605242175</v>
      </c>
      <c r="N7535" s="2">
        <v>1558952</v>
      </c>
      <c r="O7535">
        <f t="shared" si="117"/>
        <v>4</v>
      </c>
    </row>
    <row r="7536" spans="1:15" hidden="1" x14ac:dyDescent="0.2">
      <c r="A7536" t="s">
        <v>8121</v>
      </c>
      <c r="B7536" t="s">
        <v>8299</v>
      </c>
      <c r="C7536" t="s">
        <v>8303</v>
      </c>
      <c r="D7536" t="s">
        <v>22</v>
      </c>
      <c r="E7536">
        <v>40</v>
      </c>
      <c r="F7536" t="s">
        <v>18</v>
      </c>
      <c r="G7536" t="s">
        <v>1952</v>
      </c>
      <c r="H7536" t="s">
        <v>59</v>
      </c>
      <c r="I7536" s="2">
        <v>5574</v>
      </c>
      <c r="J7536" s="2">
        <v>12</v>
      </c>
      <c r="K7536" s="2">
        <v>5586</v>
      </c>
      <c r="L7536" s="3">
        <v>0.35831763902929659</v>
      </c>
      <c r="M7536" s="3">
        <v>0.48145086848186108</v>
      </c>
      <c r="N7536" s="2">
        <v>1558952</v>
      </c>
      <c r="O7536">
        <f t="shared" si="117"/>
        <v>8</v>
      </c>
    </row>
    <row r="7537" spans="1:15" hidden="1" x14ac:dyDescent="0.2">
      <c r="A7537" t="s">
        <v>8121</v>
      </c>
      <c r="B7537" t="s">
        <v>8299</v>
      </c>
      <c r="C7537" t="s">
        <v>8304</v>
      </c>
      <c r="D7537" t="s">
        <v>22</v>
      </c>
      <c r="E7537">
        <v>61</v>
      </c>
      <c r="F7537" t="s">
        <v>18</v>
      </c>
      <c r="G7537" t="s">
        <v>32</v>
      </c>
      <c r="H7537" t="s">
        <v>33</v>
      </c>
      <c r="I7537" s="2">
        <v>543376</v>
      </c>
      <c r="J7537" s="2">
        <v>2857</v>
      </c>
      <c r="K7537" s="2">
        <v>546233</v>
      </c>
      <c r="L7537" s="3">
        <v>35.038474564964154</v>
      </c>
      <c r="M7537" s="3">
        <v>47.079189445659232</v>
      </c>
      <c r="N7537" s="2">
        <v>1558952</v>
      </c>
      <c r="O7537">
        <f t="shared" si="117"/>
        <v>1</v>
      </c>
    </row>
    <row r="7538" spans="1:15" hidden="1" x14ac:dyDescent="0.2">
      <c r="A7538" t="s">
        <v>8121</v>
      </c>
      <c r="B7538" t="s">
        <v>8299</v>
      </c>
      <c r="C7538" t="s">
        <v>8305</v>
      </c>
      <c r="D7538" t="s">
        <v>22</v>
      </c>
      <c r="E7538">
        <v>44</v>
      </c>
      <c r="F7538" t="s">
        <v>18</v>
      </c>
      <c r="G7538" t="s">
        <v>3312</v>
      </c>
      <c r="H7538" t="s">
        <v>767</v>
      </c>
      <c r="I7538" s="2">
        <v>4391</v>
      </c>
      <c r="J7538" s="2">
        <v>80</v>
      </c>
      <c r="K7538" s="2">
        <v>4471</v>
      </c>
      <c r="L7538" s="3">
        <v>0.28679523166845416</v>
      </c>
      <c r="M7538" s="3">
        <v>0.38535031023673488</v>
      </c>
      <c r="N7538" s="2">
        <v>1558952</v>
      </c>
      <c r="O7538">
        <f t="shared" si="117"/>
        <v>9</v>
      </c>
    </row>
    <row r="7539" spans="1:15" hidden="1" x14ac:dyDescent="0.2">
      <c r="A7539" t="s">
        <v>8121</v>
      </c>
      <c r="B7539" t="s">
        <v>8299</v>
      </c>
      <c r="C7539" t="s">
        <v>8306</v>
      </c>
      <c r="D7539" t="s">
        <v>22</v>
      </c>
      <c r="E7539">
        <v>36</v>
      </c>
      <c r="F7539" t="s">
        <v>18</v>
      </c>
      <c r="G7539" t="s">
        <v>736</v>
      </c>
      <c r="H7539" t="s">
        <v>1521</v>
      </c>
      <c r="I7539" s="2">
        <v>3417</v>
      </c>
      <c r="J7539" s="2">
        <v>20</v>
      </c>
      <c r="K7539" s="2">
        <v>3437</v>
      </c>
      <c r="L7539" s="3">
        <v>0.22046862251050703</v>
      </c>
      <c r="M7539" s="3">
        <v>0.29623104815112006</v>
      </c>
      <c r="N7539" s="2">
        <v>1558952</v>
      </c>
      <c r="O7539">
        <f t="shared" si="117"/>
        <v>10</v>
      </c>
    </row>
    <row r="7540" spans="1:15" hidden="1" x14ac:dyDescent="0.2">
      <c r="A7540" t="s">
        <v>8121</v>
      </c>
      <c r="B7540" t="s">
        <v>8299</v>
      </c>
      <c r="C7540" t="s">
        <v>8307</v>
      </c>
      <c r="D7540" t="s">
        <v>22</v>
      </c>
      <c r="E7540">
        <v>43</v>
      </c>
      <c r="F7540" t="s">
        <v>18</v>
      </c>
      <c r="G7540" t="s">
        <v>174</v>
      </c>
      <c r="H7540" t="s">
        <v>84</v>
      </c>
      <c r="I7540" s="2">
        <v>6095</v>
      </c>
      <c r="J7540" s="2">
        <v>8</v>
      </c>
      <c r="K7540" s="2">
        <v>6103</v>
      </c>
      <c r="L7540" s="3">
        <v>0.39148094360827018</v>
      </c>
      <c r="M7540" s="3">
        <v>0.5260104995246685</v>
      </c>
      <c r="N7540" s="2">
        <v>1558952</v>
      </c>
      <c r="O7540">
        <f t="shared" si="117"/>
        <v>6</v>
      </c>
    </row>
    <row r="7541" spans="1:15" hidden="1" x14ac:dyDescent="0.2">
      <c r="A7541" t="s">
        <v>8121</v>
      </c>
      <c r="B7541" t="s">
        <v>8299</v>
      </c>
      <c r="C7541" t="s">
        <v>8308</v>
      </c>
      <c r="D7541" t="s">
        <v>22</v>
      </c>
      <c r="E7541">
        <v>37</v>
      </c>
      <c r="F7541" t="s">
        <v>18</v>
      </c>
      <c r="G7541" t="s">
        <v>38</v>
      </c>
      <c r="H7541" t="s">
        <v>168</v>
      </c>
      <c r="I7541" s="2">
        <v>5750</v>
      </c>
      <c r="J7541" s="2">
        <v>8</v>
      </c>
      <c r="K7541" s="2">
        <v>5758</v>
      </c>
      <c r="L7541" s="3">
        <v>0.3693506920033458</v>
      </c>
      <c r="M7541" s="3">
        <v>0.49627534921563843</v>
      </c>
      <c r="N7541" s="2">
        <v>1558952</v>
      </c>
      <c r="O7541">
        <f t="shared" si="117"/>
        <v>7</v>
      </c>
    </row>
    <row r="7542" spans="1:15" hidden="1" x14ac:dyDescent="0.2">
      <c r="A7542" t="s">
        <v>8121</v>
      </c>
      <c r="B7542" t="s">
        <v>8299</v>
      </c>
      <c r="C7542" t="s">
        <v>46</v>
      </c>
      <c r="G7542" t="s">
        <v>46</v>
      </c>
      <c r="I7542" s="2">
        <v>26692</v>
      </c>
      <c r="J7542" s="2">
        <v>21</v>
      </c>
      <c r="K7542" s="2">
        <v>26713</v>
      </c>
      <c r="L7542" s="3">
        <v>1.7135229307894022</v>
      </c>
      <c r="M7542" s="3">
        <v>2.3023625223336834</v>
      </c>
      <c r="N7542" s="2">
        <v>1558952</v>
      </c>
      <c r="O7542">
        <f t="shared" si="117"/>
        <v>3</v>
      </c>
    </row>
    <row r="7543" spans="1:15" hidden="1" x14ac:dyDescent="0.2">
      <c r="A7543" t="s">
        <v>8309</v>
      </c>
      <c r="B7543" t="s">
        <v>8310</v>
      </c>
      <c r="C7543" t="s">
        <v>46</v>
      </c>
      <c r="G7543" t="s">
        <v>46</v>
      </c>
      <c r="I7543" s="2">
        <v>12898</v>
      </c>
      <c r="J7543" s="2">
        <v>21</v>
      </c>
      <c r="K7543" s="2">
        <v>12919</v>
      </c>
      <c r="L7543" s="3">
        <v>0.88824809066882282</v>
      </c>
      <c r="M7543" s="3">
        <v>1.2329019433069335</v>
      </c>
      <c r="N7543" s="2">
        <v>1454436</v>
      </c>
      <c r="O7543">
        <f t="shared" si="117"/>
        <v>5</v>
      </c>
    </row>
    <row r="7544" spans="1:15" hidden="1" x14ac:dyDescent="0.2">
      <c r="A7544" t="s">
        <v>8309</v>
      </c>
      <c r="B7544" t="s">
        <v>8310</v>
      </c>
      <c r="C7544" t="s">
        <v>8311</v>
      </c>
      <c r="D7544" t="s">
        <v>22</v>
      </c>
      <c r="E7544">
        <v>36</v>
      </c>
      <c r="F7544" t="s">
        <v>18</v>
      </c>
      <c r="G7544" t="s">
        <v>950</v>
      </c>
      <c r="H7544" t="s">
        <v>1521</v>
      </c>
      <c r="I7544" s="2">
        <v>506589</v>
      </c>
      <c r="J7544" s="2">
        <v>1241</v>
      </c>
      <c r="K7544" s="2">
        <v>507830</v>
      </c>
      <c r="L7544" s="3">
        <v>34.915939924479318</v>
      </c>
      <c r="M7544" s="3">
        <v>48.463858957315573</v>
      </c>
      <c r="N7544" s="2">
        <v>1454436</v>
      </c>
      <c r="O7544">
        <f t="shared" si="117"/>
        <v>1</v>
      </c>
    </row>
    <row r="7545" spans="1:15" hidden="1" x14ac:dyDescent="0.2">
      <c r="A7545" t="s">
        <v>8309</v>
      </c>
      <c r="B7545" t="s">
        <v>8310</v>
      </c>
      <c r="C7545" t="s">
        <v>8312</v>
      </c>
      <c r="D7545" t="s">
        <v>22</v>
      </c>
      <c r="E7545">
        <v>56</v>
      </c>
      <c r="F7545" t="s">
        <v>18</v>
      </c>
      <c r="G7545" t="s">
        <v>376</v>
      </c>
      <c r="H7545" t="s">
        <v>377</v>
      </c>
      <c r="I7545" s="2">
        <v>35577</v>
      </c>
      <c r="J7545" s="2">
        <v>9</v>
      </c>
      <c r="K7545" s="2">
        <v>35586</v>
      </c>
      <c r="L7545" s="3">
        <v>2.4467216158015894</v>
      </c>
      <c r="M7545" s="3">
        <v>3.3960870465609201</v>
      </c>
      <c r="N7545" s="2">
        <v>1454436</v>
      </c>
      <c r="O7545">
        <f t="shared" si="117"/>
        <v>3</v>
      </c>
    </row>
    <row r="7546" spans="1:15" hidden="1" x14ac:dyDescent="0.2">
      <c r="A7546" t="s">
        <v>8309</v>
      </c>
      <c r="B7546" t="s">
        <v>8310</v>
      </c>
      <c r="C7546" t="s">
        <v>8313</v>
      </c>
      <c r="D7546" t="s">
        <v>22</v>
      </c>
      <c r="E7546">
        <v>30</v>
      </c>
      <c r="F7546" t="s">
        <v>18</v>
      </c>
      <c r="G7546" t="s">
        <v>38</v>
      </c>
      <c r="H7546" t="s">
        <v>321</v>
      </c>
      <c r="I7546" s="2">
        <v>3002</v>
      </c>
      <c r="J7546" s="2">
        <v>3</v>
      </c>
      <c r="K7546" s="2">
        <v>3005</v>
      </c>
      <c r="L7546" s="3">
        <v>0.20660929734962558</v>
      </c>
      <c r="M7546" s="3">
        <v>0.28677686660247192</v>
      </c>
      <c r="N7546" s="2">
        <v>1454436</v>
      </c>
      <c r="O7546">
        <f t="shared" si="117"/>
        <v>13</v>
      </c>
    </row>
    <row r="7547" spans="1:15" hidden="1" x14ac:dyDescent="0.2">
      <c r="A7547" t="s">
        <v>8309</v>
      </c>
      <c r="B7547" t="s">
        <v>8310</v>
      </c>
      <c r="C7547" t="s">
        <v>8314</v>
      </c>
      <c r="D7547" t="s">
        <v>22</v>
      </c>
      <c r="E7547">
        <v>63</v>
      </c>
      <c r="F7547" t="s">
        <v>18</v>
      </c>
      <c r="G7547" t="s">
        <v>32</v>
      </c>
      <c r="H7547" t="s">
        <v>33</v>
      </c>
      <c r="I7547" s="2">
        <v>407626</v>
      </c>
      <c r="J7547" s="2">
        <v>1009</v>
      </c>
      <c r="K7547" s="2">
        <v>408635</v>
      </c>
      <c r="L7547" s="3">
        <v>28.095770456726871</v>
      </c>
      <c r="M7547" s="3">
        <v>38.997359362429648</v>
      </c>
      <c r="N7547" s="2">
        <v>1454436</v>
      </c>
      <c r="O7547">
        <f t="shared" si="117"/>
        <v>2</v>
      </c>
    </row>
    <row r="7548" spans="1:15" hidden="1" x14ac:dyDescent="0.2">
      <c r="A7548" t="s">
        <v>8309</v>
      </c>
      <c r="B7548" t="s">
        <v>8310</v>
      </c>
      <c r="C7548" t="s">
        <v>8315</v>
      </c>
      <c r="D7548" t="s">
        <v>22</v>
      </c>
      <c r="E7548">
        <v>43</v>
      </c>
      <c r="F7548" t="s">
        <v>18</v>
      </c>
      <c r="G7548" t="s">
        <v>38</v>
      </c>
      <c r="H7548" t="s">
        <v>746</v>
      </c>
      <c r="I7548" s="2">
        <v>9074</v>
      </c>
      <c r="J7548" s="2">
        <v>3</v>
      </c>
      <c r="K7548" s="2">
        <v>9077</v>
      </c>
      <c r="L7548" s="3">
        <v>0.62409071282614015</v>
      </c>
      <c r="M7548" s="3">
        <v>0.86624746028307398</v>
      </c>
      <c r="N7548" s="2">
        <v>1454436</v>
      </c>
      <c r="O7548">
        <f t="shared" si="117"/>
        <v>8</v>
      </c>
    </row>
    <row r="7549" spans="1:15" hidden="1" x14ac:dyDescent="0.2">
      <c r="A7549" t="s">
        <v>8309</v>
      </c>
      <c r="B7549" t="s">
        <v>8310</v>
      </c>
      <c r="C7549" t="s">
        <v>8316</v>
      </c>
      <c r="D7549" t="s">
        <v>22</v>
      </c>
      <c r="E7549">
        <v>35</v>
      </c>
      <c r="F7549" t="s">
        <v>18</v>
      </c>
      <c r="G7549" t="s">
        <v>534</v>
      </c>
      <c r="H7549" t="s">
        <v>535</v>
      </c>
      <c r="I7549" s="2">
        <v>2767</v>
      </c>
      <c r="J7549" s="2">
        <f>(0)</f>
        <v>0</v>
      </c>
      <c r="K7549" s="2">
        <v>2767</v>
      </c>
      <c r="L7549" s="3">
        <v>0.1902455659788399</v>
      </c>
      <c r="M7549" s="3">
        <v>0.26406375703462226</v>
      </c>
      <c r="N7549" s="2">
        <v>1454436</v>
      </c>
      <c r="O7549">
        <f t="shared" si="117"/>
        <v>15</v>
      </c>
    </row>
    <row r="7550" spans="1:15" hidden="1" x14ac:dyDescent="0.2">
      <c r="A7550" t="s">
        <v>8309</v>
      </c>
      <c r="B7550" t="s">
        <v>8310</v>
      </c>
      <c r="C7550" t="s">
        <v>8317</v>
      </c>
      <c r="D7550" t="s">
        <v>17</v>
      </c>
      <c r="E7550">
        <v>35</v>
      </c>
      <c r="F7550" t="s">
        <v>18</v>
      </c>
      <c r="G7550" t="s">
        <v>694</v>
      </c>
      <c r="H7550" t="s">
        <v>315</v>
      </c>
      <c r="I7550" s="2">
        <v>2946</v>
      </c>
      <c r="J7550" s="2">
        <v>2</v>
      </c>
      <c r="K7550" s="2">
        <v>2948</v>
      </c>
      <c r="L7550" s="3">
        <v>0.20269025244149622</v>
      </c>
      <c r="M7550" s="3">
        <v>0.28133717229420535</v>
      </c>
      <c r="N7550" s="2">
        <v>1454436</v>
      </c>
      <c r="O7550">
        <f t="shared" si="117"/>
        <v>14</v>
      </c>
    </row>
    <row r="7551" spans="1:15" hidden="1" x14ac:dyDescent="0.2">
      <c r="A7551" t="s">
        <v>8309</v>
      </c>
      <c r="B7551" t="s">
        <v>8310</v>
      </c>
      <c r="C7551" t="s">
        <v>8318</v>
      </c>
      <c r="D7551" t="s">
        <v>22</v>
      </c>
      <c r="E7551">
        <v>44</v>
      </c>
      <c r="F7551" t="s">
        <v>18</v>
      </c>
      <c r="G7551" t="s">
        <v>144</v>
      </c>
      <c r="H7551" t="s">
        <v>145</v>
      </c>
      <c r="I7551" s="2">
        <v>7533</v>
      </c>
      <c r="J7551" s="2">
        <v>10</v>
      </c>
      <c r="K7551" s="2">
        <v>7543</v>
      </c>
      <c r="L7551" s="3">
        <v>0.51862027617578221</v>
      </c>
      <c r="M7551" s="3">
        <v>0.71985288012726978</v>
      </c>
      <c r="N7551" s="2">
        <v>1454436</v>
      </c>
      <c r="O7551">
        <f t="shared" si="117"/>
        <v>10</v>
      </c>
    </row>
    <row r="7552" spans="1:15" hidden="1" x14ac:dyDescent="0.2">
      <c r="A7552" t="s">
        <v>8309</v>
      </c>
      <c r="B7552" t="s">
        <v>8310</v>
      </c>
      <c r="C7552" t="s">
        <v>8319</v>
      </c>
      <c r="D7552" t="s">
        <v>17</v>
      </c>
      <c r="E7552">
        <v>32</v>
      </c>
      <c r="F7552" t="s">
        <v>18</v>
      </c>
      <c r="G7552" t="s">
        <v>522</v>
      </c>
      <c r="H7552" t="s">
        <v>523</v>
      </c>
      <c r="I7552" s="2">
        <v>17400</v>
      </c>
      <c r="J7552" s="2">
        <v>27</v>
      </c>
      <c r="K7552" s="2">
        <v>17427</v>
      </c>
      <c r="L7552" s="3">
        <v>1.1981964142801746</v>
      </c>
      <c r="M7552" s="3">
        <v>1.6631149598273804</v>
      </c>
      <c r="N7552" s="2">
        <v>1454436</v>
      </c>
      <c r="O7552">
        <f t="shared" si="117"/>
        <v>4</v>
      </c>
    </row>
    <row r="7553" spans="1:15" hidden="1" x14ac:dyDescent="0.2">
      <c r="A7553" t="s">
        <v>8309</v>
      </c>
      <c r="B7553" t="s">
        <v>8310</v>
      </c>
      <c r="C7553" t="s">
        <v>8320</v>
      </c>
      <c r="D7553" t="s">
        <v>22</v>
      </c>
      <c r="E7553">
        <v>31</v>
      </c>
      <c r="F7553" t="s">
        <v>18</v>
      </c>
      <c r="G7553" t="s">
        <v>303</v>
      </c>
      <c r="H7553" t="s">
        <v>304</v>
      </c>
      <c r="I7553" s="2">
        <v>10360</v>
      </c>
      <c r="J7553" s="2">
        <v>14</v>
      </c>
      <c r="K7553" s="2">
        <v>10374</v>
      </c>
      <c r="L7553" s="3">
        <v>0.71326617327953934</v>
      </c>
      <c r="M7553" s="3">
        <v>0.99002436410450712</v>
      </c>
      <c r="N7553" s="2">
        <v>1454436</v>
      </c>
      <c r="O7553">
        <f t="shared" si="117"/>
        <v>7</v>
      </c>
    </row>
    <row r="7554" spans="1:15" hidden="1" x14ac:dyDescent="0.2">
      <c r="A7554" t="s">
        <v>8309</v>
      </c>
      <c r="B7554" t="s">
        <v>8310</v>
      </c>
      <c r="C7554" t="s">
        <v>8321</v>
      </c>
      <c r="D7554" t="s">
        <v>22</v>
      </c>
      <c r="E7554">
        <v>46</v>
      </c>
      <c r="F7554" t="s">
        <v>18</v>
      </c>
      <c r="G7554" t="s">
        <v>38</v>
      </c>
      <c r="H7554" t="s">
        <v>540</v>
      </c>
      <c r="I7554" s="2">
        <v>4254</v>
      </c>
      <c r="J7554" s="2">
        <f>(0)</f>
        <v>0</v>
      </c>
      <c r="K7554" s="2">
        <v>4254</v>
      </c>
      <c r="L7554" s="3">
        <v>0.29248450945933679</v>
      </c>
      <c r="M7554" s="3">
        <v>0.40597297521694359</v>
      </c>
      <c r="N7554" s="2">
        <v>1454436</v>
      </c>
      <c r="O7554">
        <f t="shared" si="117"/>
        <v>12</v>
      </c>
    </row>
    <row r="7555" spans="1:15" hidden="1" x14ac:dyDescent="0.2">
      <c r="A7555" t="s">
        <v>8309</v>
      </c>
      <c r="B7555" t="s">
        <v>8310</v>
      </c>
      <c r="C7555" t="s">
        <v>8322</v>
      </c>
      <c r="D7555" t="s">
        <v>22</v>
      </c>
      <c r="E7555">
        <v>48</v>
      </c>
      <c r="F7555" t="s">
        <v>18</v>
      </c>
      <c r="G7555" t="s">
        <v>38</v>
      </c>
      <c r="H7555" t="s">
        <v>788</v>
      </c>
      <c r="I7555" s="2">
        <v>4926</v>
      </c>
      <c r="J7555" s="2">
        <v>2</v>
      </c>
      <c r="K7555" s="2">
        <v>4928</v>
      </c>
      <c r="L7555" s="3">
        <v>0.33882549661862055</v>
      </c>
      <c r="M7555" s="3">
        <v>0.47029497458135827</v>
      </c>
      <c r="N7555" s="2">
        <v>1454436</v>
      </c>
      <c r="O7555">
        <f t="shared" ref="O7555:O7618" si="118">COUNTIFS($A$2:$A$8569,A7555,$B$2:$B$8569,B7555,$K$2:$K$8569,"&gt;"&amp;K7555)+1</f>
        <v>11</v>
      </c>
    </row>
    <row r="7556" spans="1:15" hidden="1" x14ac:dyDescent="0.2">
      <c r="A7556" t="s">
        <v>8309</v>
      </c>
      <c r="B7556" t="s">
        <v>8310</v>
      </c>
      <c r="C7556" t="s">
        <v>8323</v>
      </c>
      <c r="D7556" t="s">
        <v>22</v>
      </c>
      <c r="E7556">
        <v>65</v>
      </c>
      <c r="F7556" t="s">
        <v>18</v>
      </c>
      <c r="G7556" t="s">
        <v>38</v>
      </c>
      <c r="H7556" t="s">
        <v>99</v>
      </c>
      <c r="I7556" s="2">
        <v>12128</v>
      </c>
      <c r="J7556" s="2">
        <v>2</v>
      </c>
      <c r="K7556" s="2">
        <v>12130</v>
      </c>
      <c r="L7556" s="3">
        <v>0.83400025851945359</v>
      </c>
      <c r="M7556" s="3">
        <v>1.1576051220925072</v>
      </c>
      <c r="N7556" s="2">
        <v>1454436</v>
      </c>
      <c r="O7556">
        <f t="shared" si="118"/>
        <v>6</v>
      </c>
    </row>
    <row r="7557" spans="1:15" hidden="1" x14ac:dyDescent="0.2">
      <c r="A7557" t="s">
        <v>8309</v>
      </c>
      <c r="B7557" t="s">
        <v>8310</v>
      </c>
      <c r="C7557" t="s">
        <v>8324</v>
      </c>
      <c r="D7557" t="s">
        <v>22</v>
      </c>
      <c r="E7557">
        <v>34</v>
      </c>
      <c r="F7557" t="s">
        <v>18</v>
      </c>
      <c r="G7557" t="s">
        <v>38</v>
      </c>
      <c r="H7557" t="s">
        <v>349</v>
      </c>
      <c r="I7557" s="2">
        <v>8232</v>
      </c>
      <c r="J7557" s="2">
        <v>2</v>
      </c>
      <c r="K7557" s="2">
        <v>8234</v>
      </c>
      <c r="L7557" s="3">
        <v>0.56613010129012209</v>
      </c>
      <c r="M7557" s="3">
        <v>0.78579724446081656</v>
      </c>
      <c r="N7557" s="2">
        <v>1454436</v>
      </c>
      <c r="O7557">
        <f t="shared" si="118"/>
        <v>9</v>
      </c>
    </row>
    <row r="7558" spans="1:15" hidden="1" x14ac:dyDescent="0.2">
      <c r="A7558" t="s">
        <v>8309</v>
      </c>
      <c r="B7558" t="s">
        <v>8325</v>
      </c>
      <c r="C7558" t="s">
        <v>46</v>
      </c>
      <c r="G7558" t="s">
        <v>46</v>
      </c>
      <c r="I7558" s="2">
        <v>14365</v>
      </c>
      <c r="J7558" s="2">
        <v>31</v>
      </c>
      <c r="K7558" s="2">
        <v>14396</v>
      </c>
      <c r="L7558" s="3">
        <v>1.0303073244430321</v>
      </c>
      <c r="M7558" s="3">
        <v>1.4031448925467431</v>
      </c>
      <c r="N7558" s="2">
        <v>1397253</v>
      </c>
      <c r="O7558">
        <f t="shared" si="118"/>
        <v>5</v>
      </c>
    </row>
    <row r="7559" spans="1:15" hidden="1" x14ac:dyDescent="0.2">
      <c r="A7559" t="s">
        <v>8309</v>
      </c>
      <c r="B7559" t="s">
        <v>8325</v>
      </c>
      <c r="C7559" t="s">
        <v>8326</v>
      </c>
      <c r="D7559" t="s">
        <v>22</v>
      </c>
      <c r="E7559">
        <v>72</v>
      </c>
      <c r="F7559" t="s">
        <v>18</v>
      </c>
      <c r="G7559" t="s">
        <v>950</v>
      </c>
      <c r="H7559" t="s">
        <v>1521</v>
      </c>
      <c r="I7559" s="2">
        <v>436158</v>
      </c>
      <c r="J7559" s="2">
        <v>1175</v>
      </c>
      <c r="K7559" s="2">
        <v>437333</v>
      </c>
      <c r="L7559" s="3">
        <v>31.299485490458778</v>
      </c>
      <c r="M7559" s="3">
        <v>42.625838100315697</v>
      </c>
      <c r="N7559" s="2">
        <v>1397253</v>
      </c>
      <c r="O7559">
        <f t="shared" si="118"/>
        <v>2</v>
      </c>
    </row>
    <row r="7560" spans="1:15" hidden="1" x14ac:dyDescent="0.2">
      <c r="A7560" t="s">
        <v>8309</v>
      </c>
      <c r="B7560" t="s">
        <v>8325</v>
      </c>
      <c r="C7560" t="s">
        <v>8327</v>
      </c>
      <c r="D7560" t="s">
        <v>22</v>
      </c>
      <c r="E7560">
        <v>64</v>
      </c>
      <c r="F7560" t="s">
        <v>18</v>
      </c>
      <c r="G7560" t="s">
        <v>38</v>
      </c>
      <c r="H7560" t="s">
        <v>315</v>
      </c>
      <c r="I7560" s="2">
        <v>2074</v>
      </c>
      <c r="J7560" s="2">
        <v>1</v>
      </c>
      <c r="K7560" s="2">
        <v>2075</v>
      </c>
      <c r="L7560" s="3">
        <v>0.14850567506385742</v>
      </c>
      <c r="M7560" s="3">
        <v>0.20224546068591914</v>
      </c>
      <c r="N7560" s="2">
        <v>1397253</v>
      </c>
      <c r="O7560">
        <f t="shared" si="118"/>
        <v>15</v>
      </c>
    </row>
    <row r="7561" spans="1:15" hidden="1" x14ac:dyDescent="0.2">
      <c r="A7561" t="s">
        <v>8309</v>
      </c>
      <c r="B7561" t="s">
        <v>8325</v>
      </c>
      <c r="C7561" t="s">
        <v>8328</v>
      </c>
      <c r="D7561" t="s">
        <v>22</v>
      </c>
      <c r="E7561">
        <v>69</v>
      </c>
      <c r="F7561" t="s">
        <v>18</v>
      </c>
      <c r="G7561" t="s">
        <v>38</v>
      </c>
      <c r="H7561" t="s">
        <v>846</v>
      </c>
      <c r="I7561" s="2">
        <v>2211</v>
      </c>
      <c r="J7561" s="2">
        <v>2</v>
      </c>
      <c r="K7561" s="2">
        <v>2213</v>
      </c>
      <c r="L7561" s="3">
        <v>0.15838219706810433</v>
      </c>
      <c r="M7561" s="3">
        <v>0.21569600216768148</v>
      </c>
      <c r="N7561" s="2">
        <v>1397253</v>
      </c>
      <c r="O7561">
        <f t="shared" si="118"/>
        <v>14</v>
      </c>
    </row>
    <row r="7562" spans="1:15" hidden="1" x14ac:dyDescent="0.2">
      <c r="A7562" t="s">
        <v>8309</v>
      </c>
      <c r="B7562" t="s">
        <v>8325</v>
      </c>
      <c r="C7562" t="s">
        <v>8329</v>
      </c>
      <c r="D7562" t="s">
        <v>22</v>
      </c>
      <c r="E7562">
        <v>60</v>
      </c>
      <c r="F7562" t="s">
        <v>18</v>
      </c>
      <c r="G7562" t="s">
        <v>38</v>
      </c>
      <c r="H7562" t="s">
        <v>486</v>
      </c>
      <c r="I7562" s="2">
        <v>16562</v>
      </c>
      <c r="J7562" s="2">
        <f>(0)</f>
        <v>0</v>
      </c>
      <c r="K7562" s="2">
        <v>16562</v>
      </c>
      <c r="L7562" s="3">
        <v>1.1853257785096902</v>
      </c>
      <c r="M7562" s="3">
        <v>1.6142599131952737</v>
      </c>
      <c r="N7562" s="2">
        <v>1397253</v>
      </c>
      <c r="O7562">
        <f t="shared" si="118"/>
        <v>3</v>
      </c>
    </row>
    <row r="7563" spans="1:15" hidden="1" x14ac:dyDescent="0.2">
      <c r="A7563" t="s">
        <v>8309</v>
      </c>
      <c r="B7563" t="s">
        <v>8325</v>
      </c>
      <c r="C7563" t="s">
        <v>8330</v>
      </c>
      <c r="D7563" t="s">
        <v>22</v>
      </c>
      <c r="E7563">
        <v>45</v>
      </c>
      <c r="F7563" t="s">
        <v>18</v>
      </c>
      <c r="G7563" t="s">
        <v>401</v>
      </c>
      <c r="H7563" t="s">
        <v>402</v>
      </c>
      <c r="I7563" s="2">
        <v>16150</v>
      </c>
      <c r="J7563" s="2">
        <v>7</v>
      </c>
      <c r="K7563" s="2">
        <v>16157</v>
      </c>
      <c r="L7563" s="3">
        <v>1.1563403334972264</v>
      </c>
      <c r="M7563" s="3">
        <v>1.5747854979770579</v>
      </c>
      <c r="N7563" s="2">
        <v>1397253</v>
      </c>
      <c r="O7563">
        <f t="shared" si="118"/>
        <v>4</v>
      </c>
    </row>
    <row r="7564" spans="1:15" hidden="1" x14ac:dyDescent="0.2">
      <c r="A7564" t="s">
        <v>8309</v>
      </c>
      <c r="B7564" t="s">
        <v>8325</v>
      </c>
      <c r="C7564" t="s">
        <v>8331</v>
      </c>
      <c r="D7564" t="s">
        <v>22</v>
      </c>
      <c r="E7564">
        <v>39</v>
      </c>
      <c r="F7564" t="s">
        <v>18</v>
      </c>
      <c r="G7564" t="s">
        <v>32</v>
      </c>
      <c r="H7564" t="s">
        <v>33</v>
      </c>
      <c r="I7564" s="2">
        <v>483748</v>
      </c>
      <c r="J7564" s="2">
        <v>1175</v>
      </c>
      <c r="K7564" s="2">
        <v>484923</v>
      </c>
      <c r="L7564" s="3">
        <v>34.705454201923345</v>
      </c>
      <c r="M7564" s="3">
        <v>47.264325557685765</v>
      </c>
      <c r="N7564" s="2">
        <v>1397253</v>
      </c>
      <c r="O7564">
        <f t="shared" si="118"/>
        <v>1</v>
      </c>
    </row>
    <row r="7565" spans="1:15" hidden="1" x14ac:dyDescent="0.2">
      <c r="A7565" t="s">
        <v>8309</v>
      </c>
      <c r="B7565" t="s">
        <v>8325</v>
      </c>
      <c r="C7565" t="s">
        <v>8332</v>
      </c>
      <c r="D7565" t="s">
        <v>22</v>
      </c>
      <c r="E7565">
        <v>44</v>
      </c>
      <c r="F7565" t="s">
        <v>18</v>
      </c>
      <c r="G7565" t="s">
        <v>522</v>
      </c>
      <c r="H7565" t="s">
        <v>523</v>
      </c>
      <c r="I7565" s="2">
        <v>13084</v>
      </c>
      <c r="J7565" s="2">
        <v>20</v>
      </c>
      <c r="K7565" s="2">
        <v>13104</v>
      </c>
      <c r="L7565" s="3">
        <v>0.93784017640327133</v>
      </c>
      <c r="M7565" s="3">
        <v>1.2772166346160405</v>
      </c>
      <c r="N7565" s="2">
        <v>1397253</v>
      </c>
      <c r="O7565">
        <f t="shared" si="118"/>
        <v>6</v>
      </c>
    </row>
    <row r="7566" spans="1:15" hidden="1" x14ac:dyDescent="0.2">
      <c r="A7566" t="s">
        <v>8309</v>
      </c>
      <c r="B7566" t="s">
        <v>8325</v>
      </c>
      <c r="C7566" t="s">
        <v>8333</v>
      </c>
      <c r="D7566" t="s">
        <v>22</v>
      </c>
      <c r="E7566">
        <v>68</v>
      </c>
      <c r="F7566" t="s">
        <v>18</v>
      </c>
      <c r="G7566" t="s">
        <v>38</v>
      </c>
      <c r="H7566" t="s">
        <v>456</v>
      </c>
      <c r="I7566" s="2">
        <v>5135</v>
      </c>
      <c r="J7566" s="2">
        <f>(0)</f>
        <v>0</v>
      </c>
      <c r="K7566" s="2">
        <v>5135</v>
      </c>
      <c r="L7566" s="3">
        <v>0.36750681515802791</v>
      </c>
      <c r="M7566" s="3">
        <v>0.50049659789021439</v>
      </c>
      <c r="N7566" s="2">
        <v>1397253</v>
      </c>
      <c r="O7566">
        <f t="shared" si="118"/>
        <v>10</v>
      </c>
    </row>
    <row r="7567" spans="1:15" hidden="1" x14ac:dyDescent="0.2">
      <c r="A7567" t="s">
        <v>8309</v>
      </c>
      <c r="B7567" t="s">
        <v>8325</v>
      </c>
      <c r="C7567" t="s">
        <v>8334</v>
      </c>
      <c r="D7567" t="s">
        <v>17</v>
      </c>
      <c r="E7567">
        <v>37</v>
      </c>
      <c r="F7567" t="s">
        <v>18</v>
      </c>
      <c r="G7567" t="s">
        <v>38</v>
      </c>
      <c r="H7567" t="s">
        <v>84</v>
      </c>
      <c r="I7567" s="2">
        <v>5569</v>
      </c>
      <c r="J7567" s="2">
        <v>2</v>
      </c>
      <c r="K7567" s="2">
        <v>5571</v>
      </c>
      <c r="L7567" s="3">
        <v>0.39871089917144564</v>
      </c>
      <c r="M7567" s="3">
        <v>0.54299251155723161</v>
      </c>
      <c r="N7567" s="2">
        <v>1397253</v>
      </c>
      <c r="O7567">
        <f t="shared" si="118"/>
        <v>9</v>
      </c>
    </row>
    <row r="7568" spans="1:15" hidden="1" x14ac:dyDescent="0.2">
      <c r="A7568" t="s">
        <v>8309</v>
      </c>
      <c r="B7568" t="s">
        <v>8325</v>
      </c>
      <c r="C7568" t="s">
        <v>8335</v>
      </c>
      <c r="D7568" t="s">
        <v>22</v>
      </c>
      <c r="E7568">
        <v>40</v>
      </c>
      <c r="F7568" t="s">
        <v>18</v>
      </c>
      <c r="G7568" t="s">
        <v>303</v>
      </c>
      <c r="H7568" t="s">
        <v>304</v>
      </c>
      <c r="I7568" s="2">
        <v>3262</v>
      </c>
      <c r="J7568" s="2">
        <v>11</v>
      </c>
      <c r="K7568" s="2">
        <v>3273</v>
      </c>
      <c r="L7568" s="3">
        <v>0.23424533710072548</v>
      </c>
      <c r="M7568" s="3">
        <v>0.31901175557831968</v>
      </c>
      <c r="N7568" s="2">
        <v>1397253</v>
      </c>
      <c r="O7568">
        <f t="shared" si="118"/>
        <v>11</v>
      </c>
    </row>
    <row r="7569" spans="1:15" hidden="1" x14ac:dyDescent="0.2">
      <c r="A7569" t="s">
        <v>8309</v>
      </c>
      <c r="B7569" t="s">
        <v>8325</v>
      </c>
      <c r="C7569" t="s">
        <v>8336</v>
      </c>
      <c r="D7569" t="s">
        <v>22</v>
      </c>
      <c r="E7569">
        <v>25</v>
      </c>
      <c r="F7569" t="s">
        <v>18</v>
      </c>
      <c r="G7569" t="s">
        <v>38</v>
      </c>
      <c r="H7569" t="s">
        <v>99</v>
      </c>
      <c r="I7569" s="2">
        <v>2578</v>
      </c>
      <c r="J7569" s="2">
        <v>1</v>
      </c>
      <c r="K7569" s="2">
        <v>2579</v>
      </c>
      <c r="L7569" s="3">
        <v>0.18457645107936788</v>
      </c>
      <c r="M7569" s="3">
        <v>0.25136917740192072</v>
      </c>
      <c r="N7569" s="2">
        <v>1397253</v>
      </c>
      <c r="O7569">
        <f t="shared" si="118"/>
        <v>12</v>
      </c>
    </row>
    <row r="7570" spans="1:15" hidden="1" x14ac:dyDescent="0.2">
      <c r="A7570" t="s">
        <v>8309</v>
      </c>
      <c r="B7570" t="s">
        <v>8325</v>
      </c>
      <c r="C7570" t="s">
        <v>8337</v>
      </c>
      <c r="D7570" t="s">
        <v>22</v>
      </c>
      <c r="E7570">
        <v>73</v>
      </c>
      <c r="F7570" t="s">
        <v>18</v>
      </c>
      <c r="G7570" t="s">
        <v>8063</v>
      </c>
      <c r="H7570" t="s">
        <v>618</v>
      </c>
      <c r="I7570" s="2">
        <v>1923</v>
      </c>
      <c r="J7570" s="2">
        <v>3</v>
      </c>
      <c r="K7570" s="2">
        <v>1926</v>
      </c>
      <c r="L7570" s="3">
        <v>0.13784189405927202</v>
      </c>
      <c r="M7570" s="3">
        <v>0.1877227745932917</v>
      </c>
      <c r="N7570" s="2">
        <v>1397253</v>
      </c>
      <c r="O7570">
        <f t="shared" si="118"/>
        <v>16</v>
      </c>
    </row>
    <row r="7571" spans="1:15" hidden="1" x14ac:dyDescent="0.2">
      <c r="A7571" t="s">
        <v>8309</v>
      </c>
      <c r="B7571" t="s">
        <v>8325</v>
      </c>
      <c r="C7571" t="s">
        <v>8338</v>
      </c>
      <c r="D7571" t="s">
        <v>22</v>
      </c>
      <c r="E7571">
        <v>33</v>
      </c>
      <c r="F7571" t="s">
        <v>18</v>
      </c>
      <c r="G7571" t="s">
        <v>38</v>
      </c>
      <c r="H7571" t="s">
        <v>201</v>
      </c>
      <c r="I7571" s="2">
        <v>5882</v>
      </c>
      <c r="J7571" s="2">
        <f>(0)</f>
        <v>0</v>
      </c>
      <c r="K7571" s="2">
        <v>5882</v>
      </c>
      <c r="L7571" s="3">
        <v>0.42096885818101665</v>
      </c>
      <c r="M7571" s="3">
        <v>0.57330496373714523</v>
      </c>
      <c r="N7571" s="2">
        <v>1397253</v>
      </c>
      <c r="O7571">
        <f t="shared" si="118"/>
        <v>8</v>
      </c>
    </row>
    <row r="7572" spans="1:15" hidden="1" x14ac:dyDescent="0.2">
      <c r="A7572" t="s">
        <v>8309</v>
      </c>
      <c r="B7572" t="s">
        <v>8325</v>
      </c>
      <c r="C7572" t="s">
        <v>8339</v>
      </c>
      <c r="D7572" t="s">
        <v>22</v>
      </c>
      <c r="E7572">
        <v>45</v>
      </c>
      <c r="F7572" t="s">
        <v>18</v>
      </c>
      <c r="G7572" t="s">
        <v>38</v>
      </c>
      <c r="H7572" t="s">
        <v>349</v>
      </c>
      <c r="I7572" s="2">
        <v>12609</v>
      </c>
      <c r="J7572" s="2">
        <f>(0)</f>
        <v>0</v>
      </c>
      <c r="K7572" s="2">
        <v>12609</v>
      </c>
      <c r="L7572" s="3">
        <v>0.90241352138803776</v>
      </c>
      <c r="M7572" s="3">
        <v>1.2289701271271105</v>
      </c>
      <c r="N7572" s="2">
        <v>1397253</v>
      </c>
      <c r="O7572">
        <f t="shared" si="118"/>
        <v>7</v>
      </c>
    </row>
    <row r="7573" spans="1:15" hidden="1" x14ac:dyDescent="0.2">
      <c r="A7573" t="s">
        <v>8309</v>
      </c>
      <c r="B7573" t="s">
        <v>8325</v>
      </c>
      <c r="C7573" t="s">
        <v>8340</v>
      </c>
      <c r="D7573" t="s">
        <v>17</v>
      </c>
      <c r="E7573">
        <v>34</v>
      </c>
      <c r="F7573" t="s">
        <v>18</v>
      </c>
      <c r="G7573" t="s">
        <v>38</v>
      </c>
      <c r="H7573" t="s">
        <v>54</v>
      </c>
      <c r="I7573" s="2">
        <v>2228</v>
      </c>
      <c r="J7573" s="2">
        <v>2</v>
      </c>
      <c r="K7573" s="2">
        <v>2230</v>
      </c>
      <c r="L7573" s="3">
        <v>0.1595988700686275</v>
      </c>
      <c r="M7573" s="3">
        <v>0.21735295292992754</v>
      </c>
      <c r="N7573" s="2">
        <v>1397253</v>
      </c>
      <c r="O7573">
        <f t="shared" si="118"/>
        <v>13</v>
      </c>
    </row>
    <row r="7574" spans="1:15" hidden="1" x14ac:dyDescent="0.2">
      <c r="A7574" t="s">
        <v>8309</v>
      </c>
      <c r="B7574" t="s">
        <v>8341</v>
      </c>
      <c r="C7574" t="s">
        <v>46</v>
      </c>
      <c r="G7574" t="s">
        <v>46</v>
      </c>
      <c r="I7574" s="2">
        <v>18650</v>
      </c>
      <c r="J7574" s="2">
        <v>33</v>
      </c>
      <c r="K7574" s="2">
        <v>18683</v>
      </c>
      <c r="L7574" s="3">
        <v>1.0882671255139023</v>
      </c>
      <c r="M7574" s="3">
        <v>1.5642909951328892</v>
      </c>
      <c r="N7574" s="2">
        <v>1716766</v>
      </c>
      <c r="O7574">
        <f t="shared" si="118"/>
        <v>3</v>
      </c>
    </row>
    <row r="7575" spans="1:15" hidden="1" x14ac:dyDescent="0.2">
      <c r="A7575" t="s">
        <v>8309</v>
      </c>
      <c r="B7575" t="s">
        <v>8341</v>
      </c>
      <c r="C7575" t="s">
        <v>8342</v>
      </c>
      <c r="D7575" t="s">
        <v>22</v>
      </c>
      <c r="E7575">
        <v>82</v>
      </c>
      <c r="F7575" t="s">
        <v>49</v>
      </c>
      <c r="G7575" t="s">
        <v>38</v>
      </c>
      <c r="H7575" t="s">
        <v>1648</v>
      </c>
      <c r="I7575" s="2">
        <v>16453</v>
      </c>
      <c r="J7575" s="2">
        <v>3</v>
      </c>
      <c r="K7575" s="2">
        <v>16456</v>
      </c>
      <c r="L7575" s="3">
        <v>0.95854647633981571</v>
      </c>
      <c r="M7575" s="3">
        <v>1.3778286472144099</v>
      </c>
      <c r="N7575" s="2">
        <v>1716766</v>
      </c>
      <c r="O7575">
        <f t="shared" si="118"/>
        <v>5</v>
      </c>
    </row>
    <row r="7576" spans="1:15" hidden="1" x14ac:dyDescent="0.2">
      <c r="A7576" t="s">
        <v>8309</v>
      </c>
      <c r="B7576" t="s">
        <v>8341</v>
      </c>
      <c r="C7576" t="s">
        <v>8343</v>
      </c>
      <c r="D7576" t="s">
        <v>22</v>
      </c>
      <c r="E7576">
        <v>46</v>
      </c>
      <c r="F7576" t="s">
        <v>49</v>
      </c>
      <c r="G7576" t="s">
        <v>303</v>
      </c>
      <c r="H7576" t="s">
        <v>304</v>
      </c>
      <c r="I7576" s="2">
        <v>17531</v>
      </c>
      <c r="J7576" s="2">
        <v>52</v>
      </c>
      <c r="K7576" s="2">
        <v>17583</v>
      </c>
      <c r="L7576" s="3">
        <v>1.024193163191722</v>
      </c>
      <c r="M7576" s="3">
        <v>1.472190149730856</v>
      </c>
      <c r="N7576" s="2">
        <v>1716766</v>
      </c>
      <c r="O7576">
        <f t="shared" si="118"/>
        <v>4</v>
      </c>
    </row>
    <row r="7577" spans="1:15" hidden="1" x14ac:dyDescent="0.2">
      <c r="A7577" t="s">
        <v>8309</v>
      </c>
      <c r="B7577" t="s">
        <v>8341</v>
      </c>
      <c r="C7577" t="s">
        <v>8344</v>
      </c>
      <c r="D7577" t="s">
        <v>22</v>
      </c>
      <c r="E7577">
        <v>36</v>
      </c>
      <c r="F7577" t="s">
        <v>49</v>
      </c>
      <c r="G7577" t="s">
        <v>38</v>
      </c>
      <c r="H7577" t="s">
        <v>540</v>
      </c>
      <c r="I7577" s="2">
        <v>13610</v>
      </c>
      <c r="J7577" s="2">
        <v>3</v>
      </c>
      <c r="K7577" s="2">
        <v>13613</v>
      </c>
      <c r="L7577" s="3">
        <v>0.7929444082653081</v>
      </c>
      <c r="M7577" s="3">
        <v>1.1397898258707926</v>
      </c>
      <c r="N7577" s="2">
        <v>1716766</v>
      </c>
      <c r="O7577">
        <f t="shared" si="118"/>
        <v>6</v>
      </c>
    </row>
    <row r="7578" spans="1:15" hidden="1" x14ac:dyDescent="0.2">
      <c r="A7578" t="s">
        <v>8309</v>
      </c>
      <c r="B7578" t="s">
        <v>8341</v>
      </c>
      <c r="C7578" t="s">
        <v>8345</v>
      </c>
      <c r="D7578" t="s">
        <v>22</v>
      </c>
      <c r="E7578">
        <v>55</v>
      </c>
      <c r="F7578" t="s">
        <v>69</v>
      </c>
      <c r="G7578" t="s">
        <v>38</v>
      </c>
      <c r="H7578" t="s">
        <v>84</v>
      </c>
      <c r="I7578" s="2">
        <v>10352</v>
      </c>
      <c r="J7578" s="2">
        <v>2</v>
      </c>
      <c r="K7578" s="2">
        <v>10354</v>
      </c>
      <c r="L7578" s="3">
        <v>0.60311073262168524</v>
      </c>
      <c r="M7578" s="3">
        <v>0.86692013935695189</v>
      </c>
      <c r="N7578" s="2">
        <v>1716766</v>
      </c>
      <c r="O7578">
        <f t="shared" si="118"/>
        <v>7</v>
      </c>
    </row>
    <row r="7579" spans="1:15" hidden="1" x14ac:dyDescent="0.2">
      <c r="A7579" t="s">
        <v>8309</v>
      </c>
      <c r="B7579" t="s">
        <v>8341</v>
      </c>
      <c r="C7579" t="s">
        <v>8346</v>
      </c>
      <c r="D7579" t="s">
        <v>22</v>
      </c>
      <c r="E7579">
        <v>34</v>
      </c>
      <c r="F7579" t="s">
        <v>49</v>
      </c>
      <c r="G7579" t="s">
        <v>38</v>
      </c>
      <c r="H7579" t="s">
        <v>41</v>
      </c>
      <c r="I7579" s="2">
        <v>2978</v>
      </c>
      <c r="J7579" s="2">
        <v>4</v>
      </c>
      <c r="K7579" s="2">
        <v>2982</v>
      </c>
      <c r="L7579" s="3">
        <v>0.17369868694976484</v>
      </c>
      <c r="M7579" s="3">
        <v>0.24967701908078332</v>
      </c>
      <c r="N7579" s="2">
        <v>1716766</v>
      </c>
      <c r="O7579">
        <f t="shared" si="118"/>
        <v>11</v>
      </c>
    </row>
    <row r="7580" spans="1:15" hidden="1" x14ac:dyDescent="0.2">
      <c r="A7580" t="s">
        <v>8309</v>
      </c>
      <c r="B7580" t="s">
        <v>8341</v>
      </c>
      <c r="C7580" t="s">
        <v>8347</v>
      </c>
      <c r="D7580" t="s">
        <v>22</v>
      </c>
      <c r="E7580">
        <v>47</v>
      </c>
      <c r="F7580" t="s">
        <v>49</v>
      </c>
      <c r="G7580" t="s">
        <v>32</v>
      </c>
      <c r="H7580" t="s">
        <v>33</v>
      </c>
      <c r="I7580" s="2">
        <v>635383</v>
      </c>
      <c r="J7580" s="2">
        <v>2227</v>
      </c>
      <c r="K7580" s="2">
        <v>637610</v>
      </c>
      <c r="L7580" s="3">
        <v>37.140181014768466</v>
      </c>
      <c r="M7580" s="3">
        <v>53.38583639708191</v>
      </c>
      <c r="N7580" s="2">
        <v>1716766</v>
      </c>
      <c r="O7580">
        <f t="shared" si="118"/>
        <v>1</v>
      </c>
    </row>
    <row r="7581" spans="1:15" hidden="1" x14ac:dyDescent="0.2">
      <c r="A7581" t="s">
        <v>8309</v>
      </c>
      <c r="B7581" t="s">
        <v>8341</v>
      </c>
      <c r="C7581" t="s">
        <v>8348</v>
      </c>
      <c r="D7581" t="s">
        <v>22</v>
      </c>
      <c r="E7581">
        <v>52</v>
      </c>
      <c r="F7581" t="s">
        <v>49</v>
      </c>
      <c r="G7581" t="s">
        <v>38</v>
      </c>
      <c r="H7581" t="s">
        <v>234</v>
      </c>
      <c r="I7581" s="2">
        <v>6287</v>
      </c>
      <c r="J7581" s="2">
        <v>14</v>
      </c>
      <c r="K7581" s="2">
        <v>6301</v>
      </c>
      <c r="L7581" s="3">
        <v>0.36702730599277944</v>
      </c>
      <c r="M7581" s="3">
        <v>0.52757038807109846</v>
      </c>
      <c r="N7581" s="2">
        <v>1716766</v>
      </c>
      <c r="O7581">
        <f t="shared" si="118"/>
        <v>9</v>
      </c>
    </row>
    <row r="7582" spans="1:15" hidden="1" x14ac:dyDescent="0.2">
      <c r="A7582" t="s">
        <v>8309</v>
      </c>
      <c r="B7582" t="s">
        <v>8341</v>
      </c>
      <c r="C7582" t="s">
        <v>8349</v>
      </c>
      <c r="D7582" t="s">
        <v>22</v>
      </c>
      <c r="E7582">
        <v>53</v>
      </c>
      <c r="F7582" t="s">
        <v>49</v>
      </c>
      <c r="G7582" t="s">
        <v>8350</v>
      </c>
      <c r="H7582" t="s">
        <v>8351</v>
      </c>
      <c r="I7582" s="2">
        <v>450677</v>
      </c>
      <c r="J7582" s="2">
        <v>2706</v>
      </c>
      <c r="K7582" s="2">
        <v>453383</v>
      </c>
      <c r="L7582" s="3">
        <v>26.409132054106383</v>
      </c>
      <c r="M7582" s="3">
        <v>37.960870537190736</v>
      </c>
      <c r="N7582" s="2">
        <v>1716766</v>
      </c>
      <c r="O7582">
        <f t="shared" si="118"/>
        <v>2</v>
      </c>
    </row>
    <row r="7583" spans="1:15" hidden="1" x14ac:dyDescent="0.2">
      <c r="A7583" t="s">
        <v>8309</v>
      </c>
      <c r="B7583" t="s">
        <v>8341</v>
      </c>
      <c r="C7583" t="s">
        <v>8352</v>
      </c>
      <c r="D7583" t="s">
        <v>22</v>
      </c>
      <c r="E7583">
        <v>35</v>
      </c>
      <c r="F7583" t="s">
        <v>49</v>
      </c>
      <c r="G7583" t="s">
        <v>876</v>
      </c>
      <c r="H7583" t="s">
        <v>877</v>
      </c>
      <c r="I7583" s="2">
        <v>2625</v>
      </c>
      <c r="J7583" s="2">
        <v>2</v>
      </c>
      <c r="K7583" s="2">
        <v>2627</v>
      </c>
      <c r="L7583" s="3">
        <v>0.15302027183669759</v>
      </c>
      <c r="M7583" s="3">
        <v>0.2199535644283091</v>
      </c>
      <c r="N7583" s="2">
        <v>1716766</v>
      </c>
      <c r="O7583">
        <f t="shared" si="118"/>
        <v>12</v>
      </c>
    </row>
    <row r="7584" spans="1:15" hidden="1" x14ac:dyDescent="0.2">
      <c r="A7584" t="s">
        <v>8309</v>
      </c>
      <c r="B7584" t="s">
        <v>8341</v>
      </c>
      <c r="C7584" t="s">
        <v>8353</v>
      </c>
      <c r="D7584" t="s">
        <v>17</v>
      </c>
      <c r="E7584">
        <v>49</v>
      </c>
      <c r="F7584" t="s">
        <v>49</v>
      </c>
      <c r="G7584" t="s">
        <v>3309</v>
      </c>
      <c r="H7584" t="s">
        <v>734</v>
      </c>
      <c r="I7584" s="2">
        <v>6571</v>
      </c>
      <c r="J7584" s="2">
        <v>9</v>
      </c>
      <c r="K7584" s="2">
        <v>6580</v>
      </c>
      <c r="L7584" s="3">
        <v>0.38327879279995059</v>
      </c>
      <c r="M7584" s="3">
        <v>0.55093051158670503</v>
      </c>
      <c r="N7584" s="2">
        <v>1716766</v>
      </c>
      <c r="O7584">
        <f t="shared" si="118"/>
        <v>8</v>
      </c>
    </row>
    <row r="7585" spans="1:15" hidden="1" x14ac:dyDescent="0.2">
      <c r="A7585" t="s">
        <v>8309</v>
      </c>
      <c r="B7585" t="s">
        <v>8341</v>
      </c>
      <c r="C7585" t="s">
        <v>8354</v>
      </c>
      <c r="D7585" t="s">
        <v>22</v>
      </c>
      <c r="E7585">
        <v>34</v>
      </c>
      <c r="F7585" t="s">
        <v>69</v>
      </c>
      <c r="G7585" t="s">
        <v>694</v>
      </c>
      <c r="H7585" t="s">
        <v>315</v>
      </c>
      <c r="I7585" s="2">
        <v>3017</v>
      </c>
      <c r="J7585" s="2">
        <v>6</v>
      </c>
      <c r="K7585" s="2">
        <v>3023</v>
      </c>
      <c r="L7585" s="3">
        <v>0.17608689827268248</v>
      </c>
      <c r="M7585" s="3">
        <v>0.25310986877304087</v>
      </c>
      <c r="N7585" s="2">
        <v>1716766</v>
      </c>
      <c r="O7585">
        <f t="shared" si="118"/>
        <v>10</v>
      </c>
    </row>
    <row r="7586" spans="1:15" hidden="1" x14ac:dyDescent="0.2">
      <c r="A7586" t="s">
        <v>8309</v>
      </c>
      <c r="B7586" t="s">
        <v>8341</v>
      </c>
      <c r="C7586" t="s">
        <v>8355</v>
      </c>
      <c r="D7586" t="s">
        <v>22</v>
      </c>
      <c r="E7586">
        <v>43</v>
      </c>
      <c r="F7586" t="s">
        <v>49</v>
      </c>
      <c r="G7586" t="s">
        <v>38</v>
      </c>
      <c r="H7586" t="s">
        <v>193</v>
      </c>
      <c r="I7586" s="2">
        <v>2533</v>
      </c>
      <c r="J7586" s="2">
        <v>1</v>
      </c>
      <c r="K7586" s="2">
        <v>2534</v>
      </c>
      <c r="L7586" s="3">
        <v>0.14760310956764056</v>
      </c>
      <c r="M7586" s="3">
        <v>0.21216685658977363</v>
      </c>
      <c r="N7586" s="2">
        <v>1716766</v>
      </c>
      <c r="O7586">
        <f t="shared" si="118"/>
        <v>13</v>
      </c>
    </row>
    <row r="7587" spans="1:15" hidden="1" x14ac:dyDescent="0.2">
      <c r="A7587" t="s">
        <v>8309</v>
      </c>
      <c r="B7587" t="s">
        <v>8341</v>
      </c>
      <c r="C7587" t="s">
        <v>8356</v>
      </c>
      <c r="D7587" t="s">
        <v>22</v>
      </c>
      <c r="E7587">
        <v>47</v>
      </c>
      <c r="F7587" t="s">
        <v>49</v>
      </c>
      <c r="G7587" t="s">
        <v>764</v>
      </c>
      <c r="H7587" t="s">
        <v>542</v>
      </c>
      <c r="I7587" s="2">
        <v>2302</v>
      </c>
      <c r="J7587" s="2">
        <v>5</v>
      </c>
      <c r="K7587" s="2">
        <v>2307</v>
      </c>
      <c r="L7587" s="3">
        <v>0.13438057370660883</v>
      </c>
      <c r="M7587" s="3">
        <v>0.19316059122044504</v>
      </c>
      <c r="N7587" s="2">
        <v>1716766</v>
      </c>
      <c r="O7587">
        <f t="shared" si="118"/>
        <v>14</v>
      </c>
    </row>
    <row r="7588" spans="1:15" hidden="1" x14ac:dyDescent="0.2">
      <c r="A7588" t="s">
        <v>8309</v>
      </c>
      <c r="B7588" t="s">
        <v>8357</v>
      </c>
      <c r="C7588" t="s">
        <v>46</v>
      </c>
      <c r="G7588" t="s">
        <v>46</v>
      </c>
      <c r="I7588" s="2">
        <v>8264</v>
      </c>
      <c r="J7588" s="2">
        <v>48</v>
      </c>
      <c r="K7588" s="2">
        <v>8312</v>
      </c>
      <c r="L7588" s="3">
        <v>0.58320902486496806</v>
      </c>
      <c r="M7588" s="3">
        <v>0.89766684378091399</v>
      </c>
      <c r="N7588" s="2">
        <v>1425218</v>
      </c>
      <c r="O7588">
        <f t="shared" si="118"/>
        <v>9</v>
      </c>
    </row>
    <row r="7589" spans="1:15" hidden="1" x14ac:dyDescent="0.2">
      <c r="A7589" t="s">
        <v>8309</v>
      </c>
      <c r="B7589" t="s">
        <v>8357</v>
      </c>
      <c r="C7589" t="s">
        <v>8358</v>
      </c>
      <c r="D7589" t="s">
        <v>22</v>
      </c>
      <c r="E7589">
        <v>52</v>
      </c>
      <c r="F7589" t="s">
        <v>49</v>
      </c>
      <c r="G7589" t="s">
        <v>798</v>
      </c>
      <c r="H7589" t="s">
        <v>799</v>
      </c>
      <c r="I7589" s="2">
        <v>82991</v>
      </c>
      <c r="J7589" s="2">
        <v>434</v>
      </c>
      <c r="K7589" s="2">
        <v>83425</v>
      </c>
      <c r="L7589" s="3">
        <v>5.853490483561111</v>
      </c>
      <c r="M7589" s="3">
        <v>9.0096073679526896</v>
      </c>
      <c r="N7589" s="2">
        <v>1425218</v>
      </c>
      <c r="O7589">
        <f t="shared" si="118"/>
        <v>3</v>
      </c>
    </row>
    <row r="7590" spans="1:15" hidden="1" x14ac:dyDescent="0.2">
      <c r="A7590" t="s">
        <v>8309</v>
      </c>
      <c r="B7590" t="s">
        <v>8357</v>
      </c>
      <c r="C7590" t="s">
        <v>8359</v>
      </c>
      <c r="D7590" t="s">
        <v>22</v>
      </c>
      <c r="E7590">
        <v>43</v>
      </c>
      <c r="F7590" t="s">
        <v>69</v>
      </c>
      <c r="G7590" t="s">
        <v>3359</v>
      </c>
      <c r="H7590" t="s">
        <v>540</v>
      </c>
      <c r="I7590" s="2">
        <v>3844</v>
      </c>
      <c r="J7590" s="2">
        <v>1</v>
      </c>
      <c r="K7590" s="2">
        <v>3845</v>
      </c>
      <c r="L7590" s="3">
        <v>0.2697832892932871</v>
      </c>
      <c r="M7590" s="3">
        <v>0.41524651279326447</v>
      </c>
      <c r="N7590" s="2">
        <v>1425218</v>
      </c>
      <c r="O7590">
        <f t="shared" si="118"/>
        <v>18</v>
      </c>
    </row>
    <row r="7591" spans="1:15" hidden="1" x14ac:dyDescent="0.2">
      <c r="A7591" t="s">
        <v>8309</v>
      </c>
      <c r="B7591" t="s">
        <v>8357</v>
      </c>
      <c r="C7591" t="s">
        <v>8360</v>
      </c>
      <c r="D7591" t="s">
        <v>22</v>
      </c>
      <c r="E7591">
        <v>25</v>
      </c>
      <c r="F7591" t="s">
        <v>49</v>
      </c>
      <c r="G7591" t="s">
        <v>8063</v>
      </c>
      <c r="H7591" t="s">
        <v>618</v>
      </c>
      <c r="I7591" s="2">
        <v>2752</v>
      </c>
      <c r="J7591" s="2">
        <v>9</v>
      </c>
      <c r="K7591" s="2">
        <v>2761</v>
      </c>
      <c r="L7591" s="3">
        <v>0.19372474947692211</v>
      </c>
      <c r="M7591" s="3">
        <v>0.29817831516832333</v>
      </c>
      <c r="N7591" s="2">
        <v>1425218</v>
      </c>
      <c r="O7591">
        <f t="shared" si="118"/>
        <v>24</v>
      </c>
    </row>
    <row r="7592" spans="1:15" hidden="1" x14ac:dyDescent="0.2">
      <c r="A7592" t="s">
        <v>8309</v>
      </c>
      <c r="B7592" t="s">
        <v>8357</v>
      </c>
      <c r="C7592" t="s">
        <v>8361</v>
      </c>
      <c r="D7592" t="s">
        <v>22</v>
      </c>
      <c r="E7592">
        <v>37</v>
      </c>
      <c r="F7592" t="s">
        <v>49</v>
      </c>
      <c r="G7592" t="s">
        <v>38</v>
      </c>
      <c r="H7592" t="s">
        <v>1989</v>
      </c>
      <c r="I7592" s="2">
        <v>3732</v>
      </c>
      <c r="J7592" s="2">
        <f>(0)</f>
        <v>0</v>
      </c>
      <c r="K7592" s="2">
        <v>3732</v>
      </c>
      <c r="L7592" s="3">
        <v>0.26185467767036341</v>
      </c>
      <c r="M7592" s="3">
        <v>0.40304290916631025</v>
      </c>
      <c r="N7592" s="2">
        <v>1425218</v>
      </c>
      <c r="O7592">
        <f t="shared" si="118"/>
        <v>20</v>
      </c>
    </row>
    <row r="7593" spans="1:15" hidden="1" x14ac:dyDescent="0.2">
      <c r="A7593" t="s">
        <v>8309</v>
      </c>
      <c r="B7593" t="s">
        <v>8357</v>
      </c>
      <c r="C7593" t="s">
        <v>8362</v>
      </c>
      <c r="D7593" t="s">
        <v>22</v>
      </c>
      <c r="E7593">
        <v>51</v>
      </c>
      <c r="F7593" t="s">
        <v>49</v>
      </c>
      <c r="G7593" t="s">
        <v>38</v>
      </c>
      <c r="H7593" t="s">
        <v>321</v>
      </c>
      <c r="I7593" s="2">
        <v>7224</v>
      </c>
      <c r="J7593" s="2">
        <v>3</v>
      </c>
      <c r="K7593" s="2">
        <v>7227</v>
      </c>
      <c r="L7593" s="3">
        <v>0.50708032034397543</v>
      </c>
      <c r="M7593" s="3">
        <v>0.78049064966369885</v>
      </c>
      <c r="N7593" s="2">
        <v>1425218</v>
      </c>
      <c r="O7593">
        <f t="shared" si="118"/>
        <v>11</v>
      </c>
    </row>
    <row r="7594" spans="1:15" hidden="1" x14ac:dyDescent="0.2">
      <c r="A7594" t="s">
        <v>8309</v>
      </c>
      <c r="B7594" t="s">
        <v>8357</v>
      </c>
      <c r="C7594" t="s">
        <v>8363</v>
      </c>
      <c r="D7594" t="s">
        <v>22</v>
      </c>
      <c r="E7594">
        <v>26</v>
      </c>
      <c r="F7594" t="s">
        <v>49</v>
      </c>
      <c r="G7594" t="s">
        <v>38</v>
      </c>
      <c r="H7594" t="s">
        <v>230</v>
      </c>
      <c r="I7594" s="2">
        <v>3887</v>
      </c>
      <c r="J7594" s="2">
        <f>(0)</f>
        <v>0</v>
      </c>
      <c r="K7594" s="2">
        <v>3887</v>
      </c>
      <c r="L7594" s="3">
        <v>0.27273020688764804</v>
      </c>
      <c r="M7594" s="3">
        <v>0.41978236546876951</v>
      </c>
      <c r="N7594" s="2">
        <v>1425218</v>
      </c>
      <c r="O7594">
        <f t="shared" si="118"/>
        <v>16</v>
      </c>
    </row>
    <row r="7595" spans="1:15" hidden="1" x14ac:dyDescent="0.2">
      <c r="A7595" t="s">
        <v>8309</v>
      </c>
      <c r="B7595" t="s">
        <v>8357</v>
      </c>
      <c r="C7595" t="s">
        <v>8364</v>
      </c>
      <c r="D7595" t="s">
        <v>22</v>
      </c>
      <c r="E7595">
        <v>62</v>
      </c>
      <c r="F7595" t="s">
        <v>49</v>
      </c>
      <c r="G7595" t="s">
        <v>19</v>
      </c>
      <c r="H7595" t="s">
        <v>20</v>
      </c>
      <c r="I7595" s="2">
        <v>149254</v>
      </c>
      <c r="J7595" s="2">
        <v>952</v>
      </c>
      <c r="K7595" s="2">
        <v>150206</v>
      </c>
      <c r="L7595" s="3">
        <v>10.539159623299733</v>
      </c>
      <c r="M7595" s="3">
        <v>16.221721118498074</v>
      </c>
      <c r="N7595" s="2">
        <v>1425218</v>
      </c>
      <c r="O7595">
        <f t="shared" si="118"/>
        <v>2</v>
      </c>
    </row>
    <row r="7596" spans="1:15" hidden="1" x14ac:dyDescent="0.2">
      <c r="A7596" t="s">
        <v>8309</v>
      </c>
      <c r="B7596" t="s">
        <v>8357</v>
      </c>
      <c r="C7596" t="s">
        <v>8365</v>
      </c>
      <c r="D7596" t="s">
        <v>22</v>
      </c>
      <c r="E7596">
        <v>51</v>
      </c>
      <c r="F7596" t="s">
        <v>49</v>
      </c>
      <c r="G7596" t="s">
        <v>8366</v>
      </c>
      <c r="H7596" t="s">
        <v>39</v>
      </c>
      <c r="I7596" s="2">
        <v>2698</v>
      </c>
      <c r="J7596" s="2">
        <v>3</v>
      </c>
      <c r="K7596" s="2">
        <v>2701</v>
      </c>
      <c r="L7596" s="3">
        <v>0.18951486719926355</v>
      </c>
      <c r="M7596" s="3">
        <v>0.29169852563188747</v>
      </c>
      <c r="N7596" s="2">
        <v>1425218</v>
      </c>
      <c r="O7596">
        <f t="shared" si="118"/>
        <v>25</v>
      </c>
    </row>
    <row r="7597" spans="1:15" hidden="1" x14ac:dyDescent="0.2">
      <c r="A7597" t="s">
        <v>8309</v>
      </c>
      <c r="B7597" t="s">
        <v>8357</v>
      </c>
      <c r="C7597" t="s">
        <v>8367</v>
      </c>
      <c r="D7597" t="s">
        <v>22</v>
      </c>
      <c r="E7597">
        <v>63</v>
      </c>
      <c r="F7597" t="s">
        <v>69</v>
      </c>
      <c r="G7597" t="s">
        <v>38</v>
      </c>
      <c r="H7597" t="s">
        <v>70</v>
      </c>
      <c r="I7597" s="2">
        <v>6087</v>
      </c>
      <c r="J7597" s="2">
        <v>2</v>
      </c>
      <c r="K7597" s="2">
        <v>6089</v>
      </c>
      <c r="L7597" s="3">
        <v>0.42723288647771773</v>
      </c>
      <c r="M7597" s="3">
        <v>0.65759064145596546</v>
      </c>
      <c r="N7597" s="2">
        <v>1425218</v>
      </c>
      <c r="O7597">
        <f t="shared" si="118"/>
        <v>13</v>
      </c>
    </row>
    <row r="7598" spans="1:15" hidden="1" x14ac:dyDescent="0.2">
      <c r="A7598" t="s">
        <v>8309</v>
      </c>
      <c r="B7598" t="s">
        <v>8357</v>
      </c>
      <c r="C7598" t="s">
        <v>8368</v>
      </c>
      <c r="D7598" t="s">
        <v>22</v>
      </c>
      <c r="E7598">
        <v>40</v>
      </c>
      <c r="F7598" t="s">
        <v>49</v>
      </c>
      <c r="G7598" t="s">
        <v>401</v>
      </c>
      <c r="H7598" t="s">
        <v>402</v>
      </c>
      <c r="I7598" s="2">
        <v>22558</v>
      </c>
      <c r="J7598" s="2">
        <v>19</v>
      </c>
      <c r="K7598" s="2">
        <v>22577</v>
      </c>
      <c r="L7598" s="3">
        <v>1.5841085363782943</v>
      </c>
      <c r="M7598" s="3">
        <v>2.4382368060685389</v>
      </c>
      <c r="N7598" s="2">
        <v>1425218</v>
      </c>
      <c r="O7598">
        <f t="shared" si="118"/>
        <v>4</v>
      </c>
    </row>
    <row r="7599" spans="1:15" hidden="1" x14ac:dyDescent="0.2">
      <c r="A7599" t="s">
        <v>8309</v>
      </c>
      <c r="B7599" t="s">
        <v>8357</v>
      </c>
      <c r="C7599" t="s">
        <v>8369</v>
      </c>
      <c r="D7599" t="s">
        <v>22</v>
      </c>
      <c r="E7599">
        <v>43</v>
      </c>
      <c r="F7599" t="s">
        <v>49</v>
      </c>
      <c r="G7599" t="s">
        <v>38</v>
      </c>
      <c r="H7599" t="s">
        <v>214</v>
      </c>
      <c r="I7599" s="2">
        <v>15855</v>
      </c>
      <c r="J7599" s="2">
        <v>4</v>
      </c>
      <c r="K7599" s="2">
        <v>15859</v>
      </c>
      <c r="L7599" s="3">
        <v>1.1127420506897892</v>
      </c>
      <c r="M7599" s="3">
        <v>1.7127163709722708</v>
      </c>
      <c r="N7599" s="2">
        <v>1425218</v>
      </c>
      <c r="O7599">
        <f t="shared" si="118"/>
        <v>6</v>
      </c>
    </row>
    <row r="7600" spans="1:15" hidden="1" x14ac:dyDescent="0.2">
      <c r="A7600" t="s">
        <v>8309</v>
      </c>
      <c r="B7600" t="s">
        <v>8357</v>
      </c>
      <c r="C7600" t="s">
        <v>8370</v>
      </c>
      <c r="D7600" t="s">
        <v>22</v>
      </c>
      <c r="E7600">
        <v>35</v>
      </c>
      <c r="F7600" t="s">
        <v>49</v>
      </c>
      <c r="G7600" t="s">
        <v>38</v>
      </c>
      <c r="H7600" t="s">
        <v>1310</v>
      </c>
      <c r="I7600" s="2">
        <v>3855</v>
      </c>
      <c r="J7600" s="2">
        <v>1</v>
      </c>
      <c r="K7600" s="2">
        <v>3856</v>
      </c>
      <c r="L7600" s="3">
        <v>0.27055510104419112</v>
      </c>
      <c r="M7600" s="3">
        <v>0.41643447420827773</v>
      </c>
      <c r="N7600" s="2">
        <v>1425218</v>
      </c>
      <c r="O7600">
        <f t="shared" si="118"/>
        <v>17</v>
      </c>
    </row>
    <row r="7601" spans="1:15" hidden="1" x14ac:dyDescent="0.2">
      <c r="A7601" t="s">
        <v>8309</v>
      </c>
      <c r="B7601" t="s">
        <v>8357</v>
      </c>
      <c r="C7601" t="s">
        <v>8371</v>
      </c>
      <c r="D7601" t="s">
        <v>22</v>
      </c>
      <c r="E7601">
        <v>36</v>
      </c>
      <c r="F7601" t="s">
        <v>49</v>
      </c>
      <c r="G7601" t="s">
        <v>303</v>
      </c>
      <c r="H7601" t="s">
        <v>304</v>
      </c>
      <c r="I7601" s="2">
        <v>18797</v>
      </c>
      <c r="J7601" s="2">
        <v>91</v>
      </c>
      <c r="K7601" s="2">
        <v>18888</v>
      </c>
      <c r="L7601" s="3">
        <v>1.3252709410069197</v>
      </c>
      <c r="M7601" s="3">
        <v>2.0398377460700079</v>
      </c>
      <c r="N7601" s="2">
        <v>1425218</v>
      </c>
      <c r="O7601">
        <f t="shared" si="118"/>
        <v>5</v>
      </c>
    </row>
    <row r="7602" spans="1:15" hidden="1" x14ac:dyDescent="0.2">
      <c r="A7602" t="s">
        <v>8309</v>
      </c>
      <c r="B7602" t="s">
        <v>8357</v>
      </c>
      <c r="C7602" t="s">
        <v>2188</v>
      </c>
      <c r="D7602" t="s">
        <v>22</v>
      </c>
      <c r="E7602">
        <v>35</v>
      </c>
      <c r="F7602" t="s">
        <v>49</v>
      </c>
      <c r="G7602" t="s">
        <v>38</v>
      </c>
      <c r="H7602" t="s">
        <v>168</v>
      </c>
      <c r="I7602" s="2">
        <v>1590</v>
      </c>
      <c r="J7602" s="2">
        <v>5</v>
      </c>
      <c r="K7602" s="2">
        <v>1595</v>
      </c>
      <c r="L7602" s="3">
        <v>0.11191270388109047</v>
      </c>
      <c r="M7602" s="3">
        <v>0.17225440517691987</v>
      </c>
      <c r="N7602" s="2">
        <v>1425218</v>
      </c>
      <c r="O7602">
        <f t="shared" si="118"/>
        <v>27</v>
      </c>
    </row>
    <row r="7603" spans="1:15" hidden="1" x14ac:dyDescent="0.2">
      <c r="A7603" t="s">
        <v>8309</v>
      </c>
      <c r="B7603" t="s">
        <v>8357</v>
      </c>
      <c r="C7603" t="s">
        <v>8372</v>
      </c>
      <c r="D7603" t="s">
        <v>22</v>
      </c>
      <c r="E7603">
        <v>34</v>
      </c>
      <c r="F7603" t="s">
        <v>49</v>
      </c>
      <c r="G7603" t="s">
        <v>38</v>
      </c>
      <c r="H7603" t="s">
        <v>41</v>
      </c>
      <c r="I7603" s="2">
        <v>8252</v>
      </c>
      <c r="J7603" s="2">
        <v>4</v>
      </c>
      <c r="K7603" s="2">
        <v>8256</v>
      </c>
      <c r="L7603" s="3">
        <v>0.57927980140582003</v>
      </c>
      <c r="M7603" s="3">
        <v>0.89161904021357385</v>
      </c>
      <c r="N7603" s="2">
        <v>1425218</v>
      </c>
      <c r="O7603">
        <f t="shared" si="118"/>
        <v>10</v>
      </c>
    </row>
    <row r="7604" spans="1:15" hidden="1" x14ac:dyDescent="0.2">
      <c r="A7604" t="s">
        <v>8309</v>
      </c>
      <c r="B7604" t="s">
        <v>8357</v>
      </c>
      <c r="C7604" t="s">
        <v>8373</v>
      </c>
      <c r="D7604" t="s">
        <v>22</v>
      </c>
      <c r="E7604">
        <v>47</v>
      </c>
      <c r="F7604" t="s">
        <v>18</v>
      </c>
      <c r="G7604" t="s">
        <v>38</v>
      </c>
      <c r="H7604" t="s">
        <v>1069</v>
      </c>
      <c r="I7604" s="2">
        <v>3250</v>
      </c>
      <c r="J7604" s="2">
        <v>38</v>
      </c>
      <c r="K7604" s="2">
        <v>3288</v>
      </c>
      <c r="L7604" s="3">
        <v>0.23070154881568994</v>
      </c>
      <c r="M7604" s="3">
        <v>0.35509246659668492</v>
      </c>
      <c r="N7604" s="2">
        <v>1425218</v>
      </c>
      <c r="O7604">
        <f t="shared" si="118"/>
        <v>21</v>
      </c>
    </row>
    <row r="7605" spans="1:15" hidden="1" x14ac:dyDescent="0.2">
      <c r="A7605" t="s">
        <v>8309</v>
      </c>
      <c r="B7605" t="s">
        <v>8357</v>
      </c>
      <c r="C7605" t="s">
        <v>8374</v>
      </c>
      <c r="D7605" t="s">
        <v>22</v>
      </c>
      <c r="E7605">
        <v>59</v>
      </c>
      <c r="F7605" t="s">
        <v>49</v>
      </c>
      <c r="G7605" t="s">
        <v>38</v>
      </c>
      <c r="H7605" t="s">
        <v>270</v>
      </c>
      <c r="I7605" s="2">
        <v>4107</v>
      </c>
      <c r="J7605" s="2">
        <v>4</v>
      </c>
      <c r="K7605" s="2">
        <v>4111</v>
      </c>
      <c r="L7605" s="3">
        <v>0.28844710072424007</v>
      </c>
      <c r="M7605" s="3">
        <v>0.44397357973813012</v>
      </c>
      <c r="N7605" s="2">
        <v>1425218</v>
      </c>
      <c r="O7605">
        <f t="shared" si="118"/>
        <v>15</v>
      </c>
    </row>
    <row r="7606" spans="1:15" hidden="1" x14ac:dyDescent="0.2">
      <c r="A7606" t="s">
        <v>8309</v>
      </c>
      <c r="B7606" t="s">
        <v>8357</v>
      </c>
      <c r="C7606" t="s">
        <v>8375</v>
      </c>
      <c r="D7606" t="s">
        <v>22</v>
      </c>
      <c r="E7606">
        <v>66</v>
      </c>
      <c r="F7606" t="s">
        <v>49</v>
      </c>
      <c r="G7606" t="s">
        <v>38</v>
      </c>
      <c r="H7606" t="s">
        <v>234</v>
      </c>
      <c r="I7606" s="2">
        <v>13090</v>
      </c>
      <c r="J7606" s="2">
        <f>(0)</f>
        <v>0</v>
      </c>
      <c r="K7606" s="2">
        <v>13090</v>
      </c>
      <c r="L7606" s="3">
        <v>0.9184559835758459</v>
      </c>
      <c r="M7606" s="3">
        <v>1.413674083865756</v>
      </c>
      <c r="N7606" s="2">
        <v>1425218</v>
      </c>
      <c r="O7606">
        <f t="shared" si="118"/>
        <v>7</v>
      </c>
    </row>
    <row r="7607" spans="1:15" hidden="1" x14ac:dyDescent="0.2">
      <c r="A7607" t="s">
        <v>8309</v>
      </c>
      <c r="B7607" t="s">
        <v>8357</v>
      </c>
      <c r="C7607" t="s">
        <v>8376</v>
      </c>
      <c r="D7607" t="s">
        <v>22</v>
      </c>
      <c r="E7607">
        <v>49</v>
      </c>
      <c r="F7607" t="s">
        <v>49</v>
      </c>
      <c r="G7607" t="s">
        <v>38</v>
      </c>
      <c r="H7607" t="s">
        <v>420</v>
      </c>
      <c r="I7607" s="2">
        <v>2048</v>
      </c>
      <c r="J7607" s="2">
        <v>4</v>
      </c>
      <c r="K7607" s="2">
        <v>2052</v>
      </c>
      <c r="L7607" s="3">
        <v>0.14397797389592329</v>
      </c>
      <c r="M7607" s="3">
        <v>0.22160880214610632</v>
      </c>
      <c r="N7607" s="2">
        <v>1425218</v>
      </c>
      <c r="O7607">
        <f t="shared" si="118"/>
        <v>26</v>
      </c>
    </row>
    <row r="7608" spans="1:15" hidden="1" x14ac:dyDescent="0.2">
      <c r="A7608" t="s">
        <v>8309</v>
      </c>
      <c r="B7608" t="s">
        <v>8357</v>
      </c>
      <c r="C7608" t="s">
        <v>8377</v>
      </c>
      <c r="D7608" t="s">
        <v>22</v>
      </c>
      <c r="E7608">
        <v>41</v>
      </c>
      <c r="F7608" t="s">
        <v>49</v>
      </c>
      <c r="G7608" t="s">
        <v>38</v>
      </c>
      <c r="H7608" t="s">
        <v>542</v>
      </c>
      <c r="I7608" s="2">
        <v>11148</v>
      </c>
      <c r="J7608" s="2">
        <v>76</v>
      </c>
      <c r="K7608" s="2">
        <v>11224</v>
      </c>
      <c r="L7608" s="3">
        <v>0.7875286447406642</v>
      </c>
      <c r="M7608" s="3">
        <v>1.2121526292826008</v>
      </c>
      <c r="N7608" s="2">
        <v>1425218</v>
      </c>
      <c r="O7608">
        <f t="shared" si="118"/>
        <v>8</v>
      </c>
    </row>
    <row r="7609" spans="1:15" hidden="1" x14ac:dyDescent="0.2">
      <c r="A7609" t="s">
        <v>8309</v>
      </c>
      <c r="B7609" t="s">
        <v>8357</v>
      </c>
      <c r="C7609" t="s">
        <v>8378</v>
      </c>
      <c r="D7609" t="s">
        <v>22</v>
      </c>
      <c r="E7609">
        <v>55</v>
      </c>
      <c r="F7609" t="s">
        <v>49</v>
      </c>
      <c r="G7609" t="s">
        <v>32</v>
      </c>
      <c r="H7609" t="s">
        <v>33</v>
      </c>
      <c r="I7609" s="2">
        <v>526205</v>
      </c>
      <c r="J7609" s="2">
        <v>1872</v>
      </c>
      <c r="K7609" s="2">
        <v>528077</v>
      </c>
      <c r="L7609" s="3">
        <v>37.052366725651794</v>
      </c>
      <c r="M7609" s="3">
        <v>57.030463650540632</v>
      </c>
      <c r="N7609" s="2">
        <v>1425218</v>
      </c>
      <c r="O7609">
        <f t="shared" si="118"/>
        <v>1</v>
      </c>
    </row>
    <row r="7610" spans="1:15" hidden="1" x14ac:dyDescent="0.2">
      <c r="A7610" t="s">
        <v>8309</v>
      </c>
      <c r="B7610" t="s">
        <v>8357</v>
      </c>
      <c r="C7610" t="s">
        <v>8379</v>
      </c>
      <c r="D7610" t="s">
        <v>22</v>
      </c>
      <c r="E7610">
        <v>64</v>
      </c>
      <c r="F7610" t="s">
        <v>49</v>
      </c>
      <c r="G7610" t="s">
        <v>38</v>
      </c>
      <c r="H7610" t="s">
        <v>746</v>
      </c>
      <c r="I7610" s="2">
        <v>3217</v>
      </c>
      <c r="J7610" s="2">
        <v>1</v>
      </c>
      <c r="K7610" s="2">
        <v>3218</v>
      </c>
      <c r="L7610" s="3">
        <v>0.22579001949175492</v>
      </c>
      <c r="M7610" s="3">
        <v>0.3475327121375098</v>
      </c>
      <c r="N7610" s="2">
        <v>1425218</v>
      </c>
      <c r="O7610">
        <f t="shared" si="118"/>
        <v>22</v>
      </c>
    </row>
    <row r="7611" spans="1:15" hidden="1" x14ac:dyDescent="0.2">
      <c r="A7611" t="s">
        <v>8309</v>
      </c>
      <c r="B7611" t="s">
        <v>8357</v>
      </c>
      <c r="C7611" t="s">
        <v>8380</v>
      </c>
      <c r="D7611" t="s">
        <v>22</v>
      </c>
      <c r="E7611">
        <v>52</v>
      </c>
      <c r="F7611" t="s">
        <v>49</v>
      </c>
      <c r="G7611" t="s">
        <v>38</v>
      </c>
      <c r="H7611" t="s">
        <v>36</v>
      </c>
      <c r="I7611" s="2">
        <v>2987</v>
      </c>
      <c r="J7611" s="2">
        <v>1</v>
      </c>
      <c r="K7611" s="2">
        <v>2988</v>
      </c>
      <c r="L7611" s="3">
        <v>0.20965213742739708</v>
      </c>
      <c r="M7611" s="3">
        <v>0.32269351891450565</v>
      </c>
      <c r="N7611" s="2">
        <v>1425218</v>
      </c>
      <c r="O7611">
        <f t="shared" si="118"/>
        <v>23</v>
      </c>
    </row>
    <row r="7612" spans="1:15" hidden="1" x14ac:dyDescent="0.2">
      <c r="A7612" t="s">
        <v>8309</v>
      </c>
      <c r="B7612" t="s">
        <v>8357</v>
      </c>
      <c r="C7612" t="s">
        <v>8381</v>
      </c>
      <c r="D7612" t="s">
        <v>22</v>
      </c>
      <c r="E7612">
        <v>40</v>
      </c>
      <c r="F7612" t="s">
        <v>49</v>
      </c>
      <c r="G7612" t="s">
        <v>38</v>
      </c>
      <c r="H7612" t="s">
        <v>104</v>
      </c>
      <c r="I7612" s="2">
        <v>6361</v>
      </c>
      <c r="J7612" s="2">
        <v>1</v>
      </c>
      <c r="K7612" s="2">
        <v>6362</v>
      </c>
      <c r="L7612" s="3">
        <v>0.44638785084106436</v>
      </c>
      <c r="M7612" s="3">
        <v>0.68707368384674872</v>
      </c>
      <c r="N7612" s="2">
        <v>1425218</v>
      </c>
      <c r="O7612">
        <f t="shared" si="118"/>
        <v>12</v>
      </c>
    </row>
    <row r="7613" spans="1:15" hidden="1" x14ac:dyDescent="0.2">
      <c r="A7613" t="s">
        <v>8309</v>
      </c>
      <c r="B7613" t="s">
        <v>8357</v>
      </c>
      <c r="C7613" t="s">
        <v>2754</v>
      </c>
      <c r="D7613" t="s">
        <v>22</v>
      </c>
      <c r="E7613">
        <v>51</v>
      </c>
      <c r="F7613" t="s">
        <v>49</v>
      </c>
      <c r="G7613" t="s">
        <v>38</v>
      </c>
      <c r="H7613" t="s">
        <v>219</v>
      </c>
      <c r="I7613" s="2">
        <v>3825</v>
      </c>
      <c r="J7613" s="2">
        <v>3</v>
      </c>
      <c r="K7613" s="2">
        <v>3828</v>
      </c>
      <c r="L7613" s="3">
        <v>0.26859048931461715</v>
      </c>
      <c r="M7613" s="3">
        <v>0.4134105724246076</v>
      </c>
      <c r="N7613" s="2">
        <v>1425218</v>
      </c>
      <c r="O7613">
        <f t="shared" si="118"/>
        <v>19</v>
      </c>
    </row>
    <row r="7614" spans="1:15" hidden="1" x14ac:dyDescent="0.2">
      <c r="A7614" t="s">
        <v>8309</v>
      </c>
      <c r="B7614" t="s">
        <v>8357</v>
      </c>
      <c r="C7614" t="s">
        <v>8382</v>
      </c>
      <c r="D7614" t="s">
        <v>22</v>
      </c>
      <c r="E7614">
        <v>25</v>
      </c>
      <c r="F7614" t="s">
        <v>49</v>
      </c>
      <c r="G7614" t="s">
        <v>583</v>
      </c>
      <c r="H7614" t="s">
        <v>584</v>
      </c>
      <c r="I7614" s="2">
        <v>4483</v>
      </c>
      <c r="J7614" s="2">
        <f>(0)</f>
        <v>0</v>
      </c>
      <c r="K7614" s="2">
        <v>4483</v>
      </c>
      <c r="L7614" s="3">
        <v>0.31454837084572329</v>
      </c>
      <c r="M7614" s="3">
        <v>0.48414827486403245</v>
      </c>
      <c r="N7614" s="2">
        <v>1425218</v>
      </c>
      <c r="O7614">
        <f t="shared" si="118"/>
        <v>14</v>
      </c>
    </row>
    <row r="7615" spans="1:15" hidden="1" x14ac:dyDescent="0.2">
      <c r="A7615" t="s">
        <v>8309</v>
      </c>
      <c r="B7615" t="s">
        <v>8383</v>
      </c>
      <c r="C7615" t="s">
        <v>46</v>
      </c>
      <c r="G7615" t="s">
        <v>46</v>
      </c>
      <c r="I7615" s="2">
        <v>31156</v>
      </c>
      <c r="J7615" s="2">
        <v>8</v>
      </c>
      <c r="K7615" s="2">
        <v>31164</v>
      </c>
      <c r="L7615" s="3">
        <v>1.7178529594156962</v>
      </c>
      <c r="M7615" s="3">
        <v>2.5762589684217314</v>
      </c>
      <c r="N7615" s="2">
        <v>1814125</v>
      </c>
      <c r="O7615">
        <f t="shared" si="118"/>
        <v>4</v>
      </c>
    </row>
    <row r="7616" spans="1:15" hidden="1" x14ac:dyDescent="0.2">
      <c r="A7616" t="s">
        <v>8309</v>
      </c>
      <c r="B7616" t="s">
        <v>8383</v>
      </c>
      <c r="C7616" t="s">
        <v>8170</v>
      </c>
      <c r="D7616" t="s">
        <v>22</v>
      </c>
      <c r="E7616">
        <v>46</v>
      </c>
      <c r="F7616" t="s">
        <v>49</v>
      </c>
      <c r="G7616" t="s">
        <v>114</v>
      </c>
      <c r="H7616" t="s">
        <v>115</v>
      </c>
      <c r="I7616" s="2">
        <v>68184</v>
      </c>
      <c r="J7616" s="2">
        <v>23</v>
      </c>
      <c r="K7616" s="2">
        <v>68207</v>
      </c>
      <c r="L7616" s="3">
        <v>3.7597739957279677</v>
      </c>
      <c r="M7616" s="3">
        <v>5.6385218668701391</v>
      </c>
      <c r="N7616" s="2">
        <v>1814125</v>
      </c>
      <c r="O7616">
        <f t="shared" si="118"/>
        <v>3</v>
      </c>
    </row>
    <row r="7617" spans="1:15" hidden="1" x14ac:dyDescent="0.2">
      <c r="A7617" t="s">
        <v>8309</v>
      </c>
      <c r="B7617" t="s">
        <v>8383</v>
      </c>
      <c r="C7617" t="s">
        <v>8384</v>
      </c>
      <c r="D7617" t="s">
        <v>22</v>
      </c>
      <c r="E7617">
        <v>61</v>
      </c>
      <c r="F7617" t="s">
        <v>18</v>
      </c>
      <c r="G7617" t="s">
        <v>8350</v>
      </c>
      <c r="H7617" t="s">
        <v>8351</v>
      </c>
      <c r="I7617" s="2">
        <v>297232</v>
      </c>
      <c r="J7617" s="2">
        <v>184</v>
      </c>
      <c r="K7617" s="2">
        <v>297416</v>
      </c>
      <c r="L7617" s="3">
        <v>16.394460139185558</v>
      </c>
      <c r="M7617" s="3">
        <v>24.586723057120963</v>
      </c>
      <c r="N7617" s="2">
        <v>1814125</v>
      </c>
      <c r="O7617">
        <f t="shared" si="118"/>
        <v>2</v>
      </c>
    </row>
    <row r="7618" spans="1:15" hidden="1" x14ac:dyDescent="0.2">
      <c r="A7618" t="s">
        <v>8309</v>
      </c>
      <c r="B7618" t="s">
        <v>8383</v>
      </c>
      <c r="C7618" t="s">
        <v>8385</v>
      </c>
      <c r="D7618" t="s">
        <v>22</v>
      </c>
      <c r="E7618">
        <v>46</v>
      </c>
      <c r="F7618" t="s">
        <v>49</v>
      </c>
      <c r="G7618" t="s">
        <v>3209</v>
      </c>
      <c r="H7618" t="s">
        <v>540</v>
      </c>
      <c r="I7618" s="2">
        <v>3264</v>
      </c>
      <c r="J7618" s="2">
        <v>1</v>
      </c>
      <c r="K7618" s="2">
        <v>3265</v>
      </c>
      <c r="L7618" s="3">
        <v>0.17997657272789913</v>
      </c>
      <c r="M7618" s="3">
        <v>0.26991033024954925</v>
      </c>
      <c r="N7618" s="2">
        <v>1814125</v>
      </c>
      <c r="O7618">
        <f t="shared" si="118"/>
        <v>11</v>
      </c>
    </row>
    <row r="7619" spans="1:15" hidden="1" x14ac:dyDescent="0.2">
      <c r="A7619" t="s">
        <v>8309</v>
      </c>
      <c r="B7619" t="s">
        <v>8383</v>
      </c>
      <c r="C7619" t="s">
        <v>8386</v>
      </c>
      <c r="D7619" t="s">
        <v>22</v>
      </c>
      <c r="E7619">
        <v>33</v>
      </c>
      <c r="F7619" t="s">
        <v>49</v>
      </c>
      <c r="G7619" t="s">
        <v>144</v>
      </c>
      <c r="H7619" t="s">
        <v>145</v>
      </c>
      <c r="I7619" s="2">
        <v>4060</v>
      </c>
      <c r="J7619" s="2">
        <f>(0)</f>
        <v>0</v>
      </c>
      <c r="K7619" s="2">
        <v>4060</v>
      </c>
      <c r="L7619" s="3">
        <v>0.22379935230483014</v>
      </c>
      <c r="M7619" s="3">
        <v>0.33563122230112402</v>
      </c>
      <c r="N7619" s="2">
        <v>1814125</v>
      </c>
      <c r="O7619">
        <f t="shared" ref="O7619:O7682" si="119">COUNTIFS($A$2:$A$8569,A7619,$B$2:$B$8569,B7619,$K$2:$K$8569,"&gt;"&amp;K7619)+1</f>
        <v>10</v>
      </c>
    </row>
    <row r="7620" spans="1:15" hidden="1" x14ac:dyDescent="0.2">
      <c r="A7620" t="s">
        <v>8309</v>
      </c>
      <c r="B7620" t="s">
        <v>8383</v>
      </c>
      <c r="C7620" t="s">
        <v>8387</v>
      </c>
      <c r="D7620" t="s">
        <v>22</v>
      </c>
      <c r="E7620">
        <v>50</v>
      </c>
      <c r="F7620" t="s">
        <v>49</v>
      </c>
      <c r="G7620" t="s">
        <v>8388</v>
      </c>
      <c r="H7620" t="s">
        <v>351</v>
      </c>
      <c r="I7620" s="2">
        <v>2496</v>
      </c>
      <c r="J7620" s="2">
        <f>(0)</f>
        <v>0</v>
      </c>
      <c r="K7620" s="2">
        <v>2496</v>
      </c>
      <c r="L7620" s="3">
        <v>0.13758699097360985</v>
      </c>
      <c r="M7620" s="3">
        <v>0.2063388007053216</v>
      </c>
      <c r="N7620" s="2">
        <v>1814125</v>
      </c>
      <c r="O7620">
        <f t="shared" si="119"/>
        <v>13</v>
      </c>
    </row>
    <row r="7621" spans="1:15" hidden="1" x14ac:dyDescent="0.2">
      <c r="A7621" t="s">
        <v>8309</v>
      </c>
      <c r="B7621" t="s">
        <v>8383</v>
      </c>
      <c r="C7621" t="s">
        <v>8389</v>
      </c>
      <c r="D7621" t="s">
        <v>17</v>
      </c>
      <c r="E7621">
        <v>50</v>
      </c>
      <c r="F7621" t="s">
        <v>49</v>
      </c>
      <c r="G7621" t="s">
        <v>32</v>
      </c>
      <c r="H7621" t="s">
        <v>33</v>
      </c>
      <c r="I7621" s="2">
        <v>751996</v>
      </c>
      <c r="J7621" s="2">
        <v>1020</v>
      </c>
      <c r="K7621" s="2">
        <v>753016</v>
      </c>
      <c r="L7621" s="3">
        <v>41.508495831323636</v>
      </c>
      <c r="M7621" s="3">
        <v>62.250167608941673</v>
      </c>
      <c r="N7621" s="2">
        <v>1814125</v>
      </c>
      <c r="O7621">
        <f t="shared" si="119"/>
        <v>1</v>
      </c>
    </row>
    <row r="7622" spans="1:15" hidden="1" x14ac:dyDescent="0.2">
      <c r="A7622" t="s">
        <v>8309</v>
      </c>
      <c r="B7622" t="s">
        <v>8383</v>
      </c>
      <c r="C7622" t="s">
        <v>8390</v>
      </c>
      <c r="D7622" t="s">
        <v>22</v>
      </c>
      <c r="E7622">
        <v>31</v>
      </c>
      <c r="F7622" t="s">
        <v>49</v>
      </c>
      <c r="G7622" t="s">
        <v>303</v>
      </c>
      <c r="H7622" t="s">
        <v>304</v>
      </c>
      <c r="I7622" s="2">
        <v>6350</v>
      </c>
      <c r="J7622" s="2">
        <v>9</v>
      </c>
      <c r="K7622" s="2">
        <v>6359</v>
      </c>
      <c r="L7622" s="3">
        <v>0.35052711362226974</v>
      </c>
      <c r="M7622" s="3">
        <v>0.5256844686238541</v>
      </c>
      <c r="N7622" s="2">
        <v>1814125</v>
      </c>
      <c r="O7622">
        <f t="shared" si="119"/>
        <v>7</v>
      </c>
    </row>
    <row r="7623" spans="1:15" hidden="1" x14ac:dyDescent="0.2">
      <c r="A7623" t="s">
        <v>8309</v>
      </c>
      <c r="B7623" t="s">
        <v>8383</v>
      </c>
      <c r="C7623" t="s">
        <v>8391</v>
      </c>
      <c r="D7623" t="s">
        <v>22</v>
      </c>
      <c r="E7623">
        <v>58</v>
      </c>
      <c r="F7623" t="s">
        <v>49</v>
      </c>
      <c r="G7623" t="s">
        <v>534</v>
      </c>
      <c r="H7623" t="s">
        <v>535</v>
      </c>
      <c r="I7623" s="2">
        <v>2219</v>
      </c>
      <c r="J7623" s="2">
        <v>1</v>
      </c>
      <c r="K7623" s="2">
        <v>2220</v>
      </c>
      <c r="L7623" s="3">
        <v>0.1223730448563357</v>
      </c>
      <c r="M7623" s="3">
        <v>0.18352249101194468</v>
      </c>
      <c r="N7623" s="2">
        <v>1814125</v>
      </c>
      <c r="O7623">
        <f t="shared" si="119"/>
        <v>14</v>
      </c>
    </row>
    <row r="7624" spans="1:15" hidden="1" x14ac:dyDescent="0.2">
      <c r="A7624" t="s">
        <v>8309</v>
      </c>
      <c r="B7624" t="s">
        <v>8383</v>
      </c>
      <c r="C7624" t="s">
        <v>8392</v>
      </c>
      <c r="D7624" t="s">
        <v>22</v>
      </c>
      <c r="E7624">
        <v>52</v>
      </c>
      <c r="F7624" t="s">
        <v>49</v>
      </c>
      <c r="G7624" t="s">
        <v>38</v>
      </c>
      <c r="H7624" t="s">
        <v>41</v>
      </c>
      <c r="I7624" s="2">
        <v>9421</v>
      </c>
      <c r="J7624" s="2">
        <f>(0)</f>
        <v>0</v>
      </c>
      <c r="K7624" s="2">
        <v>9421</v>
      </c>
      <c r="L7624" s="3">
        <v>0.51931371873492727</v>
      </c>
      <c r="M7624" s="3">
        <v>0.77881323775834721</v>
      </c>
      <c r="N7624" s="2">
        <v>1814125</v>
      </c>
      <c r="O7624">
        <f t="shared" si="119"/>
        <v>6</v>
      </c>
    </row>
    <row r="7625" spans="1:15" hidden="1" x14ac:dyDescent="0.2">
      <c r="A7625" t="s">
        <v>8309</v>
      </c>
      <c r="B7625" t="s">
        <v>8383</v>
      </c>
      <c r="C7625" t="s">
        <v>8393</v>
      </c>
      <c r="D7625" t="s">
        <v>22</v>
      </c>
      <c r="E7625">
        <v>28</v>
      </c>
      <c r="F7625" t="s">
        <v>49</v>
      </c>
      <c r="G7625" t="s">
        <v>1469</v>
      </c>
      <c r="H7625" t="s">
        <v>984</v>
      </c>
      <c r="I7625" s="2">
        <v>3254</v>
      </c>
      <c r="J7625" s="2">
        <f>(0)</f>
        <v>0</v>
      </c>
      <c r="K7625" s="2">
        <v>3254</v>
      </c>
      <c r="L7625" s="3">
        <v>0.1793702198029353</v>
      </c>
      <c r="M7625" s="3">
        <v>0.26900098457336397</v>
      </c>
      <c r="N7625" s="2">
        <v>1814125</v>
      </c>
      <c r="O7625">
        <f t="shared" si="119"/>
        <v>12</v>
      </c>
    </row>
    <row r="7626" spans="1:15" hidden="1" x14ac:dyDescent="0.2">
      <c r="A7626" t="s">
        <v>8309</v>
      </c>
      <c r="B7626" t="s">
        <v>8383</v>
      </c>
      <c r="C7626" t="s">
        <v>8394</v>
      </c>
      <c r="D7626" t="s">
        <v>22</v>
      </c>
      <c r="E7626">
        <v>37</v>
      </c>
      <c r="F7626" t="s">
        <v>49</v>
      </c>
      <c r="G7626" t="s">
        <v>38</v>
      </c>
      <c r="H7626" t="s">
        <v>124</v>
      </c>
      <c r="I7626" s="2">
        <v>6206</v>
      </c>
      <c r="J7626" s="2">
        <v>1</v>
      </c>
      <c r="K7626" s="2">
        <v>6207</v>
      </c>
      <c r="L7626" s="3">
        <v>0.3421484186591332</v>
      </c>
      <c r="M7626" s="3">
        <v>0.51311896473474794</v>
      </c>
      <c r="N7626" s="2">
        <v>1814125</v>
      </c>
      <c r="O7626">
        <f t="shared" si="119"/>
        <v>8</v>
      </c>
    </row>
    <row r="7627" spans="1:15" hidden="1" x14ac:dyDescent="0.2">
      <c r="A7627" t="s">
        <v>8309</v>
      </c>
      <c r="B7627" t="s">
        <v>8383</v>
      </c>
      <c r="C7627" t="s">
        <v>8395</v>
      </c>
      <c r="D7627" t="s">
        <v>22</v>
      </c>
      <c r="E7627">
        <v>39</v>
      </c>
      <c r="F7627" t="s">
        <v>49</v>
      </c>
      <c r="G7627" t="s">
        <v>3363</v>
      </c>
      <c r="H7627" t="s">
        <v>104</v>
      </c>
      <c r="I7627" s="2">
        <v>2178</v>
      </c>
      <c r="J7627" s="2">
        <v>3</v>
      </c>
      <c r="K7627" s="2">
        <v>2181</v>
      </c>
      <c r="L7627" s="3">
        <v>0.12022324812237305</v>
      </c>
      <c r="M7627" s="3">
        <v>0.180298447250924</v>
      </c>
      <c r="N7627" s="2">
        <v>1814125</v>
      </c>
      <c r="O7627">
        <f t="shared" si="119"/>
        <v>15</v>
      </c>
    </row>
    <row r="7628" spans="1:15" hidden="1" x14ac:dyDescent="0.2">
      <c r="A7628" t="s">
        <v>8309</v>
      </c>
      <c r="B7628" t="s">
        <v>8383</v>
      </c>
      <c r="C7628" t="s">
        <v>8396</v>
      </c>
      <c r="D7628" t="s">
        <v>17</v>
      </c>
      <c r="E7628">
        <v>28</v>
      </c>
      <c r="F7628" t="s">
        <v>49</v>
      </c>
      <c r="G7628" t="s">
        <v>522</v>
      </c>
      <c r="H7628" t="s">
        <v>523</v>
      </c>
      <c r="I7628" s="2">
        <v>14082</v>
      </c>
      <c r="J7628" s="2">
        <v>37</v>
      </c>
      <c r="K7628" s="2">
        <v>14119</v>
      </c>
      <c r="L7628" s="3">
        <v>0.77828154068765931</v>
      </c>
      <c r="M7628" s="3">
        <v>1.1671865092782194</v>
      </c>
      <c r="N7628" s="2">
        <v>1814125</v>
      </c>
      <c r="O7628">
        <f t="shared" si="119"/>
        <v>5</v>
      </c>
    </row>
    <row r="7629" spans="1:15" hidden="1" x14ac:dyDescent="0.2">
      <c r="A7629" t="s">
        <v>8309</v>
      </c>
      <c r="B7629" t="s">
        <v>8383</v>
      </c>
      <c r="C7629" t="s">
        <v>8397</v>
      </c>
      <c r="D7629" t="s">
        <v>22</v>
      </c>
      <c r="E7629">
        <v>44</v>
      </c>
      <c r="F7629" t="s">
        <v>49</v>
      </c>
      <c r="G7629" t="s">
        <v>38</v>
      </c>
      <c r="H7629" t="s">
        <v>343</v>
      </c>
      <c r="I7629" s="2">
        <v>6156</v>
      </c>
      <c r="J7629" s="2">
        <f>(0)</f>
        <v>0</v>
      </c>
      <c r="K7629" s="2">
        <v>6156</v>
      </c>
      <c r="L7629" s="3">
        <v>0.33933714600702819</v>
      </c>
      <c r="M7629" s="3">
        <v>0.50890290750879796</v>
      </c>
      <c r="N7629" s="2">
        <v>1814125</v>
      </c>
      <c r="O7629">
        <f t="shared" si="119"/>
        <v>9</v>
      </c>
    </row>
    <row r="7630" spans="1:15" hidden="1" x14ac:dyDescent="0.2">
      <c r="A7630" t="s">
        <v>8309</v>
      </c>
      <c r="B7630" t="s">
        <v>8398</v>
      </c>
      <c r="C7630" t="s">
        <v>46</v>
      </c>
      <c r="G7630" t="s">
        <v>46</v>
      </c>
      <c r="I7630" s="2">
        <v>19669</v>
      </c>
      <c r="J7630" s="2">
        <v>39</v>
      </c>
      <c r="K7630" s="2">
        <v>19708</v>
      </c>
      <c r="L7630" s="3">
        <v>1.1948493191214087</v>
      </c>
      <c r="M7630" s="3">
        <v>1.7800562883640607</v>
      </c>
      <c r="N7630" s="2">
        <v>1649413</v>
      </c>
      <c r="O7630">
        <f t="shared" si="119"/>
        <v>3</v>
      </c>
    </row>
    <row r="7631" spans="1:15" hidden="1" x14ac:dyDescent="0.2">
      <c r="A7631" t="s">
        <v>8309</v>
      </c>
      <c r="B7631" t="s">
        <v>8398</v>
      </c>
      <c r="C7631" t="s">
        <v>8399</v>
      </c>
      <c r="D7631" t="s">
        <v>22</v>
      </c>
      <c r="E7631">
        <v>52</v>
      </c>
      <c r="F7631" t="s">
        <v>49</v>
      </c>
      <c r="G7631" t="s">
        <v>950</v>
      </c>
      <c r="H7631" t="s">
        <v>1521</v>
      </c>
      <c r="I7631" s="2">
        <v>398268</v>
      </c>
      <c r="J7631" s="2">
        <v>1662</v>
      </c>
      <c r="K7631" s="2">
        <v>399930</v>
      </c>
      <c r="L7631" s="3">
        <v>24.246807803745941</v>
      </c>
      <c r="M7631" s="3">
        <v>36.122280870988369</v>
      </c>
      <c r="N7631" s="2">
        <v>1649413</v>
      </c>
      <c r="O7631">
        <f t="shared" si="119"/>
        <v>2</v>
      </c>
    </row>
    <row r="7632" spans="1:15" hidden="1" x14ac:dyDescent="0.2">
      <c r="A7632" t="s">
        <v>8309</v>
      </c>
      <c r="B7632" t="s">
        <v>8398</v>
      </c>
      <c r="C7632" t="s">
        <v>8400</v>
      </c>
      <c r="D7632" t="s">
        <v>22</v>
      </c>
      <c r="E7632">
        <v>47</v>
      </c>
      <c r="F7632" t="s">
        <v>49</v>
      </c>
      <c r="G7632" t="s">
        <v>38</v>
      </c>
      <c r="H7632" t="s">
        <v>219</v>
      </c>
      <c r="I7632" s="2">
        <v>1664</v>
      </c>
      <c r="J7632" s="2">
        <v>3</v>
      </c>
      <c r="K7632" s="2">
        <v>1667</v>
      </c>
      <c r="L7632" s="3">
        <v>0.10106625811728172</v>
      </c>
      <c r="M7632" s="3">
        <v>0.15056595457189412</v>
      </c>
      <c r="N7632" s="2">
        <v>1649413</v>
      </c>
      <c r="O7632">
        <f t="shared" si="119"/>
        <v>10</v>
      </c>
    </row>
    <row r="7633" spans="1:15" hidden="1" x14ac:dyDescent="0.2">
      <c r="A7633" t="s">
        <v>8309</v>
      </c>
      <c r="B7633" t="s">
        <v>8398</v>
      </c>
      <c r="C7633" t="s">
        <v>8401</v>
      </c>
      <c r="D7633" t="s">
        <v>22</v>
      </c>
      <c r="E7633">
        <v>38</v>
      </c>
      <c r="F7633" t="s">
        <v>49</v>
      </c>
      <c r="G7633" t="s">
        <v>8402</v>
      </c>
      <c r="H7633" t="s">
        <v>70</v>
      </c>
      <c r="I7633" s="2">
        <v>2045</v>
      </c>
      <c r="J7633" s="2">
        <v>6</v>
      </c>
      <c r="K7633" s="2">
        <v>2051</v>
      </c>
      <c r="L7633" s="3">
        <v>0.12434726778556979</v>
      </c>
      <c r="M7633" s="3">
        <v>0.1852494138134102</v>
      </c>
      <c r="N7633" s="2">
        <v>1649413</v>
      </c>
      <c r="O7633">
        <f t="shared" si="119"/>
        <v>8</v>
      </c>
    </row>
    <row r="7634" spans="1:15" hidden="1" x14ac:dyDescent="0.2">
      <c r="A7634" t="s">
        <v>8309</v>
      </c>
      <c r="B7634" t="s">
        <v>8398</v>
      </c>
      <c r="C7634" t="s">
        <v>8403</v>
      </c>
      <c r="D7634" t="s">
        <v>17</v>
      </c>
      <c r="E7634">
        <v>32</v>
      </c>
      <c r="F7634" t="s">
        <v>49</v>
      </c>
      <c r="G7634" t="s">
        <v>38</v>
      </c>
      <c r="H7634" t="s">
        <v>59</v>
      </c>
      <c r="I7634" s="2">
        <v>4160</v>
      </c>
      <c r="J7634" s="2">
        <v>13</v>
      </c>
      <c r="K7634" s="2">
        <v>4173</v>
      </c>
      <c r="L7634" s="3">
        <v>0.25299909725459907</v>
      </c>
      <c r="M7634" s="3">
        <v>0.37691165472616328</v>
      </c>
      <c r="N7634" s="2">
        <v>1649413</v>
      </c>
      <c r="O7634">
        <f t="shared" si="119"/>
        <v>6</v>
      </c>
    </row>
    <row r="7635" spans="1:15" hidden="1" x14ac:dyDescent="0.2">
      <c r="A7635" t="s">
        <v>8309</v>
      </c>
      <c r="B7635" t="s">
        <v>8398</v>
      </c>
      <c r="C7635" t="s">
        <v>8404</v>
      </c>
      <c r="D7635" t="s">
        <v>22</v>
      </c>
      <c r="E7635">
        <v>57</v>
      </c>
      <c r="F7635" t="s">
        <v>49</v>
      </c>
      <c r="G7635" t="s">
        <v>1192</v>
      </c>
      <c r="H7635" t="s">
        <v>270</v>
      </c>
      <c r="I7635" s="2">
        <v>1074</v>
      </c>
      <c r="J7635" s="2">
        <v>14</v>
      </c>
      <c r="K7635" s="2">
        <v>1088</v>
      </c>
      <c r="L7635" s="3">
        <v>6.5962860726816147E-2</v>
      </c>
      <c r="M7635" s="3">
        <v>9.8269801184295624E-2</v>
      </c>
      <c r="N7635" s="2">
        <v>1649413</v>
      </c>
      <c r="O7635">
        <f t="shared" si="119"/>
        <v>16</v>
      </c>
    </row>
    <row r="7636" spans="1:15" hidden="1" x14ac:dyDescent="0.2">
      <c r="A7636" t="s">
        <v>8309</v>
      </c>
      <c r="B7636" t="s">
        <v>8398</v>
      </c>
      <c r="C7636" t="s">
        <v>8405</v>
      </c>
      <c r="D7636" t="s">
        <v>22</v>
      </c>
      <c r="E7636">
        <v>39</v>
      </c>
      <c r="F7636" t="s">
        <v>49</v>
      </c>
      <c r="G7636" t="s">
        <v>38</v>
      </c>
      <c r="H7636" t="s">
        <v>734</v>
      </c>
      <c r="I7636" s="2">
        <v>2214</v>
      </c>
      <c r="J7636" s="2">
        <v>3</v>
      </c>
      <c r="K7636" s="2">
        <v>2217</v>
      </c>
      <c r="L7636" s="3">
        <v>0.1344114542567568</v>
      </c>
      <c r="M7636" s="3">
        <v>0.20024278421469063</v>
      </c>
      <c r="N7636" s="2">
        <v>1649413</v>
      </c>
      <c r="O7636">
        <f t="shared" si="119"/>
        <v>7</v>
      </c>
    </row>
    <row r="7637" spans="1:15" hidden="1" x14ac:dyDescent="0.2">
      <c r="A7637" t="s">
        <v>8309</v>
      </c>
      <c r="B7637" t="s">
        <v>8398</v>
      </c>
      <c r="C7637" t="s">
        <v>8406</v>
      </c>
      <c r="D7637" t="s">
        <v>22</v>
      </c>
      <c r="E7637">
        <v>64</v>
      </c>
      <c r="F7637" t="s">
        <v>49</v>
      </c>
      <c r="G7637" t="s">
        <v>303</v>
      </c>
      <c r="H7637" t="s">
        <v>304</v>
      </c>
      <c r="I7637" s="2">
        <v>10018</v>
      </c>
      <c r="J7637" s="2">
        <v>43</v>
      </c>
      <c r="K7637" s="2">
        <v>10061</v>
      </c>
      <c r="L7637" s="3">
        <v>0.60997457883501582</v>
      </c>
      <c r="M7637" s="3">
        <v>0.90872469642941012</v>
      </c>
      <c r="N7637" s="2">
        <v>1649413</v>
      </c>
      <c r="O7637">
        <f t="shared" si="119"/>
        <v>4</v>
      </c>
    </row>
    <row r="7638" spans="1:15" hidden="1" x14ac:dyDescent="0.2">
      <c r="A7638" t="s">
        <v>8309</v>
      </c>
      <c r="B7638" t="s">
        <v>8398</v>
      </c>
      <c r="C7638" t="s">
        <v>8407</v>
      </c>
      <c r="D7638" t="s">
        <v>22</v>
      </c>
      <c r="E7638">
        <v>50</v>
      </c>
      <c r="F7638" t="s">
        <v>49</v>
      </c>
      <c r="G7638" t="s">
        <v>8408</v>
      </c>
      <c r="H7638" t="s">
        <v>8409</v>
      </c>
      <c r="I7638" s="2">
        <v>646864</v>
      </c>
      <c r="J7638" s="2">
        <v>1413</v>
      </c>
      <c r="K7638" s="2">
        <v>648277</v>
      </c>
      <c r="L7638" s="3">
        <v>39.303497668564511</v>
      </c>
      <c r="M7638" s="3">
        <v>58.553356527896703</v>
      </c>
      <c r="N7638" s="2">
        <v>1649413</v>
      </c>
      <c r="O7638">
        <f t="shared" si="119"/>
        <v>1</v>
      </c>
    </row>
    <row r="7639" spans="1:15" hidden="1" x14ac:dyDescent="0.2">
      <c r="A7639" t="s">
        <v>8309</v>
      </c>
      <c r="B7639" t="s">
        <v>8398</v>
      </c>
      <c r="C7639" t="s">
        <v>8410</v>
      </c>
      <c r="D7639" t="s">
        <v>22</v>
      </c>
      <c r="E7639">
        <v>68</v>
      </c>
      <c r="F7639" t="s">
        <v>49</v>
      </c>
      <c r="G7639" t="s">
        <v>200</v>
      </c>
      <c r="H7639" t="s">
        <v>43</v>
      </c>
      <c r="I7639" s="2">
        <v>1893</v>
      </c>
      <c r="J7639" s="2">
        <v>3</v>
      </c>
      <c r="K7639" s="2">
        <v>1896</v>
      </c>
      <c r="L7639" s="3">
        <v>0.11494998523717224</v>
      </c>
      <c r="M7639" s="3">
        <v>0.17124958000498575</v>
      </c>
      <c r="N7639" s="2">
        <v>1649413</v>
      </c>
      <c r="O7639">
        <f t="shared" si="119"/>
        <v>9</v>
      </c>
    </row>
    <row r="7640" spans="1:15" hidden="1" x14ac:dyDescent="0.2">
      <c r="A7640" t="s">
        <v>8309</v>
      </c>
      <c r="B7640" t="s">
        <v>8398</v>
      </c>
      <c r="C7640" t="s">
        <v>8411</v>
      </c>
      <c r="D7640" t="s">
        <v>22</v>
      </c>
      <c r="E7640">
        <v>41</v>
      </c>
      <c r="F7640" t="s">
        <v>49</v>
      </c>
      <c r="G7640" t="s">
        <v>3209</v>
      </c>
      <c r="H7640" t="s">
        <v>540</v>
      </c>
      <c r="I7640" s="2">
        <v>1223</v>
      </c>
      <c r="J7640" s="2">
        <v>2</v>
      </c>
      <c r="K7640" s="2">
        <v>1225</v>
      </c>
      <c r="L7640" s="3">
        <v>7.4268845947012663E-2</v>
      </c>
      <c r="M7640" s="3">
        <v>0.11064384784077402</v>
      </c>
      <c r="N7640" s="2">
        <v>1649413</v>
      </c>
      <c r="O7640">
        <f t="shared" si="119"/>
        <v>14</v>
      </c>
    </row>
    <row r="7641" spans="1:15" hidden="1" x14ac:dyDescent="0.2">
      <c r="A7641" t="s">
        <v>8309</v>
      </c>
      <c r="B7641" t="s">
        <v>8398</v>
      </c>
      <c r="C7641" t="s">
        <v>8412</v>
      </c>
      <c r="D7641" t="s">
        <v>22</v>
      </c>
      <c r="E7641">
        <v>56</v>
      </c>
      <c r="F7641" t="s">
        <v>49</v>
      </c>
      <c r="G7641" t="s">
        <v>694</v>
      </c>
      <c r="H7641" t="s">
        <v>315</v>
      </c>
      <c r="I7641" s="2">
        <v>1444</v>
      </c>
      <c r="J7641" s="2">
        <v>4</v>
      </c>
      <c r="K7641" s="2">
        <v>1448</v>
      </c>
      <c r="L7641" s="3">
        <v>8.7788807290836185E-2</v>
      </c>
      <c r="M7641" s="3">
        <v>0.13078554422321698</v>
      </c>
      <c r="N7641" s="2">
        <v>1649413</v>
      </c>
      <c r="O7641">
        <f t="shared" si="119"/>
        <v>12</v>
      </c>
    </row>
    <row r="7642" spans="1:15" hidden="1" x14ac:dyDescent="0.2">
      <c r="A7642" t="s">
        <v>8309</v>
      </c>
      <c r="B7642" t="s">
        <v>8398</v>
      </c>
      <c r="C7642" t="s">
        <v>8413</v>
      </c>
      <c r="D7642" t="s">
        <v>22</v>
      </c>
      <c r="E7642">
        <v>46</v>
      </c>
      <c r="F7642" t="s">
        <v>49</v>
      </c>
      <c r="G7642" t="s">
        <v>1862</v>
      </c>
      <c r="H7642" t="s">
        <v>1863</v>
      </c>
      <c r="I7642" s="2">
        <v>1203</v>
      </c>
      <c r="J7642" s="2">
        <v>3</v>
      </c>
      <c r="K7642" s="2">
        <v>1206</v>
      </c>
      <c r="L7642" s="3">
        <v>7.3116920989467163E-2</v>
      </c>
      <c r="M7642" s="3">
        <v>0.10892773918038651</v>
      </c>
      <c r="N7642" s="2">
        <v>1649413</v>
      </c>
      <c r="O7642">
        <f t="shared" si="119"/>
        <v>15</v>
      </c>
    </row>
    <row r="7643" spans="1:15" hidden="1" x14ac:dyDescent="0.2">
      <c r="A7643" t="s">
        <v>8309</v>
      </c>
      <c r="B7643" t="s">
        <v>8398</v>
      </c>
      <c r="C7643" t="s">
        <v>8414</v>
      </c>
      <c r="D7643" t="s">
        <v>22</v>
      </c>
      <c r="E7643">
        <v>63</v>
      </c>
      <c r="F7643" t="s">
        <v>49</v>
      </c>
      <c r="G7643" t="s">
        <v>8415</v>
      </c>
      <c r="H7643" t="s">
        <v>198</v>
      </c>
      <c r="I7643" s="2">
        <v>1236</v>
      </c>
      <c r="J7643" s="2">
        <v>8</v>
      </c>
      <c r="K7643" s="2">
        <v>1244</v>
      </c>
      <c r="L7643" s="3">
        <v>7.5420770904558176E-2</v>
      </c>
      <c r="M7643" s="3">
        <v>0.11235995650116153</v>
      </c>
      <c r="N7643" s="2">
        <v>1649413</v>
      </c>
      <c r="O7643">
        <f t="shared" si="119"/>
        <v>13</v>
      </c>
    </row>
    <row r="7644" spans="1:15" hidden="1" x14ac:dyDescent="0.2">
      <c r="A7644" t="s">
        <v>8309</v>
      </c>
      <c r="B7644" t="s">
        <v>8398</v>
      </c>
      <c r="C7644" t="s">
        <v>8416</v>
      </c>
      <c r="D7644" t="s">
        <v>22</v>
      </c>
      <c r="E7644">
        <v>37</v>
      </c>
      <c r="F7644" t="s">
        <v>49</v>
      </c>
      <c r="G7644" t="s">
        <v>2733</v>
      </c>
      <c r="H7644" t="s">
        <v>877</v>
      </c>
      <c r="I7644" s="2">
        <v>1646</v>
      </c>
      <c r="J7644" s="2">
        <v>4</v>
      </c>
      <c r="K7644" s="2">
        <v>1650</v>
      </c>
      <c r="L7644" s="3">
        <v>0.10003558841842522</v>
      </c>
      <c r="M7644" s="3">
        <v>0.14903048892838949</v>
      </c>
      <c r="N7644" s="2">
        <v>1649413</v>
      </c>
      <c r="O7644">
        <f t="shared" si="119"/>
        <v>11</v>
      </c>
    </row>
    <row r="7645" spans="1:15" hidden="1" x14ac:dyDescent="0.2">
      <c r="A7645" t="s">
        <v>8309</v>
      </c>
      <c r="B7645" t="s">
        <v>8398</v>
      </c>
      <c r="C7645" t="s">
        <v>8417</v>
      </c>
      <c r="D7645" t="s">
        <v>17</v>
      </c>
      <c r="E7645">
        <v>32</v>
      </c>
      <c r="F7645" t="s">
        <v>18</v>
      </c>
      <c r="G7645" t="s">
        <v>38</v>
      </c>
      <c r="H7645" t="s">
        <v>165</v>
      </c>
      <c r="I7645" s="2">
        <v>9069</v>
      </c>
      <c r="J7645" s="2">
        <v>8</v>
      </c>
      <c r="K7645" s="2">
        <v>9077</v>
      </c>
      <c r="L7645" s="3">
        <v>0.55031699156002778</v>
      </c>
      <c r="M7645" s="3">
        <v>0.81984833212302521</v>
      </c>
      <c r="N7645" s="2">
        <v>1649413</v>
      </c>
      <c r="O7645">
        <f t="shared" si="119"/>
        <v>5</v>
      </c>
    </row>
    <row r="7646" spans="1:15" hidden="1" x14ac:dyDescent="0.2">
      <c r="A7646" t="s">
        <v>8309</v>
      </c>
      <c r="B7646" t="s">
        <v>8418</v>
      </c>
      <c r="C7646" t="s">
        <v>46</v>
      </c>
      <c r="G7646" t="s">
        <v>46</v>
      </c>
      <c r="I7646" s="2">
        <v>4303</v>
      </c>
      <c r="J7646" s="2">
        <v>43</v>
      </c>
      <c r="K7646" s="2">
        <v>4346</v>
      </c>
      <c r="L7646" s="3">
        <v>0.20968487441583994</v>
      </c>
      <c r="M7646" s="3">
        <v>0.34677422572241307</v>
      </c>
      <c r="N7646" s="2">
        <v>2072634</v>
      </c>
      <c r="O7646">
        <f t="shared" si="119"/>
        <v>8</v>
      </c>
    </row>
    <row r="7647" spans="1:15" hidden="1" x14ac:dyDescent="0.2">
      <c r="A7647" t="s">
        <v>8309</v>
      </c>
      <c r="B7647" t="s">
        <v>8418</v>
      </c>
      <c r="C7647" t="s">
        <v>8419</v>
      </c>
      <c r="D7647" t="s">
        <v>22</v>
      </c>
      <c r="E7647">
        <v>35</v>
      </c>
      <c r="F7647" t="s">
        <v>49</v>
      </c>
      <c r="G7647" t="s">
        <v>38</v>
      </c>
      <c r="H7647" t="s">
        <v>219</v>
      </c>
      <c r="I7647" s="2">
        <v>2115</v>
      </c>
      <c r="J7647" s="2">
        <v>2</v>
      </c>
      <c r="K7647" s="2">
        <v>2117</v>
      </c>
      <c r="L7647" s="3">
        <v>0.1021405612375364</v>
      </c>
      <c r="M7647" s="3">
        <v>0.16891878413583719</v>
      </c>
      <c r="N7647" s="2">
        <v>2072634</v>
      </c>
      <c r="O7647">
        <f t="shared" si="119"/>
        <v>15</v>
      </c>
    </row>
    <row r="7648" spans="1:15" hidden="1" x14ac:dyDescent="0.2">
      <c r="A7648" t="s">
        <v>8309</v>
      </c>
      <c r="B7648" t="s">
        <v>8418</v>
      </c>
      <c r="C7648" t="s">
        <v>8420</v>
      </c>
      <c r="D7648" t="s">
        <v>22</v>
      </c>
      <c r="E7648">
        <v>67</v>
      </c>
      <c r="F7648" t="s">
        <v>49</v>
      </c>
      <c r="G7648" t="s">
        <v>38</v>
      </c>
      <c r="H7648" t="s">
        <v>738</v>
      </c>
      <c r="I7648" s="2">
        <v>1026</v>
      </c>
      <c r="J7648" s="2">
        <v>4</v>
      </c>
      <c r="K7648" s="2">
        <v>1030</v>
      </c>
      <c r="L7648" s="3">
        <v>4.969521874098369E-2</v>
      </c>
      <c r="M7648" s="3">
        <v>8.2185331913043128E-2</v>
      </c>
      <c r="N7648" s="2">
        <v>2072634</v>
      </c>
      <c r="O7648">
        <f t="shared" si="119"/>
        <v>21</v>
      </c>
    </row>
    <row r="7649" spans="1:15" hidden="1" x14ac:dyDescent="0.2">
      <c r="A7649" t="s">
        <v>8309</v>
      </c>
      <c r="B7649" t="s">
        <v>8418</v>
      </c>
      <c r="C7649" t="s">
        <v>8421</v>
      </c>
      <c r="D7649" t="s">
        <v>17</v>
      </c>
      <c r="E7649">
        <v>49</v>
      </c>
      <c r="F7649" t="s">
        <v>69</v>
      </c>
      <c r="G7649" t="s">
        <v>38</v>
      </c>
      <c r="H7649" t="s">
        <v>321</v>
      </c>
      <c r="I7649" s="2">
        <v>10876</v>
      </c>
      <c r="J7649" s="2">
        <f>(0)</f>
        <v>0</v>
      </c>
      <c r="K7649" s="2">
        <v>10876</v>
      </c>
      <c r="L7649" s="3">
        <v>0.52474291167663945</v>
      </c>
      <c r="M7649" s="3">
        <v>0.86781327173423017</v>
      </c>
      <c r="N7649" s="2">
        <v>2072634</v>
      </c>
      <c r="O7649">
        <f t="shared" si="119"/>
        <v>4</v>
      </c>
    </row>
    <row r="7650" spans="1:15" hidden="1" x14ac:dyDescent="0.2">
      <c r="A7650" t="s">
        <v>8309</v>
      </c>
      <c r="B7650" t="s">
        <v>8418</v>
      </c>
      <c r="C7650" t="s">
        <v>8422</v>
      </c>
      <c r="D7650" t="s">
        <v>22</v>
      </c>
      <c r="E7650">
        <v>69</v>
      </c>
      <c r="F7650" t="s">
        <v>49</v>
      </c>
      <c r="G7650" t="s">
        <v>385</v>
      </c>
      <c r="H7650" t="s">
        <v>1042</v>
      </c>
      <c r="I7650" s="2">
        <v>1730</v>
      </c>
      <c r="J7650" s="2">
        <v>11</v>
      </c>
      <c r="K7650" s="2">
        <v>1741</v>
      </c>
      <c r="L7650" s="3">
        <v>8.3999394007818071E-2</v>
      </c>
      <c r="M7650" s="3">
        <v>0.13891714840835737</v>
      </c>
      <c r="N7650" s="2">
        <v>2072634</v>
      </c>
      <c r="O7650">
        <f t="shared" si="119"/>
        <v>17</v>
      </c>
    </row>
    <row r="7651" spans="1:15" hidden="1" x14ac:dyDescent="0.2">
      <c r="A7651" t="s">
        <v>8309</v>
      </c>
      <c r="B7651" t="s">
        <v>8418</v>
      </c>
      <c r="C7651" t="s">
        <v>8423</v>
      </c>
      <c r="D7651" t="s">
        <v>22</v>
      </c>
      <c r="E7651">
        <v>58</v>
      </c>
      <c r="F7651" t="s">
        <v>49</v>
      </c>
      <c r="G7651" t="s">
        <v>19</v>
      </c>
      <c r="H7651" t="s">
        <v>20</v>
      </c>
      <c r="I7651" s="2">
        <v>340141</v>
      </c>
      <c r="J7651" s="2">
        <v>899</v>
      </c>
      <c r="K7651" s="2">
        <v>341040</v>
      </c>
      <c r="L7651" s="3">
        <v>16.454424659636</v>
      </c>
      <c r="M7651" s="3">
        <v>27.212121937499251</v>
      </c>
      <c r="N7651" s="2">
        <v>2072634</v>
      </c>
      <c r="O7651">
        <f t="shared" si="119"/>
        <v>2</v>
      </c>
    </row>
    <row r="7652" spans="1:15" hidden="1" x14ac:dyDescent="0.2">
      <c r="A7652" t="s">
        <v>8309</v>
      </c>
      <c r="B7652" t="s">
        <v>8418</v>
      </c>
      <c r="C7652" t="s">
        <v>8424</v>
      </c>
      <c r="D7652" t="s">
        <v>22</v>
      </c>
      <c r="E7652">
        <v>35</v>
      </c>
      <c r="F7652" t="s">
        <v>69</v>
      </c>
      <c r="G7652" t="s">
        <v>891</v>
      </c>
      <c r="H7652" t="s">
        <v>354</v>
      </c>
      <c r="I7652" s="2">
        <v>2183</v>
      </c>
      <c r="J7652" s="2">
        <v>11</v>
      </c>
      <c r="K7652" s="2">
        <v>2194</v>
      </c>
      <c r="L7652" s="3">
        <v>0.10585564069681382</v>
      </c>
      <c r="M7652" s="3">
        <v>0.17506273613322004</v>
      </c>
      <c r="N7652" s="2">
        <v>2072634</v>
      </c>
      <c r="O7652">
        <f t="shared" si="119"/>
        <v>14</v>
      </c>
    </row>
    <row r="7653" spans="1:15" hidden="1" x14ac:dyDescent="0.2">
      <c r="A7653" t="s">
        <v>8309</v>
      </c>
      <c r="B7653" t="s">
        <v>8418</v>
      </c>
      <c r="C7653" t="s">
        <v>8425</v>
      </c>
      <c r="D7653" t="s">
        <v>22</v>
      </c>
      <c r="E7653">
        <v>43</v>
      </c>
      <c r="F7653" t="s">
        <v>49</v>
      </c>
      <c r="G7653" t="s">
        <v>174</v>
      </c>
      <c r="H7653" t="s">
        <v>84</v>
      </c>
      <c r="I7653" s="2">
        <v>2994</v>
      </c>
      <c r="J7653" s="2">
        <v>10</v>
      </c>
      <c r="K7653" s="2">
        <v>3004</v>
      </c>
      <c r="L7653" s="3">
        <v>0.14493634669700486</v>
      </c>
      <c r="M7653" s="3">
        <v>0.2396939194823122</v>
      </c>
      <c r="N7653" s="2">
        <v>2072634</v>
      </c>
      <c r="O7653">
        <f t="shared" si="119"/>
        <v>13</v>
      </c>
    </row>
    <row r="7654" spans="1:15" hidden="1" x14ac:dyDescent="0.2">
      <c r="A7654" t="s">
        <v>8309</v>
      </c>
      <c r="B7654" t="s">
        <v>8418</v>
      </c>
      <c r="C7654" t="s">
        <v>8426</v>
      </c>
      <c r="D7654" t="s">
        <v>22</v>
      </c>
      <c r="E7654">
        <v>72</v>
      </c>
      <c r="F7654" t="s">
        <v>49</v>
      </c>
      <c r="G7654" t="s">
        <v>6438</v>
      </c>
      <c r="H7654" t="s">
        <v>193</v>
      </c>
      <c r="I7654" s="2">
        <v>1631</v>
      </c>
      <c r="J7654" s="2">
        <v>4</v>
      </c>
      <c r="K7654" s="2">
        <v>1635</v>
      </c>
      <c r="L7654" s="3">
        <v>7.8885128778163435E-2</v>
      </c>
      <c r="M7654" s="3">
        <v>0.13045924046390828</v>
      </c>
      <c r="N7654" s="2">
        <v>2072634</v>
      </c>
      <c r="O7654">
        <f t="shared" si="119"/>
        <v>19</v>
      </c>
    </row>
    <row r="7655" spans="1:15" hidden="1" x14ac:dyDescent="0.2">
      <c r="A7655" t="s">
        <v>8309</v>
      </c>
      <c r="B7655" t="s">
        <v>8418</v>
      </c>
      <c r="C7655" t="s">
        <v>8427</v>
      </c>
      <c r="D7655" t="s">
        <v>22</v>
      </c>
      <c r="E7655">
        <v>69</v>
      </c>
      <c r="F7655" t="s">
        <v>49</v>
      </c>
      <c r="G7655" t="s">
        <v>32</v>
      </c>
      <c r="H7655" t="s">
        <v>33</v>
      </c>
      <c r="I7655" s="2">
        <v>824704</v>
      </c>
      <c r="J7655" s="2">
        <v>2530</v>
      </c>
      <c r="K7655" s="2">
        <v>827234</v>
      </c>
      <c r="L7655" s="3">
        <v>39.912208330076609</v>
      </c>
      <c r="M7655" s="3">
        <v>66.006311514324594</v>
      </c>
      <c r="N7655" s="2">
        <v>2072634</v>
      </c>
      <c r="O7655">
        <f t="shared" si="119"/>
        <v>1</v>
      </c>
    </row>
    <row r="7656" spans="1:15" hidden="1" x14ac:dyDescent="0.2">
      <c r="A7656" t="s">
        <v>8309</v>
      </c>
      <c r="B7656" t="s">
        <v>8418</v>
      </c>
      <c r="C7656" t="s">
        <v>8428</v>
      </c>
      <c r="D7656" t="s">
        <v>22</v>
      </c>
      <c r="E7656">
        <v>51</v>
      </c>
      <c r="F7656" t="s">
        <v>49</v>
      </c>
      <c r="G7656" t="s">
        <v>38</v>
      </c>
      <c r="H7656" t="s">
        <v>43</v>
      </c>
      <c r="I7656" s="2">
        <v>11110</v>
      </c>
      <c r="J7656" s="2">
        <f>(0)</f>
        <v>0</v>
      </c>
      <c r="K7656" s="2">
        <v>11110</v>
      </c>
      <c r="L7656" s="3">
        <v>0.53603289341002802</v>
      </c>
      <c r="M7656" s="3">
        <v>0.88648450247952348</v>
      </c>
      <c r="N7656" s="2">
        <v>2072634</v>
      </c>
      <c r="O7656">
        <f t="shared" si="119"/>
        <v>3</v>
      </c>
    </row>
    <row r="7657" spans="1:15" hidden="1" x14ac:dyDescent="0.2">
      <c r="A7657" t="s">
        <v>8309</v>
      </c>
      <c r="B7657" t="s">
        <v>8418</v>
      </c>
      <c r="C7657" t="s">
        <v>8429</v>
      </c>
      <c r="D7657" t="s">
        <v>22</v>
      </c>
      <c r="E7657">
        <v>33</v>
      </c>
      <c r="F7657" t="s">
        <v>49</v>
      </c>
      <c r="G7657" t="s">
        <v>38</v>
      </c>
      <c r="H7657" t="s">
        <v>198</v>
      </c>
      <c r="I7657" s="2">
        <v>9470</v>
      </c>
      <c r="J7657" s="2">
        <v>22</v>
      </c>
      <c r="K7657" s="2">
        <v>9492</v>
      </c>
      <c r="L7657" s="3">
        <v>0.45796797698001679</v>
      </c>
      <c r="M7657" s="3">
        <v>0.75738171895010231</v>
      </c>
      <c r="N7657" s="2">
        <v>2072634</v>
      </c>
      <c r="O7657">
        <f t="shared" si="119"/>
        <v>5</v>
      </c>
    </row>
    <row r="7658" spans="1:15" hidden="1" x14ac:dyDescent="0.2">
      <c r="A7658" t="s">
        <v>8309</v>
      </c>
      <c r="B7658" t="s">
        <v>8418</v>
      </c>
      <c r="C7658" t="s">
        <v>1006</v>
      </c>
      <c r="D7658" t="s">
        <v>22</v>
      </c>
      <c r="E7658">
        <v>34</v>
      </c>
      <c r="F7658" t="s">
        <v>49</v>
      </c>
      <c r="G7658" t="s">
        <v>38</v>
      </c>
      <c r="H7658" t="s">
        <v>276</v>
      </c>
      <c r="I7658" s="2">
        <v>3761</v>
      </c>
      <c r="J7658" s="2">
        <v>1</v>
      </c>
      <c r="K7658" s="2">
        <v>3762</v>
      </c>
      <c r="L7658" s="3">
        <v>0.18150816786755403</v>
      </c>
      <c r="M7658" s="3">
        <v>0.30017594044356138</v>
      </c>
      <c r="N7658" s="2">
        <v>2072634</v>
      </c>
      <c r="O7658">
        <f t="shared" si="119"/>
        <v>12</v>
      </c>
    </row>
    <row r="7659" spans="1:15" hidden="1" x14ac:dyDescent="0.2">
      <c r="A7659" t="s">
        <v>8309</v>
      </c>
      <c r="B7659" t="s">
        <v>8418</v>
      </c>
      <c r="C7659" t="s">
        <v>8430</v>
      </c>
      <c r="D7659" t="s">
        <v>22</v>
      </c>
      <c r="E7659">
        <v>69</v>
      </c>
      <c r="F7659" t="s">
        <v>49</v>
      </c>
      <c r="G7659" t="s">
        <v>144</v>
      </c>
      <c r="H7659" t="s">
        <v>145</v>
      </c>
      <c r="I7659" s="2">
        <v>1681</v>
      </c>
      <c r="J7659" s="2">
        <v>3</v>
      </c>
      <c r="K7659" s="2">
        <v>1684</v>
      </c>
      <c r="L7659" s="3">
        <v>8.1249270252249081E-2</v>
      </c>
      <c r="M7659" s="3">
        <v>0.13436902809860643</v>
      </c>
      <c r="N7659" s="2">
        <v>2072634</v>
      </c>
      <c r="O7659">
        <f t="shared" si="119"/>
        <v>18</v>
      </c>
    </row>
    <row r="7660" spans="1:15" hidden="1" x14ac:dyDescent="0.2">
      <c r="A7660" t="s">
        <v>8309</v>
      </c>
      <c r="B7660" t="s">
        <v>8418</v>
      </c>
      <c r="C7660" t="s">
        <v>8431</v>
      </c>
      <c r="D7660" t="s">
        <v>22</v>
      </c>
      <c r="E7660">
        <v>58</v>
      </c>
      <c r="F7660" t="s">
        <v>69</v>
      </c>
      <c r="G7660" t="s">
        <v>38</v>
      </c>
      <c r="H7660" t="s">
        <v>201</v>
      </c>
      <c r="I7660" s="2">
        <v>4127</v>
      </c>
      <c r="J7660" s="2">
        <v>8</v>
      </c>
      <c r="K7660" s="2">
        <v>4135</v>
      </c>
      <c r="L7660" s="3">
        <v>0.19950459174171609</v>
      </c>
      <c r="M7660" s="3">
        <v>0.32993820141789643</v>
      </c>
      <c r="N7660" s="2">
        <v>2072634</v>
      </c>
      <c r="O7660">
        <f t="shared" si="119"/>
        <v>10</v>
      </c>
    </row>
    <row r="7661" spans="1:15" hidden="1" x14ac:dyDescent="0.2">
      <c r="A7661" t="s">
        <v>8309</v>
      </c>
      <c r="B7661" t="s">
        <v>8418</v>
      </c>
      <c r="C7661" t="s">
        <v>8432</v>
      </c>
      <c r="D7661" t="s">
        <v>22</v>
      </c>
      <c r="E7661">
        <v>53</v>
      </c>
      <c r="F7661" t="s">
        <v>49</v>
      </c>
      <c r="G7661" t="s">
        <v>694</v>
      </c>
      <c r="H7661" t="s">
        <v>315</v>
      </c>
      <c r="I7661" s="2">
        <v>7447</v>
      </c>
      <c r="J7661" s="2">
        <v>48</v>
      </c>
      <c r="K7661" s="2">
        <v>7495</v>
      </c>
      <c r="L7661" s="3">
        <v>0.36161714996473088</v>
      </c>
      <c r="M7661" s="3">
        <v>0.59803792494005659</v>
      </c>
      <c r="N7661" s="2">
        <v>2072634</v>
      </c>
      <c r="O7661">
        <f t="shared" si="119"/>
        <v>7</v>
      </c>
    </row>
    <row r="7662" spans="1:15" hidden="1" x14ac:dyDescent="0.2">
      <c r="A7662" t="s">
        <v>8309</v>
      </c>
      <c r="B7662" t="s">
        <v>8418</v>
      </c>
      <c r="C7662" t="s">
        <v>8433</v>
      </c>
      <c r="D7662" t="s">
        <v>22</v>
      </c>
      <c r="E7662">
        <v>29</v>
      </c>
      <c r="F7662" t="s">
        <v>49</v>
      </c>
      <c r="G7662" t="s">
        <v>38</v>
      </c>
      <c r="H7662" t="s">
        <v>540</v>
      </c>
      <c r="I7662" s="2">
        <v>4024</v>
      </c>
      <c r="J7662" s="2">
        <v>2</v>
      </c>
      <c r="K7662" s="2">
        <v>4026</v>
      </c>
      <c r="L7662" s="3">
        <v>0.1942455831565052</v>
      </c>
      <c r="M7662" s="3">
        <v>0.32124091872030253</v>
      </c>
      <c r="N7662" s="2">
        <v>2072634</v>
      </c>
      <c r="O7662">
        <f t="shared" si="119"/>
        <v>11</v>
      </c>
    </row>
    <row r="7663" spans="1:15" hidden="1" x14ac:dyDescent="0.2">
      <c r="A7663" t="s">
        <v>8309</v>
      </c>
      <c r="B7663" t="s">
        <v>8418</v>
      </c>
      <c r="C7663" t="s">
        <v>8434</v>
      </c>
      <c r="D7663" t="s">
        <v>22</v>
      </c>
      <c r="E7663">
        <v>55</v>
      </c>
      <c r="F7663" t="s">
        <v>49</v>
      </c>
      <c r="G7663" t="s">
        <v>38</v>
      </c>
      <c r="H7663" t="s">
        <v>101</v>
      </c>
      <c r="I7663" s="2">
        <v>1967</v>
      </c>
      <c r="J7663" s="2">
        <f>(0)</f>
        <v>0</v>
      </c>
      <c r="K7663" s="2">
        <v>1967</v>
      </c>
      <c r="L7663" s="3">
        <v>9.4903393459723234E-2</v>
      </c>
      <c r="M7663" s="3">
        <v>0.15695004647859789</v>
      </c>
      <c r="N7663" s="2">
        <v>2072634</v>
      </c>
      <c r="O7663">
        <f t="shared" si="119"/>
        <v>16</v>
      </c>
    </row>
    <row r="7664" spans="1:15" hidden="1" x14ac:dyDescent="0.2">
      <c r="A7664" t="s">
        <v>8309</v>
      </c>
      <c r="B7664" t="s">
        <v>8418</v>
      </c>
      <c r="C7664" t="s">
        <v>8435</v>
      </c>
      <c r="D7664" t="s">
        <v>22</v>
      </c>
      <c r="E7664">
        <v>47</v>
      </c>
      <c r="F7664" t="s">
        <v>49</v>
      </c>
      <c r="G7664" t="s">
        <v>303</v>
      </c>
      <c r="H7664" t="s">
        <v>304</v>
      </c>
      <c r="I7664" s="2">
        <v>4207</v>
      </c>
      <c r="J7664" s="2">
        <v>34</v>
      </c>
      <c r="K7664" s="2">
        <v>4241</v>
      </c>
      <c r="L7664" s="3">
        <v>0.20461885697137072</v>
      </c>
      <c r="M7664" s="3">
        <v>0.33839610936234554</v>
      </c>
      <c r="N7664" s="2">
        <v>2072634</v>
      </c>
      <c r="O7664">
        <f t="shared" si="119"/>
        <v>9</v>
      </c>
    </row>
    <row r="7665" spans="1:15" hidden="1" x14ac:dyDescent="0.2">
      <c r="A7665" t="s">
        <v>8309</v>
      </c>
      <c r="B7665" t="s">
        <v>8418</v>
      </c>
      <c r="C7665" t="s">
        <v>8436</v>
      </c>
      <c r="D7665" t="s">
        <v>22</v>
      </c>
      <c r="E7665">
        <v>40</v>
      </c>
      <c r="F7665" t="s">
        <v>49</v>
      </c>
      <c r="G7665" t="s">
        <v>197</v>
      </c>
      <c r="H7665" t="s">
        <v>168</v>
      </c>
      <c r="I7665" s="2">
        <v>1446</v>
      </c>
      <c r="J7665" s="2">
        <v>7</v>
      </c>
      <c r="K7665" s="2">
        <v>1453</v>
      </c>
      <c r="L7665" s="3">
        <v>7.0104031874416814E-2</v>
      </c>
      <c r="M7665" s="3">
        <v>0.11593717210645793</v>
      </c>
      <c r="N7665" s="2">
        <v>2072634</v>
      </c>
      <c r="O7665">
        <f t="shared" si="119"/>
        <v>20</v>
      </c>
    </row>
    <row r="7666" spans="1:15" hidden="1" x14ac:dyDescent="0.2">
      <c r="A7666" t="s">
        <v>8309</v>
      </c>
      <c r="B7666" t="s">
        <v>8418</v>
      </c>
      <c r="C7666" t="s">
        <v>8437</v>
      </c>
      <c r="D7666" t="s">
        <v>17</v>
      </c>
      <c r="E7666">
        <v>41</v>
      </c>
      <c r="F7666" t="s">
        <v>49</v>
      </c>
      <c r="G7666" t="s">
        <v>522</v>
      </c>
      <c r="H7666" t="s">
        <v>523</v>
      </c>
      <c r="I7666" s="2">
        <v>8208</v>
      </c>
      <c r="J7666" s="2">
        <v>27</v>
      </c>
      <c r="K7666" s="2">
        <v>8235</v>
      </c>
      <c r="L7666" s="3">
        <v>0.39732051100194243</v>
      </c>
      <c r="M7666" s="3">
        <v>0.6570836973824371</v>
      </c>
      <c r="N7666" s="2">
        <v>2072634</v>
      </c>
      <c r="O7666">
        <f t="shared" si="119"/>
        <v>6</v>
      </c>
    </row>
    <row r="7667" spans="1:15" hidden="1" x14ac:dyDescent="0.2">
      <c r="A7667" t="s">
        <v>8309</v>
      </c>
      <c r="B7667" t="s">
        <v>8438</v>
      </c>
      <c r="C7667" t="s">
        <v>46</v>
      </c>
      <c r="G7667" t="s">
        <v>46</v>
      </c>
      <c r="I7667" s="2">
        <v>4346</v>
      </c>
      <c r="J7667" s="2">
        <v>33</v>
      </c>
      <c r="K7667" s="2">
        <v>4379</v>
      </c>
      <c r="L7667" s="3">
        <v>0.22855395131106668</v>
      </c>
      <c r="M7667" s="3">
        <v>0.35439870380232014</v>
      </c>
      <c r="N7667" s="2">
        <v>1915959</v>
      </c>
      <c r="O7667">
        <f t="shared" si="119"/>
        <v>11</v>
      </c>
    </row>
    <row r="7668" spans="1:15" hidden="1" x14ac:dyDescent="0.2">
      <c r="A7668" t="s">
        <v>8309</v>
      </c>
      <c r="B7668" t="s">
        <v>8438</v>
      </c>
      <c r="C7668" t="s">
        <v>8439</v>
      </c>
      <c r="D7668" t="s">
        <v>22</v>
      </c>
      <c r="E7668">
        <v>47</v>
      </c>
      <c r="F7668" t="s">
        <v>49</v>
      </c>
      <c r="G7668" t="s">
        <v>38</v>
      </c>
      <c r="H7668" t="s">
        <v>788</v>
      </c>
      <c r="I7668" s="2">
        <v>2828</v>
      </c>
      <c r="J7668" s="2">
        <v>2</v>
      </c>
      <c r="K7668" s="2">
        <v>2830</v>
      </c>
      <c r="L7668" s="3">
        <v>0.14770670979911366</v>
      </c>
      <c r="M7668" s="3">
        <v>0.22903592869617859</v>
      </c>
      <c r="N7668" s="2">
        <v>1915959</v>
      </c>
      <c r="O7668">
        <f t="shared" si="119"/>
        <v>13</v>
      </c>
    </row>
    <row r="7669" spans="1:15" hidden="1" x14ac:dyDescent="0.2">
      <c r="A7669" t="s">
        <v>8309</v>
      </c>
      <c r="B7669" t="s">
        <v>8438</v>
      </c>
      <c r="C7669" t="s">
        <v>8440</v>
      </c>
      <c r="D7669" t="s">
        <v>22</v>
      </c>
      <c r="E7669">
        <v>35</v>
      </c>
      <c r="F7669" t="s">
        <v>49</v>
      </c>
      <c r="G7669" t="s">
        <v>38</v>
      </c>
      <c r="H7669" t="s">
        <v>70</v>
      </c>
      <c r="I7669" s="2">
        <v>1471</v>
      </c>
      <c r="J7669" s="2">
        <v>1</v>
      </c>
      <c r="K7669" s="2">
        <v>1472</v>
      </c>
      <c r="L7669" s="3">
        <v>7.682836636900893E-2</v>
      </c>
      <c r="M7669" s="3">
        <v>0.11913105549143989</v>
      </c>
      <c r="N7669" s="2">
        <v>1915959</v>
      </c>
      <c r="O7669">
        <f t="shared" si="119"/>
        <v>19</v>
      </c>
    </row>
    <row r="7670" spans="1:15" hidden="1" x14ac:dyDescent="0.2">
      <c r="A7670" t="s">
        <v>8309</v>
      </c>
      <c r="B7670" t="s">
        <v>8438</v>
      </c>
      <c r="C7670" t="s">
        <v>970</v>
      </c>
      <c r="D7670" t="s">
        <v>22</v>
      </c>
      <c r="E7670">
        <v>54</v>
      </c>
      <c r="F7670" t="s">
        <v>49</v>
      </c>
      <c r="G7670" t="s">
        <v>38</v>
      </c>
      <c r="H7670" t="s">
        <v>584</v>
      </c>
      <c r="I7670" s="2">
        <v>2648</v>
      </c>
      <c r="J7670" s="2">
        <v>3</v>
      </c>
      <c r="K7670" s="2">
        <v>2651</v>
      </c>
      <c r="L7670" s="3">
        <v>0.13836412992136055</v>
      </c>
      <c r="M7670" s="3">
        <v>0.21454920387758639</v>
      </c>
      <c r="N7670" s="2">
        <v>1915959</v>
      </c>
      <c r="O7670">
        <f t="shared" si="119"/>
        <v>14</v>
      </c>
    </row>
    <row r="7671" spans="1:15" hidden="1" x14ac:dyDescent="0.2">
      <c r="A7671" t="s">
        <v>8309</v>
      </c>
      <c r="B7671" t="s">
        <v>8438</v>
      </c>
      <c r="C7671" t="s">
        <v>8441</v>
      </c>
      <c r="D7671" t="s">
        <v>22</v>
      </c>
      <c r="E7671">
        <v>72</v>
      </c>
      <c r="F7671" t="s">
        <v>49</v>
      </c>
      <c r="G7671" t="s">
        <v>385</v>
      </c>
      <c r="H7671" t="s">
        <v>234</v>
      </c>
      <c r="I7671" s="2">
        <v>2219</v>
      </c>
      <c r="J7671" s="2">
        <v>5</v>
      </c>
      <c r="K7671" s="2">
        <v>2224</v>
      </c>
      <c r="L7671" s="3">
        <v>0.11607764049230698</v>
      </c>
      <c r="M7671" s="3">
        <v>0.1799914860142407</v>
      </c>
      <c r="N7671" s="2">
        <v>1915959</v>
      </c>
      <c r="O7671">
        <f t="shared" si="119"/>
        <v>16</v>
      </c>
    </row>
    <row r="7672" spans="1:15" hidden="1" x14ac:dyDescent="0.2">
      <c r="A7672" t="s">
        <v>8309</v>
      </c>
      <c r="B7672" t="s">
        <v>8438</v>
      </c>
      <c r="C7672" t="s">
        <v>8442</v>
      </c>
      <c r="D7672" t="s">
        <v>22</v>
      </c>
      <c r="E7672">
        <v>38</v>
      </c>
      <c r="F7672" t="s">
        <v>49</v>
      </c>
      <c r="G7672" t="s">
        <v>1212</v>
      </c>
      <c r="H7672" t="s">
        <v>294</v>
      </c>
      <c r="I7672" s="2">
        <v>1503</v>
      </c>
      <c r="J7672" s="2">
        <f>(0)</f>
        <v>0</v>
      </c>
      <c r="K7672" s="2">
        <v>1503</v>
      </c>
      <c r="L7672" s="3">
        <v>7.8446355062921497E-2</v>
      </c>
      <c r="M7672" s="3">
        <v>0.12163992962203407</v>
      </c>
      <c r="N7672" s="2">
        <v>1915959</v>
      </c>
      <c r="O7672">
        <f t="shared" si="119"/>
        <v>18</v>
      </c>
    </row>
    <row r="7673" spans="1:15" hidden="1" x14ac:dyDescent="0.2">
      <c r="A7673" t="s">
        <v>8309</v>
      </c>
      <c r="B7673" t="s">
        <v>8438</v>
      </c>
      <c r="C7673" t="s">
        <v>8443</v>
      </c>
      <c r="D7673" t="s">
        <v>22</v>
      </c>
      <c r="E7673">
        <v>67</v>
      </c>
      <c r="F7673" t="s">
        <v>49</v>
      </c>
      <c r="G7673" t="s">
        <v>19</v>
      </c>
      <c r="H7673" t="s">
        <v>20</v>
      </c>
      <c r="I7673" s="2">
        <v>422600</v>
      </c>
      <c r="J7673" s="2">
        <v>1130</v>
      </c>
      <c r="K7673" s="2">
        <v>423730</v>
      </c>
      <c r="L7673" s="3">
        <v>22.115817718437608</v>
      </c>
      <c r="M7673" s="3">
        <v>34.293072108279773</v>
      </c>
      <c r="N7673" s="2">
        <v>1915959</v>
      </c>
      <c r="O7673">
        <f t="shared" si="119"/>
        <v>2</v>
      </c>
    </row>
    <row r="7674" spans="1:15" hidden="1" x14ac:dyDescent="0.2">
      <c r="A7674" t="s">
        <v>8309</v>
      </c>
      <c r="B7674" t="s">
        <v>8438</v>
      </c>
      <c r="C7674" t="s">
        <v>8444</v>
      </c>
      <c r="D7674" t="s">
        <v>22</v>
      </c>
      <c r="E7674">
        <v>31</v>
      </c>
      <c r="F7674" t="s">
        <v>49</v>
      </c>
      <c r="G7674" t="s">
        <v>8445</v>
      </c>
      <c r="H7674" t="s">
        <v>5613</v>
      </c>
      <c r="I7674" s="2">
        <v>2029</v>
      </c>
      <c r="J7674" s="2">
        <v>17</v>
      </c>
      <c r="K7674" s="2">
        <v>2046</v>
      </c>
      <c r="L7674" s="3">
        <v>0.10678725379822847</v>
      </c>
      <c r="M7674" s="3">
        <v>0.16558569261921605</v>
      </c>
      <c r="N7674" s="2">
        <v>1915959</v>
      </c>
      <c r="O7674">
        <f t="shared" si="119"/>
        <v>17</v>
      </c>
    </row>
    <row r="7675" spans="1:15" hidden="1" x14ac:dyDescent="0.2">
      <c r="A7675" t="s">
        <v>8309</v>
      </c>
      <c r="B7675" t="s">
        <v>8438</v>
      </c>
      <c r="C7675" t="s">
        <v>8446</v>
      </c>
      <c r="D7675" t="s">
        <v>22</v>
      </c>
      <c r="E7675">
        <v>54</v>
      </c>
      <c r="F7675" t="s">
        <v>49</v>
      </c>
      <c r="G7675" t="s">
        <v>891</v>
      </c>
      <c r="H7675" t="s">
        <v>354</v>
      </c>
      <c r="I7675" s="2">
        <v>1385</v>
      </c>
      <c r="J7675" s="2">
        <v>3</v>
      </c>
      <c r="K7675" s="2">
        <v>1388</v>
      </c>
      <c r="L7675" s="3">
        <v>7.244413894034267E-2</v>
      </c>
      <c r="M7675" s="3">
        <v>0.11233281591176533</v>
      </c>
      <c r="N7675" s="2">
        <v>1915959</v>
      </c>
      <c r="O7675">
        <f t="shared" si="119"/>
        <v>21</v>
      </c>
    </row>
    <row r="7676" spans="1:15" hidden="1" x14ac:dyDescent="0.2">
      <c r="A7676" t="s">
        <v>8309</v>
      </c>
      <c r="B7676" t="s">
        <v>8438</v>
      </c>
      <c r="C7676" t="s">
        <v>8447</v>
      </c>
      <c r="D7676" t="s">
        <v>22</v>
      </c>
      <c r="E7676">
        <v>63</v>
      </c>
      <c r="F7676" t="s">
        <v>49</v>
      </c>
      <c r="G7676" t="s">
        <v>38</v>
      </c>
      <c r="H7676" t="s">
        <v>1715</v>
      </c>
      <c r="I7676" s="2">
        <v>6378</v>
      </c>
      <c r="J7676" s="2">
        <f>(0)</f>
        <v>0</v>
      </c>
      <c r="K7676" s="2">
        <v>6378</v>
      </c>
      <c r="L7676" s="3">
        <v>0.33288812547658897</v>
      </c>
      <c r="M7676" s="3">
        <v>0.51618061951386118</v>
      </c>
      <c r="N7676" s="2">
        <v>1915959</v>
      </c>
      <c r="O7676">
        <f t="shared" si="119"/>
        <v>8</v>
      </c>
    </row>
    <row r="7677" spans="1:15" hidden="1" x14ac:dyDescent="0.2">
      <c r="A7677" t="s">
        <v>8309</v>
      </c>
      <c r="B7677" t="s">
        <v>8438</v>
      </c>
      <c r="C7677" t="s">
        <v>8448</v>
      </c>
      <c r="D7677" t="s">
        <v>22</v>
      </c>
      <c r="E7677">
        <v>77</v>
      </c>
      <c r="F7677" t="s">
        <v>49</v>
      </c>
      <c r="G7677" t="s">
        <v>38</v>
      </c>
      <c r="H7677" t="s">
        <v>54</v>
      </c>
      <c r="I7677" s="2">
        <v>29396</v>
      </c>
      <c r="J7677" s="2">
        <v>143</v>
      </c>
      <c r="K7677" s="2">
        <v>29539</v>
      </c>
      <c r="L7677" s="3">
        <v>1.541734452563964</v>
      </c>
      <c r="M7677" s="3">
        <v>2.3906333207619852</v>
      </c>
      <c r="N7677" s="2">
        <v>1915959</v>
      </c>
      <c r="O7677">
        <f t="shared" si="119"/>
        <v>3</v>
      </c>
    </row>
    <row r="7678" spans="1:15" hidden="1" x14ac:dyDescent="0.2">
      <c r="A7678" t="s">
        <v>8309</v>
      </c>
      <c r="B7678" t="s">
        <v>8438</v>
      </c>
      <c r="C7678" t="s">
        <v>8449</v>
      </c>
      <c r="D7678" t="s">
        <v>22</v>
      </c>
      <c r="E7678">
        <v>36</v>
      </c>
      <c r="F7678" t="s">
        <v>49</v>
      </c>
      <c r="G7678" t="s">
        <v>303</v>
      </c>
      <c r="H7678" t="s">
        <v>304</v>
      </c>
      <c r="I7678" s="2">
        <v>8748</v>
      </c>
      <c r="J7678" s="2">
        <v>41</v>
      </c>
      <c r="K7678" s="2">
        <v>8789</v>
      </c>
      <c r="L7678" s="3">
        <v>0.45872589131604591</v>
      </c>
      <c r="M7678" s="3">
        <v>0.71130628173523447</v>
      </c>
      <c r="N7678" s="2">
        <v>1915959</v>
      </c>
      <c r="O7678">
        <f t="shared" si="119"/>
        <v>5</v>
      </c>
    </row>
    <row r="7679" spans="1:15" hidden="1" x14ac:dyDescent="0.2">
      <c r="A7679" t="s">
        <v>8309</v>
      </c>
      <c r="B7679" t="s">
        <v>8438</v>
      </c>
      <c r="C7679" t="s">
        <v>8450</v>
      </c>
      <c r="D7679" t="s">
        <v>22</v>
      </c>
      <c r="E7679">
        <v>60</v>
      </c>
      <c r="F7679" t="s">
        <v>49</v>
      </c>
      <c r="G7679" t="s">
        <v>32</v>
      </c>
      <c r="H7679" t="s">
        <v>33</v>
      </c>
      <c r="I7679" s="2">
        <v>703983</v>
      </c>
      <c r="J7679" s="2">
        <v>2527</v>
      </c>
      <c r="K7679" s="2">
        <v>706510</v>
      </c>
      <c r="L7679" s="3">
        <v>36.875006197940564</v>
      </c>
      <c r="M7679" s="3">
        <v>57.178860064712765</v>
      </c>
      <c r="N7679" s="2">
        <v>1915959</v>
      </c>
      <c r="O7679">
        <f t="shared" si="119"/>
        <v>1</v>
      </c>
    </row>
    <row r="7680" spans="1:15" hidden="1" x14ac:dyDescent="0.2">
      <c r="A7680" t="s">
        <v>8309</v>
      </c>
      <c r="B7680" t="s">
        <v>8438</v>
      </c>
      <c r="C7680" t="s">
        <v>8451</v>
      </c>
      <c r="D7680" t="s">
        <v>22</v>
      </c>
      <c r="E7680">
        <v>52</v>
      </c>
      <c r="F7680" t="s">
        <v>49</v>
      </c>
      <c r="G7680" t="s">
        <v>38</v>
      </c>
      <c r="H7680" t="s">
        <v>1549</v>
      </c>
      <c r="I7680" s="2">
        <v>9368</v>
      </c>
      <c r="J7680" s="2">
        <f>(0)</f>
        <v>0</v>
      </c>
      <c r="K7680" s="2">
        <v>9368</v>
      </c>
      <c r="L7680" s="3">
        <v>0.48894574466363838</v>
      </c>
      <c r="M7680" s="3">
        <v>0.75816557598084844</v>
      </c>
      <c r="N7680" s="2">
        <v>1915959</v>
      </c>
      <c r="O7680">
        <f t="shared" si="119"/>
        <v>4</v>
      </c>
    </row>
    <row r="7681" spans="1:15" hidden="1" x14ac:dyDescent="0.2">
      <c r="A7681" t="s">
        <v>8309</v>
      </c>
      <c r="B7681" t="s">
        <v>8438</v>
      </c>
      <c r="C7681" t="s">
        <v>3548</v>
      </c>
      <c r="D7681" t="s">
        <v>22</v>
      </c>
      <c r="E7681">
        <v>26</v>
      </c>
      <c r="F7681" t="s">
        <v>49</v>
      </c>
      <c r="G7681" t="s">
        <v>8388</v>
      </c>
      <c r="H7681" t="s">
        <v>351</v>
      </c>
      <c r="I7681" s="2">
        <v>2395</v>
      </c>
      <c r="J7681" s="2">
        <v>6</v>
      </c>
      <c r="K7681" s="2">
        <v>2401</v>
      </c>
      <c r="L7681" s="3">
        <v>0.12531583400271093</v>
      </c>
      <c r="M7681" s="3">
        <v>0.1943163479856978</v>
      </c>
      <c r="N7681" s="2">
        <v>1915959</v>
      </c>
      <c r="O7681">
        <f t="shared" si="119"/>
        <v>15</v>
      </c>
    </row>
    <row r="7682" spans="1:15" hidden="1" x14ac:dyDescent="0.2">
      <c r="A7682" t="s">
        <v>8309</v>
      </c>
      <c r="B7682" t="s">
        <v>8438</v>
      </c>
      <c r="C7682" t="s">
        <v>8452</v>
      </c>
      <c r="D7682" t="s">
        <v>22</v>
      </c>
      <c r="E7682">
        <v>40</v>
      </c>
      <c r="F7682" t="s">
        <v>49</v>
      </c>
      <c r="G7682" t="s">
        <v>258</v>
      </c>
      <c r="H7682" t="s">
        <v>767</v>
      </c>
      <c r="I7682" s="2">
        <v>1401</v>
      </c>
      <c r="J7682" s="2">
        <v>2</v>
      </c>
      <c r="K7682" s="2">
        <v>1403</v>
      </c>
      <c r="L7682" s="3">
        <v>7.3227036695461642E-2</v>
      </c>
      <c r="M7682" s="3">
        <v>0.11354678726527864</v>
      </c>
      <c r="N7682" s="2">
        <v>1915959</v>
      </c>
      <c r="O7682">
        <f t="shared" si="119"/>
        <v>20</v>
      </c>
    </row>
    <row r="7683" spans="1:15" hidden="1" x14ac:dyDescent="0.2">
      <c r="A7683" t="s">
        <v>8309</v>
      </c>
      <c r="B7683" t="s">
        <v>8438</v>
      </c>
      <c r="C7683" t="s">
        <v>8453</v>
      </c>
      <c r="D7683" t="s">
        <v>22</v>
      </c>
      <c r="E7683">
        <v>61</v>
      </c>
      <c r="F7683" t="s">
        <v>49</v>
      </c>
      <c r="G7683" t="s">
        <v>38</v>
      </c>
      <c r="H7683" t="s">
        <v>43</v>
      </c>
      <c r="I7683" s="2">
        <v>3576</v>
      </c>
      <c r="J7683" s="2">
        <v>8</v>
      </c>
      <c r="K7683" s="2">
        <v>3584</v>
      </c>
      <c r="L7683" s="3">
        <v>0.18706037028976091</v>
      </c>
      <c r="M7683" s="3">
        <v>0.29005822206611448</v>
      </c>
      <c r="N7683" s="2">
        <v>1915959</v>
      </c>
      <c r="O7683">
        <f t="shared" ref="O7683:O7746" si="120">COUNTIFS($A$2:$A$8569,A7683,$B$2:$B$8569,B7683,$K$2:$K$8569,"&gt;"&amp;K7683)+1</f>
        <v>12</v>
      </c>
    </row>
    <row r="7684" spans="1:15" hidden="1" x14ac:dyDescent="0.2">
      <c r="A7684" t="s">
        <v>8309</v>
      </c>
      <c r="B7684" t="s">
        <v>8438</v>
      </c>
      <c r="C7684" t="s">
        <v>8454</v>
      </c>
      <c r="D7684" t="s">
        <v>22</v>
      </c>
      <c r="E7684">
        <v>31</v>
      </c>
      <c r="F7684" t="s">
        <v>49</v>
      </c>
      <c r="G7684" t="s">
        <v>38</v>
      </c>
      <c r="H7684" t="s">
        <v>5833</v>
      </c>
      <c r="I7684" s="2">
        <v>4434</v>
      </c>
      <c r="J7684" s="2">
        <v>1</v>
      </c>
      <c r="K7684" s="2">
        <v>4435</v>
      </c>
      <c r="L7684" s="3">
        <v>0.23147676959684418</v>
      </c>
      <c r="M7684" s="3">
        <v>0.35893086352210318</v>
      </c>
      <c r="N7684" s="2">
        <v>1915959</v>
      </c>
      <c r="O7684">
        <f t="shared" si="120"/>
        <v>10</v>
      </c>
    </row>
    <row r="7685" spans="1:15" hidden="1" x14ac:dyDescent="0.2">
      <c r="A7685" t="s">
        <v>8309</v>
      </c>
      <c r="B7685" t="s">
        <v>8438</v>
      </c>
      <c r="C7685" t="s">
        <v>8455</v>
      </c>
      <c r="D7685" t="s">
        <v>22</v>
      </c>
      <c r="E7685">
        <v>25</v>
      </c>
      <c r="F7685" t="s">
        <v>49</v>
      </c>
      <c r="G7685" t="s">
        <v>200</v>
      </c>
      <c r="H7685" t="s">
        <v>749</v>
      </c>
      <c r="I7685" s="2">
        <v>5822</v>
      </c>
      <c r="J7685" s="2">
        <v>11</v>
      </c>
      <c r="K7685" s="2">
        <v>5833</v>
      </c>
      <c r="L7685" s="3">
        <v>0.30444284037393288</v>
      </c>
      <c r="M7685" s="3">
        <v>0.47207299366954408</v>
      </c>
      <c r="N7685" s="2">
        <v>1915959</v>
      </c>
      <c r="O7685">
        <f t="shared" si="120"/>
        <v>9</v>
      </c>
    </row>
    <row r="7686" spans="1:15" hidden="1" x14ac:dyDescent="0.2">
      <c r="A7686" t="s">
        <v>8309</v>
      </c>
      <c r="B7686" t="s">
        <v>8438</v>
      </c>
      <c r="C7686" t="s">
        <v>8456</v>
      </c>
      <c r="D7686" t="s">
        <v>22</v>
      </c>
      <c r="E7686">
        <v>64</v>
      </c>
      <c r="F7686" t="s">
        <v>49</v>
      </c>
      <c r="G7686" t="s">
        <v>38</v>
      </c>
      <c r="H7686" t="s">
        <v>540</v>
      </c>
      <c r="I7686" s="2">
        <v>7790</v>
      </c>
      <c r="J7686" s="2">
        <v>6</v>
      </c>
      <c r="K7686" s="2">
        <v>7796</v>
      </c>
      <c r="L7686" s="3">
        <v>0.40689805992716965</v>
      </c>
      <c r="M7686" s="3">
        <v>0.63094137813265316</v>
      </c>
      <c r="N7686" s="2">
        <v>1915959</v>
      </c>
      <c r="O7686">
        <f t="shared" si="120"/>
        <v>6</v>
      </c>
    </row>
    <row r="7687" spans="1:15" hidden="1" x14ac:dyDescent="0.2">
      <c r="A7687" t="s">
        <v>8309</v>
      </c>
      <c r="B7687" t="s">
        <v>8438</v>
      </c>
      <c r="C7687" t="s">
        <v>8457</v>
      </c>
      <c r="D7687" t="s">
        <v>17</v>
      </c>
      <c r="E7687">
        <v>28</v>
      </c>
      <c r="F7687" t="s">
        <v>18</v>
      </c>
      <c r="G7687" t="s">
        <v>174</v>
      </c>
      <c r="H7687" t="s">
        <v>84</v>
      </c>
      <c r="I7687" s="2">
        <v>6612</v>
      </c>
      <c r="J7687" s="2">
        <v>55</v>
      </c>
      <c r="K7687" s="2">
        <v>6667</v>
      </c>
      <c r="L7687" s="3">
        <v>0.34797195555854799</v>
      </c>
      <c r="M7687" s="3">
        <v>0.53956980092488427</v>
      </c>
      <c r="N7687" s="2">
        <v>1915959</v>
      </c>
      <c r="O7687">
        <f t="shared" si="120"/>
        <v>7</v>
      </c>
    </row>
    <row r="7688" spans="1:15" hidden="1" x14ac:dyDescent="0.2">
      <c r="A7688" t="s">
        <v>8309</v>
      </c>
      <c r="B7688" t="s">
        <v>8458</v>
      </c>
      <c r="C7688" t="s">
        <v>46</v>
      </c>
      <c r="G7688" t="s">
        <v>46</v>
      </c>
      <c r="I7688" s="2">
        <v>5802</v>
      </c>
      <c r="J7688" s="2">
        <v>11</v>
      </c>
      <c r="K7688" s="2">
        <v>5813</v>
      </c>
      <c r="L7688" s="3">
        <v>0.34128290197906508</v>
      </c>
      <c r="M7688" s="3">
        <v>0.50793978121802441</v>
      </c>
      <c r="N7688" s="2">
        <v>1703279</v>
      </c>
      <c r="O7688">
        <f t="shared" si="120"/>
        <v>8</v>
      </c>
    </row>
    <row r="7689" spans="1:15" hidden="1" x14ac:dyDescent="0.2">
      <c r="A7689" t="s">
        <v>8309</v>
      </c>
      <c r="B7689" t="s">
        <v>8458</v>
      </c>
      <c r="C7689" t="s">
        <v>8459</v>
      </c>
      <c r="D7689" t="s">
        <v>22</v>
      </c>
      <c r="E7689">
        <v>59</v>
      </c>
      <c r="F7689" t="s">
        <v>49</v>
      </c>
      <c r="G7689" t="s">
        <v>38</v>
      </c>
      <c r="H7689" t="s">
        <v>219</v>
      </c>
      <c r="I7689" s="2">
        <v>3969</v>
      </c>
      <c r="J7689" s="2">
        <f>(0)</f>
        <v>0</v>
      </c>
      <c r="K7689" s="2">
        <v>3969</v>
      </c>
      <c r="L7689" s="3">
        <v>0.23302113159382579</v>
      </c>
      <c r="M7689" s="3">
        <v>0.34681111158684652</v>
      </c>
      <c r="N7689" s="2">
        <v>1703279</v>
      </c>
      <c r="O7689">
        <f t="shared" si="120"/>
        <v>11</v>
      </c>
    </row>
    <row r="7690" spans="1:15" hidden="1" x14ac:dyDescent="0.2">
      <c r="A7690" t="s">
        <v>8309</v>
      </c>
      <c r="B7690" t="s">
        <v>8458</v>
      </c>
      <c r="C7690" t="s">
        <v>8460</v>
      </c>
      <c r="D7690" t="s">
        <v>17</v>
      </c>
      <c r="E7690">
        <v>38</v>
      </c>
      <c r="F7690" t="s">
        <v>49</v>
      </c>
      <c r="G7690" t="s">
        <v>522</v>
      </c>
      <c r="H7690" t="s">
        <v>523</v>
      </c>
      <c r="I7690" s="2">
        <v>9518</v>
      </c>
      <c r="J7690" s="2">
        <v>24</v>
      </c>
      <c r="K7690" s="2">
        <v>9542</v>
      </c>
      <c r="L7690" s="3">
        <v>0.56021356454227411</v>
      </c>
      <c r="M7690" s="3">
        <v>0.83377969936046603</v>
      </c>
      <c r="N7690" s="2">
        <v>1703279</v>
      </c>
      <c r="O7690">
        <f t="shared" si="120"/>
        <v>3</v>
      </c>
    </row>
    <row r="7691" spans="1:15" hidden="1" x14ac:dyDescent="0.2">
      <c r="A7691" t="s">
        <v>8309</v>
      </c>
      <c r="B7691" t="s">
        <v>8458</v>
      </c>
      <c r="C7691" t="s">
        <v>8461</v>
      </c>
      <c r="D7691" t="s">
        <v>22</v>
      </c>
      <c r="E7691">
        <v>36</v>
      </c>
      <c r="F7691" t="s">
        <v>49</v>
      </c>
      <c r="G7691" t="s">
        <v>1613</v>
      </c>
      <c r="H7691" t="s">
        <v>540</v>
      </c>
      <c r="I7691" s="2">
        <v>2481</v>
      </c>
      <c r="J7691" s="2">
        <f>(0)</f>
        <v>0</v>
      </c>
      <c r="K7691" s="2">
        <v>2481</v>
      </c>
      <c r="L7691" s="3">
        <v>0.14566022360400147</v>
      </c>
      <c r="M7691" s="3">
        <v>0.21678971223153595</v>
      </c>
      <c r="N7691" s="2">
        <v>1703279</v>
      </c>
      <c r="O7691">
        <f t="shared" si="120"/>
        <v>15</v>
      </c>
    </row>
    <row r="7692" spans="1:15" hidden="1" x14ac:dyDescent="0.2">
      <c r="A7692" t="s">
        <v>8309</v>
      </c>
      <c r="B7692" t="s">
        <v>8458</v>
      </c>
      <c r="C7692" t="s">
        <v>8462</v>
      </c>
      <c r="D7692" t="s">
        <v>22</v>
      </c>
      <c r="E7692">
        <v>51</v>
      </c>
      <c r="F7692" t="s">
        <v>49</v>
      </c>
      <c r="G7692" t="s">
        <v>6438</v>
      </c>
      <c r="H7692" t="s">
        <v>1042</v>
      </c>
      <c r="I7692" s="2">
        <v>6664</v>
      </c>
      <c r="J7692" s="2">
        <v>1</v>
      </c>
      <c r="K7692" s="2">
        <v>6665</v>
      </c>
      <c r="L7692" s="3">
        <v>0.39130406703775483</v>
      </c>
      <c r="M7692" s="3">
        <v>0.5823875179456619</v>
      </c>
      <c r="N7692" s="2">
        <v>1703279</v>
      </c>
      <c r="O7692">
        <f t="shared" si="120"/>
        <v>6</v>
      </c>
    </row>
    <row r="7693" spans="1:15" hidden="1" x14ac:dyDescent="0.2">
      <c r="A7693" t="s">
        <v>8309</v>
      </c>
      <c r="B7693" t="s">
        <v>8458</v>
      </c>
      <c r="C7693" t="s">
        <v>8463</v>
      </c>
      <c r="D7693" t="s">
        <v>22</v>
      </c>
      <c r="E7693">
        <v>39</v>
      </c>
      <c r="F7693" t="s">
        <v>49</v>
      </c>
      <c r="G7693" t="s">
        <v>303</v>
      </c>
      <c r="H7693" t="s">
        <v>304</v>
      </c>
      <c r="I7693" s="2">
        <v>3350</v>
      </c>
      <c r="J7693" s="2">
        <v>9</v>
      </c>
      <c r="K7693" s="2">
        <v>3359</v>
      </c>
      <c r="L7693" s="3">
        <v>0.19720785614100803</v>
      </c>
      <c r="M7693" s="3">
        <v>0.29350932824898396</v>
      </c>
      <c r="N7693" s="2">
        <v>1703279</v>
      </c>
      <c r="O7693">
        <f t="shared" si="120"/>
        <v>13</v>
      </c>
    </row>
    <row r="7694" spans="1:15" hidden="1" x14ac:dyDescent="0.2">
      <c r="A7694" t="s">
        <v>8309</v>
      </c>
      <c r="B7694" t="s">
        <v>8458</v>
      </c>
      <c r="C7694" t="s">
        <v>8464</v>
      </c>
      <c r="D7694" t="s">
        <v>22</v>
      </c>
      <c r="E7694">
        <v>54</v>
      </c>
      <c r="F7694" t="s">
        <v>49</v>
      </c>
      <c r="G7694" t="s">
        <v>8021</v>
      </c>
      <c r="H7694" t="s">
        <v>54</v>
      </c>
      <c r="I7694" s="2">
        <v>7665</v>
      </c>
      <c r="J7694" s="2">
        <f>(0)</f>
        <v>0</v>
      </c>
      <c r="K7694" s="2">
        <v>7665</v>
      </c>
      <c r="L7694" s="3">
        <v>0.45001435466532497</v>
      </c>
      <c r="M7694" s="3">
        <v>0.66976749063068242</v>
      </c>
      <c r="N7694" s="2">
        <v>1703279</v>
      </c>
      <c r="O7694">
        <f t="shared" si="120"/>
        <v>5</v>
      </c>
    </row>
    <row r="7695" spans="1:15" hidden="1" x14ac:dyDescent="0.2">
      <c r="A7695" t="s">
        <v>8309</v>
      </c>
      <c r="B7695" t="s">
        <v>8458</v>
      </c>
      <c r="C7695" t="s">
        <v>8465</v>
      </c>
      <c r="D7695" t="s">
        <v>22</v>
      </c>
      <c r="E7695">
        <v>56</v>
      </c>
      <c r="F7695" t="s">
        <v>49</v>
      </c>
      <c r="G7695" t="s">
        <v>32</v>
      </c>
      <c r="H7695" t="s">
        <v>33</v>
      </c>
      <c r="I7695" s="2">
        <v>678984</v>
      </c>
      <c r="J7695" s="2">
        <v>648</v>
      </c>
      <c r="K7695" s="2">
        <v>679632</v>
      </c>
      <c r="L7695" s="3">
        <v>39.901390200900735</v>
      </c>
      <c r="M7695" s="3">
        <v>59.386225595865881</v>
      </c>
      <c r="N7695" s="2">
        <v>1703279</v>
      </c>
      <c r="O7695">
        <f t="shared" si="120"/>
        <v>1</v>
      </c>
    </row>
    <row r="7696" spans="1:15" hidden="1" x14ac:dyDescent="0.2">
      <c r="A7696" t="s">
        <v>8309</v>
      </c>
      <c r="B7696" t="s">
        <v>8458</v>
      </c>
      <c r="C7696" t="s">
        <v>8466</v>
      </c>
      <c r="D7696" t="s">
        <v>22</v>
      </c>
      <c r="E7696">
        <v>57</v>
      </c>
      <c r="F7696" t="s">
        <v>18</v>
      </c>
      <c r="G7696" t="s">
        <v>8063</v>
      </c>
      <c r="H7696" t="s">
        <v>618</v>
      </c>
      <c r="I7696" s="2">
        <v>9280</v>
      </c>
      <c r="J7696" s="2">
        <v>8</v>
      </c>
      <c r="K7696" s="2">
        <v>9288</v>
      </c>
      <c r="L7696" s="3">
        <v>0.54530115148487124</v>
      </c>
      <c r="M7696" s="3">
        <v>0.81158518629847087</v>
      </c>
      <c r="N7696" s="2">
        <v>1703279</v>
      </c>
      <c r="O7696">
        <f t="shared" si="120"/>
        <v>4</v>
      </c>
    </row>
    <row r="7697" spans="1:15" hidden="1" x14ac:dyDescent="0.2">
      <c r="A7697" t="s">
        <v>8309</v>
      </c>
      <c r="B7697" t="s">
        <v>8458</v>
      </c>
      <c r="C7697" t="s">
        <v>8467</v>
      </c>
      <c r="D7697" t="s">
        <v>22</v>
      </c>
      <c r="E7697">
        <v>54</v>
      </c>
      <c r="F7697" t="s">
        <v>18</v>
      </c>
      <c r="G7697" t="s">
        <v>8445</v>
      </c>
      <c r="H7697" t="s">
        <v>124</v>
      </c>
      <c r="I7697" s="2">
        <v>4625</v>
      </c>
      <c r="J7697" s="2">
        <v>5</v>
      </c>
      <c r="K7697" s="2">
        <v>4630</v>
      </c>
      <c r="L7697" s="3">
        <v>0.27182863171564964</v>
      </c>
      <c r="M7697" s="3">
        <v>0.40456927353164512</v>
      </c>
      <c r="N7697" s="2">
        <v>1703279</v>
      </c>
      <c r="O7697">
        <f t="shared" si="120"/>
        <v>10</v>
      </c>
    </row>
    <row r="7698" spans="1:15" hidden="1" x14ac:dyDescent="0.2">
      <c r="A7698" t="s">
        <v>8309</v>
      </c>
      <c r="B7698" t="s">
        <v>8458</v>
      </c>
      <c r="C7698" t="s">
        <v>8468</v>
      </c>
      <c r="D7698" t="s">
        <v>22</v>
      </c>
      <c r="E7698">
        <v>62</v>
      </c>
      <c r="F7698" t="s">
        <v>18</v>
      </c>
      <c r="G7698" t="s">
        <v>950</v>
      </c>
      <c r="H7698" t="s">
        <v>1521</v>
      </c>
      <c r="I7698" s="2">
        <v>377352</v>
      </c>
      <c r="J7698" s="2">
        <v>190</v>
      </c>
      <c r="K7698" s="2">
        <v>377542</v>
      </c>
      <c r="L7698" s="3">
        <v>22.165599411488078</v>
      </c>
      <c r="M7698" s="3">
        <v>32.989609647448027</v>
      </c>
      <c r="N7698" s="2">
        <v>1703279</v>
      </c>
      <c r="O7698">
        <f t="shared" si="120"/>
        <v>2</v>
      </c>
    </row>
    <row r="7699" spans="1:15" hidden="1" x14ac:dyDescent="0.2">
      <c r="A7699" t="s">
        <v>8309</v>
      </c>
      <c r="B7699" t="s">
        <v>8458</v>
      </c>
      <c r="C7699" t="s">
        <v>8469</v>
      </c>
      <c r="D7699" t="s">
        <v>22</v>
      </c>
      <c r="E7699">
        <v>37</v>
      </c>
      <c r="F7699" t="s">
        <v>49</v>
      </c>
      <c r="G7699" t="s">
        <v>38</v>
      </c>
      <c r="H7699" t="s">
        <v>198</v>
      </c>
      <c r="I7699" s="2">
        <v>3518</v>
      </c>
      <c r="J7699" s="2">
        <f>(0)</f>
        <v>0</v>
      </c>
      <c r="K7699" s="2">
        <v>3518</v>
      </c>
      <c r="L7699" s="3">
        <v>0.20654279187379168</v>
      </c>
      <c r="M7699" s="3">
        <v>0.30740274390590228</v>
      </c>
      <c r="N7699" s="2">
        <v>1703279</v>
      </c>
      <c r="O7699">
        <f t="shared" si="120"/>
        <v>12</v>
      </c>
    </row>
    <row r="7700" spans="1:15" hidden="1" x14ac:dyDescent="0.2">
      <c r="A7700" t="s">
        <v>8309</v>
      </c>
      <c r="B7700" t="s">
        <v>8458</v>
      </c>
      <c r="C7700" t="s">
        <v>8470</v>
      </c>
      <c r="D7700" t="s">
        <v>17</v>
      </c>
      <c r="E7700">
        <v>62</v>
      </c>
      <c r="F7700" t="s">
        <v>18</v>
      </c>
      <c r="G7700" t="s">
        <v>385</v>
      </c>
      <c r="H7700" t="s">
        <v>36</v>
      </c>
      <c r="I7700" s="2">
        <v>2470</v>
      </c>
      <c r="J7700" s="2">
        <v>1</v>
      </c>
      <c r="K7700" s="2">
        <v>2471</v>
      </c>
      <c r="L7700" s="3">
        <v>0.14507312072772577</v>
      </c>
      <c r="M7700" s="3">
        <v>0.21591591250468573</v>
      </c>
      <c r="N7700" s="2">
        <v>1703279</v>
      </c>
      <c r="O7700">
        <f t="shared" si="120"/>
        <v>16</v>
      </c>
    </row>
    <row r="7701" spans="1:15" hidden="1" x14ac:dyDescent="0.2">
      <c r="A7701" t="s">
        <v>8309</v>
      </c>
      <c r="B7701" t="s">
        <v>8458</v>
      </c>
      <c r="C7701" t="s">
        <v>8471</v>
      </c>
      <c r="D7701" t="s">
        <v>22</v>
      </c>
      <c r="E7701">
        <v>37</v>
      </c>
      <c r="F7701" t="s">
        <v>49</v>
      </c>
      <c r="G7701" t="s">
        <v>258</v>
      </c>
      <c r="H7701" t="s">
        <v>767</v>
      </c>
      <c r="I7701" s="2">
        <v>1873</v>
      </c>
      <c r="J7701" s="2">
        <v>1</v>
      </c>
      <c r="K7701" s="2">
        <v>1874</v>
      </c>
      <c r="L7701" s="3">
        <v>0.11002307901406641</v>
      </c>
      <c r="M7701" s="3">
        <v>0.16375006881172849</v>
      </c>
      <c r="N7701" s="2">
        <v>1703279</v>
      </c>
      <c r="O7701">
        <f t="shared" si="120"/>
        <v>18</v>
      </c>
    </row>
    <row r="7702" spans="1:15" hidden="1" x14ac:dyDescent="0.2">
      <c r="A7702" t="s">
        <v>8309</v>
      </c>
      <c r="B7702" t="s">
        <v>8458</v>
      </c>
      <c r="C7702" t="s">
        <v>8472</v>
      </c>
      <c r="D7702" t="s">
        <v>22</v>
      </c>
      <c r="E7702">
        <v>47</v>
      </c>
      <c r="F7702" t="s">
        <v>49</v>
      </c>
      <c r="G7702" t="s">
        <v>891</v>
      </c>
      <c r="H7702" t="s">
        <v>354</v>
      </c>
      <c r="I7702" s="2">
        <v>1585</v>
      </c>
      <c r="J7702" s="2">
        <v>2</v>
      </c>
      <c r="K7702" s="2">
        <v>1587</v>
      </c>
      <c r="L7702" s="3">
        <v>9.3173226464953768E-2</v>
      </c>
      <c r="M7702" s="3">
        <v>0.13867201665112761</v>
      </c>
      <c r="N7702" s="2">
        <v>1703279</v>
      </c>
      <c r="O7702">
        <f t="shared" si="120"/>
        <v>20</v>
      </c>
    </row>
    <row r="7703" spans="1:15" hidden="1" x14ac:dyDescent="0.2">
      <c r="A7703" t="s">
        <v>8309</v>
      </c>
      <c r="B7703" t="s">
        <v>8458</v>
      </c>
      <c r="C7703" t="s">
        <v>8473</v>
      </c>
      <c r="D7703" t="s">
        <v>22</v>
      </c>
      <c r="E7703">
        <v>53</v>
      </c>
      <c r="F7703" t="s">
        <v>49</v>
      </c>
      <c r="G7703" t="s">
        <v>174</v>
      </c>
      <c r="H7703" t="s">
        <v>84</v>
      </c>
      <c r="I7703" s="2">
        <v>4848</v>
      </c>
      <c r="J7703" s="2">
        <v>2</v>
      </c>
      <c r="K7703" s="2">
        <v>4850</v>
      </c>
      <c r="L7703" s="3">
        <v>0.28474489499371503</v>
      </c>
      <c r="M7703" s="3">
        <v>0.42379286752234963</v>
      </c>
      <c r="N7703" s="2">
        <v>1703279</v>
      </c>
      <c r="O7703">
        <f t="shared" si="120"/>
        <v>9</v>
      </c>
    </row>
    <row r="7704" spans="1:15" hidden="1" x14ac:dyDescent="0.2">
      <c r="A7704" t="s">
        <v>8309</v>
      </c>
      <c r="B7704" t="s">
        <v>8458</v>
      </c>
      <c r="C7704" t="s">
        <v>8474</v>
      </c>
      <c r="D7704" t="s">
        <v>22</v>
      </c>
      <c r="E7704">
        <v>49</v>
      </c>
      <c r="F7704" t="s">
        <v>18</v>
      </c>
      <c r="G7704" t="s">
        <v>38</v>
      </c>
      <c r="H7704" t="s">
        <v>41</v>
      </c>
      <c r="I7704" s="2">
        <v>2365</v>
      </c>
      <c r="J7704" s="2">
        <v>1</v>
      </c>
      <c r="K7704" s="2">
        <v>2366</v>
      </c>
      <c r="L7704" s="3">
        <v>0.13890854052683088</v>
      </c>
      <c r="M7704" s="3">
        <v>0.20674101537275857</v>
      </c>
      <c r="N7704" s="2">
        <v>1703279</v>
      </c>
      <c r="O7704">
        <f t="shared" si="120"/>
        <v>17</v>
      </c>
    </row>
    <row r="7705" spans="1:15" hidden="1" x14ac:dyDescent="0.2">
      <c r="A7705" t="s">
        <v>8309</v>
      </c>
      <c r="B7705" t="s">
        <v>8458</v>
      </c>
      <c r="C7705" t="s">
        <v>8475</v>
      </c>
      <c r="D7705" t="s">
        <v>22</v>
      </c>
      <c r="E7705">
        <v>49</v>
      </c>
      <c r="F7705" t="s">
        <v>18</v>
      </c>
      <c r="G7705" t="s">
        <v>38</v>
      </c>
      <c r="H7705" t="s">
        <v>846</v>
      </c>
      <c r="I7705" s="2">
        <v>1495</v>
      </c>
      <c r="J7705" s="2">
        <v>1</v>
      </c>
      <c r="K7705" s="2">
        <v>1496</v>
      </c>
      <c r="L7705" s="3">
        <v>8.7830590290844904E-2</v>
      </c>
      <c r="M7705" s="3">
        <v>0.13072043913679071</v>
      </c>
      <c r="N7705" s="2">
        <v>1703279</v>
      </c>
      <c r="O7705">
        <f t="shared" si="120"/>
        <v>22</v>
      </c>
    </row>
    <row r="7706" spans="1:15" hidden="1" x14ac:dyDescent="0.2">
      <c r="A7706" t="s">
        <v>8309</v>
      </c>
      <c r="B7706" t="s">
        <v>8458</v>
      </c>
      <c r="C7706" t="s">
        <v>8476</v>
      </c>
      <c r="D7706" t="s">
        <v>22</v>
      </c>
      <c r="E7706">
        <v>46</v>
      </c>
      <c r="F7706" t="s">
        <v>49</v>
      </c>
      <c r="G7706" t="s">
        <v>38</v>
      </c>
      <c r="H7706" t="s">
        <v>79</v>
      </c>
      <c r="I7706" s="2">
        <v>1524</v>
      </c>
      <c r="J7706" s="2">
        <f>(0)</f>
        <v>0</v>
      </c>
      <c r="K7706" s="2">
        <v>1524</v>
      </c>
      <c r="L7706" s="3">
        <v>8.9474478344416852E-2</v>
      </c>
      <c r="M7706" s="3">
        <v>0.13316707837197131</v>
      </c>
      <c r="N7706" s="2">
        <v>1703279</v>
      </c>
      <c r="O7706">
        <f t="shared" si="120"/>
        <v>21</v>
      </c>
    </row>
    <row r="7707" spans="1:15" hidden="1" x14ac:dyDescent="0.2">
      <c r="A7707" t="s">
        <v>8309</v>
      </c>
      <c r="B7707" t="s">
        <v>8458</v>
      </c>
      <c r="C7707" t="s">
        <v>5061</v>
      </c>
      <c r="D7707" t="s">
        <v>22</v>
      </c>
      <c r="E7707">
        <v>42</v>
      </c>
      <c r="F7707" t="s">
        <v>49</v>
      </c>
      <c r="G7707" t="s">
        <v>38</v>
      </c>
      <c r="H7707" t="s">
        <v>456</v>
      </c>
      <c r="I7707" s="2">
        <v>3239</v>
      </c>
      <c r="J7707" s="2">
        <f>(0)</f>
        <v>0</v>
      </c>
      <c r="K7707" s="2">
        <v>3239</v>
      </c>
      <c r="L7707" s="3">
        <v>0.19016262162569961</v>
      </c>
      <c r="M7707" s="3">
        <v>0.28302373152678151</v>
      </c>
      <c r="N7707" s="2">
        <v>1703279</v>
      </c>
      <c r="O7707">
        <f t="shared" si="120"/>
        <v>14</v>
      </c>
    </row>
    <row r="7708" spans="1:15" hidden="1" x14ac:dyDescent="0.2">
      <c r="A7708" t="s">
        <v>8309</v>
      </c>
      <c r="B7708" t="s">
        <v>8458</v>
      </c>
      <c r="C7708" t="s">
        <v>8477</v>
      </c>
      <c r="D7708" t="s">
        <v>17</v>
      </c>
      <c r="E7708">
        <v>35</v>
      </c>
      <c r="F7708" t="s">
        <v>49</v>
      </c>
      <c r="G7708" t="s">
        <v>2733</v>
      </c>
      <c r="H7708" t="s">
        <v>877</v>
      </c>
      <c r="I7708" s="2">
        <v>6270</v>
      </c>
      <c r="J7708" s="2">
        <v>2</v>
      </c>
      <c r="K7708" s="2">
        <v>6272</v>
      </c>
      <c r="L7708" s="3">
        <v>0.36823092400011975</v>
      </c>
      <c r="M7708" s="3">
        <v>0.54804718868044877</v>
      </c>
      <c r="N7708" s="2">
        <v>1703279</v>
      </c>
      <c r="O7708">
        <f t="shared" si="120"/>
        <v>7</v>
      </c>
    </row>
    <row r="7709" spans="1:15" hidden="1" x14ac:dyDescent="0.2">
      <c r="A7709" t="s">
        <v>8309</v>
      </c>
      <c r="B7709" t="s">
        <v>8458</v>
      </c>
      <c r="C7709" t="s">
        <v>8478</v>
      </c>
      <c r="D7709" t="s">
        <v>17</v>
      </c>
      <c r="E7709">
        <v>38</v>
      </c>
      <c r="F7709" t="s">
        <v>49</v>
      </c>
      <c r="G7709" t="s">
        <v>38</v>
      </c>
      <c r="H7709" t="s">
        <v>542</v>
      </c>
      <c r="I7709" s="2">
        <v>1189</v>
      </c>
      <c r="J7709" s="2">
        <v>2</v>
      </c>
      <c r="K7709" s="2">
        <v>1191</v>
      </c>
      <c r="L7709" s="3">
        <v>6.9923952564436009E-2</v>
      </c>
      <c r="M7709" s="3">
        <v>0.10406954746785946</v>
      </c>
      <c r="N7709" s="2">
        <v>1703279</v>
      </c>
      <c r="O7709">
        <f t="shared" si="120"/>
        <v>24</v>
      </c>
    </row>
    <row r="7710" spans="1:15" hidden="1" x14ac:dyDescent="0.2">
      <c r="A7710" t="s">
        <v>8309</v>
      </c>
      <c r="B7710" t="s">
        <v>8458</v>
      </c>
      <c r="C7710" t="s">
        <v>8479</v>
      </c>
      <c r="D7710" t="s">
        <v>22</v>
      </c>
      <c r="E7710">
        <v>49</v>
      </c>
      <c r="F7710" t="s">
        <v>49</v>
      </c>
      <c r="G7710" t="s">
        <v>815</v>
      </c>
      <c r="H7710" t="s">
        <v>816</v>
      </c>
      <c r="I7710" s="2">
        <v>1788</v>
      </c>
      <c r="J7710" s="2">
        <v>1</v>
      </c>
      <c r="K7710" s="2">
        <v>1789</v>
      </c>
      <c r="L7710" s="3">
        <v>0.10503270456572293</v>
      </c>
      <c r="M7710" s="3">
        <v>0.15632277113350176</v>
      </c>
      <c r="N7710" s="2">
        <v>1703279</v>
      </c>
      <c r="O7710">
        <f t="shared" si="120"/>
        <v>19</v>
      </c>
    </row>
    <row r="7711" spans="1:15" hidden="1" x14ac:dyDescent="0.2">
      <c r="A7711" t="s">
        <v>8309</v>
      </c>
      <c r="B7711" t="s">
        <v>8458</v>
      </c>
      <c r="C7711" t="s">
        <v>8480</v>
      </c>
      <c r="D7711" t="s">
        <v>22</v>
      </c>
      <c r="E7711">
        <v>34</v>
      </c>
      <c r="F7711" t="s">
        <v>49</v>
      </c>
      <c r="G7711" t="s">
        <v>8171</v>
      </c>
      <c r="H7711" t="s">
        <v>97</v>
      </c>
      <c r="I7711" s="2">
        <v>1463</v>
      </c>
      <c r="J7711" s="2">
        <f>(0)</f>
        <v>0</v>
      </c>
      <c r="K7711" s="2">
        <v>1463</v>
      </c>
      <c r="L7711" s="3">
        <v>8.5893150799135079E-2</v>
      </c>
      <c r="M7711" s="3">
        <v>0.12783690003818504</v>
      </c>
      <c r="N7711" s="2">
        <v>1703279</v>
      </c>
      <c r="O7711">
        <f t="shared" si="120"/>
        <v>23</v>
      </c>
    </row>
    <row r="7712" spans="1:15" hidden="1" x14ac:dyDescent="0.2">
      <c r="A7712" t="s">
        <v>8309</v>
      </c>
      <c r="B7712" t="s">
        <v>8481</v>
      </c>
      <c r="C7712" t="s">
        <v>46</v>
      </c>
      <c r="G7712" t="s">
        <v>46</v>
      </c>
      <c r="I7712" s="2">
        <v>24261</v>
      </c>
      <c r="J7712" s="2">
        <v>9</v>
      </c>
      <c r="K7712" s="2">
        <v>24270</v>
      </c>
      <c r="L7712" s="3">
        <v>1.9111485238799071</v>
      </c>
      <c r="M7712" s="3">
        <v>2.7594722551949027</v>
      </c>
      <c r="N7712" s="2">
        <v>1269917</v>
      </c>
      <c r="O7712">
        <f t="shared" si="120"/>
        <v>3</v>
      </c>
    </row>
    <row r="7713" spans="1:15" hidden="1" x14ac:dyDescent="0.2">
      <c r="A7713" t="s">
        <v>8309</v>
      </c>
      <c r="B7713" t="s">
        <v>8481</v>
      </c>
      <c r="C7713" t="s">
        <v>8482</v>
      </c>
      <c r="D7713" t="s">
        <v>22</v>
      </c>
      <c r="E7713">
        <v>25</v>
      </c>
      <c r="F7713" t="s">
        <v>18</v>
      </c>
      <c r="G7713" t="s">
        <v>174</v>
      </c>
      <c r="H7713" t="s">
        <v>84</v>
      </c>
      <c r="I7713" s="2">
        <v>11286</v>
      </c>
      <c r="J7713" s="2">
        <v>12</v>
      </c>
      <c r="K7713" s="2">
        <v>11298</v>
      </c>
      <c r="L7713" s="3">
        <v>0.88966444263680233</v>
      </c>
      <c r="M7713" s="3">
        <v>1.2845701499461066</v>
      </c>
      <c r="N7713" s="2">
        <v>1269917</v>
      </c>
      <c r="O7713">
        <f t="shared" si="120"/>
        <v>5</v>
      </c>
    </row>
    <row r="7714" spans="1:15" hidden="1" x14ac:dyDescent="0.2">
      <c r="A7714" t="s">
        <v>8309</v>
      </c>
      <c r="B7714" t="s">
        <v>8481</v>
      </c>
      <c r="C7714" t="s">
        <v>8483</v>
      </c>
      <c r="D7714" t="s">
        <v>22</v>
      </c>
      <c r="E7714">
        <v>35</v>
      </c>
      <c r="F7714" t="s">
        <v>18</v>
      </c>
      <c r="G7714" t="s">
        <v>385</v>
      </c>
      <c r="H7714" t="s">
        <v>1042</v>
      </c>
      <c r="I7714" s="2">
        <v>4095</v>
      </c>
      <c r="J7714" s="2">
        <v>3</v>
      </c>
      <c r="K7714" s="2">
        <v>4098</v>
      </c>
      <c r="L7714" s="3">
        <v>0.32269825508281252</v>
      </c>
      <c r="M7714" s="3">
        <v>0.46593808412808863</v>
      </c>
      <c r="N7714" s="2">
        <v>1269917</v>
      </c>
      <c r="O7714">
        <f t="shared" si="120"/>
        <v>10</v>
      </c>
    </row>
    <row r="7715" spans="1:15" hidden="1" x14ac:dyDescent="0.2">
      <c r="A7715" t="s">
        <v>8309</v>
      </c>
      <c r="B7715" t="s">
        <v>8481</v>
      </c>
      <c r="C7715" t="s">
        <v>8484</v>
      </c>
      <c r="D7715" t="s">
        <v>17</v>
      </c>
      <c r="E7715">
        <v>35</v>
      </c>
      <c r="F7715" t="s">
        <v>18</v>
      </c>
      <c r="G7715" t="s">
        <v>19</v>
      </c>
      <c r="H7715" t="s">
        <v>20</v>
      </c>
      <c r="I7715" s="2">
        <v>431545</v>
      </c>
      <c r="J7715" s="2">
        <v>270</v>
      </c>
      <c r="K7715" s="2">
        <v>431815</v>
      </c>
      <c r="L7715" s="3">
        <v>34.0034033720314</v>
      </c>
      <c r="M7715" s="3">
        <v>49.096889652945485</v>
      </c>
      <c r="N7715" s="2">
        <v>1269917</v>
      </c>
      <c r="O7715">
        <f t="shared" si="120"/>
        <v>1</v>
      </c>
    </row>
    <row r="7716" spans="1:15" hidden="1" x14ac:dyDescent="0.2">
      <c r="A7716" t="s">
        <v>8309</v>
      </c>
      <c r="B7716" t="s">
        <v>8481</v>
      </c>
      <c r="C7716" t="s">
        <v>8485</v>
      </c>
      <c r="D7716" t="s">
        <v>22</v>
      </c>
      <c r="E7716">
        <v>31</v>
      </c>
      <c r="F7716" t="s">
        <v>18</v>
      </c>
      <c r="G7716" t="s">
        <v>303</v>
      </c>
      <c r="H7716" t="s">
        <v>304</v>
      </c>
      <c r="I7716" s="2">
        <v>9483</v>
      </c>
      <c r="J7716" s="2">
        <v>8</v>
      </c>
      <c r="K7716" s="2">
        <v>9491</v>
      </c>
      <c r="L7716" s="3">
        <v>0.74737167862151621</v>
      </c>
      <c r="M7716" s="3">
        <v>1.0791162412053903</v>
      </c>
      <c r="N7716" s="2">
        <v>1269917</v>
      </c>
      <c r="O7716">
        <f t="shared" si="120"/>
        <v>6</v>
      </c>
    </row>
    <row r="7717" spans="1:15" hidden="1" x14ac:dyDescent="0.2">
      <c r="A7717" t="s">
        <v>8309</v>
      </c>
      <c r="B7717" t="s">
        <v>8481</v>
      </c>
      <c r="C7717" t="s">
        <v>8486</v>
      </c>
      <c r="D7717" t="s">
        <v>22</v>
      </c>
      <c r="E7717">
        <v>57</v>
      </c>
      <c r="F7717" t="s">
        <v>18</v>
      </c>
      <c r="G7717" t="s">
        <v>32</v>
      </c>
      <c r="H7717" t="s">
        <v>33</v>
      </c>
      <c r="I7717" s="2">
        <v>359159</v>
      </c>
      <c r="J7717" s="2">
        <v>501</v>
      </c>
      <c r="K7717" s="2">
        <v>359660</v>
      </c>
      <c r="L7717" s="3">
        <v>28.321535974398326</v>
      </c>
      <c r="M7717" s="3">
        <v>40.892945665570608</v>
      </c>
      <c r="N7717" s="2">
        <v>1269917</v>
      </c>
      <c r="O7717">
        <f t="shared" si="120"/>
        <v>2</v>
      </c>
    </row>
    <row r="7718" spans="1:15" hidden="1" x14ac:dyDescent="0.2">
      <c r="A7718" t="s">
        <v>8309</v>
      </c>
      <c r="B7718" t="s">
        <v>8481</v>
      </c>
      <c r="C7718" t="s">
        <v>8487</v>
      </c>
      <c r="D7718" t="s">
        <v>17</v>
      </c>
      <c r="E7718">
        <v>29</v>
      </c>
      <c r="F7718" t="s">
        <v>18</v>
      </c>
      <c r="G7718" t="s">
        <v>38</v>
      </c>
      <c r="H7718" t="s">
        <v>43</v>
      </c>
      <c r="I7718" s="2">
        <v>15215</v>
      </c>
      <c r="J7718" s="2">
        <v>9</v>
      </c>
      <c r="K7718" s="2">
        <v>15224</v>
      </c>
      <c r="L7718" s="3">
        <v>1.1988185054613805</v>
      </c>
      <c r="M7718" s="3">
        <v>1.7309520236129872</v>
      </c>
      <c r="N7718" s="2">
        <v>1269917</v>
      </c>
      <c r="O7718">
        <f t="shared" si="120"/>
        <v>4</v>
      </c>
    </row>
    <row r="7719" spans="1:15" hidden="1" x14ac:dyDescent="0.2">
      <c r="A7719" t="s">
        <v>8309</v>
      </c>
      <c r="B7719" t="s">
        <v>8481</v>
      </c>
      <c r="C7719" t="s">
        <v>8488</v>
      </c>
      <c r="D7719" t="s">
        <v>22</v>
      </c>
      <c r="E7719">
        <v>31</v>
      </c>
      <c r="F7719" t="s">
        <v>18</v>
      </c>
      <c r="G7719" t="s">
        <v>38</v>
      </c>
      <c r="H7719" t="s">
        <v>198</v>
      </c>
      <c r="I7719" s="2">
        <v>9151</v>
      </c>
      <c r="J7719" s="2">
        <v>3</v>
      </c>
      <c r="K7719" s="2">
        <v>9154</v>
      </c>
      <c r="L7719" s="3">
        <v>0.72083451123183639</v>
      </c>
      <c r="M7719" s="3">
        <v>1.0407997125691859</v>
      </c>
      <c r="N7719" s="2">
        <v>1269917</v>
      </c>
      <c r="O7719">
        <f t="shared" si="120"/>
        <v>7</v>
      </c>
    </row>
    <row r="7720" spans="1:15" hidden="1" x14ac:dyDescent="0.2">
      <c r="A7720" t="s">
        <v>8309</v>
      </c>
      <c r="B7720" t="s">
        <v>8481</v>
      </c>
      <c r="C7720" t="s">
        <v>8489</v>
      </c>
      <c r="D7720" t="s">
        <v>22</v>
      </c>
      <c r="E7720">
        <v>61</v>
      </c>
      <c r="F7720" t="s">
        <v>18</v>
      </c>
      <c r="G7720" t="s">
        <v>8490</v>
      </c>
      <c r="H7720" t="s">
        <v>788</v>
      </c>
      <c r="I7720" s="2">
        <v>8640</v>
      </c>
      <c r="J7720" s="2">
        <v>32</v>
      </c>
      <c r="K7720" s="2">
        <v>8672</v>
      </c>
      <c r="L7720" s="3">
        <v>0.68287927478724986</v>
      </c>
      <c r="M7720" s="3">
        <v>0.98599684371859075</v>
      </c>
      <c r="N7720" s="2">
        <v>1269917</v>
      </c>
      <c r="O7720">
        <f t="shared" si="120"/>
        <v>8</v>
      </c>
    </row>
    <row r="7721" spans="1:15" hidden="1" x14ac:dyDescent="0.2">
      <c r="A7721" t="s">
        <v>8309</v>
      </c>
      <c r="B7721" t="s">
        <v>8481</v>
      </c>
      <c r="C7721" t="s">
        <v>8491</v>
      </c>
      <c r="D7721" t="s">
        <v>22</v>
      </c>
      <c r="E7721">
        <v>46</v>
      </c>
      <c r="F7721" t="s">
        <v>18</v>
      </c>
      <c r="G7721" t="s">
        <v>4789</v>
      </c>
      <c r="H7721" t="s">
        <v>99</v>
      </c>
      <c r="I7721" s="2">
        <v>5645</v>
      </c>
      <c r="J7721" s="2">
        <v>2</v>
      </c>
      <c r="K7721" s="2">
        <v>5647</v>
      </c>
      <c r="L7721" s="3">
        <v>0.44467473071074726</v>
      </c>
      <c r="M7721" s="3">
        <v>0.6420576771769928</v>
      </c>
      <c r="N7721" s="2">
        <v>1269917</v>
      </c>
      <c r="O7721">
        <f t="shared" si="120"/>
        <v>9</v>
      </c>
    </row>
    <row r="7722" spans="1:15" hidden="1" x14ac:dyDescent="0.2">
      <c r="A7722" t="s">
        <v>8309</v>
      </c>
      <c r="B7722" t="s">
        <v>8492</v>
      </c>
      <c r="C7722" t="s">
        <v>46</v>
      </c>
      <c r="G7722" t="s">
        <v>46</v>
      </c>
      <c r="I7722" s="2">
        <v>21236</v>
      </c>
      <c r="J7722" s="2">
        <v>9</v>
      </c>
      <c r="K7722" s="2">
        <v>21245</v>
      </c>
      <c r="L7722" s="3">
        <v>1.7664950476608594</v>
      </c>
      <c r="M7722" s="3">
        <v>2.5509285163670068</v>
      </c>
      <c r="N7722" s="2">
        <v>1202664</v>
      </c>
      <c r="O7722">
        <f t="shared" si="120"/>
        <v>3</v>
      </c>
    </row>
    <row r="7723" spans="1:15" hidden="1" x14ac:dyDescent="0.2">
      <c r="A7723" t="s">
        <v>8309</v>
      </c>
      <c r="B7723" t="s">
        <v>8492</v>
      </c>
      <c r="C7723" t="s">
        <v>8493</v>
      </c>
      <c r="D7723" t="s">
        <v>17</v>
      </c>
      <c r="E7723">
        <v>50</v>
      </c>
      <c r="F7723" t="s">
        <v>18</v>
      </c>
      <c r="G7723" t="s">
        <v>303</v>
      </c>
      <c r="H7723" t="s">
        <v>304</v>
      </c>
      <c r="I7723" s="2">
        <v>7634</v>
      </c>
      <c r="J7723" s="2">
        <v>29</v>
      </c>
      <c r="K7723" s="2">
        <v>7663</v>
      </c>
      <c r="L7723" s="3">
        <v>0.63716881855613872</v>
      </c>
      <c r="M7723" s="3">
        <v>0.92011133070936113</v>
      </c>
      <c r="N7723" s="2">
        <v>1202664</v>
      </c>
      <c r="O7723">
        <f t="shared" si="120"/>
        <v>6</v>
      </c>
    </row>
    <row r="7724" spans="1:15" hidden="1" x14ac:dyDescent="0.2">
      <c r="A7724" t="s">
        <v>8309</v>
      </c>
      <c r="B7724" t="s">
        <v>8492</v>
      </c>
      <c r="C7724" t="s">
        <v>8494</v>
      </c>
      <c r="D7724" t="s">
        <v>22</v>
      </c>
      <c r="E7724">
        <v>50</v>
      </c>
      <c r="F7724" t="s">
        <v>18</v>
      </c>
      <c r="G7724" t="s">
        <v>8445</v>
      </c>
      <c r="H7724" t="s">
        <v>124</v>
      </c>
      <c r="I7724" s="2">
        <v>8770</v>
      </c>
      <c r="J7724" s="2">
        <v>68</v>
      </c>
      <c r="K7724" s="2">
        <v>8838</v>
      </c>
      <c r="L7724" s="3">
        <v>0.73486859172636743</v>
      </c>
      <c r="M7724" s="3">
        <v>1.0611958685644438</v>
      </c>
      <c r="N7724" s="2">
        <v>1202664</v>
      </c>
      <c r="O7724">
        <f t="shared" si="120"/>
        <v>5</v>
      </c>
    </row>
    <row r="7725" spans="1:15" hidden="1" x14ac:dyDescent="0.2">
      <c r="A7725" t="s">
        <v>8309</v>
      </c>
      <c r="B7725" t="s">
        <v>8492</v>
      </c>
      <c r="C7725" t="s">
        <v>8495</v>
      </c>
      <c r="D7725" t="s">
        <v>17</v>
      </c>
      <c r="E7725">
        <v>64</v>
      </c>
      <c r="F7725" t="s">
        <v>18</v>
      </c>
      <c r="G7725" t="s">
        <v>8496</v>
      </c>
      <c r="H7725" t="s">
        <v>1475</v>
      </c>
      <c r="I7725" s="2">
        <v>3888</v>
      </c>
      <c r="J7725" s="2">
        <v>7</v>
      </c>
      <c r="K7725" s="2">
        <v>3895</v>
      </c>
      <c r="L7725" s="3">
        <v>0.32386435446641793</v>
      </c>
      <c r="M7725" s="3">
        <v>0.4676802339962105</v>
      </c>
      <c r="N7725" s="2">
        <v>1202664</v>
      </c>
      <c r="O7725">
        <f t="shared" si="120"/>
        <v>9</v>
      </c>
    </row>
    <row r="7726" spans="1:15" hidden="1" x14ac:dyDescent="0.2">
      <c r="A7726" t="s">
        <v>8309</v>
      </c>
      <c r="B7726" t="s">
        <v>8492</v>
      </c>
      <c r="C7726" t="s">
        <v>8497</v>
      </c>
      <c r="D7726" t="s">
        <v>22</v>
      </c>
      <c r="E7726">
        <v>57</v>
      </c>
      <c r="F7726" t="s">
        <v>18</v>
      </c>
      <c r="G7726" t="s">
        <v>19</v>
      </c>
      <c r="H7726" t="s">
        <v>20</v>
      </c>
      <c r="I7726" s="2">
        <v>380468</v>
      </c>
      <c r="J7726" s="2">
        <v>725</v>
      </c>
      <c r="K7726" s="2">
        <v>381193</v>
      </c>
      <c r="L7726" s="3">
        <v>31.695718837514054</v>
      </c>
      <c r="M7726" s="3">
        <v>45.7705857349724</v>
      </c>
      <c r="N7726" s="2">
        <v>1202664</v>
      </c>
      <c r="O7726">
        <f t="shared" si="120"/>
        <v>2</v>
      </c>
    </row>
    <row r="7727" spans="1:15" hidden="1" x14ac:dyDescent="0.2">
      <c r="A7727" t="s">
        <v>8309</v>
      </c>
      <c r="B7727" t="s">
        <v>8492</v>
      </c>
      <c r="C7727" t="s">
        <v>8498</v>
      </c>
      <c r="D7727" t="s">
        <v>22</v>
      </c>
      <c r="E7727">
        <v>50</v>
      </c>
      <c r="F7727" t="s">
        <v>18</v>
      </c>
      <c r="G7727" t="s">
        <v>32</v>
      </c>
      <c r="H7727" t="s">
        <v>33</v>
      </c>
      <c r="I7727" s="2">
        <v>381566</v>
      </c>
      <c r="J7727" s="2">
        <v>1072</v>
      </c>
      <c r="K7727" s="2">
        <v>382638</v>
      </c>
      <c r="L7727" s="3">
        <v>31.815868771327654</v>
      </c>
      <c r="M7727" s="3">
        <v>45.944089698547366</v>
      </c>
      <c r="N7727" s="2">
        <v>1202664</v>
      </c>
      <c r="O7727">
        <f t="shared" si="120"/>
        <v>1</v>
      </c>
    </row>
    <row r="7728" spans="1:15" hidden="1" x14ac:dyDescent="0.2">
      <c r="A7728" t="s">
        <v>8309</v>
      </c>
      <c r="B7728" t="s">
        <v>8492</v>
      </c>
      <c r="C7728" t="s">
        <v>8499</v>
      </c>
      <c r="D7728" t="s">
        <v>22</v>
      </c>
      <c r="E7728">
        <v>26</v>
      </c>
      <c r="F7728" t="s">
        <v>18</v>
      </c>
      <c r="G7728" t="s">
        <v>2733</v>
      </c>
      <c r="H7728" t="s">
        <v>877</v>
      </c>
      <c r="I7728" s="2">
        <v>1863</v>
      </c>
      <c r="J7728" s="2">
        <v>1</v>
      </c>
      <c r="K7728" s="2">
        <v>1864</v>
      </c>
      <c r="L7728" s="3">
        <v>0.15498925718238843</v>
      </c>
      <c r="M7728" s="3">
        <v>0.22381410941436108</v>
      </c>
      <c r="N7728" s="2">
        <v>1202664</v>
      </c>
      <c r="O7728">
        <f t="shared" si="120"/>
        <v>11</v>
      </c>
    </row>
    <row r="7729" spans="1:15" hidden="1" x14ac:dyDescent="0.2">
      <c r="A7729" t="s">
        <v>8309</v>
      </c>
      <c r="B7729" t="s">
        <v>8492</v>
      </c>
      <c r="C7729" t="s">
        <v>8500</v>
      </c>
      <c r="D7729" t="s">
        <v>22</v>
      </c>
      <c r="E7729">
        <v>65</v>
      </c>
      <c r="F7729" t="s">
        <v>18</v>
      </c>
      <c r="G7729" t="s">
        <v>38</v>
      </c>
      <c r="H7729" t="s">
        <v>93</v>
      </c>
      <c r="I7729" s="2">
        <v>5254</v>
      </c>
      <c r="J7729" s="2">
        <v>1</v>
      </c>
      <c r="K7729" s="2">
        <v>5255</v>
      </c>
      <c r="L7729" s="3">
        <v>0.43694664511451248</v>
      </c>
      <c r="M7729" s="3">
        <v>0.63097808206677442</v>
      </c>
      <c r="N7729" s="2">
        <v>1202664</v>
      </c>
      <c r="O7729">
        <f t="shared" si="120"/>
        <v>7</v>
      </c>
    </row>
    <row r="7730" spans="1:15" hidden="1" x14ac:dyDescent="0.2">
      <c r="A7730" t="s">
        <v>8309</v>
      </c>
      <c r="B7730" t="s">
        <v>8492</v>
      </c>
      <c r="C7730" t="s">
        <v>8501</v>
      </c>
      <c r="D7730" t="s">
        <v>17</v>
      </c>
      <c r="E7730">
        <v>35</v>
      </c>
      <c r="F7730" t="s">
        <v>18</v>
      </c>
      <c r="G7730" t="s">
        <v>3876</v>
      </c>
      <c r="H7730" t="s">
        <v>135</v>
      </c>
      <c r="I7730" s="2">
        <v>2362</v>
      </c>
      <c r="J7730" s="2">
        <v>11</v>
      </c>
      <c r="K7730" s="2">
        <v>2373</v>
      </c>
      <c r="L7730" s="3">
        <v>0.19731196743230031</v>
      </c>
      <c r="M7730" s="3">
        <v>0.28493073049371181</v>
      </c>
      <c r="N7730" s="2">
        <v>1202664</v>
      </c>
      <c r="O7730">
        <f t="shared" si="120"/>
        <v>10</v>
      </c>
    </row>
    <row r="7731" spans="1:15" hidden="1" x14ac:dyDescent="0.2">
      <c r="A7731" t="s">
        <v>8309</v>
      </c>
      <c r="B7731" t="s">
        <v>8492</v>
      </c>
      <c r="C7731" t="s">
        <v>8502</v>
      </c>
      <c r="D7731" t="s">
        <v>22</v>
      </c>
      <c r="E7731">
        <v>47</v>
      </c>
      <c r="F7731" t="s">
        <v>18</v>
      </c>
      <c r="G7731" t="s">
        <v>3720</v>
      </c>
      <c r="H7731" t="s">
        <v>984</v>
      </c>
      <c r="I7731" s="2">
        <v>1850</v>
      </c>
      <c r="J7731" s="2">
        <v>14</v>
      </c>
      <c r="K7731" s="2">
        <v>1864</v>
      </c>
      <c r="L7731" s="3">
        <v>0.15498925718238843</v>
      </c>
      <c r="M7731" s="3">
        <v>0.22381410941436108</v>
      </c>
      <c r="N7731" s="2">
        <v>1202664</v>
      </c>
      <c r="O7731">
        <f t="shared" si="120"/>
        <v>11</v>
      </c>
    </row>
    <row r="7732" spans="1:15" hidden="1" x14ac:dyDescent="0.2">
      <c r="A7732" t="s">
        <v>8309</v>
      </c>
      <c r="B7732" t="s">
        <v>8492</v>
      </c>
      <c r="C7732" t="s">
        <v>8503</v>
      </c>
      <c r="D7732" t="s">
        <v>17</v>
      </c>
      <c r="E7732">
        <v>40</v>
      </c>
      <c r="F7732" t="s">
        <v>18</v>
      </c>
      <c r="G7732" t="s">
        <v>38</v>
      </c>
      <c r="H7732" t="s">
        <v>618</v>
      </c>
      <c r="I7732" s="2">
        <v>10976</v>
      </c>
      <c r="J7732" s="2">
        <v>13</v>
      </c>
      <c r="K7732" s="2">
        <v>10989</v>
      </c>
      <c r="L7732" s="3">
        <v>0.91372153818522883</v>
      </c>
      <c r="M7732" s="3">
        <v>1.3194706267995782</v>
      </c>
      <c r="N7732" s="2">
        <v>1202664</v>
      </c>
      <c r="O7732">
        <f t="shared" si="120"/>
        <v>4</v>
      </c>
    </row>
    <row r="7733" spans="1:15" hidden="1" x14ac:dyDescent="0.2">
      <c r="A7733" t="s">
        <v>8309</v>
      </c>
      <c r="B7733" t="s">
        <v>8492</v>
      </c>
      <c r="C7733" t="s">
        <v>8504</v>
      </c>
      <c r="D7733" t="s">
        <v>22</v>
      </c>
      <c r="E7733">
        <v>45</v>
      </c>
      <c r="F7733" t="s">
        <v>18</v>
      </c>
      <c r="G7733" t="s">
        <v>38</v>
      </c>
      <c r="H7733" t="s">
        <v>43</v>
      </c>
      <c r="I7733" s="2">
        <v>4559</v>
      </c>
      <c r="J7733" s="2">
        <v>1</v>
      </c>
      <c r="K7733" s="2">
        <v>4560</v>
      </c>
      <c r="L7733" s="3">
        <v>0.37915826864361118</v>
      </c>
      <c r="M7733" s="3">
        <v>0.54752807882483179</v>
      </c>
      <c r="N7733" s="2">
        <v>1202664</v>
      </c>
      <c r="O7733">
        <f t="shared" si="120"/>
        <v>8</v>
      </c>
    </row>
    <row r="7734" spans="1:15" hidden="1" x14ac:dyDescent="0.2">
      <c r="A7734" t="s">
        <v>8309</v>
      </c>
      <c r="B7734" t="s">
        <v>8505</v>
      </c>
      <c r="C7734" t="s">
        <v>46</v>
      </c>
      <c r="G7734" t="s">
        <v>46</v>
      </c>
      <c r="I7734" s="2">
        <v>10770</v>
      </c>
      <c r="J7734" s="2">
        <v>13</v>
      </c>
      <c r="K7734" s="2">
        <v>10783</v>
      </c>
      <c r="L7734" s="3">
        <v>0.87362248295775857</v>
      </c>
      <c r="M7734" s="3">
        <v>1.3176239999902244</v>
      </c>
      <c r="N7734" s="2">
        <v>1234286</v>
      </c>
      <c r="O7734">
        <f t="shared" si="120"/>
        <v>4</v>
      </c>
    </row>
    <row r="7735" spans="1:15" hidden="1" x14ac:dyDescent="0.2">
      <c r="A7735" t="s">
        <v>8309</v>
      </c>
      <c r="B7735" t="s">
        <v>8505</v>
      </c>
      <c r="C7735" t="s">
        <v>8506</v>
      </c>
      <c r="D7735" t="s">
        <v>22</v>
      </c>
      <c r="E7735">
        <v>52</v>
      </c>
      <c r="F7735" t="s">
        <v>18</v>
      </c>
      <c r="G7735" t="s">
        <v>32</v>
      </c>
      <c r="H7735" t="s">
        <v>33</v>
      </c>
      <c r="I7735" s="2">
        <v>369527</v>
      </c>
      <c r="J7735" s="2">
        <v>2068</v>
      </c>
      <c r="K7735" s="2">
        <v>371595</v>
      </c>
      <c r="L7735" s="3">
        <v>30.106069419891341</v>
      </c>
      <c r="M7735" s="3">
        <v>45.406889573993084</v>
      </c>
      <c r="N7735" s="2">
        <v>1234286</v>
      </c>
      <c r="O7735">
        <f t="shared" si="120"/>
        <v>1</v>
      </c>
    </row>
    <row r="7736" spans="1:15" hidden="1" x14ac:dyDescent="0.2">
      <c r="A7736" t="s">
        <v>8309</v>
      </c>
      <c r="B7736" t="s">
        <v>8505</v>
      </c>
      <c r="C7736" t="s">
        <v>8507</v>
      </c>
      <c r="D7736" t="s">
        <v>22</v>
      </c>
      <c r="E7736">
        <v>65</v>
      </c>
      <c r="F7736" t="s">
        <v>18</v>
      </c>
      <c r="G7736" t="s">
        <v>38</v>
      </c>
      <c r="H7736" t="s">
        <v>343</v>
      </c>
      <c r="I7736" s="2">
        <v>2335</v>
      </c>
      <c r="J7736" s="2">
        <v>6</v>
      </c>
      <c r="K7736" s="2">
        <v>2341</v>
      </c>
      <c r="L7736" s="3">
        <v>0.18966430794807687</v>
      </c>
      <c r="M7736" s="3">
        <v>0.28605747787972879</v>
      </c>
      <c r="N7736" s="2">
        <v>1234286</v>
      </c>
      <c r="O7736">
        <f t="shared" si="120"/>
        <v>12</v>
      </c>
    </row>
    <row r="7737" spans="1:15" hidden="1" x14ac:dyDescent="0.2">
      <c r="A7737" t="s">
        <v>8309</v>
      </c>
      <c r="B7737" t="s">
        <v>8505</v>
      </c>
      <c r="C7737" t="s">
        <v>8508</v>
      </c>
      <c r="D7737" t="s">
        <v>22</v>
      </c>
      <c r="E7737">
        <v>27</v>
      </c>
      <c r="F7737" t="s">
        <v>18</v>
      </c>
      <c r="G7737" t="s">
        <v>38</v>
      </c>
      <c r="H7737" t="s">
        <v>104</v>
      </c>
      <c r="I7737" s="2">
        <v>2297</v>
      </c>
      <c r="J7737" s="2">
        <v>42</v>
      </c>
      <c r="K7737" s="2">
        <v>2339</v>
      </c>
      <c r="L7737" s="3">
        <v>0.18950227094854838</v>
      </c>
      <c r="M7737" s="3">
        <v>0.28581308874869099</v>
      </c>
      <c r="N7737" s="2">
        <v>1234286</v>
      </c>
      <c r="O7737">
        <f t="shared" si="120"/>
        <v>13</v>
      </c>
    </row>
    <row r="7738" spans="1:15" hidden="1" x14ac:dyDescent="0.2">
      <c r="A7738" t="s">
        <v>8309</v>
      </c>
      <c r="B7738" t="s">
        <v>8505</v>
      </c>
      <c r="C7738" t="s">
        <v>8509</v>
      </c>
      <c r="D7738" t="s">
        <v>22</v>
      </c>
      <c r="E7738">
        <v>40</v>
      </c>
      <c r="F7738" t="s">
        <v>18</v>
      </c>
      <c r="G7738" t="s">
        <v>303</v>
      </c>
      <c r="H7738" t="s">
        <v>304</v>
      </c>
      <c r="I7738" s="2">
        <v>3992</v>
      </c>
      <c r="J7738" s="2">
        <v>56</v>
      </c>
      <c r="K7738" s="2">
        <v>4048</v>
      </c>
      <c r="L7738" s="3">
        <v>0.32796288704562804</v>
      </c>
      <c r="M7738" s="3">
        <v>0.49464360122047929</v>
      </c>
      <c r="N7738" s="2">
        <v>1234286</v>
      </c>
      <c r="O7738">
        <f t="shared" si="120"/>
        <v>10</v>
      </c>
    </row>
    <row r="7739" spans="1:15" hidden="1" x14ac:dyDescent="0.2">
      <c r="A7739" t="s">
        <v>8309</v>
      </c>
      <c r="B7739" t="s">
        <v>8505</v>
      </c>
      <c r="C7739" t="s">
        <v>8510</v>
      </c>
      <c r="D7739" t="s">
        <v>22</v>
      </c>
      <c r="E7739">
        <v>53</v>
      </c>
      <c r="F7739" t="s">
        <v>18</v>
      </c>
      <c r="G7739" t="s">
        <v>8445</v>
      </c>
      <c r="H7739" t="s">
        <v>124</v>
      </c>
      <c r="I7739" s="2">
        <v>19397</v>
      </c>
      <c r="J7739" s="2">
        <v>149</v>
      </c>
      <c r="K7739" s="2">
        <v>19546</v>
      </c>
      <c r="L7739" s="3">
        <v>1.5835875963917601</v>
      </c>
      <c r="M7739" s="3">
        <v>2.3884149776322845</v>
      </c>
      <c r="N7739" s="2">
        <v>1234286</v>
      </c>
      <c r="O7739">
        <f t="shared" si="120"/>
        <v>3</v>
      </c>
    </row>
    <row r="7740" spans="1:15" hidden="1" x14ac:dyDescent="0.2">
      <c r="A7740" t="s">
        <v>8309</v>
      </c>
      <c r="B7740" t="s">
        <v>8505</v>
      </c>
      <c r="C7740" t="s">
        <v>8511</v>
      </c>
      <c r="D7740" t="s">
        <v>22</v>
      </c>
      <c r="E7740">
        <v>49</v>
      </c>
      <c r="F7740" t="s">
        <v>18</v>
      </c>
      <c r="G7740" t="s">
        <v>38</v>
      </c>
      <c r="H7740" t="s">
        <v>43</v>
      </c>
      <c r="I7740" s="2">
        <v>5256</v>
      </c>
      <c r="J7740" s="2">
        <v>7</v>
      </c>
      <c r="K7740" s="2">
        <v>5263</v>
      </c>
      <c r="L7740" s="3">
        <v>0.42640036425917494</v>
      </c>
      <c r="M7740" s="3">
        <v>0.64310999832593452</v>
      </c>
      <c r="N7740" s="2">
        <v>1234286</v>
      </c>
      <c r="O7740">
        <f t="shared" si="120"/>
        <v>8</v>
      </c>
    </row>
    <row r="7741" spans="1:15" hidden="1" x14ac:dyDescent="0.2">
      <c r="A7741" t="s">
        <v>8309</v>
      </c>
      <c r="B7741" t="s">
        <v>8505</v>
      </c>
      <c r="C7741" t="s">
        <v>8512</v>
      </c>
      <c r="D7741" t="s">
        <v>22</v>
      </c>
      <c r="E7741">
        <v>25</v>
      </c>
      <c r="F7741" t="s">
        <v>18</v>
      </c>
      <c r="G7741" t="s">
        <v>38</v>
      </c>
      <c r="H7741" t="s">
        <v>734</v>
      </c>
      <c r="I7741" s="2">
        <v>1889</v>
      </c>
      <c r="J7741" s="2">
        <f>(0)</f>
        <v>0</v>
      </c>
      <c r="K7741" s="2">
        <v>1889</v>
      </c>
      <c r="L7741" s="3">
        <v>0.15304394605464211</v>
      </c>
      <c r="M7741" s="3">
        <v>0.23082553426518906</v>
      </c>
      <c r="N7741" s="2">
        <v>1234286</v>
      </c>
      <c r="O7741">
        <f t="shared" si="120"/>
        <v>15</v>
      </c>
    </row>
    <row r="7742" spans="1:15" hidden="1" x14ac:dyDescent="0.2">
      <c r="A7742" t="s">
        <v>8309</v>
      </c>
      <c r="B7742" t="s">
        <v>8505</v>
      </c>
      <c r="C7742" t="s">
        <v>8513</v>
      </c>
      <c r="D7742" t="s">
        <v>22</v>
      </c>
      <c r="E7742">
        <v>26</v>
      </c>
      <c r="F7742" t="s">
        <v>18</v>
      </c>
      <c r="G7742" t="s">
        <v>522</v>
      </c>
      <c r="H7742" t="s">
        <v>523</v>
      </c>
      <c r="I7742" s="2">
        <v>9500</v>
      </c>
      <c r="J7742" s="2">
        <v>143</v>
      </c>
      <c r="K7742" s="2">
        <v>9643</v>
      </c>
      <c r="L7742" s="3">
        <v>0.78126139322652943</v>
      </c>
      <c r="M7742" s="3">
        <v>1.1783221952986862</v>
      </c>
      <c r="N7742" s="2">
        <v>1234286</v>
      </c>
      <c r="O7742">
        <f t="shared" si="120"/>
        <v>6</v>
      </c>
    </row>
    <row r="7743" spans="1:15" hidden="1" x14ac:dyDescent="0.2">
      <c r="A7743" t="s">
        <v>8309</v>
      </c>
      <c r="B7743" t="s">
        <v>8505</v>
      </c>
      <c r="C7743" t="s">
        <v>8514</v>
      </c>
      <c r="D7743" t="s">
        <v>22</v>
      </c>
      <c r="E7743">
        <v>57</v>
      </c>
      <c r="F7743" t="s">
        <v>18</v>
      </c>
      <c r="G7743" t="s">
        <v>19</v>
      </c>
      <c r="H7743" t="s">
        <v>20</v>
      </c>
      <c r="I7743" s="2">
        <v>360068</v>
      </c>
      <c r="J7743" s="2">
        <v>1164</v>
      </c>
      <c r="K7743" s="2">
        <v>361232</v>
      </c>
      <c r="L7743" s="3">
        <v>29.266474706834561</v>
      </c>
      <c r="M7743" s="3">
        <v>44.140587291520795</v>
      </c>
      <c r="N7743" s="2">
        <v>1234286</v>
      </c>
      <c r="O7743">
        <f t="shared" si="120"/>
        <v>2</v>
      </c>
    </row>
    <row r="7744" spans="1:15" hidden="1" x14ac:dyDescent="0.2">
      <c r="A7744" t="s">
        <v>8309</v>
      </c>
      <c r="B7744" t="s">
        <v>8505</v>
      </c>
      <c r="C7744" t="s">
        <v>8515</v>
      </c>
      <c r="D7744" t="s">
        <v>22</v>
      </c>
      <c r="E7744">
        <v>47</v>
      </c>
      <c r="F7744" t="s">
        <v>18</v>
      </c>
      <c r="G7744" t="s">
        <v>38</v>
      </c>
      <c r="H7744" t="s">
        <v>198</v>
      </c>
      <c r="I7744" s="2">
        <v>8948</v>
      </c>
      <c r="J7744" s="2">
        <v>2</v>
      </c>
      <c r="K7744" s="2">
        <v>8950</v>
      </c>
      <c r="L7744" s="3">
        <v>0.72511557288991368</v>
      </c>
      <c r="M7744" s="3">
        <v>1.0936413613940934</v>
      </c>
      <c r="N7744" s="2">
        <v>1234286</v>
      </c>
      <c r="O7744">
        <f t="shared" si="120"/>
        <v>7</v>
      </c>
    </row>
    <row r="7745" spans="1:15" hidden="1" x14ac:dyDescent="0.2">
      <c r="A7745" t="s">
        <v>8309</v>
      </c>
      <c r="B7745" t="s">
        <v>8505</v>
      </c>
      <c r="C7745" t="s">
        <v>8516</v>
      </c>
      <c r="D7745" t="s">
        <v>22</v>
      </c>
      <c r="E7745">
        <v>41</v>
      </c>
      <c r="F7745" t="s">
        <v>18</v>
      </c>
      <c r="G7745" t="s">
        <v>38</v>
      </c>
      <c r="H7745" t="s">
        <v>168</v>
      </c>
      <c r="I7745" s="2">
        <v>10658</v>
      </c>
      <c r="J7745" s="2">
        <v>5</v>
      </c>
      <c r="K7745" s="2">
        <v>10663</v>
      </c>
      <c r="L7745" s="3">
        <v>0.86390026298605016</v>
      </c>
      <c r="M7745" s="3">
        <v>1.3029606521279573</v>
      </c>
      <c r="N7745" s="2">
        <v>1234286</v>
      </c>
      <c r="O7745">
        <f t="shared" si="120"/>
        <v>5</v>
      </c>
    </row>
    <row r="7746" spans="1:15" hidden="1" x14ac:dyDescent="0.2">
      <c r="A7746" t="s">
        <v>8309</v>
      </c>
      <c r="B7746" t="s">
        <v>8505</v>
      </c>
      <c r="C7746" t="s">
        <v>8517</v>
      </c>
      <c r="D7746" t="s">
        <v>22</v>
      </c>
      <c r="E7746">
        <v>34</v>
      </c>
      <c r="F7746" t="s">
        <v>18</v>
      </c>
      <c r="G7746" t="s">
        <v>38</v>
      </c>
      <c r="H7746" t="s">
        <v>54</v>
      </c>
      <c r="I7746" s="2">
        <v>2867</v>
      </c>
      <c r="J7746" s="2">
        <v>13</v>
      </c>
      <c r="K7746" s="2">
        <v>2880</v>
      </c>
      <c r="L7746" s="3">
        <v>0.23333327932100018</v>
      </c>
      <c r="M7746" s="3">
        <v>0.35192034869441213</v>
      </c>
      <c r="N7746" s="2">
        <v>1234286</v>
      </c>
      <c r="O7746">
        <f t="shared" si="120"/>
        <v>11</v>
      </c>
    </row>
    <row r="7747" spans="1:15" hidden="1" x14ac:dyDescent="0.2">
      <c r="A7747" t="s">
        <v>8309</v>
      </c>
      <c r="B7747" t="s">
        <v>8505</v>
      </c>
      <c r="C7747" t="s">
        <v>8518</v>
      </c>
      <c r="D7747" t="s">
        <v>22</v>
      </c>
      <c r="E7747">
        <v>43</v>
      </c>
      <c r="F7747" t="s">
        <v>18</v>
      </c>
      <c r="G7747" t="s">
        <v>38</v>
      </c>
      <c r="H7747" t="s">
        <v>2786</v>
      </c>
      <c r="I7747" s="2">
        <v>4052</v>
      </c>
      <c r="J7747" s="2">
        <v>9</v>
      </c>
      <c r="K7747" s="2">
        <v>4061</v>
      </c>
      <c r="L7747" s="3">
        <v>0.3290161275425631</v>
      </c>
      <c r="M7747" s="3">
        <v>0.49623213057222493</v>
      </c>
      <c r="N7747" s="2">
        <v>1234286</v>
      </c>
      <c r="O7747">
        <f t="shared" ref="O7747:O7810" si="121">COUNTIFS($A$2:$A$8569,A7747,$B$2:$B$8569,B7747,$K$2:$K$8569,"&gt;"&amp;K7747)+1</f>
        <v>9</v>
      </c>
    </row>
    <row r="7748" spans="1:15" hidden="1" x14ac:dyDescent="0.2">
      <c r="A7748" t="s">
        <v>8309</v>
      </c>
      <c r="B7748" t="s">
        <v>8505</v>
      </c>
      <c r="C7748" t="s">
        <v>8519</v>
      </c>
      <c r="D7748" t="s">
        <v>22</v>
      </c>
      <c r="E7748">
        <v>47</v>
      </c>
      <c r="F7748" t="s">
        <v>18</v>
      </c>
      <c r="G7748" t="s">
        <v>38</v>
      </c>
      <c r="H7748" t="s">
        <v>193</v>
      </c>
      <c r="I7748" s="2">
        <v>2304</v>
      </c>
      <c r="J7748" s="2">
        <v>13</v>
      </c>
      <c r="K7748" s="2">
        <v>2317</v>
      </c>
      <c r="L7748" s="3">
        <v>0.18771986395373519</v>
      </c>
      <c r="M7748" s="3">
        <v>0.28312480830727532</v>
      </c>
      <c r="N7748" s="2">
        <v>1234286</v>
      </c>
      <c r="O7748">
        <f t="shared" si="121"/>
        <v>14</v>
      </c>
    </row>
    <row r="7749" spans="1:15" hidden="1" x14ac:dyDescent="0.2">
      <c r="A7749" t="s">
        <v>8309</v>
      </c>
      <c r="B7749" t="s">
        <v>8520</v>
      </c>
      <c r="C7749" t="s">
        <v>46</v>
      </c>
      <c r="G7749" t="s">
        <v>46</v>
      </c>
      <c r="I7749" s="2">
        <v>5762</v>
      </c>
      <c r="J7749" s="2">
        <v>46</v>
      </c>
      <c r="K7749" s="2">
        <v>5808</v>
      </c>
      <c r="L7749" s="3">
        <v>0.30869955528767579</v>
      </c>
      <c r="M7749" s="3">
        <v>0.47983106773978751</v>
      </c>
      <c r="N7749" s="2">
        <v>1881441</v>
      </c>
      <c r="O7749">
        <f t="shared" si="121"/>
        <v>11</v>
      </c>
    </row>
    <row r="7750" spans="1:15" hidden="1" x14ac:dyDescent="0.2">
      <c r="A7750" t="s">
        <v>8309</v>
      </c>
      <c r="B7750" t="s">
        <v>8520</v>
      </c>
      <c r="C7750" t="s">
        <v>8521</v>
      </c>
      <c r="D7750" t="s">
        <v>22</v>
      </c>
      <c r="E7750">
        <v>40</v>
      </c>
      <c r="F7750" t="s">
        <v>69</v>
      </c>
      <c r="G7750" t="s">
        <v>38</v>
      </c>
      <c r="H7750" t="s">
        <v>321</v>
      </c>
      <c r="I7750" s="2">
        <v>9437</v>
      </c>
      <c r="J7750" s="2">
        <v>5</v>
      </c>
      <c r="K7750" s="2">
        <v>9442</v>
      </c>
      <c r="L7750" s="3">
        <v>0.50184938034198256</v>
      </c>
      <c r="M7750" s="3">
        <v>0.78005594724501959</v>
      </c>
      <c r="N7750" s="2">
        <v>1881441</v>
      </c>
      <c r="O7750">
        <f t="shared" si="121"/>
        <v>8</v>
      </c>
    </row>
    <row r="7751" spans="1:15" hidden="1" x14ac:dyDescent="0.2">
      <c r="A7751" t="s">
        <v>8309</v>
      </c>
      <c r="B7751" t="s">
        <v>8520</v>
      </c>
      <c r="C7751" t="s">
        <v>8522</v>
      </c>
      <c r="D7751" t="s">
        <v>22</v>
      </c>
      <c r="E7751">
        <v>40</v>
      </c>
      <c r="F7751" t="s">
        <v>69</v>
      </c>
      <c r="G7751" t="s">
        <v>38</v>
      </c>
      <c r="H7751" t="s">
        <v>41</v>
      </c>
      <c r="I7751" s="2">
        <v>19490</v>
      </c>
      <c r="J7751" s="2">
        <v>1</v>
      </c>
      <c r="K7751" s="2">
        <v>19491</v>
      </c>
      <c r="L7751" s="3">
        <v>1.0359612658595192</v>
      </c>
      <c r="M7751" s="3">
        <v>1.6102595284635326</v>
      </c>
      <c r="N7751" s="2">
        <v>1881441</v>
      </c>
      <c r="O7751">
        <f t="shared" si="121"/>
        <v>4</v>
      </c>
    </row>
    <row r="7752" spans="1:15" hidden="1" x14ac:dyDescent="0.2">
      <c r="A7752" t="s">
        <v>8309</v>
      </c>
      <c r="B7752" t="s">
        <v>8520</v>
      </c>
      <c r="C7752" t="s">
        <v>8523</v>
      </c>
      <c r="D7752" t="s">
        <v>22</v>
      </c>
      <c r="E7752">
        <v>51</v>
      </c>
      <c r="F7752" t="s">
        <v>69</v>
      </c>
      <c r="G7752" t="s">
        <v>798</v>
      </c>
      <c r="H7752" t="s">
        <v>799</v>
      </c>
      <c r="I7752" s="2">
        <v>276967</v>
      </c>
      <c r="J7752" s="2">
        <v>1086</v>
      </c>
      <c r="K7752" s="2">
        <v>278053</v>
      </c>
      <c r="L7752" s="3">
        <v>14.778725455648093</v>
      </c>
      <c r="M7752" s="3">
        <v>22.971499290332495</v>
      </c>
      <c r="N7752" s="2">
        <v>1881441</v>
      </c>
      <c r="O7752">
        <f t="shared" si="121"/>
        <v>2</v>
      </c>
    </row>
    <row r="7753" spans="1:15" hidden="1" x14ac:dyDescent="0.2">
      <c r="A7753" t="s">
        <v>8309</v>
      </c>
      <c r="B7753" t="s">
        <v>8520</v>
      </c>
      <c r="C7753" t="s">
        <v>8524</v>
      </c>
      <c r="D7753" t="s">
        <v>17</v>
      </c>
      <c r="E7753">
        <v>40</v>
      </c>
      <c r="F7753" t="s">
        <v>69</v>
      </c>
      <c r="G7753" t="s">
        <v>114</v>
      </c>
      <c r="H7753" t="s">
        <v>115</v>
      </c>
      <c r="I7753" s="2">
        <v>4996</v>
      </c>
      <c r="J7753" s="2">
        <v>8</v>
      </c>
      <c r="K7753" s="2">
        <v>5004</v>
      </c>
      <c r="L7753" s="3">
        <v>0.26596635238628263</v>
      </c>
      <c r="M7753" s="3">
        <v>0.41340817199894914</v>
      </c>
      <c r="N7753" s="2">
        <v>1881441</v>
      </c>
      <c r="O7753">
        <f t="shared" si="121"/>
        <v>13</v>
      </c>
    </row>
    <row r="7754" spans="1:15" hidden="1" x14ac:dyDescent="0.2">
      <c r="A7754" t="s">
        <v>8309</v>
      </c>
      <c r="B7754" t="s">
        <v>8520</v>
      </c>
      <c r="C7754" t="s">
        <v>8525</v>
      </c>
      <c r="D7754" t="s">
        <v>22</v>
      </c>
      <c r="E7754">
        <v>68</v>
      </c>
      <c r="F7754" t="s">
        <v>69</v>
      </c>
      <c r="G7754" t="s">
        <v>32</v>
      </c>
      <c r="H7754" t="s">
        <v>33</v>
      </c>
      <c r="I7754" s="2">
        <v>753240</v>
      </c>
      <c r="J7754" s="2">
        <v>2419</v>
      </c>
      <c r="K7754" s="2">
        <v>755659</v>
      </c>
      <c r="L7754" s="3">
        <v>40.163842501571935</v>
      </c>
      <c r="M7754" s="3">
        <v>62.429177826649465</v>
      </c>
      <c r="N7754" s="2">
        <v>1881441</v>
      </c>
      <c r="O7754">
        <f t="shared" si="121"/>
        <v>1</v>
      </c>
    </row>
    <row r="7755" spans="1:15" hidden="1" x14ac:dyDescent="0.2">
      <c r="A7755" t="s">
        <v>8309</v>
      </c>
      <c r="B7755" t="s">
        <v>8520</v>
      </c>
      <c r="C7755" t="s">
        <v>8526</v>
      </c>
      <c r="D7755" t="s">
        <v>22</v>
      </c>
      <c r="E7755">
        <v>61</v>
      </c>
      <c r="F7755" t="s">
        <v>69</v>
      </c>
      <c r="G7755" t="s">
        <v>694</v>
      </c>
      <c r="H7755" t="s">
        <v>315</v>
      </c>
      <c r="I7755" s="2">
        <v>3091</v>
      </c>
      <c r="J7755" s="2">
        <v>2</v>
      </c>
      <c r="K7755" s="2">
        <v>3093</v>
      </c>
      <c r="L7755" s="3">
        <v>0.1643952693706579</v>
      </c>
      <c r="M7755" s="3">
        <v>0.25552987130150873</v>
      </c>
      <c r="N7755" s="2">
        <v>1881441</v>
      </c>
      <c r="O7755">
        <f t="shared" si="121"/>
        <v>17</v>
      </c>
    </row>
    <row r="7756" spans="1:15" hidden="1" x14ac:dyDescent="0.2">
      <c r="A7756" t="s">
        <v>8309</v>
      </c>
      <c r="B7756" t="s">
        <v>8520</v>
      </c>
      <c r="C7756" t="s">
        <v>8527</v>
      </c>
      <c r="D7756" t="s">
        <v>22</v>
      </c>
      <c r="E7756">
        <v>34</v>
      </c>
      <c r="F7756" t="s">
        <v>69</v>
      </c>
      <c r="G7756" t="s">
        <v>571</v>
      </c>
      <c r="H7756" t="s">
        <v>70</v>
      </c>
      <c r="I7756" s="2">
        <v>5094</v>
      </c>
      <c r="J7756" s="2">
        <v>5</v>
      </c>
      <c r="K7756" s="2">
        <v>5099</v>
      </c>
      <c r="L7756" s="3">
        <v>0.27101567362463136</v>
      </c>
      <c r="M7756" s="3">
        <v>0.42125664848573974</v>
      </c>
      <c r="N7756" s="2">
        <v>1881441</v>
      </c>
      <c r="O7756">
        <f t="shared" si="121"/>
        <v>12</v>
      </c>
    </row>
    <row r="7757" spans="1:15" hidden="1" x14ac:dyDescent="0.2">
      <c r="A7757" t="s">
        <v>8309</v>
      </c>
      <c r="B7757" t="s">
        <v>8520</v>
      </c>
      <c r="C7757" t="s">
        <v>8528</v>
      </c>
      <c r="D7757" t="s">
        <v>17</v>
      </c>
      <c r="E7757">
        <v>47</v>
      </c>
      <c r="F7757" t="s">
        <v>69</v>
      </c>
      <c r="G7757" t="s">
        <v>303</v>
      </c>
      <c r="H7757" t="s">
        <v>304</v>
      </c>
      <c r="I7757" s="2">
        <v>53452</v>
      </c>
      <c r="J7757" s="2">
        <v>145</v>
      </c>
      <c r="K7757" s="2">
        <v>53597</v>
      </c>
      <c r="L7757" s="3">
        <v>2.8487207411765767</v>
      </c>
      <c r="M7757" s="3">
        <v>4.4279452027633246</v>
      </c>
      <c r="N7757" s="2">
        <v>1881441</v>
      </c>
      <c r="O7757">
        <f t="shared" si="121"/>
        <v>3</v>
      </c>
    </row>
    <row r="7758" spans="1:15" hidden="1" x14ac:dyDescent="0.2">
      <c r="A7758" t="s">
        <v>8309</v>
      </c>
      <c r="B7758" t="s">
        <v>8520</v>
      </c>
      <c r="C7758" t="s">
        <v>8529</v>
      </c>
      <c r="D7758" t="s">
        <v>22</v>
      </c>
      <c r="E7758">
        <v>69</v>
      </c>
      <c r="F7758" t="s">
        <v>69</v>
      </c>
      <c r="G7758" t="s">
        <v>38</v>
      </c>
      <c r="H7758" t="s">
        <v>354</v>
      </c>
      <c r="I7758" s="2">
        <v>7260</v>
      </c>
      <c r="J7758" s="2">
        <v>7</v>
      </c>
      <c r="K7758" s="2">
        <v>7267</v>
      </c>
      <c r="L7758" s="3">
        <v>0.38624649935873623</v>
      </c>
      <c r="M7758" s="3">
        <v>0.60036714346849784</v>
      </c>
      <c r="N7758" s="2">
        <v>1881441</v>
      </c>
      <c r="O7758">
        <f t="shared" si="121"/>
        <v>9</v>
      </c>
    </row>
    <row r="7759" spans="1:15" hidden="1" x14ac:dyDescent="0.2">
      <c r="A7759" t="s">
        <v>8309</v>
      </c>
      <c r="B7759" t="s">
        <v>8520</v>
      </c>
      <c r="C7759" t="s">
        <v>8530</v>
      </c>
      <c r="D7759" t="s">
        <v>22</v>
      </c>
      <c r="E7759">
        <v>33</v>
      </c>
      <c r="F7759" t="s">
        <v>69</v>
      </c>
      <c r="G7759" t="s">
        <v>5047</v>
      </c>
      <c r="H7759" t="s">
        <v>198</v>
      </c>
      <c r="I7759" s="2">
        <v>13039</v>
      </c>
      <c r="J7759" s="2">
        <v>8</v>
      </c>
      <c r="K7759" s="2">
        <v>13047</v>
      </c>
      <c r="L7759" s="3">
        <v>0.69345783364984603</v>
      </c>
      <c r="M7759" s="3">
        <v>1.0778849760332312</v>
      </c>
      <c r="N7759" s="2">
        <v>1881441</v>
      </c>
      <c r="O7759">
        <f t="shared" si="121"/>
        <v>7</v>
      </c>
    </row>
    <row r="7760" spans="1:15" hidden="1" x14ac:dyDescent="0.2">
      <c r="A7760" t="s">
        <v>8309</v>
      </c>
      <c r="B7760" t="s">
        <v>8520</v>
      </c>
      <c r="C7760" t="s">
        <v>8531</v>
      </c>
      <c r="D7760" t="s">
        <v>22</v>
      </c>
      <c r="E7760">
        <v>36</v>
      </c>
      <c r="F7760" t="s">
        <v>69</v>
      </c>
      <c r="G7760" t="s">
        <v>38</v>
      </c>
      <c r="H7760" t="s">
        <v>59</v>
      </c>
      <c r="I7760" s="2">
        <v>4928</v>
      </c>
      <c r="J7760" s="2">
        <v>1</v>
      </c>
      <c r="K7760" s="2">
        <v>4929</v>
      </c>
      <c r="L7760" s="3">
        <v>0.26198004614548104</v>
      </c>
      <c r="M7760" s="3">
        <v>0.40721200635148291</v>
      </c>
      <c r="N7760" s="2">
        <v>1881441</v>
      </c>
      <c r="O7760">
        <f t="shared" si="121"/>
        <v>14</v>
      </c>
    </row>
    <row r="7761" spans="1:15" hidden="1" x14ac:dyDescent="0.2">
      <c r="A7761" t="s">
        <v>8309</v>
      </c>
      <c r="B7761" t="s">
        <v>8520</v>
      </c>
      <c r="C7761" t="s">
        <v>8532</v>
      </c>
      <c r="D7761" t="s">
        <v>22</v>
      </c>
      <c r="E7761">
        <v>52</v>
      </c>
      <c r="F7761" t="s">
        <v>69</v>
      </c>
      <c r="G7761" t="s">
        <v>258</v>
      </c>
      <c r="H7761" t="s">
        <v>767</v>
      </c>
      <c r="I7761" s="2">
        <v>2417</v>
      </c>
      <c r="J7761" s="2">
        <v>3</v>
      </c>
      <c r="K7761" s="2">
        <v>2420</v>
      </c>
      <c r="L7761" s="3">
        <v>0.12862481470319823</v>
      </c>
      <c r="M7761" s="3">
        <v>0.19992961155824479</v>
      </c>
      <c r="N7761" s="2">
        <v>1881441</v>
      </c>
      <c r="O7761">
        <f t="shared" si="121"/>
        <v>20</v>
      </c>
    </row>
    <row r="7762" spans="1:15" hidden="1" x14ac:dyDescent="0.2">
      <c r="A7762" t="s">
        <v>8309</v>
      </c>
      <c r="B7762" t="s">
        <v>8520</v>
      </c>
      <c r="C7762" t="s">
        <v>8533</v>
      </c>
      <c r="D7762" t="s">
        <v>22</v>
      </c>
      <c r="E7762">
        <v>31</v>
      </c>
      <c r="F7762" t="s">
        <v>69</v>
      </c>
      <c r="G7762" t="s">
        <v>1071</v>
      </c>
      <c r="H7762" t="s">
        <v>746</v>
      </c>
      <c r="I7762" s="2">
        <v>2857</v>
      </c>
      <c r="J7762" s="2">
        <v>4</v>
      </c>
      <c r="K7762" s="2">
        <v>2861</v>
      </c>
      <c r="L7762" s="3">
        <v>0.15206429539911165</v>
      </c>
      <c r="M7762" s="3">
        <v>0.23636306556534642</v>
      </c>
      <c r="N7762" s="2">
        <v>1881441</v>
      </c>
      <c r="O7762">
        <f t="shared" si="121"/>
        <v>18</v>
      </c>
    </row>
    <row r="7763" spans="1:15" hidden="1" x14ac:dyDescent="0.2">
      <c r="A7763" t="s">
        <v>8309</v>
      </c>
      <c r="B7763" t="s">
        <v>8520</v>
      </c>
      <c r="C7763" t="s">
        <v>8534</v>
      </c>
      <c r="D7763" t="s">
        <v>22</v>
      </c>
      <c r="E7763">
        <v>54</v>
      </c>
      <c r="F7763" t="s">
        <v>69</v>
      </c>
      <c r="G7763" t="s">
        <v>362</v>
      </c>
      <c r="H7763" t="s">
        <v>363</v>
      </c>
      <c r="I7763" s="2">
        <v>4100</v>
      </c>
      <c r="J7763" s="2">
        <v>21</v>
      </c>
      <c r="K7763" s="2">
        <v>4121</v>
      </c>
      <c r="L7763" s="3">
        <v>0.21903424024457852</v>
      </c>
      <c r="M7763" s="3">
        <v>0.34045864844277962</v>
      </c>
      <c r="N7763" s="2">
        <v>1881441</v>
      </c>
      <c r="O7763">
        <f t="shared" si="121"/>
        <v>16</v>
      </c>
    </row>
    <row r="7764" spans="1:15" hidden="1" x14ac:dyDescent="0.2">
      <c r="A7764" t="s">
        <v>8309</v>
      </c>
      <c r="B7764" t="s">
        <v>8520</v>
      </c>
      <c r="C7764" t="s">
        <v>8535</v>
      </c>
      <c r="D7764" t="s">
        <v>22</v>
      </c>
      <c r="E7764">
        <v>28</v>
      </c>
      <c r="F7764" t="s">
        <v>69</v>
      </c>
      <c r="G7764" t="s">
        <v>38</v>
      </c>
      <c r="H7764" t="s">
        <v>449</v>
      </c>
      <c r="I7764" s="2">
        <v>13958</v>
      </c>
      <c r="J7764" s="2">
        <v>3</v>
      </c>
      <c r="K7764" s="2">
        <v>13961</v>
      </c>
      <c r="L7764" s="3">
        <v>0.74203761903774823</v>
      </c>
      <c r="M7764" s="3">
        <v>1.1533955813903536</v>
      </c>
      <c r="N7764" s="2">
        <v>1881441</v>
      </c>
      <c r="O7764">
        <f t="shared" si="121"/>
        <v>5</v>
      </c>
    </row>
    <row r="7765" spans="1:15" hidden="1" x14ac:dyDescent="0.2">
      <c r="A7765" t="s">
        <v>8309</v>
      </c>
      <c r="B7765" t="s">
        <v>8520</v>
      </c>
      <c r="C7765" t="s">
        <v>8536</v>
      </c>
      <c r="D7765" t="s">
        <v>22</v>
      </c>
      <c r="E7765">
        <v>31</v>
      </c>
      <c r="F7765" t="s">
        <v>69</v>
      </c>
      <c r="G7765" t="s">
        <v>1633</v>
      </c>
      <c r="H7765" t="s">
        <v>540</v>
      </c>
      <c r="I7765" s="2">
        <v>4163</v>
      </c>
      <c r="J7765" s="2">
        <v>1</v>
      </c>
      <c r="K7765" s="2">
        <v>4164</v>
      </c>
      <c r="L7765" s="3">
        <v>0.22131972248930473</v>
      </c>
      <c r="M7765" s="3">
        <v>0.34401111674732698</v>
      </c>
      <c r="N7765" s="2">
        <v>1881441</v>
      </c>
      <c r="O7765">
        <f t="shared" si="121"/>
        <v>15</v>
      </c>
    </row>
    <row r="7766" spans="1:15" hidden="1" x14ac:dyDescent="0.2">
      <c r="A7766" t="s">
        <v>8309</v>
      </c>
      <c r="B7766" t="s">
        <v>8520</v>
      </c>
      <c r="C7766" t="s">
        <v>8537</v>
      </c>
      <c r="D7766" t="s">
        <v>22</v>
      </c>
      <c r="E7766">
        <v>65</v>
      </c>
      <c r="F7766" t="s">
        <v>69</v>
      </c>
      <c r="G7766" t="s">
        <v>38</v>
      </c>
      <c r="H7766" t="s">
        <v>124</v>
      </c>
      <c r="I7766" s="2">
        <v>13094</v>
      </c>
      <c r="J7766" s="2">
        <v>3</v>
      </c>
      <c r="K7766" s="2">
        <v>13097</v>
      </c>
      <c r="L7766" s="3">
        <v>0.6961153711437138</v>
      </c>
      <c r="M7766" s="3">
        <v>1.0820157531315422</v>
      </c>
      <c r="N7766" s="2">
        <v>1881441</v>
      </c>
      <c r="O7766">
        <f t="shared" si="121"/>
        <v>6</v>
      </c>
    </row>
    <row r="7767" spans="1:15" hidden="1" x14ac:dyDescent="0.2">
      <c r="A7767" t="s">
        <v>8309</v>
      </c>
      <c r="B7767" t="s">
        <v>8520</v>
      </c>
      <c r="C7767" t="s">
        <v>8538</v>
      </c>
      <c r="D7767" t="s">
        <v>22</v>
      </c>
      <c r="E7767">
        <v>45</v>
      </c>
      <c r="F7767" t="s">
        <v>69</v>
      </c>
      <c r="G7767" t="s">
        <v>1212</v>
      </c>
      <c r="H7767" t="s">
        <v>654</v>
      </c>
      <c r="I7767" s="2">
        <v>2774</v>
      </c>
      <c r="J7767" s="2">
        <v>9</v>
      </c>
      <c r="K7767" s="2">
        <v>2783</v>
      </c>
      <c r="L7767" s="3">
        <v>0.14791853690867798</v>
      </c>
      <c r="M7767" s="3">
        <v>0.22991905329198151</v>
      </c>
      <c r="N7767" s="2">
        <v>1881441</v>
      </c>
      <c r="O7767">
        <f t="shared" si="121"/>
        <v>19</v>
      </c>
    </row>
    <row r="7768" spans="1:15" hidden="1" x14ac:dyDescent="0.2">
      <c r="A7768" t="s">
        <v>8309</v>
      </c>
      <c r="B7768" t="s">
        <v>8520</v>
      </c>
      <c r="C7768" t="s">
        <v>8539</v>
      </c>
      <c r="D7768" t="s">
        <v>22</v>
      </c>
      <c r="E7768">
        <v>37</v>
      </c>
      <c r="F7768" t="s">
        <v>69</v>
      </c>
      <c r="G7768" t="s">
        <v>38</v>
      </c>
      <c r="H7768" t="s">
        <v>99</v>
      </c>
      <c r="I7768" s="2">
        <v>5850</v>
      </c>
      <c r="J7768" s="2">
        <v>1</v>
      </c>
      <c r="K7768" s="2">
        <v>5851</v>
      </c>
      <c r="L7768" s="3">
        <v>0.31098503753240203</v>
      </c>
      <c r="M7768" s="3">
        <v>0.48338353604433476</v>
      </c>
      <c r="N7768" s="2">
        <v>1881441</v>
      </c>
      <c r="O7768">
        <f t="shared" si="121"/>
        <v>10</v>
      </c>
    </row>
    <row r="7769" spans="1:15" hidden="1" x14ac:dyDescent="0.2">
      <c r="A7769" t="s">
        <v>8309</v>
      </c>
      <c r="B7769" t="s">
        <v>8540</v>
      </c>
      <c r="C7769" t="s">
        <v>46</v>
      </c>
      <c r="G7769" t="s">
        <v>46</v>
      </c>
      <c r="I7769" s="2">
        <v>7524</v>
      </c>
      <c r="J7769" s="2">
        <v>15</v>
      </c>
      <c r="K7769" s="2">
        <v>7539</v>
      </c>
      <c r="L7769" s="3">
        <v>0.45212343287565254</v>
      </c>
      <c r="M7769" s="3">
        <v>0.69716344455520807</v>
      </c>
      <c r="N7769" s="2">
        <v>1667465</v>
      </c>
      <c r="O7769">
        <f t="shared" si="121"/>
        <v>7</v>
      </c>
    </row>
    <row r="7770" spans="1:15" hidden="1" x14ac:dyDescent="0.2">
      <c r="A7770" t="s">
        <v>8309</v>
      </c>
      <c r="B7770" t="s">
        <v>8540</v>
      </c>
      <c r="C7770" t="s">
        <v>8541</v>
      </c>
      <c r="D7770" t="s">
        <v>22</v>
      </c>
      <c r="E7770">
        <v>55</v>
      </c>
      <c r="F7770" t="s">
        <v>49</v>
      </c>
      <c r="G7770" t="s">
        <v>32</v>
      </c>
      <c r="H7770" t="s">
        <v>33</v>
      </c>
      <c r="I7770" s="2">
        <v>727359</v>
      </c>
      <c r="J7770" s="2">
        <v>1439</v>
      </c>
      <c r="K7770" s="2">
        <v>728798</v>
      </c>
      <c r="L7770" s="3">
        <v>43.706944373645022</v>
      </c>
      <c r="M7770" s="3">
        <v>67.395055586277564</v>
      </c>
      <c r="N7770" s="2">
        <v>1667465</v>
      </c>
      <c r="O7770">
        <f t="shared" si="121"/>
        <v>1</v>
      </c>
    </row>
    <row r="7771" spans="1:15" hidden="1" x14ac:dyDescent="0.2">
      <c r="A7771" t="s">
        <v>8309</v>
      </c>
      <c r="B7771" t="s">
        <v>8540</v>
      </c>
      <c r="C7771" t="s">
        <v>8542</v>
      </c>
      <c r="D7771" t="s">
        <v>22</v>
      </c>
      <c r="E7771">
        <v>38</v>
      </c>
      <c r="F7771" t="s">
        <v>49</v>
      </c>
      <c r="G7771" t="s">
        <v>385</v>
      </c>
      <c r="H7771" t="s">
        <v>234</v>
      </c>
      <c r="I7771" s="2">
        <v>2179</v>
      </c>
      <c r="J7771" s="2">
        <v>2</v>
      </c>
      <c r="K7771" s="2">
        <v>2181</v>
      </c>
      <c r="L7771" s="3">
        <v>0.13079734807027435</v>
      </c>
      <c r="M7771" s="3">
        <v>0.20168636060152656</v>
      </c>
      <c r="N7771" s="2">
        <v>1667465</v>
      </c>
      <c r="O7771">
        <f t="shared" si="121"/>
        <v>11</v>
      </c>
    </row>
    <row r="7772" spans="1:15" hidden="1" x14ac:dyDescent="0.2">
      <c r="A7772" t="s">
        <v>8309</v>
      </c>
      <c r="B7772" t="s">
        <v>8540</v>
      </c>
      <c r="C7772" t="s">
        <v>8543</v>
      </c>
      <c r="D7772" t="s">
        <v>22</v>
      </c>
      <c r="E7772">
        <v>42</v>
      </c>
      <c r="F7772" t="s">
        <v>49</v>
      </c>
      <c r="G7772" t="s">
        <v>38</v>
      </c>
      <c r="H7772" t="s">
        <v>198</v>
      </c>
      <c r="I7772" s="2">
        <v>15659</v>
      </c>
      <c r="J7772" s="2">
        <v>1</v>
      </c>
      <c r="K7772" s="2">
        <v>15660</v>
      </c>
      <c r="L7772" s="3">
        <v>0.93915014707954891</v>
      </c>
      <c r="M7772" s="3">
        <v>1.4481469083080725</v>
      </c>
      <c r="N7772" s="2">
        <v>1667465</v>
      </c>
      <c r="O7772">
        <f t="shared" si="121"/>
        <v>4</v>
      </c>
    </row>
    <row r="7773" spans="1:15" hidden="1" x14ac:dyDescent="0.2">
      <c r="A7773" t="s">
        <v>8309</v>
      </c>
      <c r="B7773" t="s">
        <v>8540</v>
      </c>
      <c r="C7773" t="s">
        <v>8544</v>
      </c>
      <c r="D7773" t="s">
        <v>22</v>
      </c>
      <c r="E7773">
        <v>49</v>
      </c>
      <c r="F7773" t="s">
        <v>49</v>
      </c>
      <c r="G7773" t="s">
        <v>144</v>
      </c>
      <c r="H7773" t="s">
        <v>145</v>
      </c>
      <c r="I7773" s="2">
        <v>2393</v>
      </c>
      <c r="J7773" s="2">
        <v>3</v>
      </c>
      <c r="K7773" s="2">
        <v>2396</v>
      </c>
      <c r="L7773" s="3">
        <v>0.14369117192864617</v>
      </c>
      <c r="M7773" s="3">
        <v>0.22156832645633087</v>
      </c>
      <c r="N7773" s="2">
        <v>1667465</v>
      </c>
      <c r="O7773">
        <f t="shared" si="121"/>
        <v>10</v>
      </c>
    </row>
    <row r="7774" spans="1:15" hidden="1" x14ac:dyDescent="0.2">
      <c r="A7774" t="s">
        <v>8309</v>
      </c>
      <c r="B7774" t="s">
        <v>8540</v>
      </c>
      <c r="C7774" t="s">
        <v>8545</v>
      </c>
      <c r="D7774" t="s">
        <v>22</v>
      </c>
      <c r="E7774">
        <v>73</v>
      </c>
      <c r="F7774" t="s">
        <v>49</v>
      </c>
      <c r="G7774" t="s">
        <v>401</v>
      </c>
      <c r="H7774" t="s">
        <v>402</v>
      </c>
      <c r="I7774" s="2">
        <v>32074</v>
      </c>
      <c r="J7774" s="2">
        <v>35</v>
      </c>
      <c r="K7774" s="2">
        <v>32109</v>
      </c>
      <c r="L7774" s="3">
        <v>1.9256176291556344</v>
      </c>
      <c r="M7774" s="3">
        <v>2.9692560075902872</v>
      </c>
      <c r="N7774" s="2">
        <v>1667465</v>
      </c>
      <c r="O7774">
        <f t="shared" si="121"/>
        <v>3</v>
      </c>
    </row>
    <row r="7775" spans="1:15" hidden="1" x14ac:dyDescent="0.2">
      <c r="A7775" t="s">
        <v>8309</v>
      </c>
      <c r="B7775" t="s">
        <v>8540</v>
      </c>
      <c r="C7775" t="s">
        <v>2180</v>
      </c>
      <c r="D7775" t="s">
        <v>22</v>
      </c>
      <c r="E7775">
        <v>62</v>
      </c>
      <c r="F7775" t="s">
        <v>69</v>
      </c>
      <c r="G7775" t="s">
        <v>303</v>
      </c>
      <c r="H7775" t="s">
        <v>304</v>
      </c>
      <c r="I7775" s="2">
        <v>8768</v>
      </c>
      <c r="J7775" s="2">
        <v>25</v>
      </c>
      <c r="K7775" s="2">
        <v>8793</v>
      </c>
      <c r="L7775" s="3">
        <v>0.52732741017052831</v>
      </c>
      <c r="M7775" s="3">
        <v>0.81312616633160162</v>
      </c>
      <c r="N7775" s="2">
        <v>1667465</v>
      </c>
      <c r="O7775">
        <f t="shared" si="121"/>
        <v>6</v>
      </c>
    </row>
    <row r="7776" spans="1:15" hidden="1" x14ac:dyDescent="0.2">
      <c r="A7776" t="s">
        <v>8309</v>
      </c>
      <c r="B7776" t="s">
        <v>8540</v>
      </c>
      <c r="C7776" t="s">
        <v>8546</v>
      </c>
      <c r="D7776" t="s">
        <v>22</v>
      </c>
      <c r="E7776">
        <v>45</v>
      </c>
      <c r="F7776" t="s">
        <v>49</v>
      </c>
      <c r="G7776" t="s">
        <v>3363</v>
      </c>
      <c r="H7776" t="s">
        <v>104</v>
      </c>
      <c r="I7776" s="2">
        <v>1795</v>
      </c>
      <c r="J7776" s="2">
        <v>7</v>
      </c>
      <c r="K7776" s="2">
        <v>1802</v>
      </c>
      <c r="L7776" s="3">
        <v>0.10806823531528398</v>
      </c>
      <c r="M7776" s="3">
        <v>0.1666386161411971</v>
      </c>
      <c r="N7776" s="2">
        <v>1667465</v>
      </c>
      <c r="O7776">
        <f t="shared" si="121"/>
        <v>14</v>
      </c>
    </row>
    <row r="7777" spans="1:15" hidden="1" x14ac:dyDescent="0.2">
      <c r="A7777" t="s">
        <v>8309</v>
      </c>
      <c r="B7777" t="s">
        <v>8540</v>
      </c>
      <c r="C7777" t="s">
        <v>8547</v>
      </c>
      <c r="D7777" t="s">
        <v>22</v>
      </c>
      <c r="E7777">
        <v>47</v>
      </c>
      <c r="F7777" t="s">
        <v>49</v>
      </c>
      <c r="G7777" t="s">
        <v>891</v>
      </c>
      <c r="H7777" t="s">
        <v>354</v>
      </c>
      <c r="I7777" s="2">
        <v>1716</v>
      </c>
      <c r="J7777" s="2">
        <f>(0)</f>
        <v>0</v>
      </c>
      <c r="K7777" s="2">
        <v>1716</v>
      </c>
      <c r="L7777" s="3">
        <v>0.10291070577193523</v>
      </c>
      <c r="M7777" s="3">
        <v>0.15868582979927537</v>
      </c>
      <c r="N7777" s="2">
        <v>1667465</v>
      </c>
      <c r="O7777">
        <f t="shared" si="121"/>
        <v>15</v>
      </c>
    </row>
    <row r="7778" spans="1:15" hidden="1" x14ac:dyDescent="0.2">
      <c r="A7778" t="s">
        <v>8309</v>
      </c>
      <c r="B7778" t="s">
        <v>8540</v>
      </c>
      <c r="C7778" t="s">
        <v>8548</v>
      </c>
      <c r="D7778" t="s">
        <v>22</v>
      </c>
      <c r="E7778">
        <v>34</v>
      </c>
      <c r="F7778" t="s">
        <v>49</v>
      </c>
      <c r="G7778" t="s">
        <v>38</v>
      </c>
      <c r="H7778" t="s">
        <v>321</v>
      </c>
      <c r="I7778" s="2">
        <v>14826</v>
      </c>
      <c r="J7778" s="2">
        <v>3</v>
      </c>
      <c r="K7778" s="2">
        <v>14829</v>
      </c>
      <c r="L7778" s="3">
        <v>0.88931401858509773</v>
      </c>
      <c r="M7778" s="3">
        <v>1.3713007984227592</v>
      </c>
      <c r="N7778" s="2">
        <v>1667465</v>
      </c>
      <c r="O7778">
        <f t="shared" si="121"/>
        <v>5</v>
      </c>
    </row>
    <row r="7779" spans="1:15" hidden="1" x14ac:dyDescent="0.2">
      <c r="A7779" t="s">
        <v>8309</v>
      </c>
      <c r="B7779" t="s">
        <v>8540</v>
      </c>
      <c r="C7779" t="s">
        <v>8549</v>
      </c>
      <c r="D7779" t="s">
        <v>22</v>
      </c>
      <c r="E7779">
        <v>74</v>
      </c>
      <c r="F7779" t="s">
        <v>49</v>
      </c>
      <c r="G7779" t="s">
        <v>19</v>
      </c>
      <c r="H7779" t="s">
        <v>20</v>
      </c>
      <c r="I7779" s="2">
        <v>249022</v>
      </c>
      <c r="J7779" s="2">
        <v>228</v>
      </c>
      <c r="K7779" s="2">
        <v>249250</v>
      </c>
      <c r="L7779" s="3">
        <v>14.947839984647354</v>
      </c>
      <c r="M7779" s="3">
        <v>23.049209252604538</v>
      </c>
      <c r="N7779" s="2">
        <v>1667465</v>
      </c>
      <c r="O7779">
        <f t="shared" si="121"/>
        <v>2</v>
      </c>
    </row>
    <row r="7780" spans="1:15" hidden="1" x14ac:dyDescent="0.2">
      <c r="A7780" t="s">
        <v>8309</v>
      </c>
      <c r="B7780" t="s">
        <v>8540</v>
      </c>
      <c r="C7780" t="s">
        <v>8550</v>
      </c>
      <c r="D7780" t="s">
        <v>22</v>
      </c>
      <c r="E7780">
        <v>29</v>
      </c>
      <c r="F7780" t="s">
        <v>49</v>
      </c>
      <c r="G7780" t="s">
        <v>38</v>
      </c>
      <c r="H7780" t="s">
        <v>168</v>
      </c>
      <c r="I7780" s="2">
        <v>3046</v>
      </c>
      <c r="J7780" s="2">
        <v>2</v>
      </c>
      <c r="K7780" s="2">
        <v>3048</v>
      </c>
      <c r="L7780" s="3">
        <v>0.18279244242008078</v>
      </c>
      <c r="M7780" s="3">
        <v>0.28186154383927231</v>
      </c>
      <c r="N7780" s="2">
        <v>1667465</v>
      </c>
      <c r="O7780">
        <f t="shared" si="121"/>
        <v>9</v>
      </c>
    </row>
    <row r="7781" spans="1:15" hidden="1" x14ac:dyDescent="0.2">
      <c r="A7781" t="s">
        <v>8309</v>
      </c>
      <c r="B7781" t="s">
        <v>8540</v>
      </c>
      <c r="C7781" t="s">
        <v>8551</v>
      </c>
      <c r="D7781" t="s">
        <v>22</v>
      </c>
      <c r="E7781">
        <v>35</v>
      </c>
      <c r="F7781" t="s">
        <v>49</v>
      </c>
      <c r="G7781" t="s">
        <v>8552</v>
      </c>
      <c r="H7781" t="s">
        <v>54</v>
      </c>
      <c r="I7781" s="2">
        <v>1527</v>
      </c>
      <c r="J7781" s="2">
        <f>(0)</f>
        <v>0</v>
      </c>
      <c r="K7781" s="2">
        <v>1527</v>
      </c>
      <c r="L7781" s="3">
        <v>9.1576135031319991E-2</v>
      </c>
      <c r="M7781" s="3">
        <v>0.14120819469900553</v>
      </c>
      <c r="N7781" s="2">
        <v>1667465</v>
      </c>
      <c r="O7781">
        <f t="shared" si="121"/>
        <v>17</v>
      </c>
    </row>
    <row r="7782" spans="1:15" hidden="1" x14ac:dyDescent="0.2">
      <c r="A7782" t="s">
        <v>8309</v>
      </c>
      <c r="B7782" t="s">
        <v>8540</v>
      </c>
      <c r="C7782" t="s">
        <v>8553</v>
      </c>
      <c r="D7782" t="s">
        <v>22</v>
      </c>
      <c r="E7782">
        <v>43</v>
      </c>
      <c r="F7782" t="s">
        <v>49</v>
      </c>
      <c r="G7782" t="s">
        <v>1112</v>
      </c>
      <c r="H7782" t="s">
        <v>1014</v>
      </c>
      <c r="I7782" s="2">
        <v>1840</v>
      </c>
      <c r="J7782" s="2">
        <v>2</v>
      </c>
      <c r="K7782" s="2">
        <v>1842</v>
      </c>
      <c r="L7782" s="3">
        <v>0.11046708626567875</v>
      </c>
      <c r="M7782" s="3">
        <v>0.1703375865327886</v>
      </c>
      <c r="N7782" s="2">
        <v>1667465</v>
      </c>
      <c r="O7782">
        <f t="shared" si="121"/>
        <v>13</v>
      </c>
    </row>
    <row r="7783" spans="1:15" hidden="1" x14ac:dyDescent="0.2">
      <c r="A7783" t="s">
        <v>8309</v>
      </c>
      <c r="B7783" t="s">
        <v>8540</v>
      </c>
      <c r="C7783" t="s">
        <v>8554</v>
      </c>
      <c r="D7783" t="s">
        <v>22</v>
      </c>
      <c r="E7783">
        <v>28</v>
      </c>
      <c r="F7783" t="s">
        <v>18</v>
      </c>
      <c r="G7783" t="s">
        <v>815</v>
      </c>
      <c r="H7783" t="s">
        <v>816</v>
      </c>
      <c r="I7783" s="2">
        <v>1688</v>
      </c>
      <c r="J7783" s="2">
        <v>2</v>
      </c>
      <c r="K7783" s="2">
        <v>1690</v>
      </c>
      <c r="L7783" s="3">
        <v>0.10135145265417864</v>
      </c>
      <c r="M7783" s="3">
        <v>0.1562814990447409</v>
      </c>
      <c r="N7783" s="2">
        <v>1667465</v>
      </c>
      <c r="O7783">
        <f t="shared" si="121"/>
        <v>16</v>
      </c>
    </row>
    <row r="7784" spans="1:15" hidden="1" x14ac:dyDescent="0.2">
      <c r="A7784" t="s">
        <v>8309</v>
      </c>
      <c r="B7784" t="s">
        <v>8540</v>
      </c>
      <c r="C7784" t="s">
        <v>8555</v>
      </c>
      <c r="D7784" t="s">
        <v>22</v>
      </c>
      <c r="E7784">
        <v>28</v>
      </c>
      <c r="F7784" t="s">
        <v>49</v>
      </c>
      <c r="G7784" t="s">
        <v>38</v>
      </c>
      <c r="H7784" t="s">
        <v>270</v>
      </c>
      <c r="I7784" s="2">
        <v>5608</v>
      </c>
      <c r="J7784" s="2">
        <v>4</v>
      </c>
      <c r="K7784" s="2">
        <v>5612</v>
      </c>
      <c r="L7784" s="3">
        <v>0.33655878834038494</v>
      </c>
      <c r="M7784" s="3">
        <v>0.51896554594028754</v>
      </c>
      <c r="N7784" s="2">
        <v>1667465</v>
      </c>
      <c r="O7784">
        <f t="shared" si="121"/>
        <v>8</v>
      </c>
    </row>
    <row r="7785" spans="1:15" hidden="1" x14ac:dyDescent="0.2">
      <c r="A7785" t="s">
        <v>8309</v>
      </c>
      <c r="B7785" t="s">
        <v>8540</v>
      </c>
      <c r="C7785" t="s">
        <v>8556</v>
      </c>
      <c r="D7785" t="s">
        <v>17</v>
      </c>
      <c r="E7785">
        <v>39</v>
      </c>
      <c r="F7785" t="s">
        <v>49</v>
      </c>
      <c r="G7785" t="s">
        <v>1071</v>
      </c>
      <c r="H7785" t="s">
        <v>746</v>
      </c>
      <c r="I7785" s="2">
        <v>2131</v>
      </c>
      <c r="J7785" s="2">
        <v>6</v>
      </c>
      <c r="K7785" s="2">
        <v>2137</v>
      </c>
      <c r="L7785" s="3">
        <v>0.12815861202484011</v>
      </c>
      <c r="M7785" s="3">
        <v>0.1976174931707759</v>
      </c>
      <c r="N7785" s="2">
        <v>1667465</v>
      </c>
      <c r="O7785">
        <f t="shared" si="121"/>
        <v>12</v>
      </c>
    </row>
    <row r="7786" spans="1:15" hidden="1" x14ac:dyDescent="0.2">
      <c r="A7786" t="s">
        <v>8557</v>
      </c>
      <c r="B7786" t="s">
        <v>8558</v>
      </c>
      <c r="C7786" t="s">
        <v>8559</v>
      </c>
      <c r="D7786" t="s">
        <v>22</v>
      </c>
      <c r="E7786">
        <v>59</v>
      </c>
      <c r="F7786" t="s">
        <v>49</v>
      </c>
      <c r="G7786" t="s">
        <v>38</v>
      </c>
      <c r="H7786" t="s">
        <v>381</v>
      </c>
      <c r="I7786" s="2">
        <v>10540</v>
      </c>
      <c r="J7786" s="2">
        <v>146</v>
      </c>
      <c r="K7786" s="2">
        <v>10686</v>
      </c>
      <c r="L7786" s="3">
        <v>0.71547990248690529</v>
      </c>
      <c r="M7786" s="3">
        <v>1.2154466135036732</v>
      </c>
      <c r="N7786" s="2">
        <v>1493543</v>
      </c>
      <c r="O7786">
        <f t="shared" si="121"/>
        <v>3</v>
      </c>
    </row>
    <row r="7787" spans="1:15" hidden="1" x14ac:dyDescent="0.2">
      <c r="A7787" t="s">
        <v>8557</v>
      </c>
      <c r="B7787" t="s">
        <v>8558</v>
      </c>
      <c r="C7787" t="s">
        <v>8560</v>
      </c>
      <c r="D7787" t="s">
        <v>22</v>
      </c>
      <c r="E7787">
        <v>57</v>
      </c>
      <c r="F7787" t="s">
        <v>49</v>
      </c>
      <c r="G7787" t="s">
        <v>376</v>
      </c>
      <c r="H7787" t="s">
        <v>377</v>
      </c>
      <c r="I7787" s="2">
        <v>6605</v>
      </c>
      <c r="J7787" s="2">
        <v>21</v>
      </c>
      <c r="K7787" s="2">
        <v>6626</v>
      </c>
      <c r="L7787" s="3">
        <v>0.44364306886376892</v>
      </c>
      <c r="M7787" s="3">
        <v>0.75365424490691924</v>
      </c>
      <c r="N7787" s="2">
        <v>1493543</v>
      </c>
      <c r="O7787">
        <f t="shared" si="121"/>
        <v>4</v>
      </c>
    </row>
    <row r="7788" spans="1:15" hidden="1" x14ac:dyDescent="0.2">
      <c r="A7788" t="s">
        <v>8557</v>
      </c>
      <c r="B7788" t="s">
        <v>8558</v>
      </c>
      <c r="C7788" t="s">
        <v>8561</v>
      </c>
      <c r="D7788" t="s">
        <v>17</v>
      </c>
      <c r="E7788">
        <v>68</v>
      </c>
      <c r="F7788" t="s">
        <v>49</v>
      </c>
      <c r="G7788" t="s">
        <v>32</v>
      </c>
      <c r="H7788" t="s">
        <v>33</v>
      </c>
      <c r="I7788" s="2">
        <v>556120</v>
      </c>
      <c r="J7788" s="2">
        <v>9213</v>
      </c>
      <c r="K7788" s="2">
        <v>565333</v>
      </c>
      <c r="L7788" s="3">
        <v>37.851806074548911</v>
      </c>
      <c r="M7788" s="3">
        <v>64.302085003918407</v>
      </c>
      <c r="N7788" s="2">
        <v>1493543</v>
      </c>
      <c r="O7788">
        <f t="shared" si="121"/>
        <v>1</v>
      </c>
    </row>
    <row r="7789" spans="1:15" hidden="1" x14ac:dyDescent="0.2">
      <c r="A7789" t="s">
        <v>8557</v>
      </c>
      <c r="B7789" t="s">
        <v>8558</v>
      </c>
      <c r="C7789" t="s">
        <v>8562</v>
      </c>
      <c r="D7789" t="s">
        <v>22</v>
      </c>
      <c r="E7789">
        <v>46</v>
      </c>
      <c r="F7789" t="s">
        <v>49</v>
      </c>
      <c r="G7789" t="s">
        <v>8563</v>
      </c>
      <c r="H7789" t="s">
        <v>315</v>
      </c>
      <c r="I7789" s="2">
        <v>673</v>
      </c>
      <c r="J7789" s="2">
        <v>15</v>
      </c>
      <c r="K7789" s="2">
        <v>688</v>
      </c>
      <c r="L7789" s="3">
        <v>4.6064960968649711E-2</v>
      </c>
      <c r="M7789" s="3">
        <v>7.8254470343489355E-2</v>
      </c>
      <c r="N7789" s="2">
        <v>1493543</v>
      </c>
      <c r="O7789">
        <f t="shared" si="121"/>
        <v>16</v>
      </c>
    </row>
    <row r="7790" spans="1:15" hidden="1" x14ac:dyDescent="0.2">
      <c r="A7790" t="s">
        <v>8557</v>
      </c>
      <c r="B7790" t="s">
        <v>8558</v>
      </c>
      <c r="C7790" t="s">
        <v>8564</v>
      </c>
      <c r="D7790" t="s">
        <v>22</v>
      </c>
      <c r="E7790">
        <v>47</v>
      </c>
      <c r="F7790" t="s">
        <v>49</v>
      </c>
      <c r="G7790" t="s">
        <v>8565</v>
      </c>
      <c r="H7790" t="s">
        <v>349</v>
      </c>
      <c r="I7790" s="2">
        <v>1090</v>
      </c>
      <c r="J7790" s="2">
        <v>8</v>
      </c>
      <c r="K7790" s="2">
        <v>1098</v>
      </c>
      <c r="L7790" s="3">
        <v>7.3516463871478754E-2</v>
      </c>
      <c r="M7790" s="3">
        <v>0.124888675053999</v>
      </c>
      <c r="N7790" s="2">
        <v>1493543</v>
      </c>
      <c r="O7790">
        <f t="shared" si="121"/>
        <v>14</v>
      </c>
    </row>
    <row r="7791" spans="1:15" hidden="1" x14ac:dyDescent="0.2">
      <c r="A7791" t="s">
        <v>8557</v>
      </c>
      <c r="B7791" t="s">
        <v>8558</v>
      </c>
      <c r="C7791" t="s">
        <v>8566</v>
      </c>
      <c r="D7791" t="s">
        <v>22</v>
      </c>
      <c r="E7791">
        <v>53</v>
      </c>
      <c r="F7791" t="s">
        <v>49</v>
      </c>
      <c r="G7791" t="s">
        <v>38</v>
      </c>
      <c r="H7791" t="s">
        <v>70</v>
      </c>
      <c r="I7791" s="2">
        <v>1444</v>
      </c>
      <c r="J7791" s="2">
        <v>2</v>
      </c>
      <c r="K7791" s="2">
        <v>1446</v>
      </c>
      <c r="L7791" s="3">
        <v>9.6816763896319019E-2</v>
      </c>
      <c r="M7791" s="3">
        <v>0.16447087807657793</v>
      </c>
      <c r="N7791" s="2">
        <v>1493543</v>
      </c>
      <c r="O7791">
        <f t="shared" si="121"/>
        <v>11</v>
      </c>
    </row>
    <row r="7792" spans="1:15" hidden="1" x14ac:dyDescent="0.2">
      <c r="A7792" t="s">
        <v>8557</v>
      </c>
      <c r="B7792" t="s">
        <v>8558</v>
      </c>
      <c r="C7792" t="s">
        <v>8567</v>
      </c>
      <c r="D7792" t="s">
        <v>22</v>
      </c>
      <c r="E7792">
        <v>46</v>
      </c>
      <c r="F7792" t="s">
        <v>49</v>
      </c>
      <c r="G7792" t="s">
        <v>38</v>
      </c>
      <c r="H7792" t="s">
        <v>214</v>
      </c>
      <c r="I7792" s="2">
        <v>2405</v>
      </c>
      <c r="J7792" s="2">
        <v>1</v>
      </c>
      <c r="K7792" s="2">
        <v>2406</v>
      </c>
      <c r="L7792" s="3">
        <v>0.16109345362001629</v>
      </c>
      <c r="M7792" s="3">
        <v>0.27366316227679566</v>
      </c>
      <c r="N7792" s="2">
        <v>1493543</v>
      </c>
      <c r="O7792">
        <f t="shared" si="121"/>
        <v>8</v>
      </c>
    </row>
    <row r="7793" spans="1:15" hidden="1" x14ac:dyDescent="0.2">
      <c r="A7793" t="s">
        <v>8557</v>
      </c>
      <c r="B7793" t="s">
        <v>8558</v>
      </c>
      <c r="C7793" t="s">
        <v>8568</v>
      </c>
      <c r="D7793" t="s">
        <v>22</v>
      </c>
      <c r="E7793">
        <v>60</v>
      </c>
      <c r="F7793" t="s">
        <v>18</v>
      </c>
      <c r="G7793" t="s">
        <v>19</v>
      </c>
      <c r="H7793" t="s">
        <v>20</v>
      </c>
      <c r="I7793" s="2">
        <v>262171</v>
      </c>
      <c r="J7793" s="2">
        <v>2576</v>
      </c>
      <c r="K7793" s="2">
        <v>264747</v>
      </c>
      <c r="L7793" s="3">
        <v>17.726104973208002</v>
      </c>
      <c r="M7793" s="3">
        <v>30.112843401203161</v>
      </c>
      <c r="N7793" s="2">
        <v>1493543</v>
      </c>
      <c r="O7793">
        <f t="shared" si="121"/>
        <v>2</v>
      </c>
    </row>
    <row r="7794" spans="1:15" hidden="1" x14ac:dyDescent="0.2">
      <c r="A7794" t="s">
        <v>8557</v>
      </c>
      <c r="B7794" t="s">
        <v>8558</v>
      </c>
      <c r="C7794" t="s">
        <v>8569</v>
      </c>
      <c r="D7794" t="s">
        <v>22</v>
      </c>
      <c r="E7794">
        <v>62</v>
      </c>
      <c r="F7794" t="s">
        <v>69</v>
      </c>
      <c r="G7794" t="s">
        <v>303</v>
      </c>
      <c r="H7794" t="s">
        <v>304</v>
      </c>
      <c r="I7794" s="2">
        <v>4498</v>
      </c>
      <c r="J7794" s="2">
        <v>84</v>
      </c>
      <c r="K7794" s="2">
        <v>4582</v>
      </c>
      <c r="L7794" s="3">
        <v>0.30678728366039681</v>
      </c>
      <c r="M7794" s="3">
        <v>0.52116567313062245</v>
      </c>
      <c r="N7794" s="2">
        <v>1493543</v>
      </c>
      <c r="O7794">
        <f t="shared" si="121"/>
        <v>7</v>
      </c>
    </row>
    <row r="7795" spans="1:15" hidden="1" x14ac:dyDescent="0.2">
      <c r="A7795" t="s">
        <v>8557</v>
      </c>
      <c r="B7795" t="s">
        <v>8558</v>
      </c>
      <c r="C7795" t="s">
        <v>8570</v>
      </c>
      <c r="D7795" t="s">
        <v>22</v>
      </c>
      <c r="E7795">
        <v>48</v>
      </c>
      <c r="F7795" t="s">
        <v>18</v>
      </c>
      <c r="G7795" t="s">
        <v>38</v>
      </c>
      <c r="H7795" t="s">
        <v>41</v>
      </c>
      <c r="I7795" s="2">
        <v>1374</v>
      </c>
      <c r="J7795" s="2">
        <v>25</v>
      </c>
      <c r="K7795" s="2">
        <v>1399</v>
      </c>
      <c r="L7795" s="3">
        <v>9.3669884295263017E-2</v>
      </c>
      <c r="M7795" s="3">
        <v>0.15912500582927558</v>
      </c>
      <c r="N7795" s="2">
        <v>1493543</v>
      </c>
      <c r="O7795">
        <f t="shared" si="121"/>
        <v>12</v>
      </c>
    </row>
    <row r="7796" spans="1:15" hidden="1" x14ac:dyDescent="0.2">
      <c r="A7796" t="s">
        <v>8557</v>
      </c>
      <c r="B7796" t="s">
        <v>8558</v>
      </c>
      <c r="C7796" t="s">
        <v>8571</v>
      </c>
      <c r="D7796" t="s">
        <v>22</v>
      </c>
      <c r="E7796">
        <v>32</v>
      </c>
      <c r="F7796" t="s">
        <v>49</v>
      </c>
      <c r="G7796" t="s">
        <v>8572</v>
      </c>
      <c r="H7796" t="s">
        <v>61</v>
      </c>
      <c r="I7796" s="2">
        <v>708</v>
      </c>
      <c r="J7796" s="2">
        <v>15</v>
      </c>
      <c r="K7796" s="2">
        <v>723</v>
      </c>
      <c r="L7796" s="3">
        <v>4.840838194815951E-2</v>
      </c>
      <c r="M7796" s="3">
        <v>8.2235439038288963E-2</v>
      </c>
      <c r="N7796" s="2">
        <v>1493543</v>
      </c>
      <c r="O7796">
        <f t="shared" si="121"/>
        <v>15</v>
      </c>
    </row>
    <row r="7797" spans="1:15" hidden="1" x14ac:dyDescent="0.2">
      <c r="A7797" t="s">
        <v>8557</v>
      </c>
      <c r="B7797" t="s">
        <v>8558</v>
      </c>
      <c r="C7797" t="s">
        <v>8573</v>
      </c>
      <c r="D7797" t="s">
        <v>22</v>
      </c>
      <c r="E7797">
        <v>57</v>
      </c>
      <c r="F7797" t="s">
        <v>49</v>
      </c>
      <c r="G7797" t="s">
        <v>38</v>
      </c>
      <c r="H7797" t="s">
        <v>542</v>
      </c>
      <c r="I7797" s="2">
        <v>5454</v>
      </c>
      <c r="J7797" s="2">
        <v>3</v>
      </c>
      <c r="K7797" s="2">
        <v>5457</v>
      </c>
      <c r="L7797" s="3">
        <v>0.36537280814814166</v>
      </c>
      <c r="M7797" s="3">
        <v>0.62068989050061252</v>
      </c>
      <c r="N7797" s="2">
        <v>1493543</v>
      </c>
      <c r="O7797">
        <f t="shared" si="121"/>
        <v>6</v>
      </c>
    </row>
    <row r="7798" spans="1:15" hidden="1" x14ac:dyDescent="0.2">
      <c r="A7798" t="s">
        <v>8557</v>
      </c>
      <c r="B7798" t="s">
        <v>8558</v>
      </c>
      <c r="C7798" t="s">
        <v>8574</v>
      </c>
      <c r="D7798" t="s">
        <v>22</v>
      </c>
      <c r="E7798">
        <v>44</v>
      </c>
      <c r="F7798" t="s">
        <v>49</v>
      </c>
      <c r="G7798" t="s">
        <v>8575</v>
      </c>
      <c r="H7798" t="s">
        <v>8576</v>
      </c>
      <c r="I7798" s="2">
        <v>1146</v>
      </c>
      <c r="J7798" s="2">
        <v>11</v>
      </c>
      <c r="K7798" s="2">
        <v>1157</v>
      </c>
      <c r="L7798" s="3">
        <v>7.7466802094080994E-2</v>
      </c>
      <c r="M7798" s="3">
        <v>0.13159945085380403</v>
      </c>
      <c r="N7798" s="2">
        <v>1493543</v>
      </c>
      <c r="O7798">
        <f t="shared" si="121"/>
        <v>13</v>
      </c>
    </row>
    <row r="7799" spans="1:15" hidden="1" x14ac:dyDescent="0.2">
      <c r="A7799" t="s">
        <v>8557</v>
      </c>
      <c r="B7799" t="s">
        <v>8558</v>
      </c>
      <c r="C7799" t="s">
        <v>8577</v>
      </c>
      <c r="D7799" t="s">
        <v>17</v>
      </c>
      <c r="E7799">
        <v>34</v>
      </c>
      <c r="F7799" t="s">
        <v>69</v>
      </c>
      <c r="G7799" t="s">
        <v>38</v>
      </c>
      <c r="H7799" t="s">
        <v>99</v>
      </c>
      <c r="I7799" s="2">
        <v>1470</v>
      </c>
      <c r="J7799" s="2">
        <v>13</v>
      </c>
      <c r="K7799" s="2">
        <v>1483</v>
      </c>
      <c r="L7799" s="3">
        <v>9.9294094646086531E-2</v>
      </c>
      <c r="M7799" s="3">
        <v>0.16867933069679464</v>
      </c>
      <c r="N7799" s="2">
        <v>1493543</v>
      </c>
      <c r="O7799">
        <f t="shared" si="121"/>
        <v>10</v>
      </c>
    </row>
    <row r="7800" spans="1:15" hidden="1" x14ac:dyDescent="0.2">
      <c r="A7800" t="s">
        <v>8557</v>
      </c>
      <c r="B7800" t="s">
        <v>8558</v>
      </c>
      <c r="C7800" t="s">
        <v>8578</v>
      </c>
      <c r="D7800" t="s">
        <v>22</v>
      </c>
      <c r="E7800">
        <v>41</v>
      </c>
      <c r="F7800" t="s">
        <v>69</v>
      </c>
      <c r="G7800" t="s">
        <v>38</v>
      </c>
      <c r="H7800" t="s">
        <v>124</v>
      </c>
      <c r="I7800" s="2">
        <v>1953</v>
      </c>
      <c r="J7800" s="2">
        <v>9</v>
      </c>
      <c r="K7800" s="2">
        <v>1962</v>
      </c>
      <c r="L7800" s="3">
        <v>0.13136548462280631</v>
      </c>
      <c r="M7800" s="3">
        <v>0.22316173083419491</v>
      </c>
      <c r="N7800" s="2">
        <v>1493543</v>
      </c>
      <c r="O7800">
        <f t="shared" si="121"/>
        <v>9</v>
      </c>
    </row>
    <row r="7801" spans="1:15" hidden="1" x14ac:dyDescent="0.2">
      <c r="A7801" t="s">
        <v>8557</v>
      </c>
      <c r="B7801" t="s">
        <v>8558</v>
      </c>
      <c r="C7801" t="s">
        <v>46</v>
      </c>
      <c r="G7801" t="s">
        <v>46</v>
      </c>
      <c r="I7801" s="2">
        <v>6155</v>
      </c>
      <c r="J7801" s="2">
        <v>121</v>
      </c>
      <c r="K7801" s="2">
        <v>6276</v>
      </c>
      <c r="L7801" s="3">
        <v>0.42020885906867095</v>
      </c>
      <c r="M7801" s="3">
        <v>0.71384455795892321</v>
      </c>
      <c r="N7801" s="2">
        <v>1493543</v>
      </c>
      <c r="O7801">
        <f t="shared" si="121"/>
        <v>5</v>
      </c>
    </row>
    <row r="7802" spans="1:15" hidden="1" x14ac:dyDescent="0.2">
      <c r="A7802" t="s">
        <v>8557</v>
      </c>
      <c r="B7802" t="s">
        <v>8579</v>
      </c>
      <c r="C7802" t="s">
        <v>8580</v>
      </c>
      <c r="D7802" t="s">
        <v>22</v>
      </c>
      <c r="E7802">
        <v>55</v>
      </c>
      <c r="F7802" t="s">
        <v>49</v>
      </c>
      <c r="G7802" t="s">
        <v>32</v>
      </c>
      <c r="H7802" t="s">
        <v>33</v>
      </c>
      <c r="I7802" s="2">
        <v>487613</v>
      </c>
      <c r="J7802" s="2">
        <v>19367</v>
      </c>
      <c r="K7802" s="2">
        <v>506980</v>
      </c>
      <c r="L7802" s="3">
        <v>37.393531180207049</v>
      </c>
      <c r="M7802" s="3">
        <v>67.776081452149811</v>
      </c>
      <c r="N7802" s="2">
        <v>1355796</v>
      </c>
      <c r="O7802">
        <f t="shared" si="121"/>
        <v>1</v>
      </c>
    </row>
    <row r="7803" spans="1:15" hidden="1" x14ac:dyDescent="0.2">
      <c r="A7803" t="s">
        <v>8557</v>
      </c>
      <c r="B7803" t="s">
        <v>8579</v>
      </c>
      <c r="C7803" t="s">
        <v>8581</v>
      </c>
      <c r="D7803" t="s">
        <v>22</v>
      </c>
      <c r="E7803">
        <v>47</v>
      </c>
      <c r="F7803" t="s">
        <v>49</v>
      </c>
      <c r="G7803" t="s">
        <v>385</v>
      </c>
      <c r="H7803" t="s">
        <v>39</v>
      </c>
      <c r="I7803" s="2">
        <v>1404</v>
      </c>
      <c r="J7803" s="2">
        <v>33</v>
      </c>
      <c r="K7803" s="2">
        <v>1437</v>
      </c>
      <c r="L7803" s="3">
        <v>0.10598939663489199</v>
      </c>
      <c r="M7803" s="3">
        <v>0.19210664926967388</v>
      </c>
      <c r="N7803" s="2">
        <v>1355796</v>
      </c>
      <c r="O7803">
        <f t="shared" si="121"/>
        <v>10</v>
      </c>
    </row>
    <row r="7804" spans="1:15" hidden="1" x14ac:dyDescent="0.2">
      <c r="A7804" t="s">
        <v>8557</v>
      </c>
      <c r="B7804" t="s">
        <v>8579</v>
      </c>
      <c r="C7804" t="s">
        <v>8582</v>
      </c>
      <c r="D7804" t="s">
        <v>22</v>
      </c>
      <c r="E7804">
        <v>53</v>
      </c>
      <c r="F7804" t="s">
        <v>49</v>
      </c>
      <c r="G7804" t="s">
        <v>8575</v>
      </c>
      <c r="H7804" t="s">
        <v>8576</v>
      </c>
      <c r="I7804" s="2">
        <v>1877</v>
      </c>
      <c r="J7804" s="2">
        <v>74</v>
      </c>
      <c r="K7804" s="2">
        <v>1951</v>
      </c>
      <c r="L7804" s="3">
        <v>0.14390070482579975</v>
      </c>
      <c r="M7804" s="3">
        <v>0.2608212057934125</v>
      </c>
      <c r="N7804" s="2">
        <v>1355796</v>
      </c>
      <c r="O7804">
        <f t="shared" si="121"/>
        <v>7</v>
      </c>
    </row>
    <row r="7805" spans="1:15" hidden="1" x14ac:dyDescent="0.2">
      <c r="A7805" t="s">
        <v>8557</v>
      </c>
      <c r="B7805" t="s">
        <v>8579</v>
      </c>
      <c r="C7805" t="s">
        <v>8583</v>
      </c>
      <c r="D7805" t="s">
        <v>22</v>
      </c>
      <c r="E7805">
        <v>40</v>
      </c>
      <c r="F7805" t="s">
        <v>49</v>
      </c>
      <c r="G7805" t="s">
        <v>38</v>
      </c>
      <c r="H7805" t="s">
        <v>734</v>
      </c>
      <c r="I7805" s="2">
        <v>2165</v>
      </c>
      <c r="J7805" s="2">
        <v>25</v>
      </c>
      <c r="K7805" s="2">
        <v>2190</v>
      </c>
      <c r="L7805" s="3">
        <v>0.16152872556048253</v>
      </c>
      <c r="M7805" s="3">
        <v>0.29277213771787458</v>
      </c>
      <c r="N7805" s="2">
        <v>1355796</v>
      </c>
      <c r="O7805">
        <f t="shared" si="121"/>
        <v>6</v>
      </c>
    </row>
    <row r="7806" spans="1:15" hidden="1" x14ac:dyDescent="0.2">
      <c r="A7806" t="s">
        <v>8557</v>
      </c>
      <c r="B7806" t="s">
        <v>8579</v>
      </c>
      <c r="C7806" t="s">
        <v>8584</v>
      </c>
      <c r="D7806" t="s">
        <v>22</v>
      </c>
      <c r="E7806">
        <v>50</v>
      </c>
      <c r="F7806" t="s">
        <v>49</v>
      </c>
      <c r="G7806" t="s">
        <v>19</v>
      </c>
      <c r="H7806" t="s">
        <v>20</v>
      </c>
      <c r="I7806" s="2">
        <v>202610</v>
      </c>
      <c r="J7806" s="2">
        <v>1701</v>
      </c>
      <c r="K7806" s="2">
        <v>204311</v>
      </c>
      <c r="L7806" s="3">
        <v>15.069449976250116</v>
      </c>
      <c r="M7806" s="3">
        <v>27.313501474555562</v>
      </c>
      <c r="N7806" s="2">
        <v>1355796</v>
      </c>
      <c r="O7806">
        <f t="shared" si="121"/>
        <v>2</v>
      </c>
    </row>
    <row r="7807" spans="1:15" hidden="1" x14ac:dyDescent="0.2">
      <c r="A7807" t="s">
        <v>8557</v>
      </c>
      <c r="B7807" t="s">
        <v>8579</v>
      </c>
      <c r="C7807" t="s">
        <v>8585</v>
      </c>
      <c r="D7807" t="s">
        <v>22</v>
      </c>
      <c r="E7807">
        <v>51</v>
      </c>
      <c r="F7807" t="s">
        <v>49</v>
      </c>
      <c r="G7807" t="s">
        <v>38</v>
      </c>
      <c r="H7807" t="s">
        <v>336</v>
      </c>
      <c r="I7807" s="2">
        <v>1429</v>
      </c>
      <c r="J7807" s="2">
        <v>24</v>
      </c>
      <c r="K7807" s="2">
        <v>1453</v>
      </c>
      <c r="L7807" s="3">
        <v>0.10716951517779962</v>
      </c>
      <c r="M7807" s="3">
        <v>0.19424562379181362</v>
      </c>
      <c r="N7807" s="2">
        <v>1355796</v>
      </c>
      <c r="O7807">
        <f t="shared" si="121"/>
        <v>9</v>
      </c>
    </row>
    <row r="7808" spans="1:15" hidden="1" x14ac:dyDescent="0.2">
      <c r="A7808" t="s">
        <v>8557</v>
      </c>
      <c r="B7808" t="s">
        <v>8579</v>
      </c>
      <c r="C7808" t="s">
        <v>8586</v>
      </c>
      <c r="D7808" t="s">
        <v>22</v>
      </c>
      <c r="E7808">
        <v>57</v>
      </c>
      <c r="F7808" t="s">
        <v>49</v>
      </c>
      <c r="G7808" t="s">
        <v>38</v>
      </c>
      <c r="H7808" t="s">
        <v>449</v>
      </c>
      <c r="I7808" s="2">
        <v>1581</v>
      </c>
      <c r="J7808" s="2">
        <v>20</v>
      </c>
      <c r="K7808" s="2">
        <v>1601</v>
      </c>
      <c r="L7808" s="3">
        <v>0.11808561169969524</v>
      </c>
      <c r="M7808" s="3">
        <v>0.21403113812160607</v>
      </c>
      <c r="N7808" s="2">
        <v>1355796</v>
      </c>
      <c r="O7808">
        <f t="shared" si="121"/>
        <v>8</v>
      </c>
    </row>
    <row r="7809" spans="1:15" hidden="1" x14ac:dyDescent="0.2">
      <c r="A7809" t="s">
        <v>8557</v>
      </c>
      <c r="B7809" t="s">
        <v>8579</v>
      </c>
      <c r="C7809" t="s">
        <v>8587</v>
      </c>
      <c r="D7809" t="s">
        <v>22</v>
      </c>
      <c r="E7809">
        <v>43</v>
      </c>
      <c r="F7809" t="s">
        <v>49</v>
      </c>
      <c r="G7809" t="s">
        <v>38</v>
      </c>
      <c r="H7809" t="s">
        <v>124</v>
      </c>
      <c r="I7809" s="2">
        <v>5277</v>
      </c>
      <c r="J7809" s="2">
        <v>25</v>
      </c>
      <c r="K7809" s="2">
        <v>5302</v>
      </c>
      <c r="L7809" s="3">
        <v>0.39106178215601756</v>
      </c>
      <c r="M7809" s="3">
        <v>0.70880268227405074</v>
      </c>
      <c r="N7809" s="2">
        <v>1355796</v>
      </c>
      <c r="O7809">
        <f t="shared" si="121"/>
        <v>4</v>
      </c>
    </row>
    <row r="7810" spans="1:15" hidden="1" x14ac:dyDescent="0.2">
      <c r="A7810" t="s">
        <v>8557</v>
      </c>
      <c r="B7810" t="s">
        <v>8579</v>
      </c>
      <c r="C7810" t="s">
        <v>8588</v>
      </c>
      <c r="D7810" t="s">
        <v>22</v>
      </c>
      <c r="E7810">
        <v>42</v>
      </c>
      <c r="F7810" t="s">
        <v>49</v>
      </c>
      <c r="G7810" t="s">
        <v>8572</v>
      </c>
      <c r="H7810" t="s">
        <v>61</v>
      </c>
      <c r="I7810" s="2">
        <v>5212</v>
      </c>
      <c r="J7810" s="2">
        <v>71</v>
      </c>
      <c r="K7810" s="2">
        <v>5283</v>
      </c>
      <c r="L7810" s="3">
        <v>0.38966039138631475</v>
      </c>
      <c r="M7810" s="3">
        <v>0.70626265002900979</v>
      </c>
      <c r="N7810" s="2">
        <v>1355796</v>
      </c>
      <c r="O7810">
        <f t="shared" si="121"/>
        <v>5</v>
      </c>
    </row>
    <row r="7811" spans="1:15" hidden="1" x14ac:dyDescent="0.2">
      <c r="A7811" t="s">
        <v>8557</v>
      </c>
      <c r="B7811" t="s">
        <v>8579</v>
      </c>
      <c r="C7811" t="s">
        <v>46</v>
      </c>
      <c r="G7811" t="s">
        <v>46</v>
      </c>
      <c r="I7811" s="2">
        <v>12181</v>
      </c>
      <c r="J7811" s="2">
        <v>95</v>
      </c>
      <c r="K7811" s="2">
        <v>12276</v>
      </c>
      <c r="L7811" s="3">
        <v>0.90544595204588296</v>
      </c>
      <c r="M7811" s="3">
        <v>1.6411282021117028</v>
      </c>
      <c r="N7811" s="2">
        <v>1355796</v>
      </c>
      <c r="O7811">
        <f t="shared" ref="O7811:O7874" si="122">COUNTIFS($A$2:$A$8569,A7811,$B$2:$B$8569,B7811,$K$2:$K$8569,"&gt;"&amp;K7811)+1</f>
        <v>3</v>
      </c>
    </row>
    <row r="7812" spans="1:15" hidden="1" x14ac:dyDescent="0.2">
      <c r="A7812" t="s">
        <v>8557</v>
      </c>
      <c r="B7812" t="s">
        <v>8589</v>
      </c>
      <c r="C7812" t="s">
        <v>8590</v>
      </c>
      <c r="D7812" t="s">
        <v>22</v>
      </c>
      <c r="E7812">
        <v>41</v>
      </c>
      <c r="F7812" t="s">
        <v>69</v>
      </c>
      <c r="G7812" t="s">
        <v>303</v>
      </c>
      <c r="H7812" t="s">
        <v>304</v>
      </c>
      <c r="I7812" s="2">
        <v>10059</v>
      </c>
      <c r="J7812" s="2">
        <v>131</v>
      </c>
      <c r="K7812" s="2">
        <v>10190</v>
      </c>
      <c r="L7812" s="3">
        <v>0.76169375575568388</v>
      </c>
      <c r="M7812" s="3">
        <v>1.4561157576303181</v>
      </c>
      <c r="N7812" s="2">
        <v>1337808</v>
      </c>
      <c r="O7812">
        <f t="shared" si="122"/>
        <v>4</v>
      </c>
    </row>
    <row r="7813" spans="1:15" hidden="1" x14ac:dyDescent="0.2">
      <c r="A7813" t="s">
        <v>8557</v>
      </c>
      <c r="B7813" t="s">
        <v>8589</v>
      </c>
      <c r="C7813" t="s">
        <v>8591</v>
      </c>
      <c r="D7813" t="s">
        <v>22</v>
      </c>
      <c r="E7813">
        <v>46</v>
      </c>
      <c r="F7813" t="s">
        <v>69</v>
      </c>
      <c r="G7813" t="s">
        <v>32</v>
      </c>
      <c r="H7813" t="s">
        <v>33</v>
      </c>
      <c r="I7813" s="2">
        <v>430455</v>
      </c>
      <c r="J7813" s="2">
        <v>14196</v>
      </c>
      <c r="K7813" s="2">
        <v>444651</v>
      </c>
      <c r="L7813" s="3">
        <v>33.237280686017726</v>
      </c>
      <c r="M7813" s="3">
        <v>63.539090063403194</v>
      </c>
      <c r="N7813" s="2">
        <v>1337808</v>
      </c>
      <c r="O7813">
        <f t="shared" si="122"/>
        <v>1</v>
      </c>
    </row>
    <row r="7814" spans="1:15" hidden="1" x14ac:dyDescent="0.2">
      <c r="A7814" t="s">
        <v>8557</v>
      </c>
      <c r="B7814" t="s">
        <v>8589</v>
      </c>
      <c r="C7814" t="s">
        <v>8592</v>
      </c>
      <c r="D7814" t="s">
        <v>22</v>
      </c>
      <c r="E7814">
        <v>60</v>
      </c>
      <c r="F7814" t="s">
        <v>69</v>
      </c>
      <c r="G7814" t="s">
        <v>19</v>
      </c>
      <c r="H7814" t="s">
        <v>20</v>
      </c>
      <c r="I7814" s="2">
        <v>209836</v>
      </c>
      <c r="J7814" s="2">
        <v>1829</v>
      </c>
      <c r="K7814" s="2">
        <v>211665</v>
      </c>
      <c r="L7814" s="3">
        <v>15.821777115998708</v>
      </c>
      <c r="M7814" s="3">
        <v>30.246196451307288</v>
      </c>
      <c r="N7814" s="2">
        <v>1337808</v>
      </c>
      <c r="O7814">
        <f t="shared" si="122"/>
        <v>2</v>
      </c>
    </row>
    <row r="7815" spans="1:15" hidden="1" x14ac:dyDescent="0.2">
      <c r="A7815" t="s">
        <v>8557</v>
      </c>
      <c r="B7815" t="s">
        <v>8589</v>
      </c>
      <c r="C7815" t="s">
        <v>8593</v>
      </c>
      <c r="D7815" t="s">
        <v>17</v>
      </c>
      <c r="E7815">
        <v>32</v>
      </c>
      <c r="F7815" t="s">
        <v>69</v>
      </c>
      <c r="G7815" t="s">
        <v>8594</v>
      </c>
      <c r="H7815" t="s">
        <v>234</v>
      </c>
      <c r="I7815" s="2">
        <v>5291</v>
      </c>
      <c r="J7815" s="2">
        <v>60</v>
      </c>
      <c r="K7815" s="2">
        <v>5351</v>
      </c>
      <c r="L7815" s="3">
        <v>0.39998265819908391</v>
      </c>
      <c r="M7815" s="3">
        <v>0.76463939343276066</v>
      </c>
      <c r="N7815" s="2">
        <v>1337808</v>
      </c>
      <c r="O7815">
        <f t="shared" si="122"/>
        <v>5</v>
      </c>
    </row>
    <row r="7816" spans="1:15" hidden="1" x14ac:dyDescent="0.2">
      <c r="A7816" t="s">
        <v>8557</v>
      </c>
      <c r="B7816" t="s">
        <v>8589</v>
      </c>
      <c r="C7816" t="s">
        <v>8595</v>
      </c>
      <c r="D7816" t="s">
        <v>17</v>
      </c>
      <c r="E7816">
        <v>59</v>
      </c>
      <c r="F7816" t="s">
        <v>69</v>
      </c>
      <c r="G7816" t="s">
        <v>8572</v>
      </c>
      <c r="H7816" t="s">
        <v>61</v>
      </c>
      <c r="I7816" s="2">
        <v>2981</v>
      </c>
      <c r="J7816" s="2">
        <v>69</v>
      </c>
      <c r="K7816" s="2">
        <v>3050</v>
      </c>
      <c r="L7816" s="3">
        <v>0.2279848827335462</v>
      </c>
      <c r="M7816" s="3">
        <v>0.43583445149877037</v>
      </c>
      <c r="N7816" s="2">
        <v>1337808</v>
      </c>
      <c r="O7816">
        <f t="shared" si="122"/>
        <v>7</v>
      </c>
    </row>
    <row r="7817" spans="1:15" hidden="1" x14ac:dyDescent="0.2">
      <c r="A7817" t="s">
        <v>8557</v>
      </c>
      <c r="B7817" t="s">
        <v>8589</v>
      </c>
      <c r="C7817" t="s">
        <v>8596</v>
      </c>
      <c r="D7817" t="s">
        <v>22</v>
      </c>
      <c r="E7817">
        <v>61</v>
      </c>
      <c r="F7817" t="s">
        <v>69</v>
      </c>
      <c r="G7817" t="s">
        <v>8575</v>
      </c>
      <c r="H7817" t="s">
        <v>8576</v>
      </c>
      <c r="I7817" s="2">
        <v>3991</v>
      </c>
      <c r="J7817" s="2">
        <v>69</v>
      </c>
      <c r="K7817" s="2">
        <v>4060</v>
      </c>
      <c r="L7817" s="3">
        <v>0.30348151603219592</v>
      </c>
      <c r="M7817" s="3">
        <v>0.58015995838852708</v>
      </c>
      <c r="N7817" s="2">
        <v>1337808</v>
      </c>
      <c r="O7817">
        <f t="shared" si="122"/>
        <v>6</v>
      </c>
    </row>
    <row r="7818" spans="1:15" hidden="1" x14ac:dyDescent="0.2">
      <c r="A7818" t="s">
        <v>8557</v>
      </c>
      <c r="B7818" t="s">
        <v>8589</v>
      </c>
      <c r="C7818" t="s">
        <v>46</v>
      </c>
      <c r="G7818" t="s">
        <v>46</v>
      </c>
      <c r="I7818" s="2">
        <v>15311</v>
      </c>
      <c r="J7818" s="2">
        <v>194</v>
      </c>
      <c r="K7818" s="2">
        <v>15505</v>
      </c>
      <c r="L7818" s="3">
        <v>1.1589854448470933</v>
      </c>
      <c r="M7818" s="3">
        <v>2.2156108755699786</v>
      </c>
      <c r="N7818" s="2">
        <v>1337808</v>
      </c>
      <c r="O7818">
        <f t="shared" si="122"/>
        <v>3</v>
      </c>
    </row>
    <row r="7819" spans="1:15" hidden="1" x14ac:dyDescent="0.2">
      <c r="A7819" t="s">
        <v>8557</v>
      </c>
      <c r="B7819" t="s">
        <v>8597</v>
      </c>
      <c r="C7819" t="s">
        <v>8598</v>
      </c>
      <c r="D7819" t="s">
        <v>22</v>
      </c>
      <c r="E7819">
        <v>47</v>
      </c>
      <c r="F7819" t="s">
        <v>49</v>
      </c>
      <c r="G7819" t="s">
        <v>114</v>
      </c>
      <c r="H7819" t="s">
        <v>115</v>
      </c>
      <c r="I7819" s="2">
        <v>5468</v>
      </c>
      <c r="J7819" s="2">
        <v>20</v>
      </c>
      <c r="K7819" s="2">
        <v>5488</v>
      </c>
      <c r="L7819" s="3">
        <v>0.30014772212052615</v>
      </c>
      <c r="M7819" s="3">
        <v>0.43520669939175738</v>
      </c>
      <c r="N7819" s="2">
        <v>1828433</v>
      </c>
      <c r="O7819">
        <f t="shared" si="122"/>
        <v>5</v>
      </c>
    </row>
    <row r="7820" spans="1:15" hidden="1" x14ac:dyDescent="0.2">
      <c r="A7820" t="s">
        <v>8557</v>
      </c>
      <c r="B7820" t="s">
        <v>8597</v>
      </c>
      <c r="C7820" t="s">
        <v>8599</v>
      </c>
      <c r="D7820" t="s">
        <v>22</v>
      </c>
      <c r="E7820">
        <v>71</v>
      </c>
      <c r="F7820" t="s">
        <v>69</v>
      </c>
      <c r="G7820" t="s">
        <v>8600</v>
      </c>
      <c r="H7820" t="s">
        <v>381</v>
      </c>
      <c r="I7820" s="2">
        <v>3332</v>
      </c>
      <c r="J7820" s="2">
        <v>7</v>
      </c>
      <c r="K7820" s="2">
        <v>3339</v>
      </c>
      <c r="L7820" s="3">
        <v>0.1826153870554732</v>
      </c>
      <c r="M7820" s="3">
        <v>0.26478774950238299</v>
      </c>
      <c r="N7820" s="2">
        <v>1828433</v>
      </c>
      <c r="O7820">
        <f t="shared" si="122"/>
        <v>6</v>
      </c>
    </row>
    <row r="7821" spans="1:15" hidden="1" x14ac:dyDescent="0.2">
      <c r="A7821" t="s">
        <v>8557</v>
      </c>
      <c r="B7821" t="s">
        <v>8597</v>
      </c>
      <c r="C7821" t="s">
        <v>8601</v>
      </c>
      <c r="D7821" t="s">
        <v>22</v>
      </c>
      <c r="E7821">
        <v>46</v>
      </c>
      <c r="F7821" t="s">
        <v>49</v>
      </c>
      <c r="G7821" t="s">
        <v>303</v>
      </c>
      <c r="H7821" t="s">
        <v>304</v>
      </c>
      <c r="I7821" s="2">
        <v>28271</v>
      </c>
      <c r="J7821" s="2">
        <v>184</v>
      </c>
      <c r="K7821" s="2">
        <v>28455</v>
      </c>
      <c r="L7821" s="3">
        <v>1.5562506255356363</v>
      </c>
      <c r="M7821" s="3">
        <v>2.2565245319228238</v>
      </c>
      <c r="N7821" s="2">
        <v>1828433</v>
      </c>
      <c r="O7821">
        <f t="shared" si="122"/>
        <v>3</v>
      </c>
    </row>
    <row r="7822" spans="1:15" hidden="1" x14ac:dyDescent="0.2">
      <c r="A7822" t="s">
        <v>8557</v>
      </c>
      <c r="B7822" t="s">
        <v>8597</v>
      </c>
      <c r="C7822" t="s">
        <v>8602</v>
      </c>
      <c r="D7822" t="s">
        <v>22</v>
      </c>
      <c r="E7822">
        <v>57</v>
      </c>
      <c r="F7822" t="s">
        <v>49</v>
      </c>
      <c r="G7822" t="s">
        <v>32</v>
      </c>
      <c r="H7822" t="s">
        <v>33</v>
      </c>
      <c r="I7822" s="2">
        <v>765173</v>
      </c>
      <c r="J7822" s="2">
        <v>7022</v>
      </c>
      <c r="K7822" s="2">
        <v>772195</v>
      </c>
      <c r="L7822" s="3">
        <v>42.232611203144984</v>
      </c>
      <c r="M7822" s="3">
        <v>61.236231274930411</v>
      </c>
      <c r="N7822" s="2">
        <v>1828433</v>
      </c>
      <c r="O7822">
        <f t="shared" si="122"/>
        <v>1</v>
      </c>
    </row>
    <row r="7823" spans="1:15" hidden="1" x14ac:dyDescent="0.2">
      <c r="A7823" t="s">
        <v>8557</v>
      </c>
      <c r="B7823" t="s">
        <v>8597</v>
      </c>
      <c r="C7823" t="s">
        <v>8603</v>
      </c>
      <c r="D7823" t="s">
        <v>22</v>
      </c>
      <c r="E7823">
        <v>71</v>
      </c>
      <c r="F7823" t="s">
        <v>49</v>
      </c>
      <c r="G7823" t="s">
        <v>19</v>
      </c>
      <c r="H7823" t="s">
        <v>20</v>
      </c>
      <c r="I7823" s="2">
        <v>431101</v>
      </c>
      <c r="J7823" s="2">
        <v>1998</v>
      </c>
      <c r="K7823" s="2">
        <v>433099</v>
      </c>
      <c r="L7823" s="3">
        <v>23.686894734452942</v>
      </c>
      <c r="M7823" s="3">
        <v>34.345405666886073</v>
      </c>
      <c r="N7823" s="2">
        <v>1828433</v>
      </c>
      <c r="O7823">
        <f t="shared" si="122"/>
        <v>2</v>
      </c>
    </row>
    <row r="7824" spans="1:15" hidden="1" x14ac:dyDescent="0.2">
      <c r="A7824" t="s">
        <v>8557</v>
      </c>
      <c r="B7824" t="s">
        <v>8597</v>
      </c>
      <c r="C7824" t="s">
        <v>8604</v>
      </c>
      <c r="D7824" t="s">
        <v>22</v>
      </c>
      <c r="E7824">
        <v>65</v>
      </c>
      <c r="F7824" t="s">
        <v>69</v>
      </c>
      <c r="G7824" t="s">
        <v>694</v>
      </c>
      <c r="H7824" t="s">
        <v>315</v>
      </c>
      <c r="I7824" s="2">
        <v>2045</v>
      </c>
      <c r="J7824" s="2">
        <v>8</v>
      </c>
      <c r="K7824" s="2">
        <v>2053</v>
      </c>
      <c r="L7824" s="3">
        <v>0.11228193759355688</v>
      </c>
      <c r="M7824" s="3">
        <v>0.16280600471050982</v>
      </c>
      <c r="N7824" s="2">
        <v>1828433</v>
      </c>
      <c r="O7824">
        <f t="shared" si="122"/>
        <v>8</v>
      </c>
    </row>
    <row r="7825" spans="1:15" hidden="1" x14ac:dyDescent="0.2">
      <c r="A7825" t="s">
        <v>8557</v>
      </c>
      <c r="B7825" t="s">
        <v>8597</v>
      </c>
      <c r="C7825" t="s">
        <v>8605</v>
      </c>
      <c r="D7825" t="s">
        <v>22</v>
      </c>
      <c r="E7825">
        <v>68</v>
      </c>
      <c r="F7825" t="s">
        <v>49</v>
      </c>
      <c r="G7825" t="s">
        <v>38</v>
      </c>
      <c r="H7825" t="s">
        <v>142</v>
      </c>
      <c r="I7825" s="2">
        <v>3326</v>
      </c>
      <c r="J7825" s="2">
        <v>7</v>
      </c>
      <c r="K7825" s="2">
        <v>3333</v>
      </c>
      <c r="L7825" s="3">
        <v>0.18228723721350468</v>
      </c>
      <c r="M7825" s="3">
        <v>0.26431194042870398</v>
      </c>
      <c r="N7825" s="2">
        <v>1828433</v>
      </c>
      <c r="O7825">
        <f t="shared" si="122"/>
        <v>7</v>
      </c>
    </row>
    <row r="7826" spans="1:15" hidden="1" x14ac:dyDescent="0.2">
      <c r="A7826" t="s">
        <v>8557</v>
      </c>
      <c r="B7826" t="s">
        <v>8597</v>
      </c>
      <c r="C7826" t="s">
        <v>46</v>
      </c>
      <c r="G7826" t="s">
        <v>46</v>
      </c>
      <c r="I7826" s="2">
        <v>10540</v>
      </c>
      <c r="J7826" s="2">
        <v>68</v>
      </c>
      <c r="K7826" s="2">
        <v>10608</v>
      </c>
      <c r="L7826" s="3">
        <v>0.58016892060031733</v>
      </c>
      <c r="M7826" s="3">
        <v>0.84123044226453392</v>
      </c>
      <c r="N7826" s="2">
        <v>1828433</v>
      </c>
      <c r="O7826">
        <f t="shared" si="122"/>
        <v>4</v>
      </c>
    </row>
    <row r="7827" spans="1:15" hidden="1" x14ac:dyDescent="0.2">
      <c r="A7827" t="s">
        <v>8557</v>
      </c>
      <c r="B7827" t="s">
        <v>8606</v>
      </c>
      <c r="C7827" t="s">
        <v>8607</v>
      </c>
      <c r="D7827" t="s">
        <v>22</v>
      </c>
      <c r="E7827">
        <v>60</v>
      </c>
      <c r="F7827" t="s">
        <v>49</v>
      </c>
      <c r="G7827" t="s">
        <v>303</v>
      </c>
      <c r="H7827" t="s">
        <v>304</v>
      </c>
      <c r="I7827" s="2">
        <v>173169</v>
      </c>
      <c r="J7827" s="2">
        <v>359</v>
      </c>
      <c r="K7827" s="2">
        <v>173528</v>
      </c>
      <c r="L7827" s="3">
        <v>9.4270884829888875</v>
      </c>
      <c r="M7827" s="3">
        <v>13.627214850403607</v>
      </c>
      <c r="N7827" s="2">
        <v>1840738</v>
      </c>
      <c r="O7827">
        <f t="shared" si="122"/>
        <v>3</v>
      </c>
    </row>
    <row r="7828" spans="1:15" hidden="1" x14ac:dyDescent="0.2">
      <c r="A7828" t="s">
        <v>8557</v>
      </c>
      <c r="B7828" t="s">
        <v>8606</v>
      </c>
      <c r="C7828" t="s">
        <v>8608</v>
      </c>
      <c r="D7828" t="s">
        <v>22</v>
      </c>
      <c r="E7828">
        <v>46</v>
      </c>
      <c r="F7828" t="s">
        <v>49</v>
      </c>
      <c r="G7828" t="s">
        <v>38</v>
      </c>
      <c r="H7828" t="s">
        <v>106</v>
      </c>
      <c r="I7828" s="2">
        <v>2549</v>
      </c>
      <c r="J7828" s="2">
        <v>3</v>
      </c>
      <c r="K7828" s="2">
        <v>2552</v>
      </c>
      <c r="L7828" s="3">
        <v>0.13864004546002745</v>
      </c>
      <c r="M7828" s="3">
        <v>0.20040945725318107</v>
      </c>
      <c r="N7828" s="2">
        <v>1840738</v>
      </c>
      <c r="O7828">
        <f t="shared" si="122"/>
        <v>7</v>
      </c>
    </row>
    <row r="7829" spans="1:15" hidden="1" x14ac:dyDescent="0.2">
      <c r="A7829" t="s">
        <v>8557</v>
      </c>
      <c r="B7829" t="s">
        <v>8606</v>
      </c>
      <c r="C7829" t="s">
        <v>8609</v>
      </c>
      <c r="D7829" t="s">
        <v>22</v>
      </c>
      <c r="E7829">
        <v>30</v>
      </c>
      <c r="F7829" t="s">
        <v>49</v>
      </c>
      <c r="G7829" t="s">
        <v>8572</v>
      </c>
      <c r="H7829" t="s">
        <v>61</v>
      </c>
      <c r="I7829" s="2">
        <v>3539</v>
      </c>
      <c r="J7829" s="2">
        <v>34</v>
      </c>
      <c r="K7829" s="2">
        <v>3573</v>
      </c>
      <c r="L7829" s="3">
        <v>0.19410692885136288</v>
      </c>
      <c r="M7829" s="3">
        <v>0.28058894622477115</v>
      </c>
      <c r="N7829" s="2">
        <v>1840738</v>
      </c>
      <c r="O7829">
        <f t="shared" si="122"/>
        <v>5</v>
      </c>
    </row>
    <row r="7830" spans="1:15" hidden="1" x14ac:dyDescent="0.2">
      <c r="A7830" t="s">
        <v>8557</v>
      </c>
      <c r="B7830" t="s">
        <v>8606</v>
      </c>
      <c r="C7830" t="s">
        <v>8610</v>
      </c>
      <c r="D7830" t="s">
        <v>22</v>
      </c>
      <c r="E7830">
        <v>59</v>
      </c>
      <c r="F7830" t="s">
        <v>49</v>
      </c>
      <c r="G7830" t="s">
        <v>32</v>
      </c>
      <c r="H7830" t="s">
        <v>33</v>
      </c>
      <c r="I7830" s="2">
        <v>661050</v>
      </c>
      <c r="J7830" s="2">
        <v>4624</v>
      </c>
      <c r="K7830" s="2">
        <v>665674</v>
      </c>
      <c r="L7830" s="3">
        <v>36.163430102491503</v>
      </c>
      <c r="M7830" s="3">
        <v>52.275613263148138</v>
      </c>
      <c r="N7830" s="2">
        <v>1840738</v>
      </c>
      <c r="O7830">
        <f t="shared" si="122"/>
        <v>1</v>
      </c>
    </row>
    <row r="7831" spans="1:15" hidden="1" x14ac:dyDescent="0.2">
      <c r="A7831" t="s">
        <v>8557</v>
      </c>
      <c r="B7831" t="s">
        <v>8606</v>
      </c>
      <c r="C7831" t="s">
        <v>8611</v>
      </c>
      <c r="D7831" t="s">
        <v>22</v>
      </c>
      <c r="E7831">
        <v>65</v>
      </c>
      <c r="F7831" t="s">
        <v>69</v>
      </c>
      <c r="G7831" t="s">
        <v>694</v>
      </c>
      <c r="H7831" t="s">
        <v>315</v>
      </c>
      <c r="I7831" s="2">
        <v>801</v>
      </c>
      <c r="J7831" s="2">
        <v>2</v>
      </c>
      <c r="K7831" s="2">
        <v>803</v>
      </c>
      <c r="L7831" s="3">
        <v>4.3623807407681049E-2</v>
      </c>
      <c r="M7831" s="3">
        <v>6.3059872325354385E-2</v>
      </c>
      <c r="N7831" s="2">
        <v>1840738</v>
      </c>
      <c r="O7831">
        <f t="shared" si="122"/>
        <v>14</v>
      </c>
    </row>
    <row r="7832" spans="1:15" hidden="1" x14ac:dyDescent="0.2">
      <c r="A7832" t="s">
        <v>8557</v>
      </c>
      <c r="B7832" t="s">
        <v>8606</v>
      </c>
      <c r="C7832" t="s">
        <v>8612</v>
      </c>
      <c r="D7832" t="s">
        <v>22</v>
      </c>
      <c r="E7832">
        <v>70</v>
      </c>
      <c r="F7832" t="s">
        <v>49</v>
      </c>
      <c r="G7832" t="s">
        <v>19</v>
      </c>
      <c r="H7832" t="s">
        <v>20</v>
      </c>
      <c r="I7832" s="2">
        <v>406264</v>
      </c>
      <c r="J7832" s="2">
        <v>681</v>
      </c>
      <c r="K7832" s="2">
        <v>406945</v>
      </c>
      <c r="L7832" s="3">
        <v>22.107708973248773</v>
      </c>
      <c r="M7832" s="3">
        <v>31.957533927075144</v>
      </c>
      <c r="N7832" s="2">
        <v>1840738</v>
      </c>
      <c r="O7832">
        <f t="shared" si="122"/>
        <v>2</v>
      </c>
    </row>
    <row r="7833" spans="1:15" hidden="1" x14ac:dyDescent="0.2">
      <c r="A7833" t="s">
        <v>8557</v>
      </c>
      <c r="B7833" t="s">
        <v>8606</v>
      </c>
      <c r="C7833" t="s">
        <v>8613</v>
      </c>
      <c r="D7833" t="s">
        <v>22</v>
      </c>
      <c r="E7833">
        <v>47</v>
      </c>
      <c r="F7833" t="s">
        <v>49</v>
      </c>
      <c r="G7833" t="s">
        <v>38</v>
      </c>
      <c r="H7833" t="s">
        <v>381</v>
      </c>
      <c r="I7833" s="2">
        <v>2910</v>
      </c>
      <c r="J7833" s="2">
        <v>3</v>
      </c>
      <c r="K7833" s="2">
        <v>2913</v>
      </c>
      <c r="L7833" s="3">
        <v>0.15825174468066611</v>
      </c>
      <c r="M7833" s="3">
        <v>0.22875891417653466</v>
      </c>
      <c r="N7833" s="2">
        <v>1840738</v>
      </c>
      <c r="O7833">
        <f t="shared" si="122"/>
        <v>6</v>
      </c>
    </row>
    <row r="7834" spans="1:15" hidden="1" x14ac:dyDescent="0.2">
      <c r="A7834" t="s">
        <v>8557</v>
      </c>
      <c r="B7834" t="s">
        <v>8606</v>
      </c>
      <c r="C7834" t="s">
        <v>8614</v>
      </c>
      <c r="D7834" t="s">
        <v>22</v>
      </c>
      <c r="E7834">
        <v>56</v>
      </c>
      <c r="F7834" t="s">
        <v>49</v>
      </c>
      <c r="G7834" t="s">
        <v>868</v>
      </c>
      <c r="H7834" t="s">
        <v>738</v>
      </c>
      <c r="I7834" s="2">
        <v>705</v>
      </c>
      <c r="J7834" s="2">
        <v>2</v>
      </c>
      <c r="K7834" s="2">
        <v>707</v>
      </c>
      <c r="L7834" s="3">
        <v>3.840850789194334E-2</v>
      </c>
      <c r="M7834" s="3">
        <v>5.5520958572883632E-2</v>
      </c>
      <c r="N7834" s="2">
        <v>1840738</v>
      </c>
      <c r="O7834">
        <f t="shared" si="122"/>
        <v>16</v>
      </c>
    </row>
    <row r="7835" spans="1:15" hidden="1" x14ac:dyDescent="0.2">
      <c r="A7835" t="s">
        <v>8557</v>
      </c>
      <c r="B7835" t="s">
        <v>8606</v>
      </c>
      <c r="C7835" t="s">
        <v>8615</v>
      </c>
      <c r="D7835" t="s">
        <v>22</v>
      </c>
      <c r="E7835">
        <v>45</v>
      </c>
      <c r="F7835" t="s">
        <v>49</v>
      </c>
      <c r="G7835" t="s">
        <v>8366</v>
      </c>
      <c r="H7835" t="s">
        <v>168</v>
      </c>
      <c r="I7835" s="2">
        <v>935</v>
      </c>
      <c r="J7835" s="2">
        <v>2</v>
      </c>
      <c r="K7835" s="2">
        <v>937</v>
      </c>
      <c r="L7835" s="3">
        <v>5.0903496315064939E-2</v>
      </c>
      <c r="M7835" s="3">
        <v>7.358293943817816E-2</v>
      </c>
      <c r="N7835" s="2">
        <v>1840738</v>
      </c>
      <c r="O7835">
        <f t="shared" si="122"/>
        <v>12</v>
      </c>
    </row>
    <row r="7836" spans="1:15" hidden="1" x14ac:dyDescent="0.2">
      <c r="A7836" t="s">
        <v>8557</v>
      </c>
      <c r="B7836" t="s">
        <v>8606</v>
      </c>
      <c r="C7836" t="s">
        <v>8616</v>
      </c>
      <c r="D7836" t="s">
        <v>17</v>
      </c>
      <c r="E7836">
        <v>38</v>
      </c>
      <c r="F7836" t="s">
        <v>49</v>
      </c>
      <c r="G7836" t="s">
        <v>534</v>
      </c>
      <c r="H7836" t="s">
        <v>535</v>
      </c>
      <c r="I7836" s="2">
        <v>884</v>
      </c>
      <c r="J7836" s="2">
        <v>13</v>
      </c>
      <c r="K7836" s="2">
        <v>897</v>
      </c>
      <c r="L7836" s="3">
        <v>4.8730454850174222E-2</v>
      </c>
      <c r="M7836" s="3">
        <v>7.044172537464867E-2</v>
      </c>
      <c r="N7836" s="2">
        <v>1840738</v>
      </c>
      <c r="O7836">
        <f t="shared" si="122"/>
        <v>13</v>
      </c>
    </row>
    <row r="7837" spans="1:15" hidden="1" x14ac:dyDescent="0.2">
      <c r="A7837" t="s">
        <v>8557</v>
      </c>
      <c r="B7837" t="s">
        <v>8606</v>
      </c>
      <c r="C7837" t="s">
        <v>8617</v>
      </c>
      <c r="D7837" t="s">
        <v>22</v>
      </c>
      <c r="E7837">
        <v>30</v>
      </c>
      <c r="F7837" t="s">
        <v>49</v>
      </c>
      <c r="G7837" t="s">
        <v>38</v>
      </c>
      <c r="H7837" t="s">
        <v>336</v>
      </c>
      <c r="I7837" s="2">
        <v>1315</v>
      </c>
      <c r="J7837" s="2">
        <v>4</v>
      </c>
      <c r="K7837" s="2">
        <v>1319</v>
      </c>
      <c r="L7837" s="3">
        <v>7.1656042304771239E-2</v>
      </c>
      <c r="M7837" s="3">
        <v>0.10358153374488474</v>
      </c>
      <c r="N7837" s="2">
        <v>1840738</v>
      </c>
      <c r="O7837">
        <f t="shared" si="122"/>
        <v>10</v>
      </c>
    </row>
    <row r="7838" spans="1:15" hidden="1" x14ac:dyDescent="0.2">
      <c r="A7838" t="s">
        <v>8557</v>
      </c>
      <c r="B7838" t="s">
        <v>8606</v>
      </c>
      <c r="C7838" t="s">
        <v>8618</v>
      </c>
      <c r="D7838" t="s">
        <v>22</v>
      </c>
      <c r="E7838">
        <v>32</v>
      </c>
      <c r="F7838" t="s">
        <v>49</v>
      </c>
      <c r="G7838" t="s">
        <v>38</v>
      </c>
      <c r="H7838" t="s">
        <v>734</v>
      </c>
      <c r="I7838" s="2">
        <v>1365</v>
      </c>
      <c r="J7838" s="2">
        <v>2</v>
      </c>
      <c r="K7838" s="2">
        <v>1367</v>
      </c>
      <c r="L7838" s="3">
        <v>7.4263692062640094E-2</v>
      </c>
      <c r="M7838" s="3">
        <v>0.10735099062112012</v>
      </c>
      <c r="N7838" s="2">
        <v>1840738</v>
      </c>
      <c r="O7838">
        <f t="shared" si="122"/>
        <v>9</v>
      </c>
    </row>
    <row r="7839" spans="1:15" hidden="1" x14ac:dyDescent="0.2">
      <c r="A7839" t="s">
        <v>8557</v>
      </c>
      <c r="B7839" t="s">
        <v>8606</v>
      </c>
      <c r="C7839" t="s">
        <v>8619</v>
      </c>
      <c r="D7839" t="s">
        <v>22</v>
      </c>
      <c r="E7839">
        <v>45</v>
      </c>
      <c r="F7839" t="s">
        <v>49</v>
      </c>
      <c r="G7839" t="s">
        <v>38</v>
      </c>
      <c r="H7839" t="s">
        <v>1867</v>
      </c>
      <c r="I7839" s="2">
        <v>1133</v>
      </c>
      <c r="J7839" s="2">
        <v>1</v>
      </c>
      <c r="K7839" s="2">
        <v>1134</v>
      </c>
      <c r="L7839" s="3">
        <v>6.1605725529651691E-2</v>
      </c>
      <c r="M7839" s="3">
        <v>8.9053418701060857E-2</v>
      </c>
      <c r="N7839" s="2">
        <v>1840738</v>
      </c>
      <c r="O7839">
        <f t="shared" si="122"/>
        <v>11</v>
      </c>
    </row>
    <row r="7840" spans="1:15" hidden="1" x14ac:dyDescent="0.2">
      <c r="A7840" t="s">
        <v>8557</v>
      </c>
      <c r="B7840" t="s">
        <v>8606</v>
      </c>
      <c r="C7840" t="s">
        <v>8620</v>
      </c>
      <c r="D7840" t="s">
        <v>22</v>
      </c>
      <c r="E7840">
        <v>31</v>
      </c>
      <c r="F7840" t="s">
        <v>49</v>
      </c>
      <c r="G7840" t="s">
        <v>891</v>
      </c>
      <c r="H7840" t="s">
        <v>354</v>
      </c>
      <c r="I7840" s="2">
        <v>734</v>
      </c>
      <c r="J7840" s="2">
        <v>4</v>
      </c>
      <c r="K7840" s="2">
        <v>738</v>
      </c>
      <c r="L7840" s="3">
        <v>4.0092615027233644E-2</v>
      </c>
      <c r="M7840" s="3">
        <v>5.7955399472118974E-2</v>
      </c>
      <c r="N7840" s="2">
        <v>1840738</v>
      </c>
      <c r="O7840">
        <f t="shared" si="122"/>
        <v>15</v>
      </c>
    </row>
    <row r="7841" spans="1:15" hidden="1" x14ac:dyDescent="0.2">
      <c r="A7841" t="s">
        <v>8557</v>
      </c>
      <c r="B7841" t="s">
        <v>8606</v>
      </c>
      <c r="C7841" t="s">
        <v>8621</v>
      </c>
      <c r="D7841" t="s">
        <v>22</v>
      </c>
      <c r="E7841">
        <v>36</v>
      </c>
      <c r="F7841" t="s">
        <v>49</v>
      </c>
      <c r="G7841" t="s">
        <v>8575</v>
      </c>
      <c r="H7841" t="s">
        <v>8576</v>
      </c>
      <c r="I7841" s="2">
        <v>1653</v>
      </c>
      <c r="J7841" s="2">
        <v>9</v>
      </c>
      <c r="K7841" s="2">
        <v>1662</v>
      </c>
      <c r="L7841" s="3">
        <v>9.0289872866209098E-2</v>
      </c>
      <c r="M7841" s="3">
        <v>0.13051744433965007</v>
      </c>
      <c r="N7841" s="2">
        <v>1840738</v>
      </c>
      <c r="O7841">
        <f t="shared" si="122"/>
        <v>8</v>
      </c>
    </row>
    <row r="7842" spans="1:15" hidden="1" x14ac:dyDescent="0.2">
      <c r="A7842" t="s">
        <v>8557</v>
      </c>
      <c r="B7842" t="s">
        <v>8606</v>
      </c>
      <c r="C7842" t="s">
        <v>46</v>
      </c>
      <c r="G7842" t="s">
        <v>46</v>
      </c>
      <c r="I7842" s="2">
        <v>6207</v>
      </c>
      <c r="J7842" s="2">
        <v>74</v>
      </c>
      <c r="K7842" s="2">
        <v>6281</v>
      </c>
      <c r="L7842" s="3">
        <v>0.3412218360244641</v>
      </c>
      <c r="M7842" s="3">
        <v>0.49324913832571721</v>
      </c>
      <c r="N7842" s="2">
        <v>1840738</v>
      </c>
      <c r="O7842">
        <f t="shared" si="122"/>
        <v>4</v>
      </c>
    </row>
    <row r="7843" spans="1:15" hidden="1" x14ac:dyDescent="0.2">
      <c r="A7843" t="s">
        <v>8622</v>
      </c>
      <c r="B7843" t="s">
        <v>8623</v>
      </c>
      <c r="C7843" t="s">
        <v>8624</v>
      </c>
      <c r="D7843" t="s">
        <v>22</v>
      </c>
      <c r="E7843">
        <v>52</v>
      </c>
      <c r="F7843" t="s">
        <v>18</v>
      </c>
      <c r="G7843" t="s">
        <v>19</v>
      </c>
      <c r="H7843" t="s">
        <v>20</v>
      </c>
      <c r="I7843" s="2">
        <v>314057</v>
      </c>
      <c r="J7843" s="2">
        <v>181</v>
      </c>
      <c r="K7843" s="2">
        <v>314238</v>
      </c>
      <c r="L7843" s="3">
        <v>21.092771464434584</v>
      </c>
      <c r="M7843" s="3">
        <v>29.534285045635382</v>
      </c>
      <c r="N7843" s="2">
        <v>1489790</v>
      </c>
      <c r="O7843">
        <f t="shared" si="122"/>
        <v>3</v>
      </c>
    </row>
    <row r="7844" spans="1:15" hidden="1" x14ac:dyDescent="0.2">
      <c r="A7844" t="s">
        <v>8622</v>
      </c>
      <c r="B7844" t="s">
        <v>8623</v>
      </c>
      <c r="C7844" t="s">
        <v>8625</v>
      </c>
      <c r="D7844" t="s">
        <v>22</v>
      </c>
      <c r="E7844">
        <v>52</v>
      </c>
      <c r="F7844" t="s">
        <v>18</v>
      </c>
      <c r="G7844" t="s">
        <v>32</v>
      </c>
      <c r="H7844" t="s">
        <v>33</v>
      </c>
      <c r="I7844" s="2">
        <v>376892</v>
      </c>
      <c r="J7844" s="2">
        <v>482</v>
      </c>
      <c r="K7844" s="2">
        <v>377374</v>
      </c>
      <c r="L7844" s="3">
        <v>25.330684190389253</v>
      </c>
      <c r="M7844" s="3">
        <v>35.468247903855065</v>
      </c>
      <c r="N7844" s="2">
        <v>1489790</v>
      </c>
      <c r="O7844">
        <f t="shared" si="122"/>
        <v>1</v>
      </c>
    </row>
    <row r="7845" spans="1:15" hidden="1" x14ac:dyDescent="0.2">
      <c r="A7845" t="s">
        <v>8622</v>
      </c>
      <c r="B7845" t="s">
        <v>8623</v>
      </c>
      <c r="C7845" t="s">
        <v>8626</v>
      </c>
      <c r="D7845" t="s">
        <v>17</v>
      </c>
      <c r="E7845">
        <v>35</v>
      </c>
      <c r="F7845" t="s">
        <v>18</v>
      </c>
      <c r="G7845" t="s">
        <v>8627</v>
      </c>
      <c r="H7845" t="s">
        <v>198</v>
      </c>
      <c r="I7845" s="2">
        <v>8005</v>
      </c>
      <c r="J7845" s="2">
        <v>2</v>
      </c>
      <c r="K7845" s="2">
        <v>8007</v>
      </c>
      <c r="L7845" s="3">
        <v>0.53745829949187474</v>
      </c>
      <c r="M7845" s="3">
        <v>0.75255386159663218</v>
      </c>
      <c r="N7845" s="2">
        <v>1489790</v>
      </c>
      <c r="O7845">
        <f t="shared" si="122"/>
        <v>5</v>
      </c>
    </row>
    <row r="7846" spans="1:15" hidden="1" x14ac:dyDescent="0.2">
      <c r="A7846" t="s">
        <v>8622</v>
      </c>
      <c r="B7846" t="s">
        <v>8623</v>
      </c>
      <c r="C7846" t="s">
        <v>8628</v>
      </c>
      <c r="D7846" t="s">
        <v>22</v>
      </c>
      <c r="E7846">
        <v>47</v>
      </c>
      <c r="F7846" t="s">
        <v>18</v>
      </c>
      <c r="G7846" t="s">
        <v>38</v>
      </c>
      <c r="H7846" t="s">
        <v>618</v>
      </c>
      <c r="I7846" s="2">
        <v>4548</v>
      </c>
      <c r="J7846" s="2">
        <f>(0)</f>
        <v>0</v>
      </c>
      <c r="K7846" s="2">
        <v>4548</v>
      </c>
      <c r="L7846" s="3">
        <v>0.30527792507668866</v>
      </c>
      <c r="M7846" s="3">
        <v>0.42745284907474501</v>
      </c>
      <c r="N7846" s="2">
        <v>1489790</v>
      </c>
      <c r="O7846">
        <f t="shared" si="122"/>
        <v>9</v>
      </c>
    </row>
    <row r="7847" spans="1:15" hidden="1" x14ac:dyDescent="0.2">
      <c r="A7847" t="s">
        <v>8622</v>
      </c>
      <c r="B7847" t="s">
        <v>8623</v>
      </c>
      <c r="C7847" t="s">
        <v>8629</v>
      </c>
      <c r="D7847" t="s">
        <v>22</v>
      </c>
      <c r="E7847">
        <v>54</v>
      </c>
      <c r="F7847" t="s">
        <v>18</v>
      </c>
      <c r="G7847" t="s">
        <v>8630</v>
      </c>
      <c r="H7847" t="s">
        <v>4937</v>
      </c>
      <c r="I7847" s="2">
        <v>318665</v>
      </c>
      <c r="J7847" s="2">
        <v>149</v>
      </c>
      <c r="K7847" s="2">
        <v>318814</v>
      </c>
      <c r="L7847" s="3">
        <v>21.399928849032417</v>
      </c>
      <c r="M7847" s="3">
        <v>29.964369530544367</v>
      </c>
      <c r="N7847" s="2">
        <v>1489790</v>
      </c>
      <c r="O7847">
        <f t="shared" si="122"/>
        <v>2</v>
      </c>
    </row>
    <row r="7848" spans="1:15" hidden="1" x14ac:dyDescent="0.2">
      <c r="A7848" t="s">
        <v>8622</v>
      </c>
      <c r="B7848" t="s">
        <v>8623</v>
      </c>
      <c r="C7848" t="s">
        <v>8631</v>
      </c>
      <c r="D7848" t="s">
        <v>22</v>
      </c>
      <c r="E7848">
        <v>27</v>
      </c>
      <c r="F7848" t="s">
        <v>18</v>
      </c>
      <c r="G7848" t="s">
        <v>35</v>
      </c>
      <c r="H7848" t="s">
        <v>36</v>
      </c>
      <c r="I7848" s="2">
        <v>5233</v>
      </c>
      <c r="J7848" s="2">
        <v>8</v>
      </c>
      <c r="K7848" s="2">
        <v>5241</v>
      </c>
      <c r="L7848" s="3">
        <v>0.35179454822491762</v>
      </c>
      <c r="M7848" s="3">
        <v>0.49258583597201816</v>
      </c>
      <c r="N7848" s="2">
        <v>1489790</v>
      </c>
      <c r="O7848">
        <f t="shared" si="122"/>
        <v>8</v>
      </c>
    </row>
    <row r="7849" spans="1:15" hidden="1" x14ac:dyDescent="0.2">
      <c r="A7849" t="s">
        <v>8622</v>
      </c>
      <c r="B7849" t="s">
        <v>8623</v>
      </c>
      <c r="C7849" t="s">
        <v>8632</v>
      </c>
      <c r="D7849" t="s">
        <v>22</v>
      </c>
      <c r="E7849">
        <v>33</v>
      </c>
      <c r="F7849" t="s">
        <v>18</v>
      </c>
      <c r="G7849" t="s">
        <v>174</v>
      </c>
      <c r="H7849" t="s">
        <v>84</v>
      </c>
      <c r="I7849" s="2">
        <v>6833</v>
      </c>
      <c r="J7849" s="2">
        <v>4</v>
      </c>
      <c r="K7849" s="2">
        <v>6837</v>
      </c>
      <c r="L7849" s="3">
        <v>0.45892374092992971</v>
      </c>
      <c r="M7849" s="3">
        <v>0.64258907852331404</v>
      </c>
      <c r="N7849" s="2">
        <v>1489790</v>
      </c>
      <c r="O7849">
        <f t="shared" si="122"/>
        <v>6</v>
      </c>
    </row>
    <row r="7850" spans="1:15" hidden="1" x14ac:dyDescent="0.2">
      <c r="A7850" t="s">
        <v>8622</v>
      </c>
      <c r="B7850" t="s">
        <v>8623</v>
      </c>
      <c r="C7850" t="s">
        <v>8633</v>
      </c>
      <c r="D7850" t="s">
        <v>22</v>
      </c>
      <c r="E7850">
        <v>53</v>
      </c>
      <c r="F7850" t="s">
        <v>18</v>
      </c>
      <c r="G7850" t="s">
        <v>38</v>
      </c>
      <c r="H7850" t="s">
        <v>99</v>
      </c>
      <c r="I7850" s="2">
        <v>3019</v>
      </c>
      <c r="J7850" s="2">
        <f>(0)</f>
        <v>0</v>
      </c>
      <c r="K7850" s="2">
        <v>3019</v>
      </c>
      <c r="L7850" s="3">
        <v>0.2026460105115486</v>
      </c>
      <c r="M7850" s="3">
        <v>0.28374673512679316</v>
      </c>
      <c r="N7850" s="2">
        <v>1489790</v>
      </c>
      <c r="O7850">
        <f t="shared" si="122"/>
        <v>11</v>
      </c>
    </row>
    <row r="7851" spans="1:15" hidden="1" x14ac:dyDescent="0.2">
      <c r="A7851" t="s">
        <v>8622</v>
      </c>
      <c r="B7851" t="s">
        <v>8623</v>
      </c>
      <c r="C7851" t="s">
        <v>8634</v>
      </c>
      <c r="D7851" t="s">
        <v>22</v>
      </c>
      <c r="E7851">
        <v>29</v>
      </c>
      <c r="F7851" t="s">
        <v>18</v>
      </c>
      <c r="G7851" t="s">
        <v>38</v>
      </c>
      <c r="H7851" t="s">
        <v>165</v>
      </c>
      <c r="I7851" s="2">
        <v>4388</v>
      </c>
      <c r="J7851" s="2">
        <f>(0)</f>
        <v>0</v>
      </c>
      <c r="K7851" s="2">
        <v>4388</v>
      </c>
      <c r="L7851" s="3">
        <v>0.29453815638445685</v>
      </c>
      <c r="M7851" s="3">
        <v>0.41241493002198359</v>
      </c>
      <c r="N7851" s="2">
        <v>1489790</v>
      </c>
      <c r="O7851">
        <f t="shared" si="122"/>
        <v>10</v>
      </c>
    </row>
    <row r="7852" spans="1:15" hidden="1" x14ac:dyDescent="0.2">
      <c r="A7852" t="s">
        <v>8622</v>
      </c>
      <c r="B7852" t="s">
        <v>8623</v>
      </c>
      <c r="C7852" t="s">
        <v>8635</v>
      </c>
      <c r="D7852" t="s">
        <v>22</v>
      </c>
      <c r="E7852">
        <v>46</v>
      </c>
      <c r="F7852" t="s">
        <v>18</v>
      </c>
      <c r="G7852" t="s">
        <v>38</v>
      </c>
      <c r="H7852" t="s">
        <v>70</v>
      </c>
      <c r="I7852" s="2">
        <v>5523</v>
      </c>
      <c r="J7852" s="2">
        <f>(0)</f>
        <v>0</v>
      </c>
      <c r="K7852" s="2">
        <v>5523</v>
      </c>
      <c r="L7852" s="3">
        <v>0.37072339054497616</v>
      </c>
      <c r="M7852" s="3">
        <v>0.51909016830251031</v>
      </c>
      <c r="N7852" s="2">
        <v>1489790</v>
      </c>
      <c r="O7852">
        <f t="shared" si="122"/>
        <v>7</v>
      </c>
    </row>
    <row r="7853" spans="1:15" hidden="1" x14ac:dyDescent="0.2">
      <c r="A7853" t="s">
        <v>8622</v>
      </c>
      <c r="B7853" t="s">
        <v>8623</v>
      </c>
      <c r="C7853" t="s">
        <v>8636</v>
      </c>
      <c r="D7853" t="s">
        <v>22</v>
      </c>
      <c r="E7853">
        <v>38</v>
      </c>
      <c r="F7853" t="s">
        <v>18</v>
      </c>
      <c r="G7853" t="s">
        <v>2300</v>
      </c>
      <c r="H7853" t="s">
        <v>209</v>
      </c>
      <c r="I7853" s="2">
        <v>2702</v>
      </c>
      <c r="J7853" s="2">
        <v>3</v>
      </c>
      <c r="K7853" s="2">
        <v>2705</v>
      </c>
      <c r="L7853" s="3">
        <v>0.18156921445304372</v>
      </c>
      <c r="M7853" s="3">
        <v>0.25423481898574879</v>
      </c>
      <c r="N7853" s="2">
        <v>1489790</v>
      </c>
      <c r="O7853">
        <f t="shared" si="122"/>
        <v>12</v>
      </c>
    </row>
    <row r="7854" spans="1:15" hidden="1" x14ac:dyDescent="0.2">
      <c r="A7854" t="s">
        <v>8622</v>
      </c>
      <c r="B7854" t="s">
        <v>8623</v>
      </c>
      <c r="C7854" t="s">
        <v>46</v>
      </c>
      <c r="G7854" t="s">
        <v>46</v>
      </c>
      <c r="I7854" s="2">
        <v>13030</v>
      </c>
      <c r="J7854" s="2">
        <v>6</v>
      </c>
      <c r="K7854" s="2">
        <v>13036</v>
      </c>
      <c r="L7854" s="3">
        <v>0.87502265419958525</v>
      </c>
      <c r="M7854" s="3">
        <v>1.2252144548237416</v>
      </c>
      <c r="N7854" s="2">
        <v>1489790</v>
      </c>
      <c r="O7854">
        <f t="shared" si="122"/>
        <v>4</v>
      </c>
    </row>
    <row r="7855" spans="1:15" hidden="1" x14ac:dyDescent="0.2">
      <c r="A7855" t="s">
        <v>8622</v>
      </c>
      <c r="B7855" t="s">
        <v>8637</v>
      </c>
      <c r="C7855" t="s">
        <v>8638</v>
      </c>
      <c r="D7855" t="s">
        <v>22</v>
      </c>
      <c r="E7855">
        <v>42</v>
      </c>
      <c r="F7855" t="s">
        <v>69</v>
      </c>
      <c r="G7855" t="s">
        <v>155</v>
      </c>
      <c r="H7855" t="s">
        <v>156</v>
      </c>
      <c r="I7855" s="2">
        <v>1965</v>
      </c>
      <c r="J7855" s="2">
        <f>(0)</f>
        <v>0</v>
      </c>
      <c r="K7855" s="2">
        <v>1965</v>
      </c>
      <c r="L7855" s="3">
        <v>0.1328518664504077</v>
      </c>
      <c r="M7855" s="3">
        <v>0.20254286641962965</v>
      </c>
      <c r="N7855" s="2">
        <v>1479091</v>
      </c>
      <c r="O7855">
        <f t="shared" si="122"/>
        <v>18</v>
      </c>
    </row>
    <row r="7856" spans="1:15" hidden="1" x14ac:dyDescent="0.2">
      <c r="A7856" t="s">
        <v>8622</v>
      </c>
      <c r="B7856" t="s">
        <v>8637</v>
      </c>
      <c r="C7856" t="s">
        <v>8639</v>
      </c>
      <c r="D7856" t="s">
        <v>22</v>
      </c>
      <c r="E7856">
        <v>60</v>
      </c>
      <c r="F7856" t="s">
        <v>69</v>
      </c>
      <c r="G7856" t="s">
        <v>19</v>
      </c>
      <c r="H7856" t="s">
        <v>20</v>
      </c>
      <c r="I7856" s="2">
        <v>345955</v>
      </c>
      <c r="J7856" s="2">
        <v>186</v>
      </c>
      <c r="K7856" s="2">
        <v>346141</v>
      </c>
      <c r="L7856" s="3">
        <v>23.40227883206645</v>
      </c>
      <c r="M7856" s="3">
        <v>35.678570140130802</v>
      </c>
      <c r="N7856" s="2">
        <v>1479091</v>
      </c>
      <c r="O7856">
        <f t="shared" si="122"/>
        <v>2</v>
      </c>
    </row>
    <row r="7857" spans="1:15" hidden="1" x14ac:dyDescent="0.2">
      <c r="A7857" t="s">
        <v>8622</v>
      </c>
      <c r="B7857" t="s">
        <v>8637</v>
      </c>
      <c r="C7857" t="s">
        <v>8640</v>
      </c>
      <c r="D7857" t="s">
        <v>17</v>
      </c>
      <c r="E7857">
        <v>27</v>
      </c>
      <c r="F7857" t="s">
        <v>69</v>
      </c>
      <c r="G7857" t="s">
        <v>58</v>
      </c>
      <c r="H7857" t="s">
        <v>59</v>
      </c>
      <c r="I7857" s="2">
        <v>4044</v>
      </c>
      <c r="J7857" s="2">
        <v>11</v>
      </c>
      <c r="K7857" s="2">
        <v>4055</v>
      </c>
      <c r="L7857" s="3">
        <v>0.27415486944346223</v>
      </c>
      <c r="M7857" s="3">
        <v>0.41797013910005004</v>
      </c>
      <c r="N7857" s="2">
        <v>1479091</v>
      </c>
      <c r="O7857">
        <f t="shared" si="122"/>
        <v>12</v>
      </c>
    </row>
    <row r="7858" spans="1:15" hidden="1" x14ac:dyDescent="0.2">
      <c r="A7858" t="s">
        <v>8622</v>
      </c>
      <c r="B7858" t="s">
        <v>8637</v>
      </c>
      <c r="C7858" t="s">
        <v>8641</v>
      </c>
      <c r="D7858" t="s">
        <v>22</v>
      </c>
      <c r="E7858">
        <v>27</v>
      </c>
      <c r="F7858" t="s">
        <v>69</v>
      </c>
      <c r="G7858" t="s">
        <v>38</v>
      </c>
      <c r="H7858" t="s">
        <v>99</v>
      </c>
      <c r="I7858" s="2">
        <v>7383</v>
      </c>
      <c r="J7858" s="2">
        <v>1</v>
      </c>
      <c r="K7858" s="2">
        <v>7384</v>
      </c>
      <c r="L7858" s="3">
        <v>0.49922553784723189</v>
      </c>
      <c r="M7858" s="3">
        <v>0.76110764663742769</v>
      </c>
      <c r="N7858" s="2">
        <v>1479091</v>
      </c>
      <c r="O7858">
        <f t="shared" si="122"/>
        <v>7</v>
      </c>
    </row>
    <row r="7859" spans="1:15" hidden="1" x14ac:dyDescent="0.2">
      <c r="A7859" t="s">
        <v>8622</v>
      </c>
      <c r="B7859" t="s">
        <v>8637</v>
      </c>
      <c r="C7859" t="s">
        <v>8642</v>
      </c>
      <c r="D7859" t="s">
        <v>22</v>
      </c>
      <c r="E7859">
        <v>46</v>
      </c>
      <c r="F7859" t="s">
        <v>69</v>
      </c>
      <c r="G7859" t="s">
        <v>38</v>
      </c>
      <c r="H7859" t="s">
        <v>198</v>
      </c>
      <c r="I7859" s="2">
        <v>6902</v>
      </c>
      <c r="J7859" s="2">
        <v>3</v>
      </c>
      <c r="K7859" s="2">
        <v>6905</v>
      </c>
      <c r="L7859" s="3">
        <v>0.4668407826158093</v>
      </c>
      <c r="M7859" s="3">
        <v>0.71173460184607773</v>
      </c>
      <c r="N7859" s="2">
        <v>1479091</v>
      </c>
      <c r="O7859">
        <f t="shared" si="122"/>
        <v>8</v>
      </c>
    </row>
    <row r="7860" spans="1:15" hidden="1" x14ac:dyDescent="0.2">
      <c r="A7860" t="s">
        <v>8622</v>
      </c>
      <c r="B7860" t="s">
        <v>8637</v>
      </c>
      <c r="C7860" t="s">
        <v>8643</v>
      </c>
      <c r="D7860" t="s">
        <v>22</v>
      </c>
      <c r="E7860">
        <v>62</v>
      </c>
      <c r="F7860" t="s">
        <v>69</v>
      </c>
      <c r="G7860" t="s">
        <v>38</v>
      </c>
      <c r="H7860" t="s">
        <v>36</v>
      </c>
      <c r="I7860" s="2">
        <v>6537</v>
      </c>
      <c r="J7860" s="2">
        <f>(0)</f>
        <v>0</v>
      </c>
      <c r="K7860" s="2">
        <v>6537</v>
      </c>
      <c r="L7860" s="3">
        <v>0.44196063663425711</v>
      </c>
      <c r="M7860" s="3">
        <v>0.6738029098143099</v>
      </c>
      <c r="N7860" s="2">
        <v>1479091</v>
      </c>
      <c r="O7860">
        <f t="shared" si="122"/>
        <v>10</v>
      </c>
    </row>
    <row r="7861" spans="1:15" hidden="1" x14ac:dyDescent="0.2">
      <c r="A7861" t="s">
        <v>8622</v>
      </c>
      <c r="B7861" t="s">
        <v>8637</v>
      </c>
      <c r="C7861" t="s">
        <v>8644</v>
      </c>
      <c r="D7861" t="s">
        <v>17</v>
      </c>
      <c r="E7861">
        <v>28</v>
      </c>
      <c r="F7861" t="s">
        <v>69</v>
      </c>
      <c r="G7861" t="s">
        <v>38</v>
      </c>
      <c r="H7861" t="s">
        <v>780</v>
      </c>
      <c r="I7861" s="2">
        <v>3885</v>
      </c>
      <c r="J7861" s="2">
        <v>1</v>
      </c>
      <c r="K7861" s="2">
        <v>3886</v>
      </c>
      <c r="L7861" s="3">
        <v>0.26272893283780374</v>
      </c>
      <c r="M7861" s="3">
        <v>0.40055042183546097</v>
      </c>
      <c r="N7861" s="2">
        <v>1479091</v>
      </c>
      <c r="O7861">
        <f t="shared" si="122"/>
        <v>13</v>
      </c>
    </row>
    <row r="7862" spans="1:15" hidden="1" x14ac:dyDescent="0.2">
      <c r="A7862" t="s">
        <v>8622</v>
      </c>
      <c r="B7862" t="s">
        <v>8637</v>
      </c>
      <c r="C7862" t="s">
        <v>8645</v>
      </c>
      <c r="D7862" t="s">
        <v>22</v>
      </c>
      <c r="E7862">
        <v>31</v>
      </c>
      <c r="F7862" t="s">
        <v>69</v>
      </c>
      <c r="G7862" t="s">
        <v>38</v>
      </c>
      <c r="H7862" t="s">
        <v>70</v>
      </c>
      <c r="I7862" s="2">
        <v>2459</v>
      </c>
      <c r="J7862" s="2">
        <f>(0)</f>
        <v>0</v>
      </c>
      <c r="K7862" s="2">
        <v>2459</v>
      </c>
      <c r="L7862" s="3">
        <v>0.16625075806694789</v>
      </c>
      <c r="M7862" s="3">
        <v>0.25346203996227445</v>
      </c>
      <c r="N7862" s="2">
        <v>1479091</v>
      </c>
      <c r="O7862">
        <f t="shared" si="122"/>
        <v>16</v>
      </c>
    </row>
    <row r="7863" spans="1:15" hidden="1" x14ac:dyDescent="0.2">
      <c r="A7863" t="s">
        <v>8622</v>
      </c>
      <c r="B7863" t="s">
        <v>8637</v>
      </c>
      <c r="C7863" t="s">
        <v>8646</v>
      </c>
      <c r="D7863" t="s">
        <v>22</v>
      </c>
      <c r="E7863">
        <v>42</v>
      </c>
      <c r="F7863" t="s">
        <v>69</v>
      </c>
      <c r="G7863" t="s">
        <v>8630</v>
      </c>
      <c r="H7863" t="s">
        <v>4937</v>
      </c>
      <c r="I7863" s="2">
        <v>441007</v>
      </c>
      <c r="J7863" s="2">
        <v>314</v>
      </c>
      <c r="K7863" s="2">
        <v>441321</v>
      </c>
      <c r="L7863" s="3">
        <v>29.837312241099433</v>
      </c>
      <c r="M7863" s="3">
        <v>45.489272443347268</v>
      </c>
      <c r="N7863" s="2">
        <v>1479091</v>
      </c>
      <c r="O7863">
        <f t="shared" si="122"/>
        <v>1</v>
      </c>
    </row>
    <row r="7864" spans="1:15" hidden="1" x14ac:dyDescent="0.2">
      <c r="A7864" t="s">
        <v>8622</v>
      </c>
      <c r="B7864" t="s">
        <v>8637</v>
      </c>
      <c r="C7864" t="s">
        <v>8647</v>
      </c>
      <c r="D7864" t="s">
        <v>22</v>
      </c>
      <c r="E7864">
        <v>42</v>
      </c>
      <c r="F7864" t="s">
        <v>69</v>
      </c>
      <c r="G7864" t="s">
        <v>38</v>
      </c>
      <c r="H7864" t="s">
        <v>182</v>
      </c>
      <c r="I7864" s="2">
        <v>18217</v>
      </c>
      <c r="J7864" s="2">
        <v>2</v>
      </c>
      <c r="K7864" s="2">
        <v>18219</v>
      </c>
      <c r="L7864" s="3">
        <v>1.2317700533638567</v>
      </c>
      <c r="M7864" s="3">
        <v>1.8779279813227647</v>
      </c>
      <c r="N7864" s="2">
        <v>1479091</v>
      </c>
      <c r="O7864">
        <f t="shared" si="122"/>
        <v>4</v>
      </c>
    </row>
    <row r="7865" spans="1:15" hidden="1" x14ac:dyDescent="0.2">
      <c r="A7865" t="s">
        <v>8622</v>
      </c>
      <c r="B7865" t="s">
        <v>8637</v>
      </c>
      <c r="C7865" t="s">
        <v>8648</v>
      </c>
      <c r="D7865" t="s">
        <v>22</v>
      </c>
      <c r="E7865">
        <v>31</v>
      </c>
      <c r="F7865" t="s">
        <v>69</v>
      </c>
      <c r="G7865" t="s">
        <v>38</v>
      </c>
      <c r="H7865" t="s">
        <v>346</v>
      </c>
      <c r="I7865" s="2">
        <v>4267</v>
      </c>
      <c r="J7865" s="2">
        <f>(0)</f>
        <v>0</v>
      </c>
      <c r="K7865" s="2">
        <v>4267</v>
      </c>
      <c r="L7865" s="3">
        <v>0.28848799701979122</v>
      </c>
      <c r="M7865" s="3">
        <v>0.43982209211835099</v>
      </c>
      <c r="N7865" s="2">
        <v>1479091</v>
      </c>
      <c r="O7865">
        <f t="shared" si="122"/>
        <v>11</v>
      </c>
    </row>
    <row r="7866" spans="1:15" hidden="1" x14ac:dyDescent="0.2">
      <c r="A7866" t="s">
        <v>8622</v>
      </c>
      <c r="B7866" t="s">
        <v>8637</v>
      </c>
      <c r="C7866" t="s">
        <v>8649</v>
      </c>
      <c r="D7866" t="s">
        <v>22</v>
      </c>
      <c r="E7866">
        <v>36</v>
      </c>
      <c r="F7866" t="s">
        <v>69</v>
      </c>
      <c r="G7866" t="s">
        <v>303</v>
      </c>
      <c r="H7866" t="s">
        <v>304</v>
      </c>
      <c r="I7866" s="2">
        <v>10194</v>
      </c>
      <c r="J7866" s="2">
        <v>9</v>
      </c>
      <c r="K7866" s="2">
        <v>10203</v>
      </c>
      <c r="L7866" s="3">
        <v>0.68981556915700248</v>
      </c>
      <c r="M7866" s="3">
        <v>1.0516767766307793</v>
      </c>
      <c r="N7866" s="2">
        <v>1479091</v>
      </c>
      <c r="O7866">
        <f t="shared" si="122"/>
        <v>5</v>
      </c>
    </row>
    <row r="7867" spans="1:15" hidden="1" x14ac:dyDescent="0.2">
      <c r="A7867" t="s">
        <v>8622</v>
      </c>
      <c r="B7867" t="s">
        <v>8637</v>
      </c>
      <c r="C7867" t="s">
        <v>8650</v>
      </c>
      <c r="D7867" t="s">
        <v>22</v>
      </c>
      <c r="E7867">
        <v>63</v>
      </c>
      <c r="F7867" t="s">
        <v>69</v>
      </c>
      <c r="G7867" t="s">
        <v>160</v>
      </c>
      <c r="H7867" t="s">
        <v>43</v>
      </c>
      <c r="I7867" s="2">
        <v>2597</v>
      </c>
      <c r="J7867" s="2">
        <v>1</v>
      </c>
      <c r="K7867" s="2">
        <v>2598</v>
      </c>
      <c r="L7867" s="3">
        <v>0.17564842190237112</v>
      </c>
      <c r="M7867" s="3">
        <v>0.26778949972427368</v>
      </c>
      <c r="N7867" s="2">
        <v>1479091</v>
      </c>
      <c r="O7867">
        <f t="shared" si="122"/>
        <v>15</v>
      </c>
    </row>
    <row r="7868" spans="1:15" hidden="1" x14ac:dyDescent="0.2">
      <c r="A7868" t="s">
        <v>8622</v>
      </c>
      <c r="B7868" t="s">
        <v>8637</v>
      </c>
      <c r="C7868" t="s">
        <v>8651</v>
      </c>
      <c r="D7868" t="s">
        <v>22</v>
      </c>
      <c r="E7868">
        <v>52</v>
      </c>
      <c r="F7868" t="s">
        <v>69</v>
      </c>
      <c r="G7868" t="s">
        <v>32</v>
      </c>
      <c r="H7868" t="s">
        <v>33</v>
      </c>
      <c r="I7868" s="2">
        <v>92305</v>
      </c>
      <c r="J7868" s="2">
        <v>301</v>
      </c>
      <c r="K7868" s="2">
        <v>92606</v>
      </c>
      <c r="L7868" s="3">
        <v>6.2610076053467978</v>
      </c>
      <c r="M7868" s="3">
        <v>9.5453866094942601</v>
      </c>
      <c r="N7868" s="2">
        <v>1479091</v>
      </c>
      <c r="O7868">
        <f t="shared" si="122"/>
        <v>3</v>
      </c>
    </row>
    <row r="7869" spans="1:15" hidden="1" x14ac:dyDescent="0.2">
      <c r="A7869" t="s">
        <v>8622</v>
      </c>
      <c r="B7869" t="s">
        <v>8637</v>
      </c>
      <c r="C7869" t="s">
        <v>8652</v>
      </c>
      <c r="D7869" t="s">
        <v>22</v>
      </c>
      <c r="E7869">
        <v>34</v>
      </c>
      <c r="F7869" t="s">
        <v>69</v>
      </c>
      <c r="G7869" t="s">
        <v>2465</v>
      </c>
      <c r="H7869" t="s">
        <v>1546</v>
      </c>
      <c r="I7869" s="2">
        <v>3501</v>
      </c>
      <c r="J7869" s="2">
        <f>(0)</f>
        <v>0</v>
      </c>
      <c r="K7869" s="2">
        <v>3501</v>
      </c>
      <c r="L7869" s="3">
        <v>0.23669943228645163</v>
      </c>
      <c r="M7869" s="3">
        <v>0.36086645055222566</v>
      </c>
      <c r="N7869" s="2">
        <v>1479091</v>
      </c>
      <c r="O7869">
        <f t="shared" si="122"/>
        <v>14</v>
      </c>
    </row>
    <row r="7870" spans="1:15" hidden="1" x14ac:dyDescent="0.2">
      <c r="A7870" t="s">
        <v>8622</v>
      </c>
      <c r="B7870" t="s">
        <v>8637</v>
      </c>
      <c r="C7870" t="s">
        <v>8653</v>
      </c>
      <c r="D7870" t="s">
        <v>22</v>
      </c>
      <c r="E7870">
        <v>40</v>
      </c>
      <c r="F7870" t="s">
        <v>69</v>
      </c>
      <c r="G7870" t="s">
        <v>4286</v>
      </c>
      <c r="H7870" t="s">
        <v>2786</v>
      </c>
      <c r="I7870" s="2">
        <v>2215</v>
      </c>
      <c r="J7870" s="2">
        <f>(0)</f>
        <v>0</v>
      </c>
      <c r="K7870" s="2">
        <v>2215</v>
      </c>
      <c r="L7870" s="3">
        <v>0.14975413953570132</v>
      </c>
      <c r="M7870" s="3">
        <v>0.22831167894121102</v>
      </c>
      <c r="N7870" s="2">
        <v>1479091</v>
      </c>
      <c r="O7870">
        <f t="shared" si="122"/>
        <v>17</v>
      </c>
    </row>
    <row r="7871" spans="1:15" hidden="1" x14ac:dyDescent="0.2">
      <c r="A7871" t="s">
        <v>8622</v>
      </c>
      <c r="B7871" t="s">
        <v>8637</v>
      </c>
      <c r="C7871" t="s">
        <v>8654</v>
      </c>
      <c r="D7871" t="s">
        <v>22</v>
      </c>
      <c r="E7871">
        <v>56</v>
      </c>
      <c r="F7871" t="s">
        <v>69</v>
      </c>
      <c r="G7871" t="s">
        <v>192</v>
      </c>
      <c r="H7871" t="s">
        <v>193</v>
      </c>
      <c r="I7871" s="2">
        <v>6814</v>
      </c>
      <c r="J7871" s="2">
        <v>4</v>
      </c>
      <c r="K7871" s="2">
        <v>6818</v>
      </c>
      <c r="L7871" s="3">
        <v>0.46095879158212716</v>
      </c>
      <c r="M7871" s="3">
        <v>0.70276705508856741</v>
      </c>
      <c r="N7871" s="2">
        <v>1479091</v>
      </c>
      <c r="O7871">
        <f t="shared" si="122"/>
        <v>9</v>
      </c>
    </row>
    <row r="7872" spans="1:15" hidden="1" x14ac:dyDescent="0.2">
      <c r="A7872" t="s">
        <v>8622</v>
      </c>
      <c r="B7872" t="s">
        <v>8637</v>
      </c>
      <c r="C7872" t="s">
        <v>46</v>
      </c>
      <c r="G7872" t="s">
        <v>46</v>
      </c>
      <c r="I7872" s="2">
        <v>8951</v>
      </c>
      <c r="J7872" s="2">
        <v>20</v>
      </c>
      <c r="K7872" s="2">
        <v>8971</v>
      </c>
      <c r="L7872" s="3">
        <v>0.6065211673926757</v>
      </c>
      <c r="M7872" s="3">
        <v>0.92468806852442631</v>
      </c>
      <c r="N7872" s="2">
        <v>1479091</v>
      </c>
      <c r="O7872">
        <f t="shared" si="122"/>
        <v>6</v>
      </c>
    </row>
    <row r="7873" spans="1:15" hidden="1" x14ac:dyDescent="0.2">
      <c r="A7873" t="s">
        <v>8622</v>
      </c>
      <c r="B7873" t="s">
        <v>8655</v>
      </c>
      <c r="C7873" t="s">
        <v>8656</v>
      </c>
      <c r="D7873" t="s">
        <v>22</v>
      </c>
      <c r="E7873">
        <v>52</v>
      </c>
      <c r="F7873" t="s">
        <v>49</v>
      </c>
      <c r="G7873" t="s">
        <v>19</v>
      </c>
      <c r="H7873" t="s">
        <v>20</v>
      </c>
      <c r="I7873" s="2">
        <v>179140</v>
      </c>
      <c r="J7873" s="2">
        <v>118</v>
      </c>
      <c r="K7873" s="2">
        <v>179258</v>
      </c>
      <c r="L7873" s="3">
        <v>10.853971104597338</v>
      </c>
      <c r="M7873" s="3">
        <v>15.612074889326868</v>
      </c>
      <c r="N7873" s="2">
        <v>1651543</v>
      </c>
      <c r="O7873">
        <f t="shared" si="122"/>
        <v>3</v>
      </c>
    </row>
    <row r="7874" spans="1:15" hidden="1" x14ac:dyDescent="0.2">
      <c r="A7874" t="s">
        <v>8622</v>
      </c>
      <c r="B7874" t="s">
        <v>8655</v>
      </c>
      <c r="C7874" t="s">
        <v>8657</v>
      </c>
      <c r="D7874" t="s">
        <v>22</v>
      </c>
      <c r="E7874">
        <v>59</v>
      </c>
      <c r="F7874" t="s">
        <v>49</v>
      </c>
      <c r="G7874" t="s">
        <v>8630</v>
      </c>
      <c r="H7874" t="s">
        <v>4937</v>
      </c>
      <c r="I7874" s="2">
        <v>408560</v>
      </c>
      <c r="J7874" s="2">
        <v>208</v>
      </c>
      <c r="K7874" s="2">
        <v>408768</v>
      </c>
      <c r="L7874" s="3">
        <v>24.750672552879337</v>
      </c>
      <c r="M7874" s="3">
        <v>35.600735411308648</v>
      </c>
      <c r="N7874" s="2">
        <v>1651543</v>
      </c>
      <c r="O7874">
        <f t="shared" si="122"/>
        <v>2</v>
      </c>
    </row>
    <row r="7875" spans="1:15" hidden="1" x14ac:dyDescent="0.2">
      <c r="A7875" t="s">
        <v>8622</v>
      </c>
      <c r="B7875" t="s">
        <v>8655</v>
      </c>
      <c r="C7875" t="s">
        <v>8658</v>
      </c>
      <c r="D7875" t="s">
        <v>22</v>
      </c>
      <c r="E7875">
        <v>28</v>
      </c>
      <c r="F7875" t="s">
        <v>49</v>
      </c>
      <c r="G7875" t="s">
        <v>8659</v>
      </c>
      <c r="H7875" t="s">
        <v>723</v>
      </c>
      <c r="I7875" s="2">
        <v>1056</v>
      </c>
      <c r="J7875" s="2">
        <f>(0)</f>
        <v>0</v>
      </c>
      <c r="K7875" s="2">
        <v>1056</v>
      </c>
      <c r="L7875" s="3">
        <v>6.3940206219274945E-2</v>
      </c>
      <c r="M7875" s="3">
        <v>9.1969959963455875E-2</v>
      </c>
      <c r="N7875" s="2">
        <v>1651543</v>
      </c>
      <c r="O7875">
        <f t="shared" ref="O7875:O7938" si="123">COUNTIFS($A$2:$A$8569,A7875,$B$2:$B$8569,B7875,$K$2:$K$8569,"&gt;"&amp;K7875)+1</f>
        <v>16</v>
      </c>
    </row>
    <row r="7876" spans="1:15" hidden="1" x14ac:dyDescent="0.2">
      <c r="A7876" t="s">
        <v>8622</v>
      </c>
      <c r="B7876" t="s">
        <v>8655</v>
      </c>
      <c r="C7876" t="s">
        <v>8660</v>
      </c>
      <c r="D7876" t="s">
        <v>22</v>
      </c>
      <c r="E7876">
        <v>33</v>
      </c>
      <c r="F7876" t="s">
        <v>49</v>
      </c>
      <c r="G7876" t="s">
        <v>58</v>
      </c>
      <c r="H7876" t="s">
        <v>59</v>
      </c>
      <c r="I7876" s="2">
        <v>1269</v>
      </c>
      <c r="J7876" s="2">
        <f>(0)</f>
        <v>0</v>
      </c>
      <c r="K7876" s="2">
        <v>1269</v>
      </c>
      <c r="L7876" s="3">
        <v>7.6837236451003696E-2</v>
      </c>
      <c r="M7876" s="3">
        <v>0.11052071893335748</v>
      </c>
      <c r="N7876" s="2">
        <v>1651543</v>
      </c>
      <c r="O7876">
        <f t="shared" si="123"/>
        <v>15</v>
      </c>
    </row>
    <row r="7877" spans="1:15" hidden="1" x14ac:dyDescent="0.2">
      <c r="A7877" t="s">
        <v>8622</v>
      </c>
      <c r="B7877" t="s">
        <v>8655</v>
      </c>
      <c r="C7877" t="s">
        <v>8661</v>
      </c>
      <c r="D7877" t="s">
        <v>17</v>
      </c>
      <c r="E7877">
        <v>45</v>
      </c>
      <c r="F7877" t="s">
        <v>49</v>
      </c>
      <c r="G7877" t="s">
        <v>4286</v>
      </c>
      <c r="H7877" t="s">
        <v>2786</v>
      </c>
      <c r="I7877" s="2">
        <v>1458</v>
      </c>
      <c r="J7877" s="2">
        <v>1</v>
      </c>
      <c r="K7877" s="2">
        <v>1459</v>
      </c>
      <c r="L7877" s="3">
        <v>8.8341629615456579E-2</v>
      </c>
      <c r="M7877" s="3">
        <v>0.12706834430557018</v>
      </c>
      <c r="N7877" s="2">
        <v>1651543</v>
      </c>
      <c r="O7877">
        <f t="shared" si="123"/>
        <v>12</v>
      </c>
    </row>
    <row r="7878" spans="1:15" hidden="1" x14ac:dyDescent="0.2">
      <c r="A7878" t="s">
        <v>8622</v>
      </c>
      <c r="B7878" t="s">
        <v>8655</v>
      </c>
      <c r="C7878" t="s">
        <v>8662</v>
      </c>
      <c r="D7878" t="s">
        <v>22</v>
      </c>
      <c r="E7878">
        <v>36</v>
      </c>
      <c r="F7878" t="s">
        <v>49</v>
      </c>
      <c r="G7878" t="s">
        <v>38</v>
      </c>
      <c r="H7878" t="s">
        <v>780</v>
      </c>
      <c r="I7878" s="2">
        <v>3470</v>
      </c>
      <c r="J7878" s="2">
        <f>(0)</f>
        <v>0</v>
      </c>
      <c r="K7878" s="2">
        <v>3470</v>
      </c>
      <c r="L7878" s="3">
        <v>0.21010654884553415</v>
      </c>
      <c r="M7878" s="3">
        <v>0.30221189495567413</v>
      </c>
      <c r="N7878" s="2">
        <v>1651543</v>
      </c>
      <c r="O7878">
        <f t="shared" si="123"/>
        <v>10</v>
      </c>
    </row>
    <row r="7879" spans="1:15" hidden="1" x14ac:dyDescent="0.2">
      <c r="A7879" t="s">
        <v>8622</v>
      </c>
      <c r="B7879" t="s">
        <v>8655</v>
      </c>
      <c r="C7879" t="s">
        <v>8663</v>
      </c>
      <c r="D7879" t="s">
        <v>22</v>
      </c>
      <c r="E7879">
        <v>25</v>
      </c>
      <c r="F7879" t="s">
        <v>49</v>
      </c>
      <c r="G7879" t="s">
        <v>38</v>
      </c>
      <c r="H7879" t="s">
        <v>106</v>
      </c>
      <c r="I7879" s="2">
        <v>6384</v>
      </c>
      <c r="J7879" s="2">
        <v>1</v>
      </c>
      <c r="K7879" s="2">
        <v>6385</v>
      </c>
      <c r="L7879" s="3">
        <v>0.38660815976332435</v>
      </c>
      <c r="M7879" s="3">
        <v>0.55608730527146377</v>
      </c>
      <c r="N7879" s="2">
        <v>1651543</v>
      </c>
      <c r="O7879">
        <f t="shared" si="123"/>
        <v>8</v>
      </c>
    </row>
    <row r="7880" spans="1:15" hidden="1" x14ac:dyDescent="0.2">
      <c r="A7880" t="s">
        <v>8622</v>
      </c>
      <c r="B7880" t="s">
        <v>8655</v>
      </c>
      <c r="C7880" t="s">
        <v>8664</v>
      </c>
      <c r="D7880" t="s">
        <v>22</v>
      </c>
      <c r="E7880">
        <v>45</v>
      </c>
      <c r="F7880" t="s">
        <v>69</v>
      </c>
      <c r="G7880" t="s">
        <v>38</v>
      </c>
      <c r="H7880" t="s">
        <v>70</v>
      </c>
      <c r="I7880" s="2">
        <v>1814</v>
      </c>
      <c r="J7880" s="2">
        <f>(0)</f>
        <v>0</v>
      </c>
      <c r="K7880" s="2">
        <v>1814</v>
      </c>
      <c r="L7880" s="3">
        <v>0.10983668000167117</v>
      </c>
      <c r="M7880" s="3">
        <v>0.15798627592207287</v>
      </c>
      <c r="N7880" s="2">
        <v>1651543</v>
      </c>
      <c r="O7880">
        <f t="shared" si="123"/>
        <v>11</v>
      </c>
    </row>
    <row r="7881" spans="1:15" hidden="1" x14ac:dyDescent="0.2">
      <c r="A7881" t="s">
        <v>8622</v>
      </c>
      <c r="B7881" t="s">
        <v>8655</v>
      </c>
      <c r="C7881" t="s">
        <v>8665</v>
      </c>
      <c r="D7881" t="s">
        <v>22</v>
      </c>
      <c r="E7881">
        <v>34</v>
      </c>
      <c r="F7881" t="s">
        <v>69</v>
      </c>
      <c r="G7881" t="s">
        <v>38</v>
      </c>
      <c r="H7881" t="s">
        <v>349</v>
      </c>
      <c r="I7881" s="2">
        <v>7826</v>
      </c>
      <c r="J7881" s="2">
        <f>(0)</f>
        <v>0</v>
      </c>
      <c r="K7881" s="2">
        <v>7826</v>
      </c>
      <c r="L7881" s="3">
        <v>0.47385989950004326</v>
      </c>
      <c r="M7881" s="3">
        <v>0.68158797980492958</v>
      </c>
      <c r="N7881" s="2">
        <v>1651543</v>
      </c>
      <c r="O7881">
        <f t="shared" si="123"/>
        <v>7</v>
      </c>
    </row>
    <row r="7882" spans="1:15" hidden="1" x14ac:dyDescent="0.2">
      <c r="A7882" t="s">
        <v>8622</v>
      </c>
      <c r="B7882" t="s">
        <v>8655</v>
      </c>
      <c r="C7882" t="s">
        <v>8666</v>
      </c>
      <c r="D7882" t="s">
        <v>22</v>
      </c>
      <c r="E7882">
        <v>32</v>
      </c>
      <c r="F7882" t="s">
        <v>49</v>
      </c>
      <c r="G7882" t="s">
        <v>369</v>
      </c>
      <c r="H7882" t="s">
        <v>370</v>
      </c>
      <c r="I7882" s="2">
        <v>1431</v>
      </c>
      <c r="J7882" s="2">
        <f>(0)</f>
        <v>0</v>
      </c>
      <c r="K7882" s="2">
        <v>1431</v>
      </c>
      <c r="L7882" s="3">
        <v>8.6646245359642465E-2</v>
      </c>
      <c r="M7882" s="3">
        <v>0.12462974688229674</v>
      </c>
      <c r="N7882" s="2">
        <v>1651543</v>
      </c>
      <c r="O7882">
        <f t="shared" si="123"/>
        <v>14</v>
      </c>
    </row>
    <row r="7883" spans="1:15" hidden="1" x14ac:dyDescent="0.2">
      <c r="A7883" t="s">
        <v>8622</v>
      </c>
      <c r="B7883" t="s">
        <v>8655</v>
      </c>
      <c r="C7883" t="s">
        <v>8667</v>
      </c>
      <c r="D7883" t="s">
        <v>22</v>
      </c>
      <c r="E7883">
        <v>43</v>
      </c>
      <c r="F7883" t="s">
        <v>49</v>
      </c>
      <c r="G7883" t="s">
        <v>303</v>
      </c>
      <c r="H7883" t="s">
        <v>304</v>
      </c>
      <c r="I7883" s="2">
        <v>9753</v>
      </c>
      <c r="J7883" s="2">
        <v>11</v>
      </c>
      <c r="K7883" s="2">
        <v>9764</v>
      </c>
      <c r="L7883" s="3">
        <v>0.59120470977746264</v>
      </c>
      <c r="M7883" s="3">
        <v>0.85037375860149922</v>
      </c>
      <c r="N7883" s="2">
        <v>1651543</v>
      </c>
      <c r="O7883">
        <f t="shared" si="123"/>
        <v>5</v>
      </c>
    </row>
    <row r="7884" spans="1:15" hidden="1" x14ac:dyDescent="0.2">
      <c r="A7884" t="s">
        <v>8622</v>
      </c>
      <c r="B7884" t="s">
        <v>8655</v>
      </c>
      <c r="C7884" t="s">
        <v>8668</v>
      </c>
      <c r="D7884" t="s">
        <v>22</v>
      </c>
      <c r="E7884">
        <v>47</v>
      </c>
      <c r="F7884" t="s">
        <v>49</v>
      </c>
      <c r="G7884" t="s">
        <v>32</v>
      </c>
      <c r="H7884" t="s">
        <v>33</v>
      </c>
      <c r="I7884" s="2">
        <v>497462</v>
      </c>
      <c r="J7884" s="2">
        <v>814</v>
      </c>
      <c r="K7884" s="2">
        <v>498276</v>
      </c>
      <c r="L7884" s="3">
        <v>30.170331623215379</v>
      </c>
      <c r="M7884" s="3">
        <v>43.396234631392936</v>
      </c>
      <c r="N7884" s="2">
        <v>1651543</v>
      </c>
      <c r="O7884">
        <f t="shared" si="123"/>
        <v>1</v>
      </c>
    </row>
    <row r="7885" spans="1:15" hidden="1" x14ac:dyDescent="0.2">
      <c r="A7885" t="s">
        <v>8622</v>
      </c>
      <c r="B7885" t="s">
        <v>8655</v>
      </c>
      <c r="C7885" t="s">
        <v>8669</v>
      </c>
      <c r="D7885" t="s">
        <v>22</v>
      </c>
      <c r="E7885">
        <v>38</v>
      </c>
      <c r="F7885" t="s">
        <v>49</v>
      </c>
      <c r="G7885" t="s">
        <v>38</v>
      </c>
      <c r="H7885" t="s">
        <v>79</v>
      </c>
      <c r="I7885" s="2">
        <v>11635</v>
      </c>
      <c r="J7885" s="2">
        <v>2</v>
      </c>
      <c r="K7885" s="2">
        <v>11637</v>
      </c>
      <c r="L7885" s="3">
        <v>0.70461380660388506</v>
      </c>
      <c r="M7885" s="3">
        <v>1.0134985076654697</v>
      </c>
      <c r="N7885" s="2">
        <v>1651543</v>
      </c>
      <c r="O7885">
        <f t="shared" si="123"/>
        <v>4</v>
      </c>
    </row>
    <row r="7886" spans="1:15" hidden="1" x14ac:dyDescent="0.2">
      <c r="A7886" t="s">
        <v>8622</v>
      </c>
      <c r="B7886" t="s">
        <v>8655</v>
      </c>
      <c r="C7886" t="s">
        <v>8670</v>
      </c>
      <c r="D7886" t="s">
        <v>22</v>
      </c>
      <c r="E7886">
        <v>31</v>
      </c>
      <c r="F7886" t="s">
        <v>49</v>
      </c>
      <c r="G7886" t="s">
        <v>38</v>
      </c>
      <c r="H7886" t="s">
        <v>321</v>
      </c>
      <c r="I7886" s="2">
        <v>1454</v>
      </c>
      <c r="J7886" s="2">
        <f>(0)</f>
        <v>0</v>
      </c>
      <c r="K7886" s="2">
        <v>1454</v>
      </c>
      <c r="L7886" s="3">
        <v>8.8038882426918347E-2</v>
      </c>
      <c r="M7886" s="3">
        <v>0.12663288047998564</v>
      </c>
      <c r="N7886" s="2">
        <v>1651543</v>
      </c>
      <c r="O7886">
        <f t="shared" si="123"/>
        <v>13</v>
      </c>
    </row>
    <row r="7887" spans="1:15" hidden="1" x14ac:dyDescent="0.2">
      <c r="A7887" t="s">
        <v>8622</v>
      </c>
      <c r="B7887" t="s">
        <v>8655</v>
      </c>
      <c r="C7887" t="s">
        <v>8671</v>
      </c>
      <c r="D7887" t="s">
        <v>22</v>
      </c>
      <c r="E7887">
        <v>42</v>
      </c>
      <c r="F7887" t="s">
        <v>49</v>
      </c>
      <c r="G7887" t="s">
        <v>38</v>
      </c>
      <c r="H7887" t="s">
        <v>99</v>
      </c>
      <c r="I7887" s="2">
        <v>5851</v>
      </c>
      <c r="J7887" s="2">
        <f>(0)</f>
        <v>0</v>
      </c>
      <c r="K7887" s="2">
        <v>5851</v>
      </c>
      <c r="L7887" s="3">
        <v>0.35427476002744102</v>
      </c>
      <c r="M7887" s="3">
        <v>0.50957976869903443</v>
      </c>
      <c r="N7887" s="2">
        <v>1651543</v>
      </c>
      <c r="O7887">
        <f t="shared" si="123"/>
        <v>9</v>
      </c>
    </row>
    <row r="7888" spans="1:15" hidden="1" x14ac:dyDescent="0.2">
      <c r="A7888" t="s">
        <v>8622</v>
      </c>
      <c r="B7888" t="s">
        <v>8655</v>
      </c>
      <c r="C7888" t="s">
        <v>46</v>
      </c>
      <c r="G7888" t="s">
        <v>46</v>
      </c>
      <c r="I7888" s="2">
        <v>7975</v>
      </c>
      <c r="J7888" s="2">
        <v>4</v>
      </c>
      <c r="K7888" s="2">
        <v>7979</v>
      </c>
      <c r="L7888" s="3">
        <v>0.48312396346931324</v>
      </c>
      <c r="M7888" s="3">
        <v>0.69491317286781673</v>
      </c>
      <c r="N7888" s="2">
        <v>1651543</v>
      </c>
      <c r="O7888">
        <f t="shared" si="123"/>
        <v>6</v>
      </c>
    </row>
    <row r="7889" spans="1:15" hidden="1" x14ac:dyDescent="0.2">
      <c r="A7889" t="s">
        <v>8622</v>
      </c>
      <c r="B7889" t="s">
        <v>8672</v>
      </c>
      <c r="C7889" t="s">
        <v>8673</v>
      </c>
      <c r="D7889" t="s">
        <v>22</v>
      </c>
      <c r="E7889">
        <v>44</v>
      </c>
      <c r="F7889" t="s">
        <v>49</v>
      </c>
      <c r="G7889" t="s">
        <v>38</v>
      </c>
      <c r="H7889" t="s">
        <v>198</v>
      </c>
      <c r="I7889" s="2">
        <v>468</v>
      </c>
      <c r="J7889" s="2">
        <f>(0)</f>
        <v>0</v>
      </c>
      <c r="K7889" s="2">
        <v>468</v>
      </c>
      <c r="L7889" s="3">
        <v>3.0127753261425853E-2</v>
      </c>
      <c r="M7889" s="3">
        <v>4.4018803930089112E-2</v>
      </c>
      <c r="N7889" s="2">
        <v>1553385</v>
      </c>
      <c r="O7889">
        <f t="shared" si="123"/>
        <v>68</v>
      </c>
    </row>
    <row r="7890" spans="1:15" hidden="1" x14ac:dyDescent="0.2">
      <c r="A7890" t="s">
        <v>8622</v>
      </c>
      <c r="B7890" t="s">
        <v>8672</v>
      </c>
      <c r="C7890" t="s">
        <v>8674</v>
      </c>
      <c r="D7890" t="s">
        <v>22</v>
      </c>
      <c r="E7890">
        <v>42</v>
      </c>
      <c r="F7890" t="s">
        <v>49</v>
      </c>
      <c r="G7890" t="s">
        <v>38</v>
      </c>
      <c r="H7890" t="s">
        <v>104</v>
      </c>
      <c r="I7890" s="2">
        <v>153</v>
      </c>
      <c r="J7890" s="2">
        <f>(0)</f>
        <v>0</v>
      </c>
      <c r="K7890" s="2">
        <v>153</v>
      </c>
      <c r="L7890" s="3">
        <v>9.8494577970046054E-3</v>
      </c>
      <c r="M7890" s="3">
        <v>1.4390762823298361E-2</v>
      </c>
      <c r="N7890" s="2">
        <v>1553385</v>
      </c>
      <c r="O7890">
        <f t="shared" si="123"/>
        <v>156</v>
      </c>
    </row>
    <row r="7891" spans="1:15" hidden="1" x14ac:dyDescent="0.2">
      <c r="A7891" t="s">
        <v>8622</v>
      </c>
      <c r="B7891" t="s">
        <v>8672</v>
      </c>
      <c r="C7891" t="s">
        <v>8675</v>
      </c>
      <c r="D7891" t="s">
        <v>22</v>
      </c>
      <c r="E7891">
        <v>60</v>
      </c>
      <c r="F7891" t="s">
        <v>49</v>
      </c>
      <c r="G7891" t="s">
        <v>38</v>
      </c>
      <c r="H7891" t="s">
        <v>2830</v>
      </c>
      <c r="I7891" s="2">
        <v>233</v>
      </c>
      <c r="J7891" s="2">
        <f>(0)</f>
        <v>0</v>
      </c>
      <c r="K7891" s="2">
        <v>233</v>
      </c>
      <c r="L7891" s="3">
        <v>1.4999501089556035E-2</v>
      </c>
      <c r="M7891" s="3">
        <v>2.1915344691689664E-2</v>
      </c>
      <c r="N7891" s="2">
        <v>1553385</v>
      </c>
      <c r="O7891">
        <f t="shared" si="123"/>
        <v>124</v>
      </c>
    </row>
    <row r="7892" spans="1:15" hidden="1" x14ac:dyDescent="0.2">
      <c r="A7892" t="s">
        <v>8622</v>
      </c>
      <c r="B7892" t="s">
        <v>8672</v>
      </c>
      <c r="C7892" t="s">
        <v>8676</v>
      </c>
      <c r="D7892" t="s">
        <v>22</v>
      </c>
      <c r="E7892">
        <v>34</v>
      </c>
      <c r="F7892" t="s">
        <v>49</v>
      </c>
      <c r="G7892" t="s">
        <v>38</v>
      </c>
      <c r="H7892" t="s">
        <v>2429</v>
      </c>
      <c r="I7892" s="2">
        <v>140</v>
      </c>
      <c r="J7892" s="2">
        <f>(0)</f>
        <v>0</v>
      </c>
      <c r="K7892" s="2">
        <v>140</v>
      </c>
      <c r="L7892" s="3">
        <v>9.0125757619649999E-3</v>
      </c>
      <c r="M7892" s="3">
        <v>1.3168018269684776E-2</v>
      </c>
      <c r="N7892" s="2">
        <v>1553385</v>
      </c>
      <c r="O7892">
        <f t="shared" si="123"/>
        <v>164</v>
      </c>
    </row>
    <row r="7893" spans="1:15" hidden="1" x14ac:dyDescent="0.2">
      <c r="A7893" t="s">
        <v>8622</v>
      </c>
      <c r="B7893" t="s">
        <v>8672</v>
      </c>
      <c r="C7893" t="s">
        <v>8677</v>
      </c>
      <c r="D7893" t="s">
        <v>22</v>
      </c>
      <c r="E7893">
        <v>27</v>
      </c>
      <c r="F7893" t="s">
        <v>49</v>
      </c>
      <c r="G7893" t="s">
        <v>38</v>
      </c>
      <c r="H7893" t="s">
        <v>165</v>
      </c>
      <c r="I7893" s="2">
        <v>2592</v>
      </c>
      <c r="J7893" s="2">
        <f>(0)</f>
        <v>0</v>
      </c>
      <c r="K7893" s="2">
        <v>2592</v>
      </c>
      <c r="L7893" s="3">
        <v>0.16686140267866625</v>
      </c>
      <c r="M7893" s="3">
        <v>0.24379645253587817</v>
      </c>
      <c r="N7893" s="2">
        <v>1553385</v>
      </c>
      <c r="O7893">
        <f t="shared" si="123"/>
        <v>6</v>
      </c>
    </row>
    <row r="7894" spans="1:15" hidden="1" x14ac:dyDescent="0.2">
      <c r="A7894" t="s">
        <v>8622</v>
      </c>
      <c r="B7894" t="s">
        <v>8672</v>
      </c>
      <c r="C7894" t="s">
        <v>8678</v>
      </c>
      <c r="D7894" t="s">
        <v>22</v>
      </c>
      <c r="E7894">
        <v>41</v>
      </c>
      <c r="F7894" t="s">
        <v>49</v>
      </c>
      <c r="G7894" t="s">
        <v>38</v>
      </c>
      <c r="H7894" t="s">
        <v>99</v>
      </c>
      <c r="I7894" s="2">
        <v>282</v>
      </c>
      <c r="J7894" s="2">
        <v>2</v>
      </c>
      <c r="K7894" s="2">
        <v>284</v>
      </c>
      <c r="L7894" s="3">
        <v>1.8282653688557568E-2</v>
      </c>
      <c r="M7894" s="3">
        <v>2.6712265632789119E-2</v>
      </c>
      <c r="N7894" s="2">
        <v>1553385</v>
      </c>
      <c r="O7894">
        <f t="shared" si="123"/>
        <v>106</v>
      </c>
    </row>
    <row r="7895" spans="1:15" hidden="1" x14ac:dyDescent="0.2">
      <c r="A7895" t="s">
        <v>8622</v>
      </c>
      <c r="B7895" t="s">
        <v>8672</v>
      </c>
      <c r="C7895" t="s">
        <v>8679</v>
      </c>
      <c r="D7895" t="s">
        <v>22</v>
      </c>
      <c r="E7895">
        <v>27</v>
      </c>
      <c r="F7895" t="s">
        <v>69</v>
      </c>
      <c r="G7895" t="s">
        <v>38</v>
      </c>
      <c r="H7895" t="s">
        <v>209</v>
      </c>
      <c r="I7895" s="2">
        <v>209</v>
      </c>
      <c r="J7895" s="2">
        <f>(0)</f>
        <v>0</v>
      </c>
      <c r="K7895" s="2">
        <v>209</v>
      </c>
      <c r="L7895" s="3">
        <v>1.3454488101790606E-2</v>
      </c>
      <c r="M7895" s="3">
        <v>1.9657970131172271E-2</v>
      </c>
      <c r="N7895" s="2">
        <v>1553385</v>
      </c>
      <c r="O7895">
        <f t="shared" si="123"/>
        <v>130</v>
      </c>
    </row>
    <row r="7896" spans="1:15" hidden="1" x14ac:dyDescent="0.2">
      <c r="A7896" t="s">
        <v>8622</v>
      </c>
      <c r="B7896" t="s">
        <v>8672</v>
      </c>
      <c r="C7896" t="s">
        <v>8680</v>
      </c>
      <c r="D7896" t="s">
        <v>22</v>
      </c>
      <c r="E7896">
        <v>43</v>
      </c>
      <c r="F7896" t="s">
        <v>49</v>
      </c>
      <c r="G7896" t="s">
        <v>32</v>
      </c>
      <c r="H7896" t="s">
        <v>33</v>
      </c>
      <c r="I7896" s="2">
        <v>479748</v>
      </c>
      <c r="J7896" s="2">
        <v>836</v>
      </c>
      <c r="K7896" s="2">
        <v>480584</v>
      </c>
      <c r="L7896" s="3">
        <v>30.937855071344195</v>
      </c>
      <c r="M7896" s="3">
        <v>45.202420657987062</v>
      </c>
      <c r="N7896" s="2">
        <v>1553385</v>
      </c>
      <c r="O7896">
        <f t="shared" si="123"/>
        <v>1</v>
      </c>
    </row>
    <row r="7897" spans="1:15" hidden="1" x14ac:dyDescent="0.2">
      <c r="A7897" t="s">
        <v>8622</v>
      </c>
      <c r="B7897" t="s">
        <v>8672</v>
      </c>
      <c r="C7897" t="s">
        <v>8681</v>
      </c>
      <c r="D7897" t="s">
        <v>22</v>
      </c>
      <c r="E7897">
        <v>44</v>
      </c>
      <c r="F7897" t="s">
        <v>49</v>
      </c>
      <c r="G7897" t="s">
        <v>38</v>
      </c>
      <c r="H7897" t="s">
        <v>219</v>
      </c>
      <c r="I7897" s="2">
        <v>352</v>
      </c>
      <c r="J7897" s="2">
        <f>(0)</f>
        <v>0</v>
      </c>
      <c r="K7897" s="2">
        <v>352</v>
      </c>
      <c r="L7897" s="3">
        <v>2.2660190487226284E-2</v>
      </c>
      <c r="M7897" s="3">
        <v>3.3108160220921723E-2</v>
      </c>
      <c r="N7897" s="2">
        <v>1553385</v>
      </c>
      <c r="O7897">
        <f t="shared" si="123"/>
        <v>88</v>
      </c>
    </row>
    <row r="7898" spans="1:15" hidden="1" x14ac:dyDescent="0.2">
      <c r="A7898" t="s">
        <v>8622</v>
      </c>
      <c r="B7898" t="s">
        <v>8672</v>
      </c>
      <c r="C7898" t="s">
        <v>8682</v>
      </c>
      <c r="D7898" t="s">
        <v>22</v>
      </c>
      <c r="E7898">
        <v>35</v>
      </c>
      <c r="F7898" t="s">
        <v>18</v>
      </c>
      <c r="G7898" t="s">
        <v>38</v>
      </c>
      <c r="H7898" t="s">
        <v>816</v>
      </c>
      <c r="I7898" s="2">
        <v>438</v>
      </c>
      <c r="J7898" s="2">
        <f>(0)</f>
        <v>0</v>
      </c>
      <c r="K7898" s="2">
        <v>438</v>
      </c>
      <c r="L7898" s="3">
        <v>2.8196487026719067E-2</v>
      </c>
      <c r="M7898" s="3">
        <v>4.1197085729442369E-2</v>
      </c>
      <c r="N7898" s="2">
        <v>1553385</v>
      </c>
      <c r="O7898">
        <f t="shared" si="123"/>
        <v>73</v>
      </c>
    </row>
    <row r="7899" spans="1:15" hidden="1" x14ac:dyDescent="0.2">
      <c r="A7899" t="s">
        <v>8622</v>
      </c>
      <c r="B7899" t="s">
        <v>8672</v>
      </c>
      <c r="C7899" t="s">
        <v>8683</v>
      </c>
      <c r="D7899" t="s">
        <v>22</v>
      </c>
      <c r="E7899">
        <v>36</v>
      </c>
      <c r="F7899" t="s">
        <v>49</v>
      </c>
      <c r="G7899" t="s">
        <v>38</v>
      </c>
      <c r="H7899" t="s">
        <v>349</v>
      </c>
      <c r="I7899" s="2">
        <v>387</v>
      </c>
      <c r="J7899" s="2">
        <f>(0)</f>
        <v>0</v>
      </c>
      <c r="K7899" s="2">
        <v>387</v>
      </c>
      <c r="L7899" s="3">
        <v>2.491333442771753E-2</v>
      </c>
      <c r="M7899" s="3">
        <v>3.6400164788342917E-2</v>
      </c>
      <c r="N7899" s="2">
        <v>1553385</v>
      </c>
      <c r="O7899">
        <f t="shared" si="123"/>
        <v>82</v>
      </c>
    </row>
    <row r="7900" spans="1:15" hidden="1" x14ac:dyDescent="0.2">
      <c r="A7900" t="s">
        <v>8622</v>
      </c>
      <c r="B7900" t="s">
        <v>8672</v>
      </c>
      <c r="C7900" t="s">
        <v>8684</v>
      </c>
      <c r="D7900" t="s">
        <v>22</v>
      </c>
      <c r="E7900">
        <v>46</v>
      </c>
      <c r="F7900" t="s">
        <v>49</v>
      </c>
      <c r="G7900" t="s">
        <v>38</v>
      </c>
      <c r="H7900" t="s">
        <v>4092</v>
      </c>
      <c r="I7900" s="2">
        <v>479</v>
      </c>
      <c r="J7900" s="2">
        <f>(0)</f>
        <v>0</v>
      </c>
      <c r="K7900" s="2">
        <v>479</v>
      </c>
      <c r="L7900" s="3">
        <v>3.0835884214151673E-2</v>
      </c>
      <c r="M7900" s="3">
        <v>4.5053433936992911E-2</v>
      </c>
      <c r="N7900" s="2">
        <v>1553385</v>
      </c>
      <c r="O7900">
        <f t="shared" si="123"/>
        <v>67</v>
      </c>
    </row>
    <row r="7901" spans="1:15" hidden="1" x14ac:dyDescent="0.2">
      <c r="A7901" t="s">
        <v>8622</v>
      </c>
      <c r="B7901" t="s">
        <v>8672</v>
      </c>
      <c r="C7901" t="s">
        <v>8685</v>
      </c>
      <c r="D7901" t="s">
        <v>22</v>
      </c>
      <c r="E7901">
        <v>43</v>
      </c>
      <c r="F7901" t="s">
        <v>49</v>
      </c>
      <c r="G7901" t="s">
        <v>38</v>
      </c>
      <c r="H7901" t="s">
        <v>84</v>
      </c>
      <c r="I7901" s="2">
        <v>422</v>
      </c>
      <c r="J7901" s="2">
        <f>(0)</f>
        <v>0</v>
      </c>
      <c r="K7901" s="2">
        <v>422</v>
      </c>
      <c r="L7901" s="3">
        <v>2.7166478368208784E-2</v>
      </c>
      <c r="M7901" s="3">
        <v>3.9692169355764112E-2</v>
      </c>
      <c r="N7901" s="2">
        <v>1553385</v>
      </c>
      <c r="O7901">
        <f t="shared" si="123"/>
        <v>77</v>
      </c>
    </row>
    <row r="7902" spans="1:15" hidden="1" x14ac:dyDescent="0.2">
      <c r="A7902" t="s">
        <v>8622</v>
      </c>
      <c r="B7902" t="s">
        <v>8672</v>
      </c>
      <c r="C7902" t="s">
        <v>8686</v>
      </c>
      <c r="D7902" t="s">
        <v>22</v>
      </c>
      <c r="E7902">
        <v>44</v>
      </c>
      <c r="F7902" t="s">
        <v>49</v>
      </c>
      <c r="G7902" t="s">
        <v>38</v>
      </c>
      <c r="H7902" t="s">
        <v>336</v>
      </c>
      <c r="I7902" s="2">
        <v>1189</v>
      </c>
      <c r="J7902" s="2">
        <f>(0)</f>
        <v>0</v>
      </c>
      <c r="K7902" s="2">
        <v>1189</v>
      </c>
      <c r="L7902" s="3">
        <v>7.654251843554559E-2</v>
      </c>
      <c r="M7902" s="3">
        <v>0.11183409801896571</v>
      </c>
      <c r="N7902" s="2">
        <v>1553385</v>
      </c>
      <c r="O7902">
        <f t="shared" si="123"/>
        <v>24</v>
      </c>
    </row>
    <row r="7903" spans="1:15" hidden="1" x14ac:dyDescent="0.2">
      <c r="A7903" t="s">
        <v>8622</v>
      </c>
      <c r="B7903" t="s">
        <v>8672</v>
      </c>
      <c r="C7903" t="s">
        <v>8687</v>
      </c>
      <c r="D7903" t="s">
        <v>22</v>
      </c>
      <c r="E7903">
        <v>41</v>
      </c>
      <c r="F7903" t="s">
        <v>49</v>
      </c>
      <c r="G7903" t="s">
        <v>38</v>
      </c>
      <c r="H7903" t="s">
        <v>201</v>
      </c>
      <c r="I7903" s="2">
        <v>337</v>
      </c>
      <c r="J7903" s="2">
        <f>(0)</f>
        <v>0</v>
      </c>
      <c r="K7903" s="2">
        <v>337</v>
      </c>
      <c r="L7903" s="3">
        <v>2.1694557369872889E-2</v>
      </c>
      <c r="M7903" s="3">
        <v>3.1697301120598355E-2</v>
      </c>
      <c r="N7903" s="2">
        <v>1553385</v>
      </c>
      <c r="O7903">
        <f t="shared" si="123"/>
        <v>92</v>
      </c>
    </row>
    <row r="7904" spans="1:15" hidden="1" x14ac:dyDescent="0.2">
      <c r="A7904" t="s">
        <v>8622</v>
      </c>
      <c r="B7904" t="s">
        <v>8672</v>
      </c>
      <c r="C7904" t="s">
        <v>8688</v>
      </c>
      <c r="D7904" t="s">
        <v>22</v>
      </c>
      <c r="E7904">
        <v>40</v>
      </c>
      <c r="F7904" t="s">
        <v>49</v>
      </c>
      <c r="G7904" t="s">
        <v>38</v>
      </c>
      <c r="H7904" t="s">
        <v>324</v>
      </c>
      <c r="I7904" s="2">
        <v>1246</v>
      </c>
      <c r="J7904" s="2">
        <f>(0)</f>
        <v>0</v>
      </c>
      <c r="K7904" s="2">
        <v>1246</v>
      </c>
      <c r="L7904" s="3">
        <v>8.0211924281488489E-2</v>
      </c>
      <c r="M7904" s="3">
        <v>0.1171953626001945</v>
      </c>
      <c r="N7904" s="2">
        <v>1553385</v>
      </c>
      <c r="O7904">
        <f t="shared" si="123"/>
        <v>22</v>
      </c>
    </row>
    <row r="7905" spans="1:15" hidden="1" x14ac:dyDescent="0.2">
      <c r="A7905" t="s">
        <v>8622</v>
      </c>
      <c r="B7905" t="s">
        <v>8672</v>
      </c>
      <c r="C7905" t="s">
        <v>8689</v>
      </c>
      <c r="D7905" t="s">
        <v>22</v>
      </c>
      <c r="E7905">
        <v>32</v>
      </c>
      <c r="F7905" t="s">
        <v>49</v>
      </c>
      <c r="G7905" t="s">
        <v>38</v>
      </c>
      <c r="H7905" t="s">
        <v>449</v>
      </c>
      <c r="I7905" s="2">
        <v>199</v>
      </c>
      <c r="J7905" s="2">
        <f>(0)</f>
        <v>0</v>
      </c>
      <c r="K7905" s="2">
        <v>199</v>
      </c>
      <c r="L7905" s="3">
        <v>1.2810732690221677E-2</v>
      </c>
      <c r="M7905" s="3">
        <v>1.8717397397623362E-2</v>
      </c>
      <c r="N7905" s="2">
        <v>1553385</v>
      </c>
      <c r="O7905">
        <f t="shared" si="123"/>
        <v>135</v>
      </c>
    </row>
    <row r="7906" spans="1:15" hidden="1" x14ac:dyDescent="0.2">
      <c r="A7906" t="s">
        <v>8622</v>
      </c>
      <c r="B7906" t="s">
        <v>8672</v>
      </c>
      <c r="C7906" t="s">
        <v>7428</v>
      </c>
      <c r="D7906" t="s">
        <v>22</v>
      </c>
      <c r="E7906">
        <v>34</v>
      </c>
      <c r="F7906" t="s">
        <v>49</v>
      </c>
      <c r="G7906" t="s">
        <v>38</v>
      </c>
      <c r="H7906" t="s">
        <v>1933</v>
      </c>
      <c r="I7906" s="2">
        <v>176</v>
      </c>
      <c r="J7906" s="2">
        <f>(0)</f>
        <v>0</v>
      </c>
      <c r="K7906" s="2">
        <v>176</v>
      </c>
      <c r="L7906" s="3">
        <v>1.1330095243613142E-2</v>
      </c>
      <c r="M7906" s="3">
        <v>1.6554080110460861E-2</v>
      </c>
      <c r="N7906" s="2">
        <v>1553385</v>
      </c>
      <c r="O7906">
        <f t="shared" si="123"/>
        <v>146</v>
      </c>
    </row>
    <row r="7907" spans="1:15" hidden="1" x14ac:dyDescent="0.2">
      <c r="A7907" t="s">
        <v>8622</v>
      </c>
      <c r="B7907" t="s">
        <v>8672</v>
      </c>
      <c r="C7907" t="s">
        <v>8690</v>
      </c>
      <c r="D7907" t="s">
        <v>22</v>
      </c>
      <c r="E7907">
        <v>40</v>
      </c>
      <c r="F7907" t="s">
        <v>49</v>
      </c>
      <c r="G7907" t="s">
        <v>38</v>
      </c>
      <c r="H7907" t="s">
        <v>135</v>
      </c>
      <c r="I7907" s="2">
        <v>243</v>
      </c>
      <c r="J7907" s="2">
        <f>(0)</f>
        <v>0</v>
      </c>
      <c r="K7907" s="2">
        <v>243</v>
      </c>
      <c r="L7907" s="3">
        <v>1.5643256501124962E-2</v>
      </c>
      <c r="M7907" s="3">
        <v>2.2855917425238577E-2</v>
      </c>
      <c r="N7907" s="2">
        <v>1553385</v>
      </c>
      <c r="O7907">
        <f t="shared" si="123"/>
        <v>119</v>
      </c>
    </row>
    <row r="7908" spans="1:15" hidden="1" x14ac:dyDescent="0.2">
      <c r="A7908" t="s">
        <v>8622</v>
      </c>
      <c r="B7908" t="s">
        <v>8672</v>
      </c>
      <c r="C7908" t="s">
        <v>8691</v>
      </c>
      <c r="D7908" t="s">
        <v>22</v>
      </c>
      <c r="E7908">
        <v>36</v>
      </c>
      <c r="F7908" t="s">
        <v>49</v>
      </c>
      <c r="G7908" t="s">
        <v>38</v>
      </c>
      <c r="H7908" t="s">
        <v>270</v>
      </c>
      <c r="I7908" s="2">
        <v>665</v>
      </c>
      <c r="J7908" s="2">
        <f>(0)</f>
        <v>0</v>
      </c>
      <c r="K7908" s="2">
        <v>665</v>
      </c>
      <c r="L7908" s="3">
        <v>4.2809734869333746E-2</v>
      </c>
      <c r="M7908" s="3">
        <v>6.2548086781002682E-2</v>
      </c>
      <c r="N7908" s="2">
        <v>1553385</v>
      </c>
      <c r="O7908">
        <f t="shared" si="123"/>
        <v>52</v>
      </c>
    </row>
    <row r="7909" spans="1:15" hidden="1" x14ac:dyDescent="0.2">
      <c r="A7909" t="s">
        <v>8622</v>
      </c>
      <c r="B7909" t="s">
        <v>8672</v>
      </c>
      <c r="C7909" t="s">
        <v>8692</v>
      </c>
      <c r="D7909" t="s">
        <v>22</v>
      </c>
      <c r="E7909">
        <v>37</v>
      </c>
      <c r="F7909" t="s">
        <v>49</v>
      </c>
      <c r="G7909" t="s">
        <v>38</v>
      </c>
      <c r="H7909" t="s">
        <v>230</v>
      </c>
      <c r="I7909" s="2">
        <v>698</v>
      </c>
      <c r="J7909" s="2">
        <f>(0)</f>
        <v>0</v>
      </c>
      <c r="K7909" s="2">
        <v>698</v>
      </c>
      <c r="L7909" s="3">
        <v>4.4934127727511208E-2</v>
      </c>
      <c r="M7909" s="3">
        <v>6.5651976801714099E-2</v>
      </c>
      <c r="N7909" s="2">
        <v>1553385</v>
      </c>
      <c r="O7909">
        <f t="shared" si="123"/>
        <v>50</v>
      </c>
    </row>
    <row r="7910" spans="1:15" hidden="1" x14ac:dyDescent="0.2">
      <c r="A7910" t="s">
        <v>8622</v>
      </c>
      <c r="B7910" t="s">
        <v>8672</v>
      </c>
      <c r="C7910" t="s">
        <v>8693</v>
      </c>
      <c r="D7910" t="s">
        <v>22</v>
      </c>
      <c r="E7910">
        <v>32</v>
      </c>
      <c r="F7910" t="s">
        <v>49</v>
      </c>
      <c r="G7910" t="s">
        <v>38</v>
      </c>
      <c r="H7910" t="s">
        <v>819</v>
      </c>
      <c r="I7910" s="2">
        <v>186</v>
      </c>
      <c r="J7910" s="2">
        <f>(0)</f>
        <v>0</v>
      </c>
      <c r="K7910" s="2">
        <v>186</v>
      </c>
      <c r="L7910" s="3">
        <v>1.1973850655182069E-2</v>
      </c>
      <c r="M7910" s="3">
        <v>1.7494652844009775E-2</v>
      </c>
      <c r="N7910" s="2">
        <v>1553385</v>
      </c>
      <c r="O7910">
        <f t="shared" si="123"/>
        <v>140</v>
      </c>
    </row>
    <row r="7911" spans="1:15" hidden="1" x14ac:dyDescent="0.2">
      <c r="A7911" t="s">
        <v>8622</v>
      </c>
      <c r="B7911" t="s">
        <v>8672</v>
      </c>
      <c r="C7911" t="s">
        <v>8694</v>
      </c>
      <c r="D7911" t="s">
        <v>22</v>
      </c>
      <c r="E7911">
        <v>39</v>
      </c>
      <c r="F7911" t="s">
        <v>69</v>
      </c>
      <c r="G7911" t="s">
        <v>38</v>
      </c>
      <c r="H7911" t="s">
        <v>788</v>
      </c>
      <c r="I7911" s="2">
        <v>106</v>
      </c>
      <c r="J7911" s="2">
        <f>(0)</f>
        <v>0</v>
      </c>
      <c r="K7911" s="2">
        <v>106</v>
      </c>
      <c r="L7911" s="3">
        <v>6.823807362630642E-3</v>
      </c>
      <c r="M7911" s="3">
        <v>9.9700709756184724E-3</v>
      </c>
      <c r="N7911" s="2">
        <v>1553385</v>
      </c>
      <c r="O7911">
        <f t="shared" si="123"/>
        <v>185</v>
      </c>
    </row>
    <row r="7912" spans="1:15" hidden="1" x14ac:dyDescent="0.2">
      <c r="A7912" t="s">
        <v>8622</v>
      </c>
      <c r="B7912" t="s">
        <v>8672</v>
      </c>
      <c r="C7912" t="s">
        <v>8695</v>
      </c>
      <c r="D7912" t="s">
        <v>22</v>
      </c>
      <c r="E7912">
        <v>49</v>
      </c>
      <c r="F7912" t="s">
        <v>49</v>
      </c>
      <c r="G7912" t="s">
        <v>38</v>
      </c>
      <c r="H7912" t="s">
        <v>1310</v>
      </c>
      <c r="I7912" s="2">
        <v>353</v>
      </c>
      <c r="J7912" s="2">
        <f>(0)</f>
        <v>0</v>
      </c>
      <c r="K7912" s="2">
        <v>353</v>
      </c>
      <c r="L7912" s="3">
        <v>2.2724566028383176E-2</v>
      </c>
      <c r="M7912" s="3">
        <v>3.3202217494276612E-2</v>
      </c>
      <c r="N7912" s="2">
        <v>1553385</v>
      </c>
      <c r="O7912">
        <f t="shared" si="123"/>
        <v>87</v>
      </c>
    </row>
    <row r="7913" spans="1:15" hidden="1" x14ac:dyDescent="0.2">
      <c r="A7913" t="s">
        <v>8622</v>
      </c>
      <c r="B7913" t="s">
        <v>8672</v>
      </c>
      <c r="C7913" t="s">
        <v>8696</v>
      </c>
      <c r="D7913" t="s">
        <v>22</v>
      </c>
      <c r="E7913">
        <v>37</v>
      </c>
      <c r="F7913" t="s">
        <v>49</v>
      </c>
      <c r="G7913" t="s">
        <v>38</v>
      </c>
      <c r="H7913" t="s">
        <v>6115</v>
      </c>
      <c r="I7913" s="2">
        <v>110</v>
      </c>
      <c r="J7913" s="2">
        <f>(0)</f>
        <v>0</v>
      </c>
      <c r="K7913" s="2">
        <v>110</v>
      </c>
      <c r="L7913" s="3">
        <v>7.0813095272582128E-3</v>
      </c>
      <c r="M7913" s="3">
        <v>1.0346300069038038E-2</v>
      </c>
      <c r="N7913" s="2">
        <v>1553385</v>
      </c>
      <c r="O7913">
        <f t="shared" si="123"/>
        <v>180</v>
      </c>
    </row>
    <row r="7914" spans="1:15" hidden="1" x14ac:dyDescent="0.2">
      <c r="A7914" t="s">
        <v>8622</v>
      </c>
      <c r="B7914" t="s">
        <v>8672</v>
      </c>
      <c r="C7914" t="s">
        <v>8697</v>
      </c>
      <c r="D7914" t="s">
        <v>22</v>
      </c>
      <c r="E7914">
        <v>28</v>
      </c>
      <c r="F7914" t="s">
        <v>49</v>
      </c>
      <c r="G7914" t="s">
        <v>38</v>
      </c>
      <c r="H7914" t="s">
        <v>2449</v>
      </c>
      <c r="I7914" s="2">
        <v>196</v>
      </c>
      <c r="J7914" s="2">
        <f>(0)</f>
        <v>0</v>
      </c>
      <c r="K7914" s="2">
        <v>196</v>
      </c>
      <c r="L7914" s="3">
        <v>1.2617606066750997E-2</v>
      </c>
      <c r="M7914" s="3">
        <v>1.8435225577558688E-2</v>
      </c>
      <c r="N7914" s="2">
        <v>1553385</v>
      </c>
      <c r="O7914">
        <f t="shared" si="123"/>
        <v>137</v>
      </c>
    </row>
    <row r="7915" spans="1:15" hidden="1" x14ac:dyDescent="0.2">
      <c r="A7915" t="s">
        <v>8622</v>
      </c>
      <c r="B7915" t="s">
        <v>8672</v>
      </c>
      <c r="C7915" t="s">
        <v>8698</v>
      </c>
      <c r="D7915" t="s">
        <v>22</v>
      </c>
      <c r="E7915">
        <v>38</v>
      </c>
      <c r="F7915" t="s">
        <v>49</v>
      </c>
      <c r="G7915" t="s">
        <v>38</v>
      </c>
      <c r="H7915" t="s">
        <v>77</v>
      </c>
      <c r="I7915" s="2">
        <v>112</v>
      </c>
      <c r="J7915" s="2">
        <f>(0)</f>
        <v>0</v>
      </c>
      <c r="K7915" s="2">
        <v>112</v>
      </c>
      <c r="L7915" s="3">
        <v>7.2100606095719987E-3</v>
      </c>
      <c r="M7915" s="3">
        <v>1.0534414615747821E-2</v>
      </c>
      <c r="N7915" s="2">
        <v>1553385</v>
      </c>
      <c r="O7915">
        <f t="shared" si="123"/>
        <v>179</v>
      </c>
    </row>
    <row r="7916" spans="1:15" hidden="1" x14ac:dyDescent="0.2">
      <c r="A7916" t="s">
        <v>8622</v>
      </c>
      <c r="B7916" t="s">
        <v>8672</v>
      </c>
      <c r="C7916" t="s">
        <v>8699</v>
      </c>
      <c r="D7916" t="s">
        <v>22</v>
      </c>
      <c r="E7916">
        <v>50</v>
      </c>
      <c r="F7916" t="s">
        <v>49</v>
      </c>
      <c r="G7916" t="s">
        <v>38</v>
      </c>
      <c r="H7916" t="s">
        <v>1863</v>
      </c>
      <c r="I7916" s="2">
        <v>1035</v>
      </c>
      <c r="J7916" s="2">
        <f>(0)</f>
        <v>0</v>
      </c>
      <c r="K7916" s="2">
        <v>1035</v>
      </c>
      <c r="L7916" s="3">
        <v>6.6628685097384094E-2</v>
      </c>
      <c r="M7916" s="3">
        <v>9.734927792231246E-2</v>
      </c>
      <c r="N7916" s="2">
        <v>1553385</v>
      </c>
      <c r="O7916">
        <f t="shared" si="123"/>
        <v>28</v>
      </c>
    </row>
    <row r="7917" spans="1:15" hidden="1" x14ac:dyDescent="0.2">
      <c r="A7917" t="s">
        <v>8622</v>
      </c>
      <c r="B7917" t="s">
        <v>8672</v>
      </c>
      <c r="C7917" t="s">
        <v>8700</v>
      </c>
      <c r="D7917" t="s">
        <v>22</v>
      </c>
      <c r="E7917">
        <v>68</v>
      </c>
      <c r="F7917" t="s">
        <v>49</v>
      </c>
      <c r="G7917" t="s">
        <v>38</v>
      </c>
      <c r="H7917" t="s">
        <v>2434</v>
      </c>
      <c r="I7917" s="2">
        <v>213</v>
      </c>
      <c r="J7917" s="2">
        <f>(0)</f>
        <v>0</v>
      </c>
      <c r="K7917" s="2">
        <v>213</v>
      </c>
      <c r="L7917" s="3">
        <v>1.3711990266418176E-2</v>
      </c>
      <c r="M7917" s="3">
        <v>2.0034199224591841E-2</v>
      </c>
      <c r="N7917" s="2">
        <v>1553385</v>
      </c>
      <c r="O7917">
        <f t="shared" si="123"/>
        <v>127</v>
      </c>
    </row>
    <row r="7918" spans="1:15" hidden="1" x14ac:dyDescent="0.2">
      <c r="A7918" t="s">
        <v>8622</v>
      </c>
      <c r="B7918" t="s">
        <v>8672</v>
      </c>
      <c r="C7918" t="s">
        <v>8701</v>
      </c>
      <c r="D7918" t="s">
        <v>22</v>
      </c>
      <c r="E7918">
        <v>26</v>
      </c>
      <c r="F7918" t="s">
        <v>49</v>
      </c>
      <c r="G7918" t="s">
        <v>38</v>
      </c>
      <c r="H7918" t="s">
        <v>588</v>
      </c>
      <c r="I7918" s="2">
        <v>254</v>
      </c>
      <c r="J7918" s="2">
        <f>(0)</f>
        <v>0</v>
      </c>
      <c r="K7918" s="2">
        <v>254</v>
      </c>
      <c r="L7918" s="3">
        <v>1.6351387453850782E-2</v>
      </c>
      <c r="M7918" s="3">
        <v>2.3890547432142379E-2</v>
      </c>
      <c r="N7918" s="2">
        <v>1553385</v>
      </c>
      <c r="O7918">
        <f t="shared" si="123"/>
        <v>115</v>
      </c>
    </row>
    <row r="7919" spans="1:15" hidden="1" x14ac:dyDescent="0.2">
      <c r="A7919" t="s">
        <v>8622</v>
      </c>
      <c r="B7919" t="s">
        <v>8672</v>
      </c>
      <c r="C7919" t="s">
        <v>8702</v>
      </c>
      <c r="D7919" t="s">
        <v>22</v>
      </c>
      <c r="E7919">
        <v>40</v>
      </c>
      <c r="F7919" t="s">
        <v>49</v>
      </c>
      <c r="G7919" t="s">
        <v>38</v>
      </c>
      <c r="H7919" t="s">
        <v>360</v>
      </c>
      <c r="I7919" s="2">
        <v>135</v>
      </c>
      <c r="J7919" s="2">
        <f>(0)</f>
        <v>0</v>
      </c>
      <c r="K7919" s="2">
        <v>135</v>
      </c>
      <c r="L7919" s="3">
        <v>8.6906980561805344E-3</v>
      </c>
      <c r="M7919" s="3">
        <v>1.269773190291032E-2</v>
      </c>
      <c r="N7919" s="2">
        <v>1553385</v>
      </c>
      <c r="O7919">
        <f t="shared" si="123"/>
        <v>166</v>
      </c>
    </row>
    <row r="7920" spans="1:15" hidden="1" x14ac:dyDescent="0.2">
      <c r="A7920" t="s">
        <v>8622</v>
      </c>
      <c r="B7920" t="s">
        <v>8672</v>
      </c>
      <c r="C7920" t="s">
        <v>8703</v>
      </c>
      <c r="D7920" t="s">
        <v>22</v>
      </c>
      <c r="E7920">
        <v>37</v>
      </c>
      <c r="F7920" t="s">
        <v>49</v>
      </c>
      <c r="G7920" t="s">
        <v>38</v>
      </c>
      <c r="H7920" t="s">
        <v>346</v>
      </c>
      <c r="I7920" s="2">
        <v>536</v>
      </c>
      <c r="J7920" s="2">
        <f>(0)</f>
        <v>0</v>
      </c>
      <c r="K7920" s="2">
        <v>536</v>
      </c>
      <c r="L7920" s="3">
        <v>3.4505290060094569E-2</v>
      </c>
      <c r="M7920" s="3">
        <v>5.0414698518221716E-2</v>
      </c>
      <c r="N7920" s="2">
        <v>1553385</v>
      </c>
      <c r="O7920">
        <f t="shared" si="123"/>
        <v>61</v>
      </c>
    </row>
    <row r="7921" spans="1:15" hidden="1" x14ac:dyDescent="0.2">
      <c r="A7921" t="s">
        <v>8622</v>
      </c>
      <c r="B7921" t="s">
        <v>8672</v>
      </c>
      <c r="C7921" t="s">
        <v>8704</v>
      </c>
      <c r="D7921" t="s">
        <v>22</v>
      </c>
      <c r="E7921">
        <v>50</v>
      </c>
      <c r="F7921" t="s">
        <v>49</v>
      </c>
      <c r="G7921" t="s">
        <v>38</v>
      </c>
      <c r="H7921" t="s">
        <v>654</v>
      </c>
      <c r="I7921" s="2">
        <v>146</v>
      </c>
      <c r="J7921" s="2">
        <f>(0)</f>
        <v>0</v>
      </c>
      <c r="K7921" s="2">
        <v>146</v>
      </c>
      <c r="L7921" s="3">
        <v>9.3988290089063557E-3</v>
      </c>
      <c r="M7921" s="3">
        <v>1.3732361909814124E-2</v>
      </c>
      <c r="N7921" s="2">
        <v>1553385</v>
      </c>
      <c r="O7921">
        <f t="shared" si="123"/>
        <v>161</v>
      </c>
    </row>
    <row r="7922" spans="1:15" hidden="1" x14ac:dyDescent="0.2">
      <c r="A7922" t="s">
        <v>8622</v>
      </c>
      <c r="B7922" t="s">
        <v>8672</v>
      </c>
      <c r="C7922" t="s">
        <v>8705</v>
      </c>
      <c r="D7922" t="s">
        <v>22</v>
      </c>
      <c r="E7922">
        <v>30</v>
      </c>
      <c r="F7922" t="s">
        <v>49</v>
      </c>
      <c r="G7922" t="s">
        <v>38</v>
      </c>
      <c r="H7922" t="s">
        <v>734</v>
      </c>
      <c r="I7922" s="2">
        <v>293</v>
      </c>
      <c r="J7922" s="2">
        <f>(0)</f>
        <v>0</v>
      </c>
      <c r="K7922" s="2">
        <v>293</v>
      </c>
      <c r="L7922" s="3">
        <v>1.8862033558969607E-2</v>
      </c>
      <c r="M7922" s="3">
        <v>2.7558781092983139E-2</v>
      </c>
      <c r="N7922" s="2">
        <v>1553385</v>
      </c>
      <c r="O7922">
        <f t="shared" si="123"/>
        <v>103</v>
      </c>
    </row>
    <row r="7923" spans="1:15" hidden="1" x14ac:dyDescent="0.2">
      <c r="A7923" t="s">
        <v>8622</v>
      </c>
      <c r="B7923" t="s">
        <v>8672</v>
      </c>
      <c r="C7923" t="s">
        <v>8706</v>
      </c>
      <c r="D7923" t="s">
        <v>22</v>
      </c>
      <c r="E7923">
        <v>54</v>
      </c>
      <c r="F7923" t="s">
        <v>49</v>
      </c>
      <c r="G7923" t="s">
        <v>38</v>
      </c>
      <c r="H7923" t="s">
        <v>168</v>
      </c>
      <c r="I7923" s="2">
        <v>314</v>
      </c>
      <c r="J7923" s="2">
        <f>(0)</f>
        <v>0</v>
      </c>
      <c r="K7923" s="2">
        <v>314</v>
      </c>
      <c r="L7923" s="3">
        <v>2.0213919923264354E-2</v>
      </c>
      <c r="M7923" s="3">
        <v>2.9533983833435858E-2</v>
      </c>
      <c r="N7923" s="2">
        <v>1553385</v>
      </c>
      <c r="O7923">
        <f t="shared" si="123"/>
        <v>99</v>
      </c>
    </row>
    <row r="7924" spans="1:15" hidden="1" x14ac:dyDescent="0.2">
      <c r="A7924" t="s">
        <v>8622</v>
      </c>
      <c r="B7924" t="s">
        <v>8672</v>
      </c>
      <c r="C7924" t="s">
        <v>8707</v>
      </c>
      <c r="D7924" t="s">
        <v>22</v>
      </c>
      <c r="E7924">
        <v>30</v>
      </c>
      <c r="F7924" t="s">
        <v>49</v>
      </c>
      <c r="G7924" t="s">
        <v>38</v>
      </c>
      <c r="H7924" t="s">
        <v>8708</v>
      </c>
      <c r="I7924" s="2">
        <v>114</v>
      </c>
      <c r="J7924" s="2">
        <f>(0)</f>
        <v>0</v>
      </c>
      <c r="K7924" s="2">
        <v>114</v>
      </c>
      <c r="L7924" s="3">
        <v>7.3388116918857854E-3</v>
      </c>
      <c r="M7924" s="3">
        <v>1.0722529162457604E-2</v>
      </c>
      <c r="N7924" s="2">
        <v>1553385</v>
      </c>
      <c r="O7924">
        <f t="shared" si="123"/>
        <v>177</v>
      </c>
    </row>
    <row r="7925" spans="1:15" hidden="1" x14ac:dyDescent="0.2">
      <c r="A7925" t="s">
        <v>8622</v>
      </c>
      <c r="B7925" t="s">
        <v>8672</v>
      </c>
      <c r="C7925" t="s">
        <v>8709</v>
      </c>
      <c r="D7925" t="s">
        <v>22</v>
      </c>
      <c r="E7925">
        <v>54</v>
      </c>
      <c r="F7925" t="s">
        <v>69</v>
      </c>
      <c r="G7925" t="s">
        <v>38</v>
      </c>
      <c r="H7925" t="s">
        <v>2407</v>
      </c>
      <c r="I7925" s="2">
        <v>2172</v>
      </c>
      <c r="J7925" s="2">
        <f>(0)</f>
        <v>0</v>
      </c>
      <c r="K7925" s="2">
        <v>2172</v>
      </c>
      <c r="L7925" s="3">
        <v>0.13982367539277127</v>
      </c>
      <c r="M7925" s="3">
        <v>0.20429239772682381</v>
      </c>
      <c r="N7925" s="2">
        <v>1553385</v>
      </c>
      <c r="O7925">
        <f t="shared" si="123"/>
        <v>10</v>
      </c>
    </row>
    <row r="7926" spans="1:15" hidden="1" x14ac:dyDescent="0.2">
      <c r="A7926" t="s">
        <v>8622</v>
      </c>
      <c r="B7926" t="s">
        <v>8672</v>
      </c>
      <c r="C7926" t="s">
        <v>8710</v>
      </c>
      <c r="D7926" t="s">
        <v>22</v>
      </c>
      <c r="E7926">
        <v>37</v>
      </c>
      <c r="F7926" t="s">
        <v>69</v>
      </c>
      <c r="G7926" t="s">
        <v>38</v>
      </c>
      <c r="H7926" t="s">
        <v>3920</v>
      </c>
      <c r="I7926" s="2">
        <v>627</v>
      </c>
      <c r="J7926" s="2">
        <f>(0)</f>
        <v>0</v>
      </c>
      <c r="K7926" s="2">
        <v>627</v>
      </c>
      <c r="L7926" s="3">
        <v>4.036346430537182E-2</v>
      </c>
      <c r="M7926" s="3">
        <v>5.8973910393516821E-2</v>
      </c>
      <c r="N7926" s="2">
        <v>1553385</v>
      </c>
      <c r="O7926">
        <f t="shared" si="123"/>
        <v>55</v>
      </c>
    </row>
    <row r="7927" spans="1:15" hidden="1" x14ac:dyDescent="0.2">
      <c r="A7927" t="s">
        <v>8622</v>
      </c>
      <c r="B7927" t="s">
        <v>8672</v>
      </c>
      <c r="C7927" t="s">
        <v>8711</v>
      </c>
      <c r="D7927" t="s">
        <v>22</v>
      </c>
      <c r="E7927">
        <v>41</v>
      </c>
      <c r="F7927" t="s">
        <v>49</v>
      </c>
      <c r="G7927" t="s">
        <v>38</v>
      </c>
      <c r="H7927" t="s">
        <v>4202</v>
      </c>
      <c r="I7927" s="2">
        <v>184</v>
      </c>
      <c r="J7927" s="2">
        <f>(0)</f>
        <v>0</v>
      </c>
      <c r="K7927" s="2">
        <v>184</v>
      </c>
      <c r="L7927" s="3">
        <v>1.1845099572868285E-2</v>
      </c>
      <c r="M7927" s="3">
        <v>1.730653829729999E-2</v>
      </c>
      <c r="N7927" s="2">
        <v>1553385</v>
      </c>
      <c r="O7927">
        <f t="shared" si="123"/>
        <v>142</v>
      </c>
    </row>
    <row r="7928" spans="1:15" hidden="1" x14ac:dyDescent="0.2">
      <c r="A7928" t="s">
        <v>8622</v>
      </c>
      <c r="B7928" t="s">
        <v>8672</v>
      </c>
      <c r="C7928" t="s">
        <v>8712</v>
      </c>
      <c r="D7928" t="s">
        <v>22</v>
      </c>
      <c r="E7928">
        <v>30</v>
      </c>
      <c r="F7928" t="s">
        <v>18</v>
      </c>
      <c r="G7928" t="s">
        <v>38</v>
      </c>
      <c r="H7928" t="s">
        <v>97</v>
      </c>
      <c r="I7928" s="2">
        <v>1057</v>
      </c>
      <c r="J7928" s="2">
        <f>(0)</f>
        <v>0</v>
      </c>
      <c r="K7928" s="2">
        <v>1057</v>
      </c>
      <c r="L7928" s="3">
        <v>6.804494700283574E-2</v>
      </c>
      <c r="M7928" s="3">
        <v>9.9418537936120058E-2</v>
      </c>
      <c r="N7928" s="2">
        <v>1553385</v>
      </c>
      <c r="O7928">
        <f t="shared" si="123"/>
        <v>27</v>
      </c>
    </row>
    <row r="7929" spans="1:15" hidden="1" x14ac:dyDescent="0.2">
      <c r="A7929" t="s">
        <v>8622</v>
      </c>
      <c r="B7929" t="s">
        <v>8672</v>
      </c>
      <c r="C7929" t="s">
        <v>8713</v>
      </c>
      <c r="D7929" t="s">
        <v>22</v>
      </c>
      <c r="E7929">
        <v>42</v>
      </c>
      <c r="F7929" t="s">
        <v>69</v>
      </c>
      <c r="G7929" t="s">
        <v>38</v>
      </c>
      <c r="H7929" t="s">
        <v>2786</v>
      </c>
      <c r="I7929" s="2">
        <v>266</v>
      </c>
      <c r="J7929" s="2">
        <f>(0)</f>
        <v>0</v>
      </c>
      <c r="K7929" s="2">
        <v>266</v>
      </c>
      <c r="L7929" s="3">
        <v>1.7123893947733497E-2</v>
      </c>
      <c r="M7929" s="3">
        <v>2.5019234712401073E-2</v>
      </c>
      <c r="N7929" s="2">
        <v>1553385</v>
      </c>
      <c r="O7929">
        <f t="shared" si="123"/>
        <v>110</v>
      </c>
    </row>
    <row r="7930" spans="1:15" hidden="1" x14ac:dyDescent="0.2">
      <c r="A7930" t="s">
        <v>8622</v>
      </c>
      <c r="B7930" t="s">
        <v>8672</v>
      </c>
      <c r="C7930" t="s">
        <v>8714</v>
      </c>
      <c r="D7930" t="s">
        <v>22</v>
      </c>
      <c r="E7930">
        <v>40</v>
      </c>
      <c r="F7930" t="s">
        <v>49</v>
      </c>
      <c r="G7930" t="s">
        <v>38</v>
      </c>
      <c r="H7930" t="s">
        <v>1597</v>
      </c>
      <c r="I7930" s="2">
        <v>418</v>
      </c>
      <c r="J7930" s="2">
        <f>(0)</f>
        <v>0</v>
      </c>
      <c r="K7930" s="2">
        <v>418</v>
      </c>
      <c r="L7930" s="3">
        <v>2.6908976203581212E-2</v>
      </c>
      <c r="M7930" s="3">
        <v>3.9315940262344543E-2</v>
      </c>
      <c r="N7930" s="2">
        <v>1553385</v>
      </c>
      <c r="O7930">
        <f t="shared" si="123"/>
        <v>78</v>
      </c>
    </row>
    <row r="7931" spans="1:15" hidden="1" x14ac:dyDescent="0.2">
      <c r="A7931" t="s">
        <v>8622</v>
      </c>
      <c r="B7931" t="s">
        <v>8672</v>
      </c>
      <c r="C7931" t="s">
        <v>8715</v>
      </c>
      <c r="D7931" t="s">
        <v>22</v>
      </c>
      <c r="E7931">
        <v>30</v>
      </c>
      <c r="F7931" t="s">
        <v>49</v>
      </c>
      <c r="G7931" t="s">
        <v>38</v>
      </c>
      <c r="H7931" t="s">
        <v>6026</v>
      </c>
      <c r="I7931" s="2">
        <v>781</v>
      </c>
      <c r="J7931" s="2">
        <f>(0)</f>
        <v>0</v>
      </c>
      <c r="K7931" s="2">
        <v>781</v>
      </c>
      <c r="L7931" s="3">
        <v>5.0277297643533315E-2</v>
      </c>
      <c r="M7931" s="3">
        <v>7.3458730490170071E-2</v>
      </c>
      <c r="N7931" s="2">
        <v>1553385</v>
      </c>
      <c r="O7931">
        <f t="shared" si="123"/>
        <v>41</v>
      </c>
    </row>
    <row r="7932" spans="1:15" hidden="1" x14ac:dyDescent="0.2">
      <c r="A7932" t="s">
        <v>8622</v>
      </c>
      <c r="B7932" t="s">
        <v>8672</v>
      </c>
      <c r="C7932" t="s">
        <v>8716</v>
      </c>
      <c r="D7932" t="s">
        <v>17</v>
      </c>
      <c r="E7932">
        <v>30</v>
      </c>
      <c r="F7932" t="s">
        <v>49</v>
      </c>
      <c r="G7932" t="s">
        <v>38</v>
      </c>
      <c r="H7932" t="s">
        <v>1349</v>
      </c>
      <c r="I7932" s="2">
        <v>426</v>
      </c>
      <c r="J7932" s="2">
        <f>(0)</f>
        <v>0</v>
      </c>
      <c r="K7932" s="2">
        <v>426</v>
      </c>
      <c r="L7932" s="3">
        <v>2.7423980532836352E-2</v>
      </c>
      <c r="M7932" s="3">
        <v>4.0068398449183681E-2</v>
      </c>
      <c r="N7932" s="2">
        <v>1553385</v>
      </c>
      <c r="O7932">
        <f t="shared" si="123"/>
        <v>76</v>
      </c>
    </row>
    <row r="7933" spans="1:15" hidden="1" x14ac:dyDescent="0.2">
      <c r="A7933" t="s">
        <v>8622</v>
      </c>
      <c r="B7933" t="s">
        <v>8672</v>
      </c>
      <c r="C7933" t="s">
        <v>8717</v>
      </c>
      <c r="D7933" t="s">
        <v>22</v>
      </c>
      <c r="E7933">
        <v>36</v>
      </c>
      <c r="F7933" t="s">
        <v>49</v>
      </c>
      <c r="G7933" t="s">
        <v>38</v>
      </c>
      <c r="H7933" t="s">
        <v>2717</v>
      </c>
      <c r="I7933" s="2">
        <v>497</v>
      </c>
      <c r="J7933" s="2">
        <f>(0)</f>
        <v>0</v>
      </c>
      <c r="K7933" s="2">
        <v>497</v>
      </c>
      <c r="L7933" s="3">
        <v>3.1994643954975747E-2</v>
      </c>
      <c r="M7933" s="3">
        <v>4.6746464857380959E-2</v>
      </c>
      <c r="N7933" s="2">
        <v>1553385</v>
      </c>
      <c r="O7933">
        <f t="shared" si="123"/>
        <v>63</v>
      </c>
    </row>
    <row r="7934" spans="1:15" hidden="1" x14ac:dyDescent="0.2">
      <c r="A7934" t="s">
        <v>8622</v>
      </c>
      <c r="B7934" t="s">
        <v>8672</v>
      </c>
      <c r="C7934" t="s">
        <v>8718</v>
      </c>
      <c r="D7934" t="s">
        <v>22</v>
      </c>
      <c r="E7934">
        <v>52</v>
      </c>
      <c r="F7934" t="s">
        <v>49</v>
      </c>
      <c r="G7934" t="s">
        <v>38</v>
      </c>
      <c r="H7934" t="s">
        <v>469</v>
      </c>
      <c r="I7934" s="2">
        <v>291</v>
      </c>
      <c r="J7934" s="2">
        <f>(0)</f>
        <v>0</v>
      </c>
      <c r="K7934" s="2">
        <v>291</v>
      </c>
      <c r="L7934" s="3">
        <v>1.8733282476655819E-2</v>
      </c>
      <c r="M7934" s="3">
        <v>2.7370666546273355E-2</v>
      </c>
      <c r="N7934" s="2">
        <v>1553385</v>
      </c>
      <c r="O7934">
        <f t="shared" si="123"/>
        <v>104</v>
      </c>
    </row>
    <row r="7935" spans="1:15" hidden="1" x14ac:dyDescent="0.2">
      <c r="A7935" t="s">
        <v>8622</v>
      </c>
      <c r="B7935" t="s">
        <v>8672</v>
      </c>
      <c r="C7935" t="s">
        <v>8719</v>
      </c>
      <c r="D7935" t="s">
        <v>22</v>
      </c>
      <c r="E7935">
        <v>61</v>
      </c>
      <c r="F7935" t="s">
        <v>49</v>
      </c>
      <c r="G7935" t="s">
        <v>19</v>
      </c>
      <c r="H7935" t="s">
        <v>20</v>
      </c>
      <c r="I7935" s="2">
        <v>69173</v>
      </c>
      <c r="J7935" s="2">
        <v>67</v>
      </c>
      <c r="K7935" s="2">
        <v>69240</v>
      </c>
      <c r="L7935" s="3">
        <v>4.457362469703261</v>
      </c>
      <c r="M7935" s="3">
        <v>6.5125256070926714</v>
      </c>
      <c r="N7935" s="2">
        <v>1553385</v>
      </c>
      <c r="O7935">
        <f t="shared" si="123"/>
        <v>3</v>
      </c>
    </row>
    <row r="7936" spans="1:15" hidden="1" x14ac:dyDescent="0.2">
      <c r="A7936" t="s">
        <v>8622</v>
      </c>
      <c r="B7936" t="s">
        <v>8672</v>
      </c>
      <c r="C7936" t="s">
        <v>8720</v>
      </c>
      <c r="D7936" t="s">
        <v>22</v>
      </c>
      <c r="E7936">
        <v>68</v>
      </c>
      <c r="F7936" t="s">
        <v>49</v>
      </c>
      <c r="G7936" t="s">
        <v>38</v>
      </c>
      <c r="H7936" t="s">
        <v>774</v>
      </c>
      <c r="I7936" s="2">
        <v>257</v>
      </c>
      <c r="J7936" s="2">
        <f>(0)</f>
        <v>0</v>
      </c>
      <c r="K7936" s="2">
        <v>257</v>
      </c>
      <c r="L7936" s="3">
        <v>1.6544514077321461E-2</v>
      </c>
      <c r="M7936" s="3">
        <v>2.4172719252207053E-2</v>
      </c>
      <c r="N7936" s="2">
        <v>1553385</v>
      </c>
      <c r="O7936">
        <f t="shared" si="123"/>
        <v>113</v>
      </c>
    </row>
    <row r="7937" spans="1:15" hidden="1" x14ac:dyDescent="0.2">
      <c r="A7937" t="s">
        <v>8622</v>
      </c>
      <c r="B7937" t="s">
        <v>8672</v>
      </c>
      <c r="C7937" t="s">
        <v>8721</v>
      </c>
      <c r="D7937" t="s">
        <v>22</v>
      </c>
      <c r="E7937">
        <v>35</v>
      </c>
      <c r="F7937" t="s">
        <v>49</v>
      </c>
      <c r="G7937" t="s">
        <v>38</v>
      </c>
      <c r="H7937" t="s">
        <v>1775</v>
      </c>
      <c r="I7937" s="2">
        <v>560</v>
      </c>
      <c r="J7937" s="2">
        <f>(0)</f>
        <v>0</v>
      </c>
      <c r="K7937" s="2">
        <v>560</v>
      </c>
      <c r="L7937" s="3">
        <v>3.605030304786E-2</v>
      </c>
      <c r="M7937" s="3">
        <v>5.2672073078739105E-2</v>
      </c>
      <c r="N7937" s="2">
        <v>1553385</v>
      </c>
      <c r="O7937">
        <f t="shared" si="123"/>
        <v>58</v>
      </c>
    </row>
    <row r="7938" spans="1:15" hidden="1" x14ac:dyDescent="0.2">
      <c r="A7938" t="s">
        <v>8622</v>
      </c>
      <c r="B7938" t="s">
        <v>8672</v>
      </c>
      <c r="C7938" t="s">
        <v>8722</v>
      </c>
      <c r="D7938" t="s">
        <v>17</v>
      </c>
      <c r="E7938">
        <v>41</v>
      </c>
      <c r="F7938" t="s">
        <v>49</v>
      </c>
      <c r="G7938" t="s">
        <v>8630</v>
      </c>
      <c r="H7938" t="s">
        <v>4937</v>
      </c>
      <c r="I7938" s="2">
        <v>409481</v>
      </c>
      <c r="J7938" s="2">
        <v>228</v>
      </c>
      <c r="K7938" s="2">
        <v>409709</v>
      </c>
      <c r="L7938" s="3">
        <v>26.375238591849413</v>
      </c>
      <c r="M7938" s="3">
        <v>38.536111408959144</v>
      </c>
      <c r="N7938" s="2">
        <v>1553385</v>
      </c>
      <c r="O7938">
        <f t="shared" si="123"/>
        <v>2</v>
      </c>
    </row>
    <row r="7939" spans="1:15" hidden="1" x14ac:dyDescent="0.2">
      <c r="A7939" t="s">
        <v>8622</v>
      </c>
      <c r="B7939" t="s">
        <v>8672</v>
      </c>
      <c r="C7939" t="s">
        <v>8723</v>
      </c>
      <c r="D7939" t="s">
        <v>22</v>
      </c>
      <c r="E7939">
        <v>30</v>
      </c>
      <c r="F7939" t="s">
        <v>49</v>
      </c>
      <c r="G7939" t="s">
        <v>38</v>
      </c>
      <c r="H7939" t="s">
        <v>1549</v>
      </c>
      <c r="I7939" s="2">
        <v>710</v>
      </c>
      <c r="J7939" s="2">
        <f>(0)</f>
        <v>0</v>
      </c>
      <c r="K7939" s="2">
        <v>710</v>
      </c>
      <c r="L7939" s="3">
        <v>4.570663422139392E-2</v>
      </c>
      <c r="M7939" s="3">
        <v>6.6780664081972793E-2</v>
      </c>
      <c r="N7939" s="2">
        <v>1553385</v>
      </c>
      <c r="O7939">
        <f t="shared" ref="O7939:O8002" si="124">COUNTIFS($A$2:$A$8569,A7939,$B$2:$B$8569,B7939,$K$2:$K$8569,"&gt;"&amp;K7939)+1</f>
        <v>48</v>
      </c>
    </row>
    <row r="7940" spans="1:15" hidden="1" x14ac:dyDescent="0.2">
      <c r="A7940" t="s">
        <v>8622</v>
      </c>
      <c r="B7940" t="s">
        <v>8672</v>
      </c>
      <c r="C7940" t="s">
        <v>8724</v>
      </c>
      <c r="D7940" t="s">
        <v>22</v>
      </c>
      <c r="E7940">
        <v>52</v>
      </c>
      <c r="F7940" t="s">
        <v>49</v>
      </c>
      <c r="G7940" t="s">
        <v>38</v>
      </c>
      <c r="H7940" t="s">
        <v>5593</v>
      </c>
      <c r="I7940" s="2">
        <v>936</v>
      </c>
      <c r="J7940" s="2">
        <f>(0)</f>
        <v>0</v>
      </c>
      <c r="K7940" s="2">
        <v>936</v>
      </c>
      <c r="L7940" s="3">
        <v>6.0255506522851707E-2</v>
      </c>
      <c r="M7940" s="3">
        <v>8.8037607860178224E-2</v>
      </c>
      <c r="N7940" s="2">
        <v>1553385</v>
      </c>
      <c r="O7940">
        <f t="shared" si="124"/>
        <v>29</v>
      </c>
    </row>
    <row r="7941" spans="1:15" hidden="1" x14ac:dyDescent="0.2">
      <c r="A7941" t="s">
        <v>8622</v>
      </c>
      <c r="B7941" t="s">
        <v>8672</v>
      </c>
      <c r="C7941" t="s">
        <v>8725</v>
      </c>
      <c r="D7941" t="s">
        <v>22</v>
      </c>
      <c r="E7941">
        <v>44</v>
      </c>
      <c r="F7941" t="s">
        <v>49</v>
      </c>
      <c r="G7941" t="s">
        <v>38</v>
      </c>
      <c r="H7941" t="s">
        <v>193</v>
      </c>
      <c r="I7941" s="2">
        <v>844</v>
      </c>
      <c r="J7941" s="2">
        <f>(0)</f>
        <v>0</v>
      </c>
      <c r="K7941" s="2">
        <v>844</v>
      </c>
      <c r="L7941" s="3">
        <v>5.4332956736417568E-2</v>
      </c>
      <c r="M7941" s="3">
        <v>7.9384338711528224E-2</v>
      </c>
      <c r="N7941" s="2">
        <v>1553385</v>
      </c>
      <c r="O7941">
        <f t="shared" si="124"/>
        <v>37</v>
      </c>
    </row>
    <row r="7942" spans="1:15" hidden="1" x14ac:dyDescent="0.2">
      <c r="A7942" t="s">
        <v>8622</v>
      </c>
      <c r="B7942" t="s">
        <v>8672</v>
      </c>
      <c r="C7942" t="s">
        <v>8726</v>
      </c>
      <c r="D7942" t="s">
        <v>22</v>
      </c>
      <c r="E7942">
        <v>29</v>
      </c>
      <c r="F7942" t="s">
        <v>49</v>
      </c>
      <c r="G7942" t="s">
        <v>38</v>
      </c>
      <c r="H7942" t="s">
        <v>971</v>
      </c>
      <c r="I7942" s="2">
        <v>296</v>
      </c>
      <c r="J7942" s="2">
        <f>(0)</f>
        <v>0</v>
      </c>
      <c r="K7942" s="2">
        <v>296</v>
      </c>
      <c r="L7942" s="3">
        <v>1.9055160182440283E-2</v>
      </c>
      <c r="M7942" s="3">
        <v>2.7840952913047813E-2</v>
      </c>
      <c r="N7942" s="2">
        <v>1553385</v>
      </c>
      <c r="O7942">
        <f t="shared" si="124"/>
        <v>102</v>
      </c>
    </row>
    <row r="7943" spans="1:15" hidden="1" x14ac:dyDescent="0.2">
      <c r="A7943" t="s">
        <v>8622</v>
      </c>
      <c r="B7943" t="s">
        <v>8672</v>
      </c>
      <c r="C7943" t="s">
        <v>8727</v>
      </c>
      <c r="D7943" t="s">
        <v>22</v>
      </c>
      <c r="E7943">
        <v>49</v>
      </c>
      <c r="F7943" t="s">
        <v>49</v>
      </c>
      <c r="G7943" t="s">
        <v>38</v>
      </c>
      <c r="H7943" t="s">
        <v>5999</v>
      </c>
      <c r="I7943" s="2">
        <v>1364</v>
      </c>
      <c r="J7943" s="2">
        <f>(0)</f>
        <v>0</v>
      </c>
      <c r="K7943" s="2">
        <v>1364</v>
      </c>
      <c r="L7943" s="3">
        <v>8.7808238138001843E-2</v>
      </c>
      <c r="M7943" s="3">
        <v>0.12829412085607167</v>
      </c>
      <c r="N7943" s="2">
        <v>1553385</v>
      </c>
      <c r="O7943">
        <f t="shared" si="124"/>
        <v>20</v>
      </c>
    </row>
    <row r="7944" spans="1:15" hidden="1" x14ac:dyDescent="0.2">
      <c r="A7944" t="s">
        <v>8622</v>
      </c>
      <c r="B7944" t="s">
        <v>8672</v>
      </c>
      <c r="C7944" t="s">
        <v>8728</v>
      </c>
      <c r="D7944" t="s">
        <v>22</v>
      </c>
      <c r="E7944">
        <v>40</v>
      </c>
      <c r="F7944" t="s">
        <v>49</v>
      </c>
      <c r="G7944" t="s">
        <v>38</v>
      </c>
      <c r="H7944" t="s">
        <v>79</v>
      </c>
      <c r="I7944" s="2">
        <v>863</v>
      </c>
      <c r="J7944" s="2">
        <f>(0)</f>
        <v>0</v>
      </c>
      <c r="K7944" s="2">
        <v>863</v>
      </c>
      <c r="L7944" s="3">
        <v>5.5556092018398527E-2</v>
      </c>
      <c r="M7944" s="3">
        <v>8.1171426905271155E-2</v>
      </c>
      <c r="N7944" s="2">
        <v>1553385</v>
      </c>
      <c r="O7944">
        <f t="shared" si="124"/>
        <v>33</v>
      </c>
    </row>
    <row r="7945" spans="1:15" hidden="1" x14ac:dyDescent="0.2">
      <c r="A7945" t="s">
        <v>8622</v>
      </c>
      <c r="B7945" t="s">
        <v>8672</v>
      </c>
      <c r="C7945" t="s">
        <v>8729</v>
      </c>
      <c r="D7945" t="s">
        <v>22</v>
      </c>
      <c r="E7945">
        <v>34</v>
      </c>
      <c r="F7945" t="s">
        <v>49</v>
      </c>
      <c r="G7945" t="s">
        <v>38</v>
      </c>
      <c r="H7945" t="s">
        <v>7058</v>
      </c>
      <c r="I7945" s="2">
        <v>212</v>
      </c>
      <c r="J7945" s="2">
        <f>(0)</f>
        <v>0</v>
      </c>
      <c r="K7945" s="2">
        <v>212</v>
      </c>
      <c r="L7945" s="3">
        <v>1.3647614725261284E-2</v>
      </c>
      <c r="M7945" s="3">
        <v>1.9940141951236945E-2</v>
      </c>
      <c r="N7945" s="2">
        <v>1553385</v>
      </c>
      <c r="O7945">
        <f t="shared" si="124"/>
        <v>128</v>
      </c>
    </row>
    <row r="7946" spans="1:15" hidden="1" x14ac:dyDescent="0.2">
      <c r="A7946" t="s">
        <v>8622</v>
      </c>
      <c r="B7946" t="s">
        <v>8672</v>
      </c>
      <c r="C7946" t="s">
        <v>8730</v>
      </c>
      <c r="D7946" t="s">
        <v>22</v>
      </c>
      <c r="E7946">
        <v>39</v>
      </c>
      <c r="F7946" t="s">
        <v>49</v>
      </c>
      <c r="G7946" t="s">
        <v>38</v>
      </c>
      <c r="H7946" t="s">
        <v>822</v>
      </c>
      <c r="I7946" s="2">
        <v>625</v>
      </c>
      <c r="J7946" s="2">
        <f>(0)</f>
        <v>0</v>
      </c>
      <c r="K7946" s="2">
        <v>625</v>
      </c>
      <c r="L7946" s="3">
        <v>4.0234713223058036E-2</v>
      </c>
      <c r="M7946" s="3">
        <v>5.8785795846807029E-2</v>
      </c>
      <c r="N7946" s="2">
        <v>1553385</v>
      </c>
      <c r="O7946">
        <f t="shared" si="124"/>
        <v>56</v>
      </c>
    </row>
    <row r="7947" spans="1:15" hidden="1" x14ac:dyDescent="0.2">
      <c r="A7947" t="s">
        <v>8622</v>
      </c>
      <c r="B7947" t="s">
        <v>8672</v>
      </c>
      <c r="C7947" t="s">
        <v>8731</v>
      </c>
      <c r="D7947" t="s">
        <v>22</v>
      </c>
      <c r="E7947">
        <v>34</v>
      </c>
      <c r="F7947" t="s">
        <v>49</v>
      </c>
      <c r="G7947" t="s">
        <v>38</v>
      </c>
      <c r="H7947" t="s">
        <v>366</v>
      </c>
      <c r="I7947" s="2">
        <v>123</v>
      </c>
      <c r="J7947" s="2">
        <f>(0)</f>
        <v>0</v>
      </c>
      <c r="K7947" s="2">
        <v>123</v>
      </c>
      <c r="L7947" s="3">
        <v>7.9181915622978209E-3</v>
      </c>
      <c r="M7947" s="3">
        <v>1.1569044622651625E-2</v>
      </c>
      <c r="N7947" s="2">
        <v>1553385</v>
      </c>
      <c r="O7947">
        <f t="shared" si="124"/>
        <v>173</v>
      </c>
    </row>
    <row r="7948" spans="1:15" hidden="1" x14ac:dyDescent="0.2">
      <c r="A7948" t="s">
        <v>8622</v>
      </c>
      <c r="B7948" t="s">
        <v>8672</v>
      </c>
      <c r="C7948" t="s">
        <v>8732</v>
      </c>
      <c r="D7948" t="s">
        <v>22</v>
      </c>
      <c r="E7948">
        <v>34</v>
      </c>
      <c r="F7948" t="s">
        <v>49</v>
      </c>
      <c r="G7948" t="s">
        <v>38</v>
      </c>
      <c r="H7948" t="s">
        <v>39</v>
      </c>
      <c r="I7948" s="2">
        <v>1092</v>
      </c>
      <c r="J7948" s="2">
        <f>(0)</f>
        <v>0</v>
      </c>
      <c r="K7948" s="2">
        <v>1092</v>
      </c>
      <c r="L7948" s="3">
        <v>7.0298090943326993E-2</v>
      </c>
      <c r="M7948" s="3">
        <v>0.10271054250354127</v>
      </c>
      <c r="N7948" s="2">
        <v>1553385</v>
      </c>
      <c r="O7948">
        <f t="shared" si="124"/>
        <v>26</v>
      </c>
    </row>
    <row r="7949" spans="1:15" hidden="1" x14ac:dyDescent="0.2">
      <c r="A7949" t="s">
        <v>8622</v>
      </c>
      <c r="B7949" t="s">
        <v>8672</v>
      </c>
      <c r="C7949" t="s">
        <v>8733</v>
      </c>
      <c r="D7949" t="s">
        <v>22</v>
      </c>
      <c r="E7949">
        <v>48</v>
      </c>
      <c r="F7949" t="s">
        <v>49</v>
      </c>
      <c r="G7949" t="s">
        <v>38</v>
      </c>
      <c r="H7949" t="s">
        <v>148</v>
      </c>
      <c r="I7949" s="2">
        <v>312</v>
      </c>
      <c r="J7949" s="2">
        <f>(0)</f>
        <v>0</v>
      </c>
      <c r="K7949" s="2">
        <v>312</v>
      </c>
      <c r="L7949" s="3">
        <v>2.008516884095057E-2</v>
      </c>
      <c r="M7949" s="3">
        <v>2.934586928672607E-2</v>
      </c>
      <c r="N7949" s="2">
        <v>1553385</v>
      </c>
      <c r="O7949">
        <f t="shared" si="124"/>
        <v>100</v>
      </c>
    </row>
    <row r="7950" spans="1:15" hidden="1" x14ac:dyDescent="0.2">
      <c r="A7950" t="s">
        <v>8622</v>
      </c>
      <c r="B7950" t="s">
        <v>8672</v>
      </c>
      <c r="C7950" t="s">
        <v>8734</v>
      </c>
      <c r="D7950" t="s">
        <v>22</v>
      </c>
      <c r="E7950">
        <v>38</v>
      </c>
      <c r="F7950" t="s">
        <v>49</v>
      </c>
      <c r="G7950" t="s">
        <v>38</v>
      </c>
      <c r="H7950" t="s">
        <v>276</v>
      </c>
      <c r="I7950" s="2">
        <v>325</v>
      </c>
      <c r="J7950" s="2">
        <f>(0)</f>
        <v>0</v>
      </c>
      <c r="K7950" s="2">
        <v>325</v>
      </c>
      <c r="L7950" s="3">
        <v>2.0922050875990174E-2</v>
      </c>
      <c r="M7950" s="3">
        <v>3.056861384033966E-2</v>
      </c>
      <c r="N7950" s="2">
        <v>1553385</v>
      </c>
      <c r="O7950">
        <f t="shared" si="124"/>
        <v>95</v>
      </c>
    </row>
    <row r="7951" spans="1:15" hidden="1" x14ac:dyDescent="0.2">
      <c r="A7951" t="s">
        <v>8622</v>
      </c>
      <c r="B7951" t="s">
        <v>8672</v>
      </c>
      <c r="C7951" t="s">
        <v>8735</v>
      </c>
      <c r="D7951" t="s">
        <v>22</v>
      </c>
      <c r="E7951">
        <v>30</v>
      </c>
      <c r="F7951" t="s">
        <v>49</v>
      </c>
      <c r="G7951" t="s">
        <v>38</v>
      </c>
      <c r="H7951" t="s">
        <v>456</v>
      </c>
      <c r="I7951" s="2">
        <v>1439</v>
      </c>
      <c r="J7951" s="2">
        <f>(0)</f>
        <v>0</v>
      </c>
      <c r="K7951" s="2">
        <v>1439</v>
      </c>
      <c r="L7951" s="3">
        <v>9.263640372476882E-2</v>
      </c>
      <c r="M7951" s="3">
        <v>0.13534841635768852</v>
      </c>
      <c r="N7951" s="2">
        <v>1553385</v>
      </c>
      <c r="O7951">
        <f t="shared" si="124"/>
        <v>18</v>
      </c>
    </row>
    <row r="7952" spans="1:15" hidden="1" x14ac:dyDescent="0.2">
      <c r="A7952" t="s">
        <v>8622</v>
      </c>
      <c r="B7952" t="s">
        <v>8672</v>
      </c>
      <c r="C7952" t="s">
        <v>8736</v>
      </c>
      <c r="D7952" t="s">
        <v>22</v>
      </c>
      <c r="E7952">
        <v>55</v>
      </c>
      <c r="F7952" t="s">
        <v>49</v>
      </c>
      <c r="G7952" t="s">
        <v>38</v>
      </c>
      <c r="H7952" t="s">
        <v>746</v>
      </c>
      <c r="I7952" s="2">
        <v>834</v>
      </c>
      <c r="J7952" s="2">
        <f>(0)</f>
        <v>0</v>
      </c>
      <c r="K7952" s="2">
        <v>834</v>
      </c>
      <c r="L7952" s="3">
        <v>5.368920132484864E-2</v>
      </c>
      <c r="M7952" s="3">
        <v>7.8443765977979307E-2</v>
      </c>
      <c r="N7952" s="2">
        <v>1553385</v>
      </c>
      <c r="O7952">
        <f t="shared" si="124"/>
        <v>39</v>
      </c>
    </row>
    <row r="7953" spans="1:15" hidden="1" x14ac:dyDescent="0.2">
      <c r="A7953" t="s">
        <v>8622</v>
      </c>
      <c r="B7953" t="s">
        <v>8672</v>
      </c>
      <c r="C7953" t="s">
        <v>8737</v>
      </c>
      <c r="D7953" t="s">
        <v>22</v>
      </c>
      <c r="E7953">
        <v>30</v>
      </c>
      <c r="F7953" t="s">
        <v>49</v>
      </c>
      <c r="G7953" t="s">
        <v>38</v>
      </c>
      <c r="H7953" t="s">
        <v>1224</v>
      </c>
      <c r="I7953" s="2">
        <v>192</v>
      </c>
      <c r="J7953" s="2">
        <f>(0)</f>
        <v>0</v>
      </c>
      <c r="K7953" s="2">
        <v>192</v>
      </c>
      <c r="L7953" s="3">
        <v>1.2360103902123429E-2</v>
      </c>
      <c r="M7953" s="3">
        <v>1.8058996484139122E-2</v>
      </c>
      <c r="N7953" s="2">
        <v>1553385</v>
      </c>
      <c r="O7953">
        <f t="shared" si="124"/>
        <v>138</v>
      </c>
    </row>
    <row r="7954" spans="1:15" hidden="1" x14ac:dyDescent="0.2">
      <c r="A7954" t="s">
        <v>8622</v>
      </c>
      <c r="B7954" t="s">
        <v>8672</v>
      </c>
      <c r="C7954" t="s">
        <v>8738</v>
      </c>
      <c r="D7954" t="s">
        <v>22</v>
      </c>
      <c r="E7954">
        <v>43</v>
      </c>
      <c r="F7954" t="s">
        <v>49</v>
      </c>
      <c r="G7954" t="s">
        <v>38</v>
      </c>
      <c r="H7954" t="s">
        <v>780</v>
      </c>
      <c r="I7954" s="2">
        <v>512</v>
      </c>
      <c r="J7954" s="2">
        <f>(0)</f>
        <v>0</v>
      </c>
      <c r="K7954" s="2">
        <v>512</v>
      </c>
      <c r="L7954" s="3">
        <v>3.2960277072329139E-2</v>
      </c>
      <c r="M7954" s="3">
        <v>4.8157323957704327E-2</v>
      </c>
      <c r="N7954" s="2">
        <v>1553385</v>
      </c>
      <c r="O7954">
        <f t="shared" si="124"/>
        <v>62</v>
      </c>
    </row>
    <row r="7955" spans="1:15" hidden="1" x14ac:dyDescent="0.2">
      <c r="A7955" t="s">
        <v>8622</v>
      </c>
      <c r="B7955" t="s">
        <v>8672</v>
      </c>
      <c r="C7955" t="s">
        <v>8739</v>
      </c>
      <c r="D7955" t="s">
        <v>22</v>
      </c>
      <c r="E7955">
        <v>32</v>
      </c>
      <c r="F7955" t="s">
        <v>49</v>
      </c>
      <c r="G7955" t="s">
        <v>38</v>
      </c>
      <c r="H7955" t="s">
        <v>4964</v>
      </c>
      <c r="I7955" s="2">
        <v>123</v>
      </c>
      <c r="J7955" s="2">
        <f>(0)</f>
        <v>0</v>
      </c>
      <c r="K7955" s="2">
        <v>123</v>
      </c>
      <c r="L7955" s="3">
        <v>7.9181915622978209E-3</v>
      </c>
      <c r="M7955" s="3">
        <v>1.1569044622651625E-2</v>
      </c>
      <c r="N7955" s="2">
        <v>1553385</v>
      </c>
      <c r="O7955">
        <f t="shared" si="124"/>
        <v>173</v>
      </c>
    </row>
    <row r="7956" spans="1:15" hidden="1" x14ac:dyDescent="0.2">
      <c r="A7956" t="s">
        <v>8622</v>
      </c>
      <c r="B7956" t="s">
        <v>8672</v>
      </c>
      <c r="C7956" t="s">
        <v>8740</v>
      </c>
      <c r="D7956" t="s">
        <v>22</v>
      </c>
      <c r="E7956">
        <v>37</v>
      </c>
      <c r="F7956" t="s">
        <v>49</v>
      </c>
      <c r="G7956" t="s">
        <v>38</v>
      </c>
      <c r="H7956" t="s">
        <v>8741</v>
      </c>
      <c r="I7956" s="2">
        <v>149</v>
      </c>
      <c r="J7956" s="2">
        <f>(0)</f>
        <v>0</v>
      </c>
      <c r="K7956" s="2">
        <v>149</v>
      </c>
      <c r="L7956" s="3">
        <v>9.5919556323770354E-3</v>
      </c>
      <c r="M7956" s="3">
        <v>1.4014533729878799E-2</v>
      </c>
      <c r="N7956" s="2">
        <v>1553385</v>
      </c>
      <c r="O7956">
        <f t="shared" si="124"/>
        <v>159</v>
      </c>
    </row>
    <row r="7957" spans="1:15" hidden="1" x14ac:dyDescent="0.2">
      <c r="A7957" t="s">
        <v>8622</v>
      </c>
      <c r="B7957" t="s">
        <v>8672</v>
      </c>
      <c r="C7957" t="s">
        <v>8742</v>
      </c>
      <c r="D7957" t="s">
        <v>22</v>
      </c>
      <c r="E7957">
        <v>37</v>
      </c>
      <c r="F7957" t="s">
        <v>49</v>
      </c>
      <c r="G7957" t="s">
        <v>38</v>
      </c>
      <c r="H7957" t="s">
        <v>106</v>
      </c>
      <c r="I7957" s="2">
        <v>878</v>
      </c>
      <c r="J7957" s="2">
        <f>(0)</f>
        <v>0</v>
      </c>
      <c r="K7957" s="2">
        <v>878</v>
      </c>
      <c r="L7957" s="3">
        <v>5.6521725135751925E-2</v>
      </c>
      <c r="M7957" s="3">
        <v>8.258228600559453E-2</v>
      </c>
      <c r="N7957" s="2">
        <v>1553385</v>
      </c>
      <c r="O7957">
        <f t="shared" si="124"/>
        <v>32</v>
      </c>
    </row>
    <row r="7958" spans="1:15" hidden="1" x14ac:dyDescent="0.2">
      <c r="A7958" t="s">
        <v>8622</v>
      </c>
      <c r="B7958" t="s">
        <v>8672</v>
      </c>
      <c r="C7958" t="s">
        <v>8743</v>
      </c>
      <c r="D7958" t="s">
        <v>22</v>
      </c>
      <c r="E7958">
        <v>27</v>
      </c>
      <c r="F7958" t="s">
        <v>49</v>
      </c>
      <c r="G7958" t="s">
        <v>38</v>
      </c>
      <c r="H7958" t="s">
        <v>1648</v>
      </c>
      <c r="I7958" s="2">
        <v>351</v>
      </c>
      <c r="J7958" s="2">
        <f>(0)</f>
        <v>0</v>
      </c>
      <c r="K7958" s="2">
        <v>351</v>
      </c>
      <c r="L7958" s="3">
        <v>2.2595814946069392E-2</v>
      </c>
      <c r="M7958" s="3">
        <v>3.3014102947566834E-2</v>
      </c>
      <c r="N7958" s="2">
        <v>1553385</v>
      </c>
      <c r="O7958">
        <f t="shared" si="124"/>
        <v>89</v>
      </c>
    </row>
    <row r="7959" spans="1:15" hidden="1" x14ac:dyDescent="0.2">
      <c r="A7959" t="s">
        <v>8622</v>
      </c>
      <c r="B7959" t="s">
        <v>8672</v>
      </c>
      <c r="C7959" t="s">
        <v>8744</v>
      </c>
      <c r="D7959" t="s">
        <v>22</v>
      </c>
      <c r="E7959">
        <v>44</v>
      </c>
      <c r="F7959" t="s">
        <v>49</v>
      </c>
      <c r="G7959" t="s">
        <v>38</v>
      </c>
      <c r="H7959" t="s">
        <v>4970</v>
      </c>
      <c r="I7959" s="2">
        <v>180</v>
      </c>
      <c r="J7959" s="2">
        <f>(0)</f>
        <v>0</v>
      </c>
      <c r="K7959" s="2">
        <v>180</v>
      </c>
      <c r="L7959" s="3">
        <v>1.1587597408240712E-2</v>
      </c>
      <c r="M7959" s="3">
        <v>1.6930309203880427E-2</v>
      </c>
      <c r="N7959" s="2">
        <v>1553385</v>
      </c>
      <c r="O7959">
        <f t="shared" si="124"/>
        <v>145</v>
      </c>
    </row>
    <row r="7960" spans="1:15" hidden="1" x14ac:dyDescent="0.2">
      <c r="A7960" t="s">
        <v>8622</v>
      </c>
      <c r="B7960" t="s">
        <v>8672</v>
      </c>
      <c r="C7960" t="s">
        <v>8745</v>
      </c>
      <c r="D7960" t="s">
        <v>22</v>
      </c>
      <c r="E7960">
        <v>58</v>
      </c>
      <c r="F7960" t="s">
        <v>69</v>
      </c>
      <c r="G7960" t="s">
        <v>38</v>
      </c>
      <c r="H7960" t="s">
        <v>1579</v>
      </c>
      <c r="I7960" s="2">
        <v>114</v>
      </c>
      <c r="J7960" s="2">
        <f>(0)</f>
        <v>0</v>
      </c>
      <c r="K7960" s="2">
        <v>114</v>
      </c>
      <c r="L7960" s="3">
        <v>7.3388116918857854E-3</v>
      </c>
      <c r="M7960" s="3">
        <v>1.0722529162457604E-2</v>
      </c>
      <c r="N7960" s="2">
        <v>1553385</v>
      </c>
      <c r="O7960">
        <f t="shared" si="124"/>
        <v>177</v>
      </c>
    </row>
    <row r="7961" spans="1:15" hidden="1" x14ac:dyDescent="0.2">
      <c r="A7961" t="s">
        <v>8622</v>
      </c>
      <c r="B7961" t="s">
        <v>8672</v>
      </c>
      <c r="C7961" t="s">
        <v>8746</v>
      </c>
      <c r="D7961" t="s">
        <v>22</v>
      </c>
      <c r="E7961">
        <v>57</v>
      </c>
      <c r="F7961" t="s">
        <v>49</v>
      </c>
      <c r="G7961" t="s">
        <v>38</v>
      </c>
      <c r="H7961" t="s">
        <v>3025</v>
      </c>
      <c r="I7961" s="2">
        <v>109</v>
      </c>
      <c r="J7961" s="2">
        <f>(0)</f>
        <v>0</v>
      </c>
      <c r="K7961" s="2">
        <v>109</v>
      </c>
      <c r="L7961" s="3">
        <v>7.0169339861013208E-3</v>
      </c>
      <c r="M7961" s="3">
        <v>1.0252242795683148E-2</v>
      </c>
      <c r="N7961" s="2">
        <v>1553385</v>
      </c>
      <c r="O7961">
        <f t="shared" si="124"/>
        <v>181</v>
      </c>
    </row>
    <row r="7962" spans="1:15" hidden="1" x14ac:dyDescent="0.2">
      <c r="A7962" t="s">
        <v>8622</v>
      </c>
      <c r="B7962" t="s">
        <v>8672</v>
      </c>
      <c r="C7962" t="s">
        <v>8747</v>
      </c>
      <c r="D7962" t="s">
        <v>22</v>
      </c>
      <c r="E7962">
        <v>39</v>
      </c>
      <c r="F7962" t="s">
        <v>49</v>
      </c>
      <c r="G7962" t="s">
        <v>38</v>
      </c>
      <c r="H7962" t="s">
        <v>389</v>
      </c>
      <c r="I7962" s="2">
        <v>183</v>
      </c>
      <c r="J7962" s="2">
        <f>(0)</f>
        <v>0</v>
      </c>
      <c r="K7962" s="2">
        <v>183</v>
      </c>
      <c r="L7962" s="3">
        <v>1.1780724031711392E-2</v>
      </c>
      <c r="M7962" s="3">
        <v>1.7212481023945101E-2</v>
      </c>
      <c r="N7962" s="2">
        <v>1553385</v>
      </c>
      <c r="O7962">
        <f t="shared" si="124"/>
        <v>143</v>
      </c>
    </row>
    <row r="7963" spans="1:15" hidden="1" x14ac:dyDescent="0.2">
      <c r="A7963" t="s">
        <v>8622</v>
      </c>
      <c r="B7963" t="s">
        <v>8672</v>
      </c>
      <c r="C7963" t="s">
        <v>8748</v>
      </c>
      <c r="D7963" t="s">
        <v>22</v>
      </c>
      <c r="E7963">
        <v>36</v>
      </c>
      <c r="F7963" t="s">
        <v>49</v>
      </c>
      <c r="G7963" t="s">
        <v>38</v>
      </c>
      <c r="H7963" t="s">
        <v>354</v>
      </c>
      <c r="I7963" s="2">
        <v>366</v>
      </c>
      <c r="J7963" s="2">
        <f>(0)</f>
        <v>0</v>
      </c>
      <c r="K7963" s="2">
        <v>366</v>
      </c>
      <c r="L7963" s="3">
        <v>2.3561448063422783E-2</v>
      </c>
      <c r="M7963" s="3">
        <v>3.4424962047890202E-2</v>
      </c>
      <c r="N7963" s="2">
        <v>1553385</v>
      </c>
      <c r="O7963">
        <f t="shared" si="124"/>
        <v>83</v>
      </c>
    </row>
    <row r="7964" spans="1:15" hidden="1" x14ac:dyDescent="0.2">
      <c r="A7964" t="s">
        <v>8622</v>
      </c>
      <c r="B7964" t="s">
        <v>8672</v>
      </c>
      <c r="C7964" t="s">
        <v>8749</v>
      </c>
      <c r="D7964" t="s">
        <v>22</v>
      </c>
      <c r="E7964">
        <v>56</v>
      </c>
      <c r="F7964" t="s">
        <v>49</v>
      </c>
      <c r="G7964" t="s">
        <v>38</v>
      </c>
      <c r="H7964" t="s">
        <v>1576</v>
      </c>
      <c r="I7964" s="2">
        <v>84</v>
      </c>
      <c r="J7964" s="2">
        <f>(0)</f>
        <v>0</v>
      </c>
      <c r="K7964" s="2">
        <v>84</v>
      </c>
      <c r="L7964" s="3">
        <v>5.4075454571789992E-3</v>
      </c>
      <c r="M7964" s="3">
        <v>7.9008109618108665E-3</v>
      </c>
      <c r="N7964" s="2">
        <v>1553385</v>
      </c>
      <c r="O7964">
        <f t="shared" si="124"/>
        <v>186</v>
      </c>
    </row>
    <row r="7965" spans="1:15" hidden="1" x14ac:dyDescent="0.2">
      <c r="A7965" t="s">
        <v>8622</v>
      </c>
      <c r="B7965" t="s">
        <v>8672</v>
      </c>
      <c r="C7965" t="s">
        <v>8750</v>
      </c>
      <c r="D7965" t="s">
        <v>22</v>
      </c>
      <c r="E7965">
        <v>39</v>
      </c>
      <c r="F7965" t="s">
        <v>49</v>
      </c>
      <c r="G7965" t="s">
        <v>38</v>
      </c>
      <c r="H7965" t="s">
        <v>584</v>
      </c>
      <c r="I7965" s="2">
        <v>734</v>
      </c>
      <c r="J7965" s="2">
        <f>(0)</f>
        <v>0</v>
      </c>
      <c r="K7965" s="2">
        <v>734</v>
      </c>
      <c r="L7965" s="3">
        <v>4.7251647209159357E-2</v>
      </c>
      <c r="M7965" s="3">
        <v>6.9038038642490182E-2</v>
      </c>
      <c r="N7965" s="2">
        <v>1553385</v>
      </c>
      <c r="O7965">
        <f t="shared" si="124"/>
        <v>44</v>
      </c>
    </row>
    <row r="7966" spans="1:15" hidden="1" x14ac:dyDescent="0.2">
      <c r="A7966" t="s">
        <v>8622</v>
      </c>
      <c r="B7966" t="s">
        <v>8672</v>
      </c>
      <c r="C7966" t="s">
        <v>8751</v>
      </c>
      <c r="D7966" t="s">
        <v>22</v>
      </c>
      <c r="E7966">
        <v>28</v>
      </c>
      <c r="F7966" t="s">
        <v>49</v>
      </c>
      <c r="G7966" t="s">
        <v>38</v>
      </c>
      <c r="H7966" t="s">
        <v>2196</v>
      </c>
      <c r="I7966" s="2">
        <v>156</v>
      </c>
      <c r="J7966" s="2">
        <f>(0)</f>
        <v>0</v>
      </c>
      <c r="K7966" s="2">
        <v>156</v>
      </c>
      <c r="L7966" s="3">
        <v>1.0042584420475285E-2</v>
      </c>
      <c r="M7966" s="3">
        <v>1.4672934643363035E-2</v>
      </c>
      <c r="N7966" s="2">
        <v>1553385</v>
      </c>
      <c r="O7966">
        <f t="shared" si="124"/>
        <v>155</v>
      </c>
    </row>
    <row r="7967" spans="1:15" hidden="1" x14ac:dyDescent="0.2">
      <c r="A7967" t="s">
        <v>8622</v>
      </c>
      <c r="B7967" t="s">
        <v>8672</v>
      </c>
      <c r="C7967" t="s">
        <v>8752</v>
      </c>
      <c r="D7967" t="s">
        <v>22</v>
      </c>
      <c r="E7967">
        <v>49</v>
      </c>
      <c r="F7967" t="s">
        <v>49</v>
      </c>
      <c r="G7967" t="s">
        <v>38</v>
      </c>
      <c r="H7967" t="s">
        <v>182</v>
      </c>
      <c r="I7967" s="2">
        <v>725</v>
      </c>
      <c r="J7967" s="2">
        <f>(0)</f>
        <v>0</v>
      </c>
      <c r="K7967" s="2">
        <v>725</v>
      </c>
      <c r="L7967" s="3">
        <v>4.6672267338747318E-2</v>
      </c>
      <c r="M7967" s="3">
        <v>6.8191523182296154E-2</v>
      </c>
      <c r="N7967" s="2">
        <v>1553385</v>
      </c>
      <c r="O7967">
        <f t="shared" si="124"/>
        <v>45</v>
      </c>
    </row>
    <row r="7968" spans="1:15" hidden="1" x14ac:dyDescent="0.2">
      <c r="A7968" t="s">
        <v>8622</v>
      </c>
      <c r="B7968" t="s">
        <v>8672</v>
      </c>
      <c r="C7968" t="s">
        <v>8753</v>
      </c>
      <c r="D7968" t="s">
        <v>22</v>
      </c>
      <c r="E7968">
        <v>35</v>
      </c>
      <c r="F7968" t="s">
        <v>49</v>
      </c>
      <c r="G7968" t="s">
        <v>38</v>
      </c>
      <c r="H7968" t="s">
        <v>4567</v>
      </c>
      <c r="I7968" s="2">
        <v>1364</v>
      </c>
      <c r="J7968" s="2">
        <v>1</v>
      </c>
      <c r="K7968" s="2">
        <v>1365</v>
      </c>
      <c r="L7968" s="3">
        <v>8.7872613679158745E-2</v>
      </c>
      <c r="M7968" s="3">
        <v>0.12838817812942657</v>
      </c>
      <c r="N7968" s="2">
        <v>1553385</v>
      </c>
      <c r="O7968">
        <f t="shared" si="124"/>
        <v>19</v>
      </c>
    </row>
    <row r="7969" spans="1:15" hidden="1" x14ac:dyDescent="0.2">
      <c r="A7969" t="s">
        <v>8622</v>
      </c>
      <c r="B7969" t="s">
        <v>8672</v>
      </c>
      <c r="C7969" t="s">
        <v>8754</v>
      </c>
      <c r="D7969" t="s">
        <v>22</v>
      </c>
      <c r="E7969">
        <v>38</v>
      </c>
      <c r="F7969" t="s">
        <v>69</v>
      </c>
      <c r="G7969" t="s">
        <v>38</v>
      </c>
      <c r="H7969" t="s">
        <v>43</v>
      </c>
      <c r="I7969" s="2">
        <v>2467</v>
      </c>
      <c r="J7969" s="2">
        <f>(0)</f>
        <v>0</v>
      </c>
      <c r="K7969" s="2">
        <v>2467</v>
      </c>
      <c r="L7969" s="3">
        <v>0.15881446003405467</v>
      </c>
      <c r="M7969" s="3">
        <v>0.23203929336651674</v>
      </c>
      <c r="N7969" s="2">
        <v>1553385</v>
      </c>
      <c r="O7969">
        <f t="shared" si="124"/>
        <v>9</v>
      </c>
    </row>
    <row r="7970" spans="1:15" hidden="1" x14ac:dyDescent="0.2">
      <c r="A7970" t="s">
        <v>8622</v>
      </c>
      <c r="B7970" t="s">
        <v>8672</v>
      </c>
      <c r="C7970" t="s">
        <v>8755</v>
      </c>
      <c r="D7970" t="s">
        <v>22</v>
      </c>
      <c r="E7970">
        <v>51</v>
      </c>
      <c r="F7970" t="s">
        <v>69</v>
      </c>
      <c r="G7970" t="s">
        <v>38</v>
      </c>
      <c r="H7970" t="s">
        <v>1268</v>
      </c>
      <c r="I7970" s="2">
        <v>652</v>
      </c>
      <c r="J7970" s="2">
        <f>(0)</f>
        <v>0</v>
      </c>
      <c r="K7970" s="2">
        <v>652</v>
      </c>
      <c r="L7970" s="3">
        <v>4.1972852834294139E-2</v>
      </c>
      <c r="M7970" s="3">
        <v>6.1325342227389099E-2</v>
      </c>
      <c r="N7970" s="2">
        <v>1553385</v>
      </c>
      <c r="O7970">
        <f t="shared" si="124"/>
        <v>54</v>
      </c>
    </row>
    <row r="7971" spans="1:15" hidden="1" x14ac:dyDescent="0.2">
      <c r="A7971" t="s">
        <v>8622</v>
      </c>
      <c r="B7971" t="s">
        <v>8672</v>
      </c>
      <c r="C7971" t="s">
        <v>8756</v>
      </c>
      <c r="D7971" t="s">
        <v>22</v>
      </c>
      <c r="E7971">
        <v>29</v>
      </c>
      <c r="F7971" t="s">
        <v>18</v>
      </c>
      <c r="G7971" t="s">
        <v>38</v>
      </c>
      <c r="H7971" t="s">
        <v>727</v>
      </c>
      <c r="I7971" s="2">
        <v>2648</v>
      </c>
      <c r="J7971" s="2">
        <f>(0)</f>
        <v>0</v>
      </c>
      <c r="K7971" s="2">
        <v>2648</v>
      </c>
      <c r="L7971" s="3">
        <v>0.17046643298345227</v>
      </c>
      <c r="M7971" s="3">
        <v>0.24906365984375206</v>
      </c>
      <c r="N7971" s="2">
        <v>1553385</v>
      </c>
      <c r="O7971">
        <f t="shared" si="124"/>
        <v>5</v>
      </c>
    </row>
    <row r="7972" spans="1:15" hidden="1" x14ac:dyDescent="0.2">
      <c r="A7972" t="s">
        <v>8622</v>
      </c>
      <c r="B7972" t="s">
        <v>8672</v>
      </c>
      <c r="C7972" t="s">
        <v>8757</v>
      </c>
      <c r="D7972" t="s">
        <v>22</v>
      </c>
      <c r="E7972">
        <v>28</v>
      </c>
      <c r="F7972" t="s">
        <v>69</v>
      </c>
      <c r="G7972" t="s">
        <v>38</v>
      </c>
      <c r="H7972" t="s">
        <v>70</v>
      </c>
      <c r="I7972" s="2">
        <v>170</v>
      </c>
      <c r="J7972" s="2">
        <f>(0)</f>
        <v>0</v>
      </c>
      <c r="K7972" s="2">
        <v>170</v>
      </c>
      <c r="L7972" s="3">
        <v>1.0943841996671784E-2</v>
      </c>
      <c r="M7972" s="3">
        <v>1.5989736470331514E-2</v>
      </c>
      <c r="N7972" s="2">
        <v>1553385</v>
      </c>
      <c r="O7972">
        <f t="shared" si="124"/>
        <v>149</v>
      </c>
    </row>
    <row r="7973" spans="1:15" hidden="1" x14ac:dyDescent="0.2">
      <c r="A7973" t="s">
        <v>8622</v>
      </c>
      <c r="B7973" t="s">
        <v>8672</v>
      </c>
      <c r="C7973" t="s">
        <v>8758</v>
      </c>
      <c r="D7973" t="s">
        <v>22</v>
      </c>
      <c r="E7973">
        <v>32</v>
      </c>
      <c r="F7973" t="s">
        <v>69</v>
      </c>
      <c r="G7973" t="s">
        <v>38</v>
      </c>
      <c r="H7973" t="s">
        <v>273</v>
      </c>
      <c r="I7973" s="2">
        <v>258</v>
      </c>
      <c r="J7973" s="2">
        <f>(0)</f>
        <v>0</v>
      </c>
      <c r="K7973" s="2">
        <v>258</v>
      </c>
      <c r="L7973" s="3">
        <v>1.6608889618478357E-2</v>
      </c>
      <c r="M7973" s="3">
        <v>2.4266776525561945E-2</v>
      </c>
      <c r="N7973" s="2">
        <v>1553385</v>
      </c>
      <c r="O7973">
        <f t="shared" si="124"/>
        <v>112</v>
      </c>
    </row>
    <row r="7974" spans="1:15" hidden="1" x14ac:dyDescent="0.2">
      <c r="A7974" t="s">
        <v>8622</v>
      </c>
      <c r="B7974" t="s">
        <v>8672</v>
      </c>
      <c r="C7974" t="s">
        <v>8759</v>
      </c>
      <c r="D7974" t="s">
        <v>22</v>
      </c>
      <c r="E7974">
        <v>42</v>
      </c>
      <c r="F7974" t="s">
        <v>49</v>
      </c>
      <c r="G7974" t="s">
        <v>38</v>
      </c>
      <c r="H7974" t="s">
        <v>6611</v>
      </c>
      <c r="I7974" s="2">
        <v>1603</v>
      </c>
      <c r="J7974" s="2">
        <f>(0)</f>
        <v>0</v>
      </c>
      <c r="K7974" s="2">
        <v>1603</v>
      </c>
      <c r="L7974" s="3">
        <v>0.10319399247449923</v>
      </c>
      <c r="M7974" s="3">
        <v>0.15077380918789068</v>
      </c>
      <c r="N7974" s="2">
        <v>1553385</v>
      </c>
      <c r="O7974">
        <f t="shared" si="124"/>
        <v>17</v>
      </c>
    </row>
    <row r="7975" spans="1:15" hidden="1" x14ac:dyDescent="0.2">
      <c r="A7975" t="s">
        <v>8622</v>
      </c>
      <c r="B7975" t="s">
        <v>8672</v>
      </c>
      <c r="C7975" t="s">
        <v>8760</v>
      </c>
      <c r="D7975" t="s">
        <v>22</v>
      </c>
      <c r="E7975">
        <v>45</v>
      </c>
      <c r="F7975" t="s">
        <v>49</v>
      </c>
      <c r="G7975" t="s">
        <v>38</v>
      </c>
      <c r="H7975" t="s">
        <v>8761</v>
      </c>
      <c r="I7975" s="2">
        <v>920</v>
      </c>
      <c r="J7975" s="2">
        <f>(0)</f>
        <v>0</v>
      </c>
      <c r="K7975" s="2">
        <v>920</v>
      </c>
      <c r="L7975" s="3">
        <v>5.922549786434142E-2</v>
      </c>
      <c r="M7975" s="3">
        <v>8.653269148649996E-2</v>
      </c>
      <c r="N7975" s="2">
        <v>1553385</v>
      </c>
      <c r="O7975">
        <f t="shared" si="124"/>
        <v>30</v>
      </c>
    </row>
    <row r="7976" spans="1:15" hidden="1" x14ac:dyDescent="0.2">
      <c r="A7976" t="s">
        <v>8622</v>
      </c>
      <c r="B7976" t="s">
        <v>8672</v>
      </c>
      <c r="C7976" t="s">
        <v>8762</v>
      </c>
      <c r="D7976" t="s">
        <v>22</v>
      </c>
      <c r="E7976">
        <v>45</v>
      </c>
      <c r="F7976" t="s">
        <v>49</v>
      </c>
      <c r="G7976" t="s">
        <v>38</v>
      </c>
      <c r="H7976" t="s">
        <v>692</v>
      </c>
      <c r="I7976" s="2">
        <v>489</v>
      </c>
      <c r="J7976" s="2">
        <f>(0)</f>
        <v>0</v>
      </c>
      <c r="K7976" s="2">
        <v>489</v>
      </c>
      <c r="L7976" s="3">
        <v>3.1479639625720604E-2</v>
      </c>
      <c r="M7976" s="3">
        <v>4.5994006670541827E-2</v>
      </c>
      <c r="N7976" s="2">
        <v>1553385</v>
      </c>
      <c r="O7976">
        <f t="shared" si="124"/>
        <v>66</v>
      </c>
    </row>
    <row r="7977" spans="1:15" hidden="1" x14ac:dyDescent="0.2">
      <c r="A7977" t="s">
        <v>8622</v>
      </c>
      <c r="B7977" t="s">
        <v>8672</v>
      </c>
      <c r="C7977" t="s">
        <v>8763</v>
      </c>
      <c r="D7977" t="s">
        <v>22</v>
      </c>
      <c r="E7977">
        <v>31</v>
      </c>
      <c r="F7977" t="s">
        <v>49</v>
      </c>
      <c r="G7977" t="s">
        <v>38</v>
      </c>
      <c r="H7977" t="s">
        <v>5002</v>
      </c>
      <c r="I7977" s="2">
        <v>175</v>
      </c>
      <c r="J7977" s="2">
        <f>(0)</f>
        <v>0</v>
      </c>
      <c r="K7977" s="2">
        <v>175</v>
      </c>
      <c r="L7977" s="3">
        <v>1.126571970245625E-2</v>
      </c>
      <c r="M7977" s="3">
        <v>1.6460022837105973E-2</v>
      </c>
      <c r="N7977" s="2">
        <v>1553385</v>
      </c>
      <c r="O7977">
        <f t="shared" si="124"/>
        <v>147</v>
      </c>
    </row>
    <row r="7978" spans="1:15" hidden="1" x14ac:dyDescent="0.2">
      <c r="A7978" t="s">
        <v>8622</v>
      </c>
      <c r="B7978" t="s">
        <v>8672</v>
      </c>
      <c r="C7978" t="s">
        <v>8764</v>
      </c>
      <c r="D7978" t="s">
        <v>22</v>
      </c>
      <c r="E7978">
        <v>37</v>
      </c>
      <c r="F7978" t="s">
        <v>49</v>
      </c>
      <c r="G7978" t="s">
        <v>38</v>
      </c>
      <c r="H7978" t="s">
        <v>2440</v>
      </c>
      <c r="I7978" s="2">
        <v>201</v>
      </c>
      <c r="J7978" s="2">
        <f>(0)</f>
        <v>0</v>
      </c>
      <c r="K7978" s="2">
        <v>201</v>
      </c>
      <c r="L7978" s="3">
        <v>1.2939483772535463E-2</v>
      </c>
      <c r="M7978" s="3">
        <v>1.8905511944333143E-2</v>
      </c>
      <c r="N7978" s="2">
        <v>1553385</v>
      </c>
      <c r="O7978">
        <f t="shared" si="124"/>
        <v>134</v>
      </c>
    </row>
    <row r="7979" spans="1:15" hidden="1" x14ac:dyDescent="0.2">
      <c r="A7979" t="s">
        <v>8622</v>
      </c>
      <c r="B7979" t="s">
        <v>8672</v>
      </c>
      <c r="C7979" t="s">
        <v>8765</v>
      </c>
      <c r="D7979" t="s">
        <v>22</v>
      </c>
      <c r="E7979">
        <v>57</v>
      </c>
      <c r="F7979" t="s">
        <v>49</v>
      </c>
      <c r="G7979" t="s">
        <v>38</v>
      </c>
      <c r="H7979" t="s">
        <v>356</v>
      </c>
      <c r="I7979" s="2">
        <v>173</v>
      </c>
      <c r="J7979" s="2">
        <f>(0)</f>
        <v>0</v>
      </c>
      <c r="K7979" s="2">
        <v>173</v>
      </c>
      <c r="L7979" s="3">
        <v>1.1136968620142464E-2</v>
      </c>
      <c r="M7979" s="3">
        <v>1.6271908290396188E-2</v>
      </c>
      <c r="N7979" s="2">
        <v>1553385</v>
      </c>
      <c r="O7979">
        <f t="shared" si="124"/>
        <v>148</v>
      </c>
    </row>
    <row r="7980" spans="1:15" hidden="1" x14ac:dyDescent="0.2">
      <c r="A7980" t="s">
        <v>8622</v>
      </c>
      <c r="B7980" t="s">
        <v>8672</v>
      </c>
      <c r="C7980" t="s">
        <v>8766</v>
      </c>
      <c r="D7980" t="s">
        <v>22</v>
      </c>
      <c r="E7980">
        <v>56</v>
      </c>
      <c r="F7980" t="s">
        <v>49</v>
      </c>
      <c r="G7980" t="s">
        <v>38</v>
      </c>
      <c r="H7980" t="s">
        <v>2402</v>
      </c>
      <c r="I7980" s="2">
        <v>183</v>
      </c>
      <c r="J7980" s="2">
        <f>(0)</f>
        <v>0</v>
      </c>
      <c r="K7980" s="2">
        <v>183</v>
      </c>
      <c r="L7980" s="3">
        <v>1.1780724031711392E-2</v>
      </c>
      <c r="M7980" s="3">
        <v>1.7212481023945101E-2</v>
      </c>
      <c r="N7980" s="2">
        <v>1553385</v>
      </c>
      <c r="O7980">
        <f t="shared" si="124"/>
        <v>143</v>
      </c>
    </row>
    <row r="7981" spans="1:15" hidden="1" x14ac:dyDescent="0.2">
      <c r="A7981" t="s">
        <v>8622</v>
      </c>
      <c r="B7981" t="s">
        <v>8672</v>
      </c>
      <c r="C7981" t="s">
        <v>8767</v>
      </c>
      <c r="D7981" t="s">
        <v>22</v>
      </c>
      <c r="E7981">
        <v>52</v>
      </c>
      <c r="F7981" t="s">
        <v>49</v>
      </c>
      <c r="G7981" t="s">
        <v>38</v>
      </c>
      <c r="H7981" t="s">
        <v>2400</v>
      </c>
      <c r="I7981" s="2">
        <v>467</v>
      </c>
      <c r="J7981" s="2">
        <f>(0)</f>
        <v>0</v>
      </c>
      <c r="K7981" s="2">
        <v>467</v>
      </c>
      <c r="L7981" s="3">
        <v>3.0063377720268958E-2</v>
      </c>
      <c r="M7981" s="3">
        <v>4.3924746656734216E-2</v>
      </c>
      <c r="N7981" s="2">
        <v>1553385</v>
      </c>
      <c r="O7981">
        <f t="shared" si="124"/>
        <v>69</v>
      </c>
    </row>
    <row r="7982" spans="1:15" hidden="1" x14ac:dyDescent="0.2">
      <c r="A7982" t="s">
        <v>8622</v>
      </c>
      <c r="B7982" t="s">
        <v>8672</v>
      </c>
      <c r="C7982" t="s">
        <v>8768</v>
      </c>
      <c r="D7982" t="s">
        <v>22</v>
      </c>
      <c r="E7982">
        <v>29</v>
      </c>
      <c r="F7982" t="s">
        <v>49</v>
      </c>
      <c r="G7982" t="s">
        <v>38</v>
      </c>
      <c r="H7982" t="s">
        <v>4973</v>
      </c>
      <c r="I7982" s="2">
        <v>125</v>
      </c>
      <c r="J7982" s="2">
        <f>(0)</f>
        <v>0</v>
      </c>
      <c r="K7982" s="2">
        <v>125</v>
      </c>
      <c r="L7982" s="3">
        <v>8.0469426446116068E-3</v>
      </c>
      <c r="M7982" s="3">
        <v>1.1757159169361407E-2</v>
      </c>
      <c r="N7982" s="2">
        <v>1553385</v>
      </c>
      <c r="O7982">
        <f t="shared" si="124"/>
        <v>172</v>
      </c>
    </row>
    <row r="7983" spans="1:15" hidden="1" x14ac:dyDescent="0.2">
      <c r="A7983" t="s">
        <v>8622</v>
      </c>
      <c r="B7983" t="s">
        <v>8672</v>
      </c>
      <c r="C7983" t="s">
        <v>8769</v>
      </c>
      <c r="D7983" t="s">
        <v>22</v>
      </c>
      <c r="E7983">
        <v>29</v>
      </c>
      <c r="F7983" t="s">
        <v>49</v>
      </c>
      <c r="G7983" t="s">
        <v>38</v>
      </c>
      <c r="H7983" t="s">
        <v>4215</v>
      </c>
      <c r="I7983" s="2">
        <v>206</v>
      </c>
      <c r="J7983" s="2">
        <f>(0)</f>
        <v>0</v>
      </c>
      <c r="K7983" s="2">
        <v>206</v>
      </c>
      <c r="L7983" s="3">
        <v>1.3261361478319926E-2</v>
      </c>
      <c r="M7983" s="3">
        <v>1.9375798311107601E-2</v>
      </c>
      <c r="N7983" s="2">
        <v>1553385</v>
      </c>
      <c r="O7983">
        <f t="shared" si="124"/>
        <v>131</v>
      </c>
    </row>
    <row r="7984" spans="1:15" hidden="1" x14ac:dyDescent="0.2">
      <c r="A7984" t="s">
        <v>8622</v>
      </c>
      <c r="B7984" t="s">
        <v>8672</v>
      </c>
      <c r="C7984" t="s">
        <v>8770</v>
      </c>
      <c r="D7984" t="s">
        <v>22</v>
      </c>
      <c r="E7984">
        <v>29</v>
      </c>
      <c r="F7984" t="s">
        <v>49</v>
      </c>
      <c r="G7984" t="s">
        <v>38</v>
      </c>
      <c r="H7984" t="s">
        <v>846</v>
      </c>
      <c r="I7984" s="2">
        <v>778</v>
      </c>
      <c r="J7984" s="2">
        <f>(0)</f>
        <v>0</v>
      </c>
      <c r="K7984" s="2">
        <v>778</v>
      </c>
      <c r="L7984" s="3">
        <v>5.0084171020062643E-2</v>
      </c>
      <c r="M7984" s="3">
        <v>7.3176558670105404E-2</v>
      </c>
      <c r="N7984" s="2">
        <v>1553385</v>
      </c>
      <c r="O7984">
        <f t="shared" si="124"/>
        <v>42</v>
      </c>
    </row>
    <row r="7985" spans="1:15" hidden="1" x14ac:dyDescent="0.2">
      <c r="A7985" t="s">
        <v>8622</v>
      </c>
      <c r="B7985" t="s">
        <v>8672</v>
      </c>
      <c r="C7985" t="s">
        <v>8771</v>
      </c>
      <c r="D7985" t="s">
        <v>22</v>
      </c>
      <c r="E7985">
        <v>44</v>
      </c>
      <c r="F7985" t="s">
        <v>49</v>
      </c>
      <c r="G7985" t="s">
        <v>38</v>
      </c>
      <c r="H7985" t="s">
        <v>363</v>
      </c>
      <c r="I7985" s="2">
        <v>399</v>
      </c>
      <c r="J7985" s="2">
        <f>(0)</f>
        <v>0</v>
      </c>
      <c r="K7985" s="2">
        <v>399</v>
      </c>
      <c r="L7985" s="3">
        <v>2.5685840921600245E-2</v>
      </c>
      <c r="M7985" s="3">
        <v>3.7528852068601612E-2</v>
      </c>
      <c r="N7985" s="2">
        <v>1553385</v>
      </c>
      <c r="O7985">
        <f t="shared" si="124"/>
        <v>80</v>
      </c>
    </row>
    <row r="7986" spans="1:15" hidden="1" x14ac:dyDescent="0.2">
      <c r="A7986" t="s">
        <v>8622</v>
      </c>
      <c r="B7986" t="s">
        <v>8672</v>
      </c>
      <c r="C7986" t="s">
        <v>8772</v>
      </c>
      <c r="D7986" t="s">
        <v>22</v>
      </c>
      <c r="E7986">
        <v>57</v>
      </c>
      <c r="F7986" t="s">
        <v>49</v>
      </c>
      <c r="G7986" t="s">
        <v>38</v>
      </c>
      <c r="H7986" t="s">
        <v>1711</v>
      </c>
      <c r="I7986" s="2">
        <v>1673</v>
      </c>
      <c r="J7986" s="2">
        <f>(0)</f>
        <v>0</v>
      </c>
      <c r="K7986" s="2">
        <v>1673</v>
      </c>
      <c r="L7986" s="3">
        <v>0.10770028035548174</v>
      </c>
      <c r="M7986" s="3">
        <v>0.15735781832273307</v>
      </c>
      <c r="N7986" s="2">
        <v>1553385</v>
      </c>
      <c r="O7986">
        <f t="shared" si="124"/>
        <v>15</v>
      </c>
    </row>
    <row r="7987" spans="1:15" hidden="1" x14ac:dyDescent="0.2">
      <c r="A7987" t="s">
        <v>8622</v>
      </c>
      <c r="B7987" t="s">
        <v>8672</v>
      </c>
      <c r="C7987" t="s">
        <v>8773</v>
      </c>
      <c r="D7987" t="s">
        <v>22</v>
      </c>
      <c r="E7987">
        <v>42</v>
      </c>
      <c r="F7987" t="s">
        <v>49</v>
      </c>
      <c r="G7987" t="s">
        <v>38</v>
      </c>
      <c r="H7987" t="s">
        <v>1395</v>
      </c>
      <c r="I7987" s="2">
        <v>366</v>
      </c>
      <c r="J7987" s="2">
        <f>(0)</f>
        <v>0</v>
      </c>
      <c r="K7987" s="2">
        <v>366</v>
      </c>
      <c r="L7987" s="3">
        <v>2.3561448063422783E-2</v>
      </c>
      <c r="M7987" s="3">
        <v>3.4424962047890202E-2</v>
      </c>
      <c r="N7987" s="2">
        <v>1553385</v>
      </c>
      <c r="O7987">
        <f t="shared" si="124"/>
        <v>83</v>
      </c>
    </row>
    <row r="7988" spans="1:15" hidden="1" x14ac:dyDescent="0.2">
      <c r="A7988" t="s">
        <v>8622</v>
      </c>
      <c r="B7988" t="s">
        <v>8672</v>
      </c>
      <c r="C7988" t="s">
        <v>8774</v>
      </c>
      <c r="D7988" t="s">
        <v>22</v>
      </c>
      <c r="E7988">
        <v>32</v>
      </c>
      <c r="F7988" t="s">
        <v>49</v>
      </c>
      <c r="G7988" t="s">
        <v>38</v>
      </c>
      <c r="H7988" t="s">
        <v>2507</v>
      </c>
      <c r="I7988" s="2">
        <v>361</v>
      </c>
      <c r="J7988" s="2">
        <f>(0)</f>
        <v>0</v>
      </c>
      <c r="K7988" s="2">
        <v>361</v>
      </c>
      <c r="L7988" s="3">
        <v>2.3239570357638316E-2</v>
      </c>
      <c r="M7988" s="3">
        <v>3.3954675681115744E-2</v>
      </c>
      <c r="N7988" s="2">
        <v>1553385</v>
      </c>
      <c r="O7988">
        <f t="shared" si="124"/>
        <v>86</v>
      </c>
    </row>
    <row r="7989" spans="1:15" hidden="1" x14ac:dyDescent="0.2">
      <c r="A7989" t="s">
        <v>8622</v>
      </c>
      <c r="B7989" t="s">
        <v>8672</v>
      </c>
      <c r="C7989" t="s">
        <v>8775</v>
      </c>
      <c r="D7989" t="s">
        <v>22</v>
      </c>
      <c r="E7989">
        <v>33</v>
      </c>
      <c r="F7989" t="s">
        <v>49</v>
      </c>
      <c r="G7989" t="s">
        <v>38</v>
      </c>
      <c r="H7989" t="s">
        <v>4969</v>
      </c>
      <c r="I7989" s="2">
        <v>335</v>
      </c>
      <c r="J7989" s="2">
        <f>(0)</f>
        <v>0</v>
      </c>
      <c r="K7989" s="2">
        <v>335</v>
      </c>
      <c r="L7989" s="3">
        <v>2.1565806287559105E-2</v>
      </c>
      <c r="M7989" s="3">
        <v>3.150918657388857E-2</v>
      </c>
      <c r="N7989" s="2">
        <v>1553385</v>
      </c>
      <c r="O7989">
        <f t="shared" si="124"/>
        <v>93</v>
      </c>
    </row>
    <row r="7990" spans="1:15" hidden="1" x14ac:dyDescent="0.2">
      <c r="A7990" t="s">
        <v>8622</v>
      </c>
      <c r="B7990" t="s">
        <v>8672</v>
      </c>
      <c r="C7990" t="s">
        <v>8776</v>
      </c>
      <c r="D7990" t="s">
        <v>22</v>
      </c>
      <c r="E7990">
        <v>49</v>
      </c>
      <c r="F7990" t="s">
        <v>49</v>
      </c>
      <c r="G7990" t="s">
        <v>38</v>
      </c>
      <c r="H7990" t="s">
        <v>6750</v>
      </c>
      <c r="I7990" s="2">
        <v>255</v>
      </c>
      <c r="J7990" s="2">
        <f>(0)</f>
        <v>0</v>
      </c>
      <c r="K7990" s="2">
        <v>255</v>
      </c>
      <c r="L7990" s="3">
        <v>1.6415762995007674E-2</v>
      </c>
      <c r="M7990" s="3">
        <v>2.3984604705497271E-2</v>
      </c>
      <c r="N7990" s="2">
        <v>1553385</v>
      </c>
      <c r="O7990">
        <f t="shared" si="124"/>
        <v>114</v>
      </c>
    </row>
    <row r="7991" spans="1:15" hidden="1" x14ac:dyDescent="0.2">
      <c r="A7991" t="s">
        <v>8622</v>
      </c>
      <c r="B7991" t="s">
        <v>8672</v>
      </c>
      <c r="C7991" t="s">
        <v>8777</v>
      </c>
      <c r="D7991" t="s">
        <v>22</v>
      </c>
      <c r="E7991">
        <v>32</v>
      </c>
      <c r="F7991" t="s">
        <v>49</v>
      </c>
      <c r="G7991" t="s">
        <v>38</v>
      </c>
      <c r="H7991" t="s">
        <v>4971</v>
      </c>
      <c r="I7991" s="2">
        <v>115</v>
      </c>
      <c r="J7991" s="2">
        <f>(0)</f>
        <v>0</v>
      </c>
      <c r="K7991" s="2">
        <v>115</v>
      </c>
      <c r="L7991" s="3">
        <v>7.4031872330426775E-3</v>
      </c>
      <c r="M7991" s="3">
        <v>1.0816586435812495E-2</v>
      </c>
      <c r="N7991" s="2">
        <v>1553385</v>
      </c>
      <c r="O7991">
        <f t="shared" si="124"/>
        <v>176</v>
      </c>
    </row>
    <row r="7992" spans="1:15" hidden="1" x14ac:dyDescent="0.2">
      <c r="A7992" t="s">
        <v>8622</v>
      </c>
      <c r="B7992" t="s">
        <v>8672</v>
      </c>
      <c r="C7992" t="s">
        <v>8778</v>
      </c>
      <c r="D7992" t="s">
        <v>22</v>
      </c>
      <c r="E7992">
        <v>35</v>
      </c>
      <c r="F7992" t="s">
        <v>49</v>
      </c>
      <c r="G7992" t="s">
        <v>38</v>
      </c>
      <c r="H7992" t="s">
        <v>61</v>
      </c>
      <c r="I7992" s="2">
        <v>150</v>
      </c>
      <c r="J7992" s="2">
        <f>(0)</f>
        <v>0</v>
      </c>
      <c r="K7992" s="2">
        <v>150</v>
      </c>
      <c r="L7992" s="3">
        <v>9.6563311735339274E-3</v>
      </c>
      <c r="M7992" s="3">
        <v>1.410859100323369E-2</v>
      </c>
      <c r="N7992" s="2">
        <v>1553385</v>
      </c>
      <c r="O7992">
        <f t="shared" si="124"/>
        <v>158</v>
      </c>
    </row>
    <row r="7993" spans="1:15" hidden="1" x14ac:dyDescent="0.2">
      <c r="A7993" t="s">
        <v>8622</v>
      </c>
      <c r="B7993" t="s">
        <v>8672</v>
      </c>
      <c r="C7993" t="s">
        <v>8779</v>
      </c>
      <c r="D7993" t="s">
        <v>22</v>
      </c>
      <c r="E7993">
        <v>59</v>
      </c>
      <c r="F7993" t="s">
        <v>49</v>
      </c>
      <c r="G7993" t="s">
        <v>38</v>
      </c>
      <c r="H7993" t="s">
        <v>1989</v>
      </c>
      <c r="I7993" s="2">
        <v>285</v>
      </c>
      <c r="J7993" s="2">
        <v>1</v>
      </c>
      <c r="K7993" s="2">
        <v>286</v>
      </c>
      <c r="L7993" s="3">
        <v>1.8411404770871356E-2</v>
      </c>
      <c r="M7993" s="3">
        <v>2.69003801794989E-2</v>
      </c>
      <c r="N7993" s="2">
        <v>1553385</v>
      </c>
      <c r="O7993">
        <f t="shared" si="124"/>
        <v>105</v>
      </c>
    </row>
    <row r="7994" spans="1:15" hidden="1" x14ac:dyDescent="0.2">
      <c r="A7994" t="s">
        <v>8622</v>
      </c>
      <c r="B7994" t="s">
        <v>8672</v>
      </c>
      <c r="C7994" t="s">
        <v>8780</v>
      </c>
      <c r="D7994" t="s">
        <v>22</v>
      </c>
      <c r="E7994">
        <v>34</v>
      </c>
      <c r="F7994" t="s">
        <v>49</v>
      </c>
      <c r="G7994" t="s">
        <v>38</v>
      </c>
      <c r="H7994" t="s">
        <v>1069</v>
      </c>
      <c r="I7994" s="2">
        <v>238</v>
      </c>
      <c r="J7994" s="2">
        <f>(0)</f>
        <v>0</v>
      </c>
      <c r="K7994" s="2">
        <v>238</v>
      </c>
      <c r="L7994" s="3">
        <v>1.53213787953405E-2</v>
      </c>
      <c r="M7994" s="3">
        <v>2.2385631058464122E-2</v>
      </c>
      <c r="N7994" s="2">
        <v>1553385</v>
      </c>
      <c r="O7994">
        <f t="shared" si="124"/>
        <v>122</v>
      </c>
    </row>
    <row r="7995" spans="1:15" hidden="1" x14ac:dyDescent="0.2">
      <c r="A7995" t="s">
        <v>8622</v>
      </c>
      <c r="B7995" t="s">
        <v>8672</v>
      </c>
      <c r="C7995" t="s">
        <v>8781</v>
      </c>
      <c r="D7995" t="s">
        <v>22</v>
      </c>
      <c r="E7995">
        <v>33</v>
      </c>
      <c r="F7995" t="s">
        <v>49</v>
      </c>
      <c r="G7995" t="s">
        <v>38</v>
      </c>
      <c r="H7995" t="s">
        <v>1148</v>
      </c>
      <c r="I7995" s="2">
        <v>250</v>
      </c>
      <c r="J7995" s="2">
        <f>(0)</f>
        <v>0</v>
      </c>
      <c r="K7995" s="2">
        <v>250</v>
      </c>
      <c r="L7995" s="3">
        <v>1.6093885289223214E-2</v>
      </c>
      <c r="M7995" s="3">
        <v>2.3514318338722813E-2</v>
      </c>
      <c r="N7995" s="2">
        <v>1553385</v>
      </c>
      <c r="O7995">
        <f t="shared" si="124"/>
        <v>116</v>
      </c>
    </row>
    <row r="7996" spans="1:15" hidden="1" x14ac:dyDescent="0.2">
      <c r="A7996" t="s">
        <v>8622</v>
      </c>
      <c r="B7996" t="s">
        <v>8672</v>
      </c>
      <c r="C7996" t="s">
        <v>8782</v>
      </c>
      <c r="D7996" t="s">
        <v>22</v>
      </c>
      <c r="E7996">
        <v>29</v>
      </c>
      <c r="F7996" t="s">
        <v>49</v>
      </c>
      <c r="G7996" t="s">
        <v>38</v>
      </c>
      <c r="H7996" t="s">
        <v>1403</v>
      </c>
      <c r="I7996" s="2">
        <v>1142</v>
      </c>
      <c r="J7996" s="2">
        <f>(0)</f>
        <v>0</v>
      </c>
      <c r="K7996" s="2">
        <v>1142</v>
      </c>
      <c r="L7996" s="3">
        <v>7.3516868001171631E-2</v>
      </c>
      <c r="M7996" s="3">
        <v>0.10741340617128582</v>
      </c>
      <c r="N7996" s="2">
        <v>1553385</v>
      </c>
      <c r="O7996">
        <f t="shared" si="124"/>
        <v>25</v>
      </c>
    </row>
    <row r="7997" spans="1:15" hidden="1" x14ac:dyDescent="0.2">
      <c r="A7997" t="s">
        <v>8622</v>
      </c>
      <c r="B7997" t="s">
        <v>8672</v>
      </c>
      <c r="C7997" t="s">
        <v>8783</v>
      </c>
      <c r="D7997" t="s">
        <v>22</v>
      </c>
      <c r="E7997">
        <v>41</v>
      </c>
      <c r="F7997" t="s">
        <v>49</v>
      </c>
      <c r="G7997" t="s">
        <v>38</v>
      </c>
      <c r="H7997" t="s">
        <v>124</v>
      </c>
      <c r="I7997" s="2">
        <v>1610</v>
      </c>
      <c r="J7997" s="2">
        <f>(0)</f>
        <v>0</v>
      </c>
      <c r="K7997" s="2">
        <v>1610</v>
      </c>
      <c r="L7997" s="3">
        <v>0.10364462126259749</v>
      </c>
      <c r="M7997" s="3">
        <v>0.15143221010137492</v>
      </c>
      <c r="N7997" s="2">
        <v>1553385</v>
      </c>
      <c r="O7997">
        <f t="shared" si="124"/>
        <v>16</v>
      </c>
    </row>
    <row r="7998" spans="1:15" hidden="1" x14ac:dyDescent="0.2">
      <c r="A7998" t="s">
        <v>8622</v>
      </c>
      <c r="B7998" t="s">
        <v>8672</v>
      </c>
      <c r="C7998" t="s">
        <v>8784</v>
      </c>
      <c r="D7998" t="s">
        <v>22</v>
      </c>
      <c r="E7998">
        <v>37</v>
      </c>
      <c r="F7998" t="s">
        <v>49</v>
      </c>
      <c r="G7998" t="s">
        <v>38</v>
      </c>
      <c r="H7998" t="s">
        <v>3386</v>
      </c>
      <c r="I7998" s="2">
        <v>149</v>
      </c>
      <c r="J7998" s="2">
        <f>(0)</f>
        <v>0</v>
      </c>
      <c r="K7998" s="2">
        <v>149</v>
      </c>
      <c r="L7998" s="3">
        <v>9.5919556323770354E-3</v>
      </c>
      <c r="M7998" s="3">
        <v>1.4014533729878799E-2</v>
      </c>
      <c r="N7998" s="2">
        <v>1553385</v>
      </c>
      <c r="O7998">
        <f t="shared" si="124"/>
        <v>159</v>
      </c>
    </row>
    <row r="7999" spans="1:15" hidden="1" x14ac:dyDescent="0.2">
      <c r="A7999" t="s">
        <v>8622</v>
      </c>
      <c r="B7999" t="s">
        <v>8672</v>
      </c>
      <c r="C7999" t="s">
        <v>8785</v>
      </c>
      <c r="D7999" t="s">
        <v>22</v>
      </c>
      <c r="E7999">
        <v>45</v>
      </c>
      <c r="F7999" t="s">
        <v>49</v>
      </c>
      <c r="G7999" t="s">
        <v>38</v>
      </c>
      <c r="H7999" t="s">
        <v>1785</v>
      </c>
      <c r="I7999" s="2">
        <v>215</v>
      </c>
      <c r="J7999" s="2">
        <f>(0)</f>
        <v>0</v>
      </c>
      <c r="K7999" s="2">
        <v>215</v>
      </c>
      <c r="L7999" s="3">
        <v>1.3840741348731964E-2</v>
      </c>
      <c r="M7999" s="3">
        <v>2.0222313771301622E-2</v>
      </c>
      <c r="N7999" s="2">
        <v>1553385</v>
      </c>
      <c r="O7999">
        <f t="shared" si="124"/>
        <v>126</v>
      </c>
    </row>
    <row r="8000" spans="1:15" hidden="1" x14ac:dyDescent="0.2">
      <c r="A8000" t="s">
        <v>8622</v>
      </c>
      <c r="B8000" t="s">
        <v>8672</v>
      </c>
      <c r="C8000" t="s">
        <v>8786</v>
      </c>
      <c r="D8000" t="s">
        <v>22</v>
      </c>
      <c r="E8000">
        <v>37</v>
      </c>
      <c r="F8000" t="s">
        <v>69</v>
      </c>
      <c r="G8000" t="s">
        <v>38</v>
      </c>
      <c r="H8000" t="s">
        <v>321</v>
      </c>
      <c r="I8000" s="2">
        <v>851</v>
      </c>
      <c r="J8000" s="2">
        <f>(0)</f>
        <v>0</v>
      </c>
      <c r="K8000" s="2">
        <v>851</v>
      </c>
      <c r="L8000" s="3">
        <v>5.4783585524515808E-2</v>
      </c>
      <c r="M8000" s="3">
        <v>8.004273962501246E-2</v>
      </c>
      <c r="N8000" s="2">
        <v>1553385</v>
      </c>
      <c r="O8000">
        <f t="shared" si="124"/>
        <v>35</v>
      </c>
    </row>
    <row r="8001" spans="1:15" hidden="1" x14ac:dyDescent="0.2">
      <c r="A8001" t="s">
        <v>8622</v>
      </c>
      <c r="B8001" t="s">
        <v>8672</v>
      </c>
      <c r="C8001" t="s">
        <v>8787</v>
      </c>
      <c r="D8001" t="s">
        <v>22</v>
      </c>
      <c r="E8001">
        <v>35</v>
      </c>
      <c r="F8001" t="s">
        <v>49</v>
      </c>
      <c r="G8001" t="s">
        <v>38</v>
      </c>
      <c r="H8001" t="s">
        <v>1715</v>
      </c>
      <c r="I8001" s="2">
        <v>186</v>
      </c>
      <c r="J8001" s="2">
        <f>(0)</f>
        <v>0</v>
      </c>
      <c r="K8001" s="2">
        <v>186</v>
      </c>
      <c r="L8001" s="3">
        <v>1.1973850655182069E-2</v>
      </c>
      <c r="M8001" s="3">
        <v>1.7494652844009775E-2</v>
      </c>
      <c r="N8001" s="2">
        <v>1553385</v>
      </c>
      <c r="O8001">
        <f t="shared" si="124"/>
        <v>140</v>
      </c>
    </row>
    <row r="8002" spans="1:15" hidden="1" x14ac:dyDescent="0.2">
      <c r="A8002" t="s">
        <v>8622</v>
      </c>
      <c r="B8002" t="s">
        <v>8672</v>
      </c>
      <c r="C8002" t="s">
        <v>8788</v>
      </c>
      <c r="D8002" t="s">
        <v>22</v>
      </c>
      <c r="E8002">
        <v>42</v>
      </c>
      <c r="F8002" t="s">
        <v>49</v>
      </c>
      <c r="G8002" t="s">
        <v>38</v>
      </c>
      <c r="H8002" t="s">
        <v>8789</v>
      </c>
      <c r="I8002" s="2">
        <v>138</v>
      </c>
      <c r="J8002" s="2">
        <f>(0)</f>
        <v>0</v>
      </c>
      <c r="K8002" s="2">
        <v>138</v>
      </c>
      <c r="L8002" s="3">
        <v>8.883824679651214E-3</v>
      </c>
      <c r="M8002" s="3">
        <v>1.2979903722974993E-2</v>
      </c>
      <c r="N8002" s="2">
        <v>1553385</v>
      </c>
      <c r="O8002">
        <f t="shared" si="124"/>
        <v>165</v>
      </c>
    </row>
    <row r="8003" spans="1:15" hidden="1" x14ac:dyDescent="0.2">
      <c r="A8003" t="s">
        <v>8622</v>
      </c>
      <c r="B8003" t="s">
        <v>8672</v>
      </c>
      <c r="C8003" t="s">
        <v>8790</v>
      </c>
      <c r="D8003" t="s">
        <v>22</v>
      </c>
      <c r="E8003">
        <v>31</v>
      </c>
      <c r="F8003" t="s">
        <v>49</v>
      </c>
      <c r="G8003" t="s">
        <v>38</v>
      </c>
      <c r="H8003" t="s">
        <v>8791</v>
      </c>
      <c r="I8003" s="2">
        <v>280</v>
      </c>
      <c r="J8003" s="2">
        <f>(0)</f>
        <v>0</v>
      </c>
      <c r="K8003" s="2">
        <v>280</v>
      </c>
      <c r="L8003" s="3">
        <v>1.802515152393E-2</v>
      </c>
      <c r="M8003" s="3">
        <v>2.6336036539369553E-2</v>
      </c>
      <c r="N8003" s="2">
        <v>1553385</v>
      </c>
      <c r="O8003">
        <f t="shared" ref="O8003:O8066" si="125">COUNTIFS($A$2:$A$8569,A8003,$B$2:$B$8569,B8003,$K$2:$K$8569,"&gt;"&amp;K8003)+1</f>
        <v>108</v>
      </c>
    </row>
    <row r="8004" spans="1:15" hidden="1" x14ac:dyDescent="0.2">
      <c r="A8004" t="s">
        <v>8622</v>
      </c>
      <c r="B8004" t="s">
        <v>8672</v>
      </c>
      <c r="C8004" t="s">
        <v>8792</v>
      </c>
      <c r="D8004" t="s">
        <v>22</v>
      </c>
      <c r="E8004">
        <v>51</v>
      </c>
      <c r="F8004" t="s">
        <v>49</v>
      </c>
      <c r="G8004" t="s">
        <v>38</v>
      </c>
      <c r="H8004" t="s">
        <v>1413</v>
      </c>
      <c r="I8004" s="2">
        <v>211</v>
      </c>
      <c r="J8004" s="2">
        <f>(0)</f>
        <v>0</v>
      </c>
      <c r="K8004" s="2">
        <v>211</v>
      </c>
      <c r="L8004" s="3">
        <v>1.3583239184104392E-2</v>
      </c>
      <c r="M8004" s="3">
        <v>1.9846084677882056E-2</v>
      </c>
      <c r="N8004" s="2">
        <v>1553385</v>
      </c>
      <c r="O8004">
        <f t="shared" si="125"/>
        <v>129</v>
      </c>
    </row>
    <row r="8005" spans="1:15" hidden="1" x14ac:dyDescent="0.2">
      <c r="A8005" t="s">
        <v>8622</v>
      </c>
      <c r="B8005" t="s">
        <v>8672</v>
      </c>
      <c r="C8005" t="s">
        <v>8793</v>
      </c>
      <c r="D8005" t="s">
        <v>22</v>
      </c>
      <c r="E8005">
        <v>29</v>
      </c>
      <c r="F8005" t="s">
        <v>49</v>
      </c>
      <c r="G8005" t="s">
        <v>38</v>
      </c>
      <c r="H8005" t="s">
        <v>6383</v>
      </c>
      <c r="I8005" s="2">
        <v>118</v>
      </c>
      <c r="J8005" s="2">
        <f>(0)</f>
        <v>0</v>
      </c>
      <c r="K8005" s="2">
        <v>118</v>
      </c>
      <c r="L8005" s="3">
        <v>7.5963138565133563E-3</v>
      </c>
      <c r="M8005" s="3">
        <v>1.1098758255877169E-2</v>
      </c>
      <c r="N8005" s="2">
        <v>1553385</v>
      </c>
      <c r="O8005">
        <f t="shared" si="125"/>
        <v>175</v>
      </c>
    </row>
    <row r="8006" spans="1:15" hidden="1" x14ac:dyDescent="0.2">
      <c r="A8006" t="s">
        <v>8622</v>
      </c>
      <c r="B8006" t="s">
        <v>8672</v>
      </c>
      <c r="C8006" t="s">
        <v>8794</v>
      </c>
      <c r="D8006" t="s">
        <v>22</v>
      </c>
      <c r="E8006">
        <v>40</v>
      </c>
      <c r="F8006" t="s">
        <v>49</v>
      </c>
      <c r="G8006" t="s">
        <v>38</v>
      </c>
      <c r="H8006" t="s">
        <v>142</v>
      </c>
      <c r="I8006" s="2">
        <v>553</v>
      </c>
      <c r="J8006" s="2">
        <f>(0)</f>
        <v>0</v>
      </c>
      <c r="K8006" s="2">
        <v>553</v>
      </c>
      <c r="L8006" s="3">
        <v>3.5599674259761752E-2</v>
      </c>
      <c r="M8006" s="3">
        <v>5.2013672165254862E-2</v>
      </c>
      <c r="N8006" s="2">
        <v>1553385</v>
      </c>
      <c r="O8006">
        <f t="shared" si="125"/>
        <v>59</v>
      </c>
    </row>
    <row r="8007" spans="1:15" hidden="1" x14ac:dyDescent="0.2">
      <c r="A8007" t="s">
        <v>8622</v>
      </c>
      <c r="B8007" t="s">
        <v>8672</v>
      </c>
      <c r="C8007" t="s">
        <v>8795</v>
      </c>
      <c r="D8007" t="s">
        <v>22</v>
      </c>
      <c r="E8007">
        <v>48</v>
      </c>
      <c r="F8007" t="s">
        <v>49</v>
      </c>
      <c r="G8007" t="s">
        <v>38</v>
      </c>
      <c r="H8007" t="s">
        <v>412</v>
      </c>
      <c r="I8007" s="2">
        <v>431</v>
      </c>
      <c r="J8007" s="2">
        <f>(0)</f>
        <v>0</v>
      </c>
      <c r="K8007" s="2">
        <v>431</v>
      </c>
      <c r="L8007" s="3">
        <v>2.7745858238620816E-2</v>
      </c>
      <c r="M8007" s="3">
        <v>4.0538684815958133E-2</v>
      </c>
      <c r="N8007" s="2">
        <v>1553385</v>
      </c>
      <c r="O8007">
        <f t="shared" si="125"/>
        <v>74</v>
      </c>
    </row>
    <row r="8008" spans="1:15" hidden="1" x14ac:dyDescent="0.2">
      <c r="A8008" t="s">
        <v>8622</v>
      </c>
      <c r="B8008" t="s">
        <v>8672</v>
      </c>
      <c r="C8008" t="s">
        <v>8796</v>
      </c>
      <c r="D8008" t="s">
        <v>22</v>
      </c>
      <c r="E8008">
        <v>45</v>
      </c>
      <c r="F8008" t="s">
        <v>49</v>
      </c>
      <c r="G8008" t="s">
        <v>38</v>
      </c>
      <c r="H8008" t="s">
        <v>1733</v>
      </c>
      <c r="I8008" s="2">
        <v>153</v>
      </c>
      <c r="J8008" s="2">
        <f>(0)</f>
        <v>0</v>
      </c>
      <c r="K8008" s="2">
        <v>153</v>
      </c>
      <c r="L8008" s="3">
        <v>9.8494577970046054E-3</v>
      </c>
      <c r="M8008" s="3">
        <v>1.4390762823298361E-2</v>
      </c>
      <c r="N8008" s="2">
        <v>1553385</v>
      </c>
      <c r="O8008">
        <f t="shared" si="125"/>
        <v>156</v>
      </c>
    </row>
    <row r="8009" spans="1:15" hidden="1" x14ac:dyDescent="0.2">
      <c r="A8009" t="s">
        <v>8622</v>
      </c>
      <c r="B8009" t="s">
        <v>8672</v>
      </c>
      <c r="C8009" t="s">
        <v>8797</v>
      </c>
      <c r="D8009" t="s">
        <v>22</v>
      </c>
      <c r="E8009">
        <v>56</v>
      </c>
      <c r="F8009" t="s">
        <v>49</v>
      </c>
      <c r="G8009" t="s">
        <v>38</v>
      </c>
      <c r="H8009" t="s">
        <v>3739</v>
      </c>
      <c r="I8009" s="2">
        <v>126</v>
      </c>
      <c r="J8009" s="2">
        <f>(0)</f>
        <v>0</v>
      </c>
      <c r="K8009" s="2">
        <v>126</v>
      </c>
      <c r="L8009" s="3">
        <v>8.1113181857684988E-3</v>
      </c>
      <c r="M8009" s="3">
        <v>1.1851216442716299E-2</v>
      </c>
      <c r="N8009" s="2">
        <v>1553385</v>
      </c>
      <c r="O8009">
        <f t="shared" si="125"/>
        <v>170</v>
      </c>
    </row>
    <row r="8010" spans="1:15" hidden="1" x14ac:dyDescent="0.2">
      <c r="A8010" t="s">
        <v>8622</v>
      </c>
      <c r="B8010" t="s">
        <v>8672</v>
      </c>
      <c r="C8010" t="s">
        <v>8798</v>
      </c>
      <c r="D8010" t="s">
        <v>22</v>
      </c>
      <c r="E8010">
        <v>45</v>
      </c>
      <c r="F8010" t="s">
        <v>49</v>
      </c>
      <c r="G8010" t="s">
        <v>38</v>
      </c>
      <c r="H8010" t="s">
        <v>1475</v>
      </c>
      <c r="I8010" s="2">
        <v>167</v>
      </c>
      <c r="J8010" s="2">
        <f>(0)</f>
        <v>0</v>
      </c>
      <c r="K8010" s="2">
        <v>167</v>
      </c>
      <c r="L8010" s="3">
        <v>1.0750715373201106E-2</v>
      </c>
      <c r="M8010" s="3">
        <v>1.5707564650266841E-2</v>
      </c>
      <c r="N8010" s="2">
        <v>1553385</v>
      </c>
      <c r="O8010">
        <f t="shared" si="125"/>
        <v>150</v>
      </c>
    </row>
    <row r="8011" spans="1:15" hidden="1" x14ac:dyDescent="0.2">
      <c r="A8011" t="s">
        <v>8622</v>
      </c>
      <c r="B8011" t="s">
        <v>8672</v>
      </c>
      <c r="C8011" t="s">
        <v>8799</v>
      </c>
      <c r="D8011" t="s">
        <v>22</v>
      </c>
      <c r="E8011">
        <v>45</v>
      </c>
      <c r="F8011" t="s">
        <v>49</v>
      </c>
      <c r="G8011" t="s">
        <v>38</v>
      </c>
      <c r="H8011" t="s">
        <v>41</v>
      </c>
      <c r="I8011" s="2">
        <v>458</v>
      </c>
      <c r="J8011" s="2">
        <f>(0)</f>
        <v>0</v>
      </c>
      <c r="K8011" s="2">
        <v>458</v>
      </c>
      <c r="L8011" s="3">
        <v>2.9483997849856926E-2</v>
      </c>
      <c r="M8011" s="3">
        <v>4.3078231196540195E-2</v>
      </c>
      <c r="N8011" s="2">
        <v>1553385</v>
      </c>
      <c r="O8011">
        <f t="shared" si="125"/>
        <v>71</v>
      </c>
    </row>
    <row r="8012" spans="1:15" hidden="1" x14ac:dyDescent="0.2">
      <c r="A8012" t="s">
        <v>8622</v>
      </c>
      <c r="B8012" t="s">
        <v>8672</v>
      </c>
      <c r="C8012" t="s">
        <v>8800</v>
      </c>
      <c r="D8012" t="s">
        <v>22</v>
      </c>
      <c r="E8012">
        <v>35</v>
      </c>
      <c r="F8012" t="s">
        <v>49</v>
      </c>
      <c r="G8012" t="s">
        <v>38</v>
      </c>
      <c r="H8012" t="s">
        <v>910</v>
      </c>
      <c r="I8012" s="2">
        <v>365</v>
      </c>
      <c r="J8012" s="2">
        <f>(0)</f>
        <v>0</v>
      </c>
      <c r="K8012" s="2">
        <v>365</v>
      </c>
      <c r="L8012" s="3">
        <v>2.3497072522265891E-2</v>
      </c>
      <c r="M8012" s="3">
        <v>3.4330904774535313E-2</v>
      </c>
      <c r="N8012" s="2">
        <v>1553385</v>
      </c>
      <c r="O8012">
        <f t="shared" si="125"/>
        <v>85</v>
      </c>
    </row>
    <row r="8013" spans="1:15" hidden="1" x14ac:dyDescent="0.2">
      <c r="A8013" t="s">
        <v>8622</v>
      </c>
      <c r="B8013" t="s">
        <v>8672</v>
      </c>
      <c r="C8013" t="s">
        <v>8801</v>
      </c>
      <c r="D8013" t="s">
        <v>22</v>
      </c>
      <c r="E8013">
        <v>39</v>
      </c>
      <c r="F8013" t="s">
        <v>49</v>
      </c>
      <c r="G8013" t="s">
        <v>38</v>
      </c>
      <c r="H8013" t="s">
        <v>984</v>
      </c>
      <c r="I8013" s="2">
        <v>548</v>
      </c>
      <c r="J8013" s="2">
        <f>(0)</f>
        <v>0</v>
      </c>
      <c r="K8013" s="2">
        <v>548</v>
      </c>
      <c r="L8013" s="3">
        <v>3.5277796553977281E-2</v>
      </c>
      <c r="M8013" s="3">
        <v>5.1543385798480411E-2</v>
      </c>
      <c r="N8013" s="2">
        <v>1553385</v>
      </c>
      <c r="O8013">
        <f t="shared" si="125"/>
        <v>60</v>
      </c>
    </row>
    <row r="8014" spans="1:15" hidden="1" x14ac:dyDescent="0.2">
      <c r="A8014" t="s">
        <v>8622</v>
      </c>
      <c r="B8014" t="s">
        <v>8672</v>
      </c>
      <c r="C8014" t="s">
        <v>8802</v>
      </c>
      <c r="D8014" t="s">
        <v>22</v>
      </c>
      <c r="E8014">
        <v>45</v>
      </c>
      <c r="F8014" t="s">
        <v>69</v>
      </c>
      <c r="G8014" t="s">
        <v>38</v>
      </c>
      <c r="H8014" t="s">
        <v>770</v>
      </c>
      <c r="I8014" s="2">
        <v>616</v>
      </c>
      <c r="J8014" s="2">
        <f>(0)</f>
        <v>0</v>
      </c>
      <c r="K8014" s="2">
        <v>616</v>
      </c>
      <c r="L8014" s="3">
        <v>3.9655333352645997E-2</v>
      </c>
      <c r="M8014" s="3">
        <v>5.7939280386613022E-2</v>
      </c>
      <c r="N8014" s="2">
        <v>1553385</v>
      </c>
      <c r="O8014">
        <f t="shared" si="125"/>
        <v>57</v>
      </c>
    </row>
    <row r="8015" spans="1:15" hidden="1" x14ac:dyDescent="0.2">
      <c r="A8015" t="s">
        <v>8622</v>
      </c>
      <c r="B8015" t="s">
        <v>8672</v>
      </c>
      <c r="C8015" t="s">
        <v>8803</v>
      </c>
      <c r="D8015" t="s">
        <v>22</v>
      </c>
      <c r="E8015">
        <v>35</v>
      </c>
      <c r="F8015" t="s">
        <v>49</v>
      </c>
      <c r="G8015" t="s">
        <v>38</v>
      </c>
      <c r="H8015" t="s">
        <v>1867</v>
      </c>
      <c r="I8015" s="2">
        <v>2563</v>
      </c>
      <c r="J8015" s="2">
        <f>(0)</f>
        <v>0</v>
      </c>
      <c r="K8015" s="2">
        <v>2563</v>
      </c>
      <c r="L8015" s="3">
        <v>0.16499451198511639</v>
      </c>
      <c r="M8015" s="3">
        <v>0.2410687916085863</v>
      </c>
      <c r="N8015" s="2">
        <v>1553385</v>
      </c>
      <c r="O8015">
        <f t="shared" si="125"/>
        <v>7</v>
      </c>
    </row>
    <row r="8016" spans="1:15" hidden="1" x14ac:dyDescent="0.2">
      <c r="A8016" t="s">
        <v>8622</v>
      </c>
      <c r="B8016" t="s">
        <v>8672</v>
      </c>
      <c r="C8016" t="s">
        <v>8804</v>
      </c>
      <c r="D8016" t="s">
        <v>22</v>
      </c>
      <c r="E8016">
        <v>48</v>
      </c>
      <c r="F8016" t="s">
        <v>49</v>
      </c>
      <c r="G8016" t="s">
        <v>38</v>
      </c>
      <c r="H8016" t="s">
        <v>877</v>
      </c>
      <c r="I8016" s="2">
        <v>2089</v>
      </c>
      <c r="J8016" s="2">
        <f>(0)</f>
        <v>0</v>
      </c>
      <c r="K8016" s="2">
        <v>2089</v>
      </c>
      <c r="L8016" s="3">
        <v>0.13448050547674917</v>
      </c>
      <c r="M8016" s="3">
        <v>0.19648564403836782</v>
      </c>
      <c r="N8016" s="2">
        <v>1553385</v>
      </c>
      <c r="O8016">
        <f t="shared" si="125"/>
        <v>11</v>
      </c>
    </row>
    <row r="8017" spans="1:15" hidden="1" x14ac:dyDescent="0.2">
      <c r="A8017" t="s">
        <v>8622</v>
      </c>
      <c r="B8017" t="s">
        <v>8672</v>
      </c>
      <c r="C8017" t="s">
        <v>8805</v>
      </c>
      <c r="D8017" t="s">
        <v>22</v>
      </c>
      <c r="E8017">
        <v>39</v>
      </c>
      <c r="F8017" t="s">
        <v>49</v>
      </c>
      <c r="G8017" t="s">
        <v>38</v>
      </c>
      <c r="H8017" t="s">
        <v>3020</v>
      </c>
      <c r="I8017" s="2">
        <v>203</v>
      </c>
      <c r="J8017" s="2">
        <f>(0)</f>
        <v>0</v>
      </c>
      <c r="K8017" s="2">
        <v>203</v>
      </c>
      <c r="L8017" s="3">
        <v>1.306823485484925E-2</v>
      </c>
      <c r="M8017" s="3">
        <v>1.9093626491042928E-2</v>
      </c>
      <c r="N8017" s="2">
        <v>1553385</v>
      </c>
      <c r="O8017">
        <f t="shared" si="125"/>
        <v>133</v>
      </c>
    </row>
    <row r="8018" spans="1:15" hidden="1" x14ac:dyDescent="0.2">
      <c r="A8018" t="s">
        <v>8622</v>
      </c>
      <c r="B8018" t="s">
        <v>8672</v>
      </c>
      <c r="C8018" t="s">
        <v>8806</v>
      </c>
      <c r="D8018" t="s">
        <v>22</v>
      </c>
      <c r="E8018">
        <v>38</v>
      </c>
      <c r="F8018" t="s">
        <v>49</v>
      </c>
      <c r="G8018" t="s">
        <v>38</v>
      </c>
      <c r="H8018" t="s">
        <v>537</v>
      </c>
      <c r="I8018" s="2">
        <v>142</v>
      </c>
      <c r="J8018" s="2">
        <f>(0)</f>
        <v>0</v>
      </c>
      <c r="K8018" s="2">
        <v>142</v>
      </c>
      <c r="L8018" s="3">
        <v>9.141326844278784E-3</v>
      </c>
      <c r="M8018" s="3">
        <v>1.3356132816394559E-2</v>
      </c>
      <c r="N8018" s="2">
        <v>1553385</v>
      </c>
      <c r="O8018">
        <f t="shared" si="125"/>
        <v>162</v>
      </c>
    </row>
    <row r="8019" spans="1:15" hidden="1" x14ac:dyDescent="0.2">
      <c r="A8019" t="s">
        <v>8622</v>
      </c>
      <c r="B8019" t="s">
        <v>8672</v>
      </c>
      <c r="C8019" t="s">
        <v>8807</v>
      </c>
      <c r="D8019" t="s">
        <v>22</v>
      </c>
      <c r="E8019">
        <v>48</v>
      </c>
      <c r="F8019" t="s">
        <v>49</v>
      </c>
      <c r="G8019" t="s">
        <v>38</v>
      </c>
      <c r="H8019" t="s">
        <v>439</v>
      </c>
      <c r="I8019" s="2">
        <v>329</v>
      </c>
      <c r="J8019" s="2">
        <f>(0)</f>
        <v>0</v>
      </c>
      <c r="K8019" s="2">
        <v>329</v>
      </c>
      <c r="L8019" s="3">
        <v>2.1179553040617749E-2</v>
      </c>
      <c r="M8019" s="3">
        <v>3.0944842933759226E-2</v>
      </c>
      <c r="N8019" s="2">
        <v>1553385</v>
      </c>
      <c r="O8019">
        <f t="shared" si="125"/>
        <v>94</v>
      </c>
    </row>
    <row r="8020" spans="1:15" hidden="1" x14ac:dyDescent="0.2">
      <c r="A8020" t="s">
        <v>8622</v>
      </c>
      <c r="B8020" t="s">
        <v>8672</v>
      </c>
      <c r="C8020" t="s">
        <v>8808</v>
      </c>
      <c r="D8020" t="s">
        <v>22</v>
      </c>
      <c r="E8020">
        <v>40</v>
      </c>
      <c r="F8020" t="s">
        <v>69</v>
      </c>
      <c r="G8020" t="s">
        <v>38</v>
      </c>
      <c r="H8020" t="s">
        <v>5981</v>
      </c>
      <c r="I8020" s="2">
        <v>315</v>
      </c>
      <c r="J8020" s="2">
        <f>(0)</f>
        <v>0</v>
      </c>
      <c r="K8020" s="2">
        <v>315</v>
      </c>
      <c r="L8020" s="3">
        <v>2.027829546442125E-2</v>
      </c>
      <c r="M8020" s="3">
        <v>2.9628041106790747E-2</v>
      </c>
      <c r="N8020" s="2">
        <v>1553385</v>
      </c>
      <c r="O8020">
        <f t="shared" si="125"/>
        <v>98</v>
      </c>
    </row>
    <row r="8021" spans="1:15" hidden="1" x14ac:dyDescent="0.2">
      <c r="A8021" t="s">
        <v>8622</v>
      </c>
      <c r="B8021" t="s">
        <v>8672</v>
      </c>
      <c r="C8021" t="s">
        <v>8809</v>
      </c>
      <c r="D8021" t="s">
        <v>22</v>
      </c>
      <c r="E8021">
        <v>54</v>
      </c>
      <c r="F8021" t="s">
        <v>69</v>
      </c>
      <c r="G8021" t="s">
        <v>38</v>
      </c>
      <c r="H8021" t="s">
        <v>738</v>
      </c>
      <c r="I8021" s="2">
        <v>325</v>
      </c>
      <c r="J8021" s="2">
        <f>(0)</f>
        <v>0</v>
      </c>
      <c r="K8021" s="2">
        <v>325</v>
      </c>
      <c r="L8021" s="3">
        <v>2.0922050875990174E-2</v>
      </c>
      <c r="M8021" s="3">
        <v>3.056861384033966E-2</v>
      </c>
      <c r="N8021" s="2">
        <v>1553385</v>
      </c>
      <c r="O8021">
        <f t="shared" si="125"/>
        <v>95</v>
      </c>
    </row>
    <row r="8022" spans="1:15" hidden="1" x14ac:dyDescent="0.2">
      <c r="A8022" t="s">
        <v>8622</v>
      </c>
      <c r="B8022" t="s">
        <v>8672</v>
      </c>
      <c r="C8022" t="s">
        <v>8810</v>
      </c>
      <c r="D8022" t="s">
        <v>22</v>
      </c>
      <c r="E8022">
        <v>34</v>
      </c>
      <c r="F8022" t="s">
        <v>49</v>
      </c>
      <c r="G8022" t="s">
        <v>38</v>
      </c>
      <c r="H8022" t="s">
        <v>3433</v>
      </c>
      <c r="I8022" s="2">
        <v>128</v>
      </c>
      <c r="J8022" s="2">
        <f>(0)</f>
        <v>0</v>
      </c>
      <c r="K8022" s="2">
        <v>128</v>
      </c>
      <c r="L8022" s="3">
        <v>8.2400692680822847E-3</v>
      </c>
      <c r="M8022" s="3">
        <v>1.2039330989426082E-2</v>
      </c>
      <c r="N8022" s="2">
        <v>1553385</v>
      </c>
      <c r="O8022">
        <f t="shared" si="125"/>
        <v>169</v>
      </c>
    </row>
    <row r="8023" spans="1:15" hidden="1" x14ac:dyDescent="0.2">
      <c r="A8023" t="s">
        <v>8622</v>
      </c>
      <c r="B8023" t="s">
        <v>8672</v>
      </c>
      <c r="C8023" t="s">
        <v>8811</v>
      </c>
      <c r="D8023" t="s">
        <v>22</v>
      </c>
      <c r="E8023">
        <v>37</v>
      </c>
      <c r="F8023" t="s">
        <v>49</v>
      </c>
      <c r="G8023" t="s">
        <v>38</v>
      </c>
      <c r="H8023" t="s">
        <v>1666</v>
      </c>
      <c r="I8023" s="2">
        <v>189</v>
      </c>
      <c r="J8023" s="2">
        <f>(0)</f>
        <v>0</v>
      </c>
      <c r="K8023" s="2">
        <v>189</v>
      </c>
      <c r="L8023" s="3">
        <v>1.2166977278652747E-2</v>
      </c>
      <c r="M8023" s="3">
        <v>1.7776824664074448E-2</v>
      </c>
      <c r="N8023" s="2">
        <v>1553385</v>
      </c>
      <c r="O8023">
        <f t="shared" si="125"/>
        <v>139</v>
      </c>
    </row>
    <row r="8024" spans="1:15" hidden="1" x14ac:dyDescent="0.2">
      <c r="A8024" t="s">
        <v>8622</v>
      </c>
      <c r="B8024" t="s">
        <v>8672</v>
      </c>
      <c r="C8024" t="s">
        <v>8812</v>
      </c>
      <c r="D8024" t="s">
        <v>22</v>
      </c>
      <c r="E8024">
        <v>49</v>
      </c>
      <c r="F8024" t="s">
        <v>69</v>
      </c>
      <c r="G8024" t="s">
        <v>38</v>
      </c>
      <c r="H8024" t="s">
        <v>294</v>
      </c>
      <c r="I8024" s="2">
        <v>441</v>
      </c>
      <c r="J8024" s="2">
        <f>(0)</f>
        <v>0</v>
      </c>
      <c r="K8024" s="2">
        <v>441</v>
      </c>
      <c r="L8024" s="3">
        <v>2.8389613650189747E-2</v>
      </c>
      <c r="M8024" s="3">
        <v>4.147925754950705E-2</v>
      </c>
      <c r="N8024" s="2">
        <v>1553385</v>
      </c>
      <c r="O8024">
        <f t="shared" si="125"/>
        <v>72</v>
      </c>
    </row>
    <row r="8025" spans="1:15" hidden="1" x14ac:dyDescent="0.2">
      <c r="A8025" t="s">
        <v>8622</v>
      </c>
      <c r="B8025" t="s">
        <v>8672</v>
      </c>
      <c r="C8025" t="s">
        <v>8813</v>
      </c>
      <c r="D8025" t="s">
        <v>22</v>
      </c>
      <c r="E8025">
        <v>42</v>
      </c>
      <c r="F8025" t="s">
        <v>49</v>
      </c>
      <c r="G8025" t="s">
        <v>38</v>
      </c>
      <c r="H8025" t="s">
        <v>82</v>
      </c>
      <c r="I8025" s="2">
        <v>836</v>
      </c>
      <c r="J8025" s="2">
        <f>(0)</f>
        <v>0</v>
      </c>
      <c r="K8025" s="2">
        <v>836</v>
      </c>
      <c r="L8025" s="3">
        <v>5.3817952407162424E-2</v>
      </c>
      <c r="M8025" s="3">
        <v>7.8631880524689085E-2</v>
      </c>
      <c r="N8025" s="2">
        <v>1553385</v>
      </c>
      <c r="O8025">
        <f t="shared" si="125"/>
        <v>38</v>
      </c>
    </row>
    <row r="8026" spans="1:15" hidden="1" x14ac:dyDescent="0.2">
      <c r="A8026" t="s">
        <v>8622</v>
      </c>
      <c r="B8026" t="s">
        <v>8672</v>
      </c>
      <c r="C8026" t="s">
        <v>8814</v>
      </c>
      <c r="D8026" t="s">
        <v>22</v>
      </c>
      <c r="E8026">
        <v>36</v>
      </c>
      <c r="F8026" t="s">
        <v>49</v>
      </c>
      <c r="G8026" t="s">
        <v>58</v>
      </c>
      <c r="H8026" t="s">
        <v>59</v>
      </c>
      <c r="I8026" s="2">
        <v>1229</v>
      </c>
      <c r="J8026" s="2">
        <f>(0)</f>
        <v>0</v>
      </c>
      <c r="K8026" s="2">
        <v>1229</v>
      </c>
      <c r="L8026" s="3">
        <v>7.9117540081821314E-2</v>
      </c>
      <c r="M8026" s="3">
        <v>0.11559638895316136</v>
      </c>
      <c r="N8026" s="2">
        <v>1553385</v>
      </c>
      <c r="O8026">
        <f t="shared" si="125"/>
        <v>23</v>
      </c>
    </row>
    <row r="8027" spans="1:15" hidden="1" x14ac:dyDescent="0.2">
      <c r="A8027" t="s">
        <v>8622</v>
      </c>
      <c r="B8027" t="s">
        <v>8672</v>
      </c>
      <c r="C8027" t="s">
        <v>8815</v>
      </c>
      <c r="D8027" t="s">
        <v>22</v>
      </c>
      <c r="E8027">
        <v>42</v>
      </c>
      <c r="F8027" t="s">
        <v>49</v>
      </c>
      <c r="G8027" t="s">
        <v>38</v>
      </c>
      <c r="H8027" t="s">
        <v>579</v>
      </c>
      <c r="I8027" s="2">
        <v>166</v>
      </c>
      <c r="J8027" s="2">
        <f>(0)</f>
        <v>0</v>
      </c>
      <c r="K8027" s="2">
        <v>166</v>
      </c>
      <c r="L8027" s="3">
        <v>1.0686339832044214E-2</v>
      </c>
      <c r="M8027" s="3">
        <v>1.5613507376911948E-2</v>
      </c>
      <c r="N8027" s="2">
        <v>1553385</v>
      </c>
      <c r="O8027">
        <f t="shared" si="125"/>
        <v>151</v>
      </c>
    </row>
    <row r="8028" spans="1:15" hidden="1" x14ac:dyDescent="0.2">
      <c r="A8028" t="s">
        <v>8622</v>
      </c>
      <c r="B8028" t="s">
        <v>8672</v>
      </c>
      <c r="C8028" t="s">
        <v>8816</v>
      </c>
      <c r="D8028" t="s">
        <v>22</v>
      </c>
      <c r="E8028">
        <v>31</v>
      </c>
      <c r="F8028" t="s">
        <v>49</v>
      </c>
      <c r="G8028" t="s">
        <v>38</v>
      </c>
      <c r="H8028" t="s">
        <v>8817</v>
      </c>
      <c r="I8028" s="2">
        <v>109</v>
      </c>
      <c r="J8028" s="2">
        <f>(0)</f>
        <v>0</v>
      </c>
      <c r="K8028" s="2">
        <v>109</v>
      </c>
      <c r="L8028" s="3">
        <v>7.0169339861013208E-3</v>
      </c>
      <c r="M8028" s="3">
        <v>1.0252242795683148E-2</v>
      </c>
      <c r="N8028" s="2">
        <v>1553385</v>
      </c>
      <c r="O8028">
        <f t="shared" si="125"/>
        <v>181</v>
      </c>
    </row>
    <row r="8029" spans="1:15" hidden="1" x14ac:dyDescent="0.2">
      <c r="A8029" t="s">
        <v>8622</v>
      </c>
      <c r="B8029" t="s">
        <v>8672</v>
      </c>
      <c r="C8029" t="s">
        <v>8818</v>
      </c>
      <c r="D8029" t="s">
        <v>22</v>
      </c>
      <c r="E8029">
        <v>30</v>
      </c>
      <c r="F8029" t="s">
        <v>49</v>
      </c>
      <c r="G8029" t="s">
        <v>38</v>
      </c>
      <c r="H8029" t="s">
        <v>464</v>
      </c>
      <c r="I8029" s="2">
        <v>720</v>
      </c>
      <c r="J8029" s="2">
        <f>(0)</f>
        <v>0</v>
      </c>
      <c r="K8029" s="2">
        <v>720</v>
      </c>
      <c r="L8029" s="3">
        <v>4.6350389632962848E-2</v>
      </c>
      <c r="M8029" s="3">
        <v>6.772123681552171E-2</v>
      </c>
      <c r="N8029" s="2">
        <v>1553385</v>
      </c>
      <c r="O8029">
        <f t="shared" si="125"/>
        <v>46</v>
      </c>
    </row>
    <row r="8030" spans="1:15" hidden="1" x14ac:dyDescent="0.2">
      <c r="A8030" t="s">
        <v>8622</v>
      </c>
      <c r="B8030" t="s">
        <v>8672</v>
      </c>
      <c r="C8030" t="s">
        <v>8819</v>
      </c>
      <c r="D8030" t="s">
        <v>22</v>
      </c>
      <c r="E8030">
        <v>27</v>
      </c>
      <c r="F8030" t="s">
        <v>49</v>
      </c>
      <c r="G8030" t="s">
        <v>38</v>
      </c>
      <c r="H8030" t="s">
        <v>120</v>
      </c>
      <c r="I8030" s="2">
        <v>416</v>
      </c>
      <c r="J8030" s="2">
        <f>(0)</f>
        <v>0</v>
      </c>
      <c r="K8030" s="2">
        <v>416</v>
      </c>
      <c r="L8030" s="3">
        <v>2.6780225121267424E-2</v>
      </c>
      <c r="M8030" s="3">
        <v>3.9127825715634765E-2</v>
      </c>
      <c r="N8030" s="2">
        <v>1553385</v>
      </c>
      <c r="O8030">
        <f t="shared" si="125"/>
        <v>79</v>
      </c>
    </row>
    <row r="8031" spans="1:15" hidden="1" x14ac:dyDescent="0.2">
      <c r="A8031" t="s">
        <v>8622</v>
      </c>
      <c r="B8031" t="s">
        <v>8672</v>
      </c>
      <c r="C8031" t="s">
        <v>8820</v>
      </c>
      <c r="D8031" t="s">
        <v>22</v>
      </c>
      <c r="E8031">
        <v>44</v>
      </c>
      <c r="F8031" t="s">
        <v>49</v>
      </c>
      <c r="G8031" t="s">
        <v>38</v>
      </c>
      <c r="H8031" t="s">
        <v>30</v>
      </c>
      <c r="I8031" s="2">
        <v>249</v>
      </c>
      <c r="J8031" s="2">
        <f>(0)</f>
        <v>0</v>
      </c>
      <c r="K8031" s="2">
        <v>249</v>
      </c>
      <c r="L8031" s="3">
        <v>1.6029509748066318E-2</v>
      </c>
      <c r="M8031" s="3">
        <v>2.3420261065367924E-2</v>
      </c>
      <c r="N8031" s="2">
        <v>1553385</v>
      </c>
      <c r="O8031">
        <f t="shared" si="125"/>
        <v>117</v>
      </c>
    </row>
    <row r="8032" spans="1:15" hidden="1" x14ac:dyDescent="0.2">
      <c r="A8032" t="s">
        <v>8622</v>
      </c>
      <c r="B8032" t="s">
        <v>8672</v>
      </c>
      <c r="C8032" t="s">
        <v>8821</v>
      </c>
      <c r="D8032" t="s">
        <v>22</v>
      </c>
      <c r="E8032">
        <v>42</v>
      </c>
      <c r="F8032" t="s">
        <v>49</v>
      </c>
      <c r="G8032" t="s">
        <v>35</v>
      </c>
      <c r="H8032" t="s">
        <v>36</v>
      </c>
      <c r="I8032" s="2">
        <v>2019</v>
      </c>
      <c r="J8032" s="2">
        <v>4</v>
      </c>
      <c r="K8032" s="2">
        <v>2023</v>
      </c>
      <c r="L8032" s="3">
        <v>0.13023171976039424</v>
      </c>
      <c r="M8032" s="3">
        <v>0.19027786399694502</v>
      </c>
      <c r="N8032" s="2">
        <v>1553385</v>
      </c>
      <c r="O8032">
        <f t="shared" si="125"/>
        <v>13</v>
      </c>
    </row>
    <row r="8033" spans="1:15" hidden="1" x14ac:dyDescent="0.2">
      <c r="A8033" t="s">
        <v>8622</v>
      </c>
      <c r="B8033" t="s">
        <v>8672</v>
      </c>
      <c r="C8033" t="s">
        <v>8822</v>
      </c>
      <c r="D8033" t="s">
        <v>22</v>
      </c>
      <c r="E8033">
        <v>35</v>
      </c>
      <c r="F8033" t="s">
        <v>69</v>
      </c>
      <c r="G8033" t="s">
        <v>38</v>
      </c>
      <c r="H8033" t="s">
        <v>618</v>
      </c>
      <c r="I8033" s="2">
        <v>108</v>
      </c>
      <c r="J8033" s="2">
        <f>(0)</f>
        <v>0</v>
      </c>
      <c r="K8033" s="2">
        <v>108</v>
      </c>
      <c r="L8033" s="3">
        <v>6.9525584449444278E-3</v>
      </c>
      <c r="M8033" s="3">
        <v>1.0158185522328255E-2</v>
      </c>
      <c r="N8033" s="2">
        <v>1553385</v>
      </c>
      <c r="O8033">
        <f t="shared" si="125"/>
        <v>183</v>
      </c>
    </row>
    <row r="8034" spans="1:15" hidden="1" x14ac:dyDescent="0.2">
      <c r="A8034" t="s">
        <v>8622</v>
      </c>
      <c r="B8034" t="s">
        <v>8672</v>
      </c>
      <c r="C8034" t="s">
        <v>8823</v>
      </c>
      <c r="D8034" t="s">
        <v>22</v>
      </c>
      <c r="E8034">
        <v>46</v>
      </c>
      <c r="F8034" t="s">
        <v>69</v>
      </c>
      <c r="G8034" t="s">
        <v>38</v>
      </c>
      <c r="H8034" t="s">
        <v>101</v>
      </c>
      <c r="I8034" s="2">
        <v>281</v>
      </c>
      <c r="J8034" s="2">
        <f>(0)</f>
        <v>0</v>
      </c>
      <c r="K8034" s="2">
        <v>281</v>
      </c>
      <c r="L8034" s="3">
        <v>1.8089527065086892E-2</v>
      </c>
      <c r="M8034" s="3">
        <v>2.6430093812724442E-2</v>
      </c>
      <c r="N8034" s="2">
        <v>1553385</v>
      </c>
      <c r="O8034">
        <f t="shared" si="125"/>
        <v>107</v>
      </c>
    </row>
    <row r="8035" spans="1:15" hidden="1" x14ac:dyDescent="0.2">
      <c r="A8035" t="s">
        <v>8622</v>
      </c>
      <c r="B8035" t="s">
        <v>8672</v>
      </c>
      <c r="C8035" t="s">
        <v>8824</v>
      </c>
      <c r="D8035" t="s">
        <v>22</v>
      </c>
      <c r="E8035">
        <v>45</v>
      </c>
      <c r="F8035" t="s">
        <v>49</v>
      </c>
      <c r="G8035" t="s">
        <v>38</v>
      </c>
      <c r="H8035" t="s">
        <v>214</v>
      </c>
      <c r="I8035" s="2">
        <v>718</v>
      </c>
      <c r="J8035" s="2">
        <f>(0)</f>
        <v>0</v>
      </c>
      <c r="K8035" s="2">
        <v>718</v>
      </c>
      <c r="L8035" s="3">
        <v>4.6221638550649063E-2</v>
      </c>
      <c r="M8035" s="3">
        <v>6.7533122268811932E-2</v>
      </c>
      <c r="N8035" s="2">
        <v>1553385</v>
      </c>
      <c r="O8035">
        <f t="shared" si="125"/>
        <v>47</v>
      </c>
    </row>
    <row r="8036" spans="1:15" hidden="1" x14ac:dyDescent="0.2">
      <c r="A8036" t="s">
        <v>8622</v>
      </c>
      <c r="B8036" t="s">
        <v>8672</v>
      </c>
      <c r="C8036" t="s">
        <v>8825</v>
      </c>
      <c r="D8036" t="s">
        <v>22</v>
      </c>
      <c r="E8036">
        <v>32</v>
      </c>
      <c r="F8036" t="s">
        <v>49</v>
      </c>
      <c r="G8036" t="s">
        <v>38</v>
      </c>
      <c r="H8036" t="s">
        <v>5833</v>
      </c>
      <c r="I8036" s="2">
        <v>235</v>
      </c>
      <c r="J8036" s="2">
        <v>1</v>
      </c>
      <c r="K8036" s="2">
        <v>236</v>
      </c>
      <c r="L8036" s="3">
        <v>1.5192627713026713E-2</v>
      </c>
      <c r="M8036" s="3">
        <v>2.2197516511754337E-2</v>
      </c>
      <c r="N8036" s="2">
        <v>1553385</v>
      </c>
      <c r="O8036">
        <f t="shared" si="125"/>
        <v>123</v>
      </c>
    </row>
    <row r="8037" spans="1:15" hidden="1" x14ac:dyDescent="0.2">
      <c r="A8037" t="s">
        <v>8622</v>
      </c>
      <c r="B8037" t="s">
        <v>8672</v>
      </c>
      <c r="C8037" t="s">
        <v>8826</v>
      </c>
      <c r="D8037" t="s">
        <v>22</v>
      </c>
      <c r="E8037">
        <v>58</v>
      </c>
      <c r="F8037" t="s">
        <v>69</v>
      </c>
      <c r="G8037" t="s">
        <v>38</v>
      </c>
      <c r="H8037" t="s">
        <v>184</v>
      </c>
      <c r="I8037" s="2">
        <v>204</v>
      </c>
      <c r="J8037" s="2">
        <f>(0)</f>
        <v>0</v>
      </c>
      <c r="K8037" s="2">
        <v>204</v>
      </c>
      <c r="L8037" s="3">
        <v>1.3132610396006142E-2</v>
      </c>
      <c r="M8037" s="3">
        <v>1.9187683764397816E-2</v>
      </c>
      <c r="N8037" s="2">
        <v>1553385</v>
      </c>
      <c r="O8037">
        <f t="shared" si="125"/>
        <v>132</v>
      </c>
    </row>
    <row r="8038" spans="1:15" hidden="1" x14ac:dyDescent="0.2">
      <c r="A8038" t="s">
        <v>8622</v>
      </c>
      <c r="B8038" t="s">
        <v>8672</v>
      </c>
      <c r="C8038" t="s">
        <v>8827</v>
      </c>
      <c r="D8038" t="s">
        <v>22</v>
      </c>
      <c r="E8038">
        <v>36</v>
      </c>
      <c r="F8038" t="s">
        <v>69</v>
      </c>
      <c r="G8038" t="s">
        <v>694</v>
      </c>
      <c r="H8038" t="s">
        <v>315</v>
      </c>
      <c r="I8038" s="2">
        <v>754</v>
      </c>
      <c r="J8038" s="2">
        <v>3</v>
      </c>
      <c r="K8038" s="2">
        <v>757</v>
      </c>
      <c r="L8038" s="3">
        <v>4.8732284655767885E-2</v>
      </c>
      <c r="M8038" s="3">
        <v>7.1201355929652682E-2</v>
      </c>
      <c r="N8038" s="2">
        <v>1553385</v>
      </c>
      <c r="O8038">
        <f t="shared" si="125"/>
        <v>43</v>
      </c>
    </row>
    <row r="8039" spans="1:15" hidden="1" x14ac:dyDescent="0.2">
      <c r="A8039" t="s">
        <v>8622</v>
      </c>
      <c r="B8039" t="s">
        <v>8672</v>
      </c>
      <c r="C8039" t="s">
        <v>8828</v>
      </c>
      <c r="D8039" t="s">
        <v>22</v>
      </c>
      <c r="E8039">
        <v>25</v>
      </c>
      <c r="F8039" t="s">
        <v>49</v>
      </c>
      <c r="G8039" t="s">
        <v>38</v>
      </c>
      <c r="H8039" t="s">
        <v>1300</v>
      </c>
      <c r="I8039" s="2">
        <v>338</v>
      </c>
      <c r="J8039" s="2">
        <f>(0)</f>
        <v>0</v>
      </c>
      <c r="K8039" s="2">
        <v>338</v>
      </c>
      <c r="L8039" s="3">
        <v>2.1758932911029785E-2</v>
      </c>
      <c r="M8039" s="3">
        <v>3.1791358393953244E-2</v>
      </c>
      <c r="N8039" s="2">
        <v>1553385</v>
      </c>
      <c r="O8039">
        <f t="shared" si="125"/>
        <v>91</v>
      </c>
    </row>
    <row r="8040" spans="1:15" hidden="1" x14ac:dyDescent="0.2">
      <c r="A8040" t="s">
        <v>8622</v>
      </c>
      <c r="B8040" t="s">
        <v>8672</v>
      </c>
      <c r="C8040" t="s">
        <v>8829</v>
      </c>
      <c r="D8040" t="s">
        <v>22</v>
      </c>
      <c r="E8040">
        <v>41</v>
      </c>
      <c r="F8040" t="s">
        <v>49</v>
      </c>
      <c r="G8040" t="s">
        <v>38</v>
      </c>
      <c r="H8040" t="s">
        <v>381</v>
      </c>
      <c r="I8040" s="2">
        <v>429</v>
      </c>
      <c r="J8040" s="2">
        <f>(0)</f>
        <v>0</v>
      </c>
      <c r="K8040" s="2">
        <v>429</v>
      </c>
      <c r="L8040" s="3">
        <v>2.7617107156307032E-2</v>
      </c>
      <c r="M8040" s="3">
        <v>4.0350570269248348E-2</v>
      </c>
      <c r="N8040" s="2">
        <v>1553385</v>
      </c>
      <c r="O8040">
        <f t="shared" si="125"/>
        <v>75</v>
      </c>
    </row>
    <row r="8041" spans="1:15" hidden="1" x14ac:dyDescent="0.2">
      <c r="A8041" t="s">
        <v>8622</v>
      </c>
      <c r="B8041" t="s">
        <v>8672</v>
      </c>
      <c r="C8041" t="s">
        <v>8830</v>
      </c>
      <c r="D8041" t="s">
        <v>22</v>
      </c>
      <c r="E8041">
        <v>50</v>
      </c>
      <c r="F8041" t="s">
        <v>69</v>
      </c>
      <c r="G8041" t="s">
        <v>38</v>
      </c>
      <c r="H8041" t="s">
        <v>767</v>
      </c>
      <c r="I8041" s="2">
        <v>159</v>
      </c>
      <c r="J8041" s="2">
        <f>(0)</f>
        <v>0</v>
      </c>
      <c r="K8041" s="2">
        <v>159</v>
      </c>
      <c r="L8041" s="3">
        <v>1.0235711043945963E-2</v>
      </c>
      <c r="M8041" s="3">
        <v>1.4955106463427712E-2</v>
      </c>
      <c r="N8041" s="2">
        <v>1553385</v>
      </c>
      <c r="O8041">
        <f t="shared" si="125"/>
        <v>154</v>
      </c>
    </row>
    <row r="8042" spans="1:15" hidden="1" x14ac:dyDescent="0.2">
      <c r="A8042" t="s">
        <v>8622</v>
      </c>
      <c r="B8042" t="s">
        <v>8672</v>
      </c>
      <c r="C8042" t="s">
        <v>8831</v>
      </c>
      <c r="D8042" t="s">
        <v>22</v>
      </c>
      <c r="E8042">
        <v>37</v>
      </c>
      <c r="F8042" t="s">
        <v>49</v>
      </c>
      <c r="G8042" t="s">
        <v>38</v>
      </c>
      <c r="H8042" t="s">
        <v>93</v>
      </c>
      <c r="I8042" s="2">
        <v>246</v>
      </c>
      <c r="J8042" s="2">
        <f>(0)</f>
        <v>0</v>
      </c>
      <c r="K8042" s="2">
        <v>246</v>
      </c>
      <c r="L8042" s="3">
        <v>1.5836383124595642E-2</v>
      </c>
      <c r="M8042" s="3">
        <v>2.3138089245303251E-2</v>
      </c>
      <c r="N8042" s="2">
        <v>1553385</v>
      </c>
      <c r="O8042">
        <f t="shared" si="125"/>
        <v>118</v>
      </c>
    </row>
    <row r="8043" spans="1:15" hidden="1" x14ac:dyDescent="0.2">
      <c r="A8043" t="s">
        <v>8622</v>
      </c>
      <c r="B8043" t="s">
        <v>8672</v>
      </c>
      <c r="C8043" t="s">
        <v>8832</v>
      </c>
      <c r="D8043" t="s">
        <v>22</v>
      </c>
      <c r="E8043">
        <v>59</v>
      </c>
      <c r="F8043" t="s">
        <v>49</v>
      </c>
      <c r="G8043" t="s">
        <v>38</v>
      </c>
      <c r="H8043" t="s">
        <v>530</v>
      </c>
      <c r="I8043" s="2">
        <v>242</v>
      </c>
      <c r="J8043" s="2">
        <f>(0)</f>
        <v>0</v>
      </c>
      <c r="K8043" s="2">
        <v>242</v>
      </c>
      <c r="L8043" s="3">
        <v>1.5578880959968068E-2</v>
      </c>
      <c r="M8043" s="3">
        <v>2.2761860151883685E-2</v>
      </c>
      <c r="N8043" s="2">
        <v>1553385</v>
      </c>
      <c r="O8043">
        <f t="shared" si="125"/>
        <v>120</v>
      </c>
    </row>
    <row r="8044" spans="1:15" hidden="1" x14ac:dyDescent="0.2">
      <c r="A8044" t="s">
        <v>8622</v>
      </c>
      <c r="B8044" t="s">
        <v>8672</v>
      </c>
      <c r="C8044" t="s">
        <v>8833</v>
      </c>
      <c r="D8044" t="s">
        <v>22</v>
      </c>
      <c r="E8044">
        <v>25</v>
      </c>
      <c r="F8044" t="s">
        <v>49</v>
      </c>
      <c r="G8044" t="s">
        <v>38</v>
      </c>
      <c r="H8044" t="s">
        <v>2699</v>
      </c>
      <c r="I8044" s="2">
        <v>847</v>
      </c>
      <c r="J8044" s="2">
        <f>(0)</f>
        <v>0</v>
      </c>
      <c r="K8044" s="2">
        <v>847</v>
      </c>
      <c r="L8044" s="3">
        <v>5.452608335988824E-2</v>
      </c>
      <c r="M8044" s="3">
        <v>7.9666510531592891E-2</v>
      </c>
      <c r="N8044" s="2">
        <v>1553385</v>
      </c>
      <c r="O8044">
        <f t="shared" si="125"/>
        <v>36</v>
      </c>
    </row>
    <row r="8045" spans="1:15" hidden="1" x14ac:dyDescent="0.2">
      <c r="A8045" t="s">
        <v>8622</v>
      </c>
      <c r="B8045" t="s">
        <v>8672</v>
      </c>
      <c r="C8045" t="s">
        <v>8834</v>
      </c>
      <c r="D8045" t="s">
        <v>22</v>
      </c>
      <c r="E8045">
        <v>29</v>
      </c>
      <c r="F8045" t="s">
        <v>49</v>
      </c>
      <c r="G8045" t="s">
        <v>38</v>
      </c>
      <c r="H8045" t="s">
        <v>4961</v>
      </c>
      <c r="I8045" s="2">
        <v>199</v>
      </c>
      <c r="J8045" s="2">
        <f>(0)</f>
        <v>0</v>
      </c>
      <c r="K8045" s="2">
        <v>199</v>
      </c>
      <c r="L8045" s="3">
        <v>1.2810732690221677E-2</v>
      </c>
      <c r="M8045" s="3">
        <v>1.8717397397623362E-2</v>
      </c>
      <c r="N8045" s="2">
        <v>1553385</v>
      </c>
      <c r="O8045">
        <f t="shared" si="125"/>
        <v>135</v>
      </c>
    </row>
    <row r="8046" spans="1:15" hidden="1" x14ac:dyDescent="0.2">
      <c r="A8046" t="s">
        <v>8622</v>
      </c>
      <c r="B8046" t="s">
        <v>8672</v>
      </c>
      <c r="C8046" t="s">
        <v>8835</v>
      </c>
      <c r="D8046" t="s">
        <v>22</v>
      </c>
      <c r="E8046">
        <v>59</v>
      </c>
      <c r="F8046" t="s">
        <v>69</v>
      </c>
      <c r="G8046" t="s">
        <v>38</v>
      </c>
      <c r="H8046" t="s">
        <v>2413</v>
      </c>
      <c r="I8046" s="2">
        <v>228</v>
      </c>
      <c r="J8046" s="2">
        <f>(0)</f>
        <v>0</v>
      </c>
      <c r="K8046" s="2">
        <v>228</v>
      </c>
      <c r="L8046" s="3">
        <v>1.4677623383771571E-2</v>
      </c>
      <c r="M8046" s="3">
        <v>2.1445058324915209E-2</v>
      </c>
      <c r="N8046" s="2">
        <v>1553385</v>
      </c>
      <c r="O8046">
        <f t="shared" si="125"/>
        <v>125</v>
      </c>
    </row>
    <row r="8047" spans="1:15" hidden="1" x14ac:dyDescent="0.2">
      <c r="A8047" t="s">
        <v>8622</v>
      </c>
      <c r="B8047" t="s">
        <v>8672</v>
      </c>
      <c r="C8047" t="s">
        <v>8836</v>
      </c>
      <c r="D8047" t="s">
        <v>22</v>
      </c>
      <c r="E8047">
        <v>35</v>
      </c>
      <c r="F8047" t="s">
        <v>49</v>
      </c>
      <c r="G8047" t="s">
        <v>38</v>
      </c>
      <c r="H8047" t="s">
        <v>234</v>
      </c>
      <c r="I8047" s="2">
        <v>851</v>
      </c>
      <c r="J8047" s="2">
        <v>1</v>
      </c>
      <c r="K8047" s="2">
        <v>852</v>
      </c>
      <c r="L8047" s="3">
        <v>5.4847961065672704E-2</v>
      </c>
      <c r="M8047" s="3">
        <v>8.0136796898367363E-2</v>
      </c>
      <c r="N8047" s="2">
        <v>1553385</v>
      </c>
      <c r="O8047">
        <f t="shared" si="125"/>
        <v>34</v>
      </c>
    </row>
    <row r="8048" spans="1:15" hidden="1" x14ac:dyDescent="0.2">
      <c r="A8048" t="s">
        <v>8622</v>
      </c>
      <c r="B8048" t="s">
        <v>8672</v>
      </c>
      <c r="C8048" t="s">
        <v>8837</v>
      </c>
      <c r="D8048" t="s">
        <v>22</v>
      </c>
      <c r="E8048">
        <v>32</v>
      </c>
      <c r="F8048" t="s">
        <v>69</v>
      </c>
      <c r="G8048" t="s">
        <v>38</v>
      </c>
      <c r="H8048" t="s">
        <v>6305</v>
      </c>
      <c r="I8048" s="2">
        <v>1257</v>
      </c>
      <c r="J8048" s="2">
        <f>(0)</f>
        <v>0</v>
      </c>
      <c r="K8048" s="2">
        <v>1257</v>
      </c>
      <c r="L8048" s="3">
        <v>8.0920055234214305E-2</v>
      </c>
      <c r="M8048" s="3">
        <v>0.11822999260709831</v>
      </c>
      <c r="N8048" s="2">
        <v>1553385</v>
      </c>
      <c r="O8048">
        <f t="shared" si="125"/>
        <v>21</v>
      </c>
    </row>
    <row r="8049" spans="1:15" hidden="1" x14ac:dyDescent="0.2">
      <c r="A8049" t="s">
        <v>8622</v>
      </c>
      <c r="B8049" t="s">
        <v>8672</v>
      </c>
      <c r="C8049" t="s">
        <v>8838</v>
      </c>
      <c r="D8049" t="s">
        <v>22</v>
      </c>
      <c r="E8049">
        <v>51</v>
      </c>
      <c r="F8049" t="s">
        <v>69</v>
      </c>
      <c r="G8049" t="s">
        <v>38</v>
      </c>
      <c r="H8049" t="s">
        <v>45</v>
      </c>
      <c r="I8049" s="2">
        <v>662</v>
      </c>
      <c r="J8049" s="2">
        <f>(0)</f>
        <v>0</v>
      </c>
      <c r="K8049" s="2">
        <v>662</v>
      </c>
      <c r="L8049" s="3">
        <v>4.2616608245863066E-2</v>
      </c>
      <c r="M8049" s="3">
        <v>6.2265914960938015E-2</v>
      </c>
      <c r="N8049" s="2">
        <v>1553385</v>
      </c>
      <c r="O8049">
        <f t="shared" si="125"/>
        <v>53</v>
      </c>
    </row>
    <row r="8050" spans="1:15" hidden="1" x14ac:dyDescent="0.2">
      <c r="A8050" t="s">
        <v>8622</v>
      </c>
      <c r="B8050" t="s">
        <v>8672</v>
      </c>
      <c r="C8050" t="s">
        <v>8839</v>
      </c>
      <c r="D8050" t="s">
        <v>22</v>
      </c>
      <c r="E8050">
        <v>46</v>
      </c>
      <c r="F8050" t="s">
        <v>49</v>
      </c>
      <c r="G8050" t="s">
        <v>38</v>
      </c>
      <c r="H8050" t="s">
        <v>6628</v>
      </c>
      <c r="I8050" s="2">
        <v>318</v>
      </c>
      <c r="J8050" s="2">
        <f>(0)</f>
        <v>0</v>
      </c>
      <c r="K8050" s="2">
        <v>318</v>
      </c>
      <c r="L8050" s="3">
        <v>2.0471422087891926E-2</v>
      </c>
      <c r="M8050" s="3">
        <v>2.9910212926855424E-2</v>
      </c>
      <c r="N8050" s="2">
        <v>1553385</v>
      </c>
      <c r="O8050">
        <f t="shared" si="125"/>
        <v>97</v>
      </c>
    </row>
    <row r="8051" spans="1:15" hidden="1" x14ac:dyDescent="0.2">
      <c r="A8051" t="s">
        <v>8622</v>
      </c>
      <c r="B8051" t="s">
        <v>8672</v>
      </c>
      <c r="C8051" t="s">
        <v>8840</v>
      </c>
      <c r="D8051" t="s">
        <v>22</v>
      </c>
      <c r="E8051">
        <v>41</v>
      </c>
      <c r="F8051" t="s">
        <v>69</v>
      </c>
      <c r="G8051" t="s">
        <v>38</v>
      </c>
      <c r="H8051" t="s">
        <v>5613</v>
      </c>
      <c r="I8051" s="2">
        <v>459</v>
      </c>
      <c r="J8051" s="2">
        <f>(0)</f>
        <v>0</v>
      </c>
      <c r="K8051" s="2">
        <v>459</v>
      </c>
      <c r="L8051" s="3">
        <v>2.9548373391013821E-2</v>
      </c>
      <c r="M8051" s="3">
        <v>4.3172288469895084E-2</v>
      </c>
      <c r="N8051" s="2">
        <v>1553385</v>
      </c>
      <c r="O8051">
        <f t="shared" si="125"/>
        <v>70</v>
      </c>
    </row>
    <row r="8052" spans="1:15" hidden="1" x14ac:dyDescent="0.2">
      <c r="A8052" t="s">
        <v>8622</v>
      </c>
      <c r="B8052" t="s">
        <v>8672</v>
      </c>
      <c r="C8052" t="s">
        <v>8841</v>
      </c>
      <c r="D8052" t="s">
        <v>22</v>
      </c>
      <c r="E8052">
        <v>62</v>
      </c>
      <c r="F8052" t="s">
        <v>49</v>
      </c>
      <c r="G8052" t="s">
        <v>38</v>
      </c>
      <c r="H8052" t="s">
        <v>7352</v>
      </c>
      <c r="I8052" s="2">
        <v>129</v>
      </c>
      <c r="J8052" s="2">
        <f>(0)</f>
        <v>0</v>
      </c>
      <c r="K8052" s="2">
        <v>129</v>
      </c>
      <c r="L8052" s="3">
        <v>8.3044448092391785E-3</v>
      </c>
      <c r="M8052" s="3">
        <v>1.2133388262780972E-2</v>
      </c>
      <c r="N8052" s="2">
        <v>1553385</v>
      </c>
      <c r="O8052">
        <f t="shared" si="125"/>
        <v>168</v>
      </c>
    </row>
    <row r="8053" spans="1:15" hidden="1" x14ac:dyDescent="0.2">
      <c r="A8053" t="s">
        <v>8622</v>
      </c>
      <c r="B8053" t="s">
        <v>8672</v>
      </c>
      <c r="C8053" t="s">
        <v>8842</v>
      </c>
      <c r="D8053" t="s">
        <v>22</v>
      </c>
      <c r="E8053">
        <v>38</v>
      </c>
      <c r="F8053" t="s">
        <v>49</v>
      </c>
      <c r="G8053" t="s">
        <v>369</v>
      </c>
      <c r="H8053" t="s">
        <v>370</v>
      </c>
      <c r="I8053" s="2">
        <v>495</v>
      </c>
      <c r="J8053" s="2">
        <f>(0)</f>
        <v>0</v>
      </c>
      <c r="K8053" s="2">
        <v>495</v>
      </c>
      <c r="L8053" s="3">
        <v>3.1865892872661963E-2</v>
      </c>
      <c r="M8053" s="3">
        <v>4.6558350310671175E-2</v>
      </c>
      <c r="N8053" s="2">
        <v>1553385</v>
      </c>
      <c r="O8053">
        <f t="shared" si="125"/>
        <v>64</v>
      </c>
    </row>
    <row r="8054" spans="1:15" hidden="1" x14ac:dyDescent="0.2">
      <c r="A8054" t="s">
        <v>8622</v>
      </c>
      <c r="B8054" t="s">
        <v>8672</v>
      </c>
      <c r="C8054" t="s">
        <v>8843</v>
      </c>
      <c r="D8054" t="s">
        <v>22</v>
      </c>
      <c r="E8054">
        <v>53</v>
      </c>
      <c r="F8054" t="s">
        <v>49</v>
      </c>
      <c r="G8054" t="s">
        <v>38</v>
      </c>
      <c r="H8054" t="s">
        <v>1285</v>
      </c>
      <c r="I8054" s="2">
        <v>6096</v>
      </c>
      <c r="J8054" s="2">
        <f>(0)</f>
        <v>0</v>
      </c>
      <c r="K8054" s="2">
        <v>6096</v>
      </c>
      <c r="L8054" s="3">
        <v>0.39243329889241885</v>
      </c>
      <c r="M8054" s="3">
        <v>0.57337313837141712</v>
      </c>
      <c r="N8054" s="2">
        <v>1553385</v>
      </c>
      <c r="O8054">
        <f t="shared" si="125"/>
        <v>4</v>
      </c>
    </row>
    <row r="8055" spans="1:15" hidden="1" x14ac:dyDescent="0.2">
      <c r="A8055" t="s">
        <v>8622</v>
      </c>
      <c r="B8055" t="s">
        <v>8672</v>
      </c>
      <c r="C8055" t="s">
        <v>8844</v>
      </c>
      <c r="D8055" t="s">
        <v>22</v>
      </c>
      <c r="E8055">
        <v>60</v>
      </c>
      <c r="F8055" t="s">
        <v>69</v>
      </c>
      <c r="G8055" t="s">
        <v>38</v>
      </c>
      <c r="H8055" t="s">
        <v>351</v>
      </c>
      <c r="I8055" s="2">
        <v>279</v>
      </c>
      <c r="J8055" s="2">
        <f>(0)</f>
        <v>0</v>
      </c>
      <c r="K8055" s="2">
        <v>279</v>
      </c>
      <c r="L8055" s="3">
        <v>1.7960775982773108E-2</v>
      </c>
      <c r="M8055" s="3">
        <v>2.6241979266014664E-2</v>
      </c>
      <c r="N8055" s="2">
        <v>1553385</v>
      </c>
      <c r="O8055">
        <f t="shared" si="125"/>
        <v>109</v>
      </c>
    </row>
    <row r="8056" spans="1:15" hidden="1" x14ac:dyDescent="0.2">
      <c r="A8056" t="s">
        <v>8622</v>
      </c>
      <c r="B8056" t="s">
        <v>8672</v>
      </c>
      <c r="C8056" t="s">
        <v>8845</v>
      </c>
      <c r="D8056" t="s">
        <v>22</v>
      </c>
      <c r="E8056">
        <v>47</v>
      </c>
      <c r="F8056" t="s">
        <v>69</v>
      </c>
      <c r="G8056" t="s">
        <v>38</v>
      </c>
      <c r="H8056" t="s">
        <v>2410</v>
      </c>
      <c r="I8056" s="2">
        <v>165</v>
      </c>
      <c r="J8056" s="2">
        <f>(0)</f>
        <v>0</v>
      </c>
      <c r="K8056" s="2">
        <v>165</v>
      </c>
      <c r="L8056" s="3">
        <v>1.0621964290887321E-2</v>
      </c>
      <c r="M8056" s="3">
        <v>1.5519450103557058E-2</v>
      </c>
      <c r="N8056" s="2">
        <v>1553385</v>
      </c>
      <c r="O8056">
        <f t="shared" si="125"/>
        <v>152</v>
      </c>
    </row>
    <row r="8057" spans="1:15" hidden="1" x14ac:dyDescent="0.2">
      <c r="A8057" t="s">
        <v>8622</v>
      </c>
      <c r="B8057" t="s">
        <v>8672</v>
      </c>
      <c r="C8057" t="s">
        <v>8846</v>
      </c>
      <c r="D8057" t="s">
        <v>22</v>
      </c>
      <c r="E8057">
        <v>29</v>
      </c>
      <c r="F8057" t="s">
        <v>49</v>
      </c>
      <c r="G8057" t="s">
        <v>38</v>
      </c>
      <c r="H8057" t="s">
        <v>1984</v>
      </c>
      <c r="I8057" s="2">
        <v>351</v>
      </c>
      <c r="J8057" s="2">
        <f>(0)</f>
        <v>0</v>
      </c>
      <c r="K8057" s="2">
        <v>351</v>
      </c>
      <c r="L8057" s="3">
        <v>2.2595814946069392E-2</v>
      </c>
      <c r="M8057" s="3">
        <v>3.3014102947566834E-2</v>
      </c>
      <c r="N8057" s="2">
        <v>1553385</v>
      </c>
      <c r="O8057">
        <f t="shared" si="125"/>
        <v>89</v>
      </c>
    </row>
    <row r="8058" spans="1:15" hidden="1" x14ac:dyDescent="0.2">
      <c r="A8058" t="s">
        <v>8622</v>
      </c>
      <c r="B8058" t="s">
        <v>8672</v>
      </c>
      <c r="C8058" t="s">
        <v>8847</v>
      </c>
      <c r="D8058" t="s">
        <v>22</v>
      </c>
      <c r="E8058">
        <v>31</v>
      </c>
      <c r="F8058" t="s">
        <v>49</v>
      </c>
      <c r="G8058" t="s">
        <v>38</v>
      </c>
      <c r="H8058" t="s">
        <v>486</v>
      </c>
      <c r="I8058" s="2">
        <v>161</v>
      </c>
      <c r="J8058" s="2">
        <f>(0)</f>
        <v>0</v>
      </c>
      <c r="K8058" s="2">
        <v>161</v>
      </c>
      <c r="L8058" s="3">
        <v>1.0364462126259749E-2</v>
      </c>
      <c r="M8058" s="3">
        <v>1.5143221010137492E-2</v>
      </c>
      <c r="N8058" s="2">
        <v>1553385</v>
      </c>
      <c r="O8058">
        <f t="shared" si="125"/>
        <v>153</v>
      </c>
    </row>
    <row r="8059" spans="1:15" hidden="1" x14ac:dyDescent="0.2">
      <c r="A8059" t="s">
        <v>8622</v>
      </c>
      <c r="B8059" t="s">
        <v>8672</v>
      </c>
      <c r="C8059" t="s">
        <v>8848</v>
      </c>
      <c r="D8059" t="s">
        <v>22</v>
      </c>
      <c r="E8059">
        <v>67</v>
      </c>
      <c r="F8059" t="s">
        <v>49</v>
      </c>
      <c r="G8059" t="s">
        <v>38</v>
      </c>
      <c r="H8059" t="s">
        <v>420</v>
      </c>
      <c r="I8059" s="2">
        <v>312</v>
      </c>
      <c r="J8059" s="2">
        <f>(0)</f>
        <v>0</v>
      </c>
      <c r="K8059" s="2">
        <v>312</v>
      </c>
      <c r="L8059" s="3">
        <v>2.008516884095057E-2</v>
      </c>
      <c r="M8059" s="3">
        <v>2.934586928672607E-2</v>
      </c>
      <c r="N8059" s="2">
        <v>1553385</v>
      </c>
      <c r="O8059">
        <f t="shared" si="125"/>
        <v>100</v>
      </c>
    </row>
    <row r="8060" spans="1:15" hidden="1" x14ac:dyDescent="0.2">
      <c r="A8060" t="s">
        <v>8622</v>
      </c>
      <c r="B8060" t="s">
        <v>8672</v>
      </c>
      <c r="C8060" t="s">
        <v>8849</v>
      </c>
      <c r="D8060" t="s">
        <v>22</v>
      </c>
      <c r="E8060">
        <v>33</v>
      </c>
      <c r="F8060" t="s">
        <v>69</v>
      </c>
      <c r="G8060" t="s">
        <v>38</v>
      </c>
      <c r="H8060" t="s">
        <v>749</v>
      </c>
      <c r="I8060" s="2">
        <v>494</v>
      </c>
      <c r="J8060" s="2">
        <f>(0)</f>
        <v>0</v>
      </c>
      <c r="K8060" s="2">
        <v>494</v>
      </c>
      <c r="L8060" s="3">
        <v>3.1801517331505068E-2</v>
      </c>
      <c r="M8060" s="3">
        <v>4.6464293037316279E-2</v>
      </c>
      <c r="N8060" s="2">
        <v>1553385</v>
      </c>
      <c r="O8060">
        <f t="shared" si="125"/>
        <v>65</v>
      </c>
    </row>
    <row r="8061" spans="1:15" hidden="1" x14ac:dyDescent="0.2">
      <c r="A8061" t="s">
        <v>8622</v>
      </c>
      <c r="B8061" t="s">
        <v>8672</v>
      </c>
      <c r="C8061" t="s">
        <v>8850</v>
      </c>
      <c r="D8061" t="s">
        <v>22</v>
      </c>
      <c r="E8061">
        <v>38</v>
      </c>
      <c r="F8061" t="s">
        <v>69</v>
      </c>
      <c r="G8061" t="s">
        <v>38</v>
      </c>
      <c r="H8061" t="s">
        <v>979</v>
      </c>
      <c r="I8061" s="2">
        <v>1701</v>
      </c>
      <c r="J8061" s="2">
        <f>(0)</f>
        <v>0</v>
      </c>
      <c r="K8061" s="2">
        <v>1701</v>
      </c>
      <c r="L8061" s="3">
        <v>0.10950279550787474</v>
      </c>
      <c r="M8061" s="3">
        <v>0.15999142197667002</v>
      </c>
      <c r="N8061" s="2">
        <v>1553385</v>
      </c>
      <c r="O8061">
        <f t="shared" si="125"/>
        <v>14</v>
      </c>
    </row>
    <row r="8062" spans="1:15" hidden="1" x14ac:dyDescent="0.2">
      <c r="A8062" t="s">
        <v>8622</v>
      </c>
      <c r="B8062" t="s">
        <v>8672</v>
      </c>
      <c r="C8062" t="s">
        <v>8851</v>
      </c>
      <c r="D8062" t="s">
        <v>22</v>
      </c>
      <c r="E8062">
        <v>33</v>
      </c>
      <c r="F8062" t="s">
        <v>49</v>
      </c>
      <c r="G8062" t="s">
        <v>38</v>
      </c>
      <c r="H8062" t="s">
        <v>556</v>
      </c>
      <c r="I8062" s="2">
        <v>891</v>
      </c>
      <c r="J8062" s="2">
        <f>(0)</f>
        <v>0</v>
      </c>
      <c r="K8062" s="2">
        <v>891</v>
      </c>
      <c r="L8062" s="3">
        <v>5.7358607170791526E-2</v>
      </c>
      <c r="M8062" s="3">
        <v>8.3805030559208113E-2</v>
      </c>
      <c r="N8062" s="2">
        <v>1553385</v>
      </c>
      <c r="O8062">
        <f t="shared" si="125"/>
        <v>31</v>
      </c>
    </row>
    <row r="8063" spans="1:15" hidden="1" x14ac:dyDescent="0.2">
      <c r="A8063" t="s">
        <v>8622</v>
      </c>
      <c r="B8063" t="s">
        <v>8672</v>
      </c>
      <c r="C8063" t="s">
        <v>8852</v>
      </c>
      <c r="D8063" t="s">
        <v>22</v>
      </c>
      <c r="E8063">
        <v>53</v>
      </c>
      <c r="F8063" t="s">
        <v>49</v>
      </c>
      <c r="G8063" t="s">
        <v>38</v>
      </c>
      <c r="H8063" t="s">
        <v>6374</v>
      </c>
      <c r="I8063" s="2">
        <v>142</v>
      </c>
      <c r="J8063" s="2">
        <f>(0)</f>
        <v>0</v>
      </c>
      <c r="K8063" s="2">
        <v>142</v>
      </c>
      <c r="L8063" s="3">
        <v>9.141326844278784E-3</v>
      </c>
      <c r="M8063" s="3">
        <v>1.3356132816394559E-2</v>
      </c>
      <c r="N8063" s="2">
        <v>1553385</v>
      </c>
      <c r="O8063">
        <f t="shared" si="125"/>
        <v>162</v>
      </c>
    </row>
    <row r="8064" spans="1:15" hidden="1" x14ac:dyDescent="0.2">
      <c r="A8064" t="s">
        <v>8622</v>
      </c>
      <c r="B8064" t="s">
        <v>8672</v>
      </c>
      <c r="C8064" t="s">
        <v>8853</v>
      </c>
      <c r="D8064" t="s">
        <v>22</v>
      </c>
      <c r="E8064">
        <v>31</v>
      </c>
      <c r="F8064" t="s">
        <v>49</v>
      </c>
      <c r="G8064" t="s">
        <v>38</v>
      </c>
      <c r="H8064" t="s">
        <v>6257</v>
      </c>
      <c r="I8064" s="2">
        <v>265</v>
      </c>
      <c r="J8064" s="2">
        <f>(0)</f>
        <v>0</v>
      </c>
      <c r="K8064" s="2">
        <v>265</v>
      </c>
      <c r="L8064" s="3">
        <v>1.7059518406576605E-2</v>
      </c>
      <c r="M8064" s="3">
        <v>2.4925177439046185E-2</v>
      </c>
      <c r="N8064" s="2">
        <v>1553385</v>
      </c>
      <c r="O8064">
        <f t="shared" si="125"/>
        <v>111</v>
      </c>
    </row>
    <row r="8065" spans="1:15" hidden="1" x14ac:dyDescent="0.2">
      <c r="A8065" t="s">
        <v>8622</v>
      </c>
      <c r="B8065" t="s">
        <v>8672</v>
      </c>
      <c r="C8065" t="s">
        <v>8854</v>
      </c>
      <c r="D8065" t="s">
        <v>22</v>
      </c>
      <c r="E8065">
        <v>41</v>
      </c>
      <c r="F8065" t="s">
        <v>49</v>
      </c>
      <c r="G8065" t="s">
        <v>38</v>
      </c>
      <c r="H8065" t="s">
        <v>343</v>
      </c>
      <c r="I8065" s="2">
        <v>676</v>
      </c>
      <c r="J8065" s="2">
        <f>(0)</f>
        <v>0</v>
      </c>
      <c r="K8065" s="2">
        <v>676</v>
      </c>
      <c r="L8065" s="3">
        <v>4.3517865822059569E-2</v>
      </c>
      <c r="M8065" s="3">
        <v>6.3582716787906488E-2</v>
      </c>
      <c r="N8065" s="2">
        <v>1553385</v>
      </c>
      <c r="O8065">
        <f t="shared" si="125"/>
        <v>51</v>
      </c>
    </row>
    <row r="8066" spans="1:15" hidden="1" x14ac:dyDescent="0.2">
      <c r="A8066" t="s">
        <v>8622</v>
      </c>
      <c r="B8066" t="s">
        <v>8672</v>
      </c>
      <c r="C8066" t="s">
        <v>8855</v>
      </c>
      <c r="D8066" t="s">
        <v>22</v>
      </c>
      <c r="E8066">
        <v>51</v>
      </c>
      <c r="F8066" t="s">
        <v>49</v>
      </c>
      <c r="G8066" t="s">
        <v>38</v>
      </c>
      <c r="H8066" t="s">
        <v>3022</v>
      </c>
      <c r="I8066" s="2">
        <v>241</v>
      </c>
      <c r="J8066" s="2">
        <f>(0)</f>
        <v>0</v>
      </c>
      <c r="K8066" s="2">
        <v>241</v>
      </c>
      <c r="L8066" s="3">
        <v>1.5514505418811176E-2</v>
      </c>
      <c r="M8066" s="3">
        <v>2.2667802878528796E-2</v>
      </c>
      <c r="N8066" s="2">
        <v>1553385</v>
      </c>
      <c r="O8066">
        <f t="shared" si="125"/>
        <v>121</v>
      </c>
    </row>
    <row r="8067" spans="1:15" hidden="1" x14ac:dyDescent="0.2">
      <c r="A8067" t="s">
        <v>8622</v>
      </c>
      <c r="B8067" t="s">
        <v>8672</v>
      </c>
      <c r="C8067" t="s">
        <v>8856</v>
      </c>
      <c r="D8067" t="s">
        <v>22</v>
      </c>
      <c r="E8067">
        <v>30</v>
      </c>
      <c r="F8067" t="s">
        <v>49</v>
      </c>
      <c r="G8067" t="s">
        <v>38</v>
      </c>
      <c r="H8067" t="s">
        <v>1546</v>
      </c>
      <c r="I8067" s="2">
        <v>703</v>
      </c>
      <c r="J8067" s="2">
        <f>(0)</f>
        <v>0</v>
      </c>
      <c r="K8067" s="2">
        <v>703</v>
      </c>
      <c r="L8067" s="3">
        <v>4.5256005433295672E-2</v>
      </c>
      <c r="M8067" s="3">
        <v>6.6122263168488557E-2</v>
      </c>
      <c r="N8067" s="2">
        <v>1553385</v>
      </c>
      <c r="O8067">
        <f t="shared" ref="O8067:O8130" si="126">COUNTIFS($A$2:$A$8569,A8067,$B$2:$B$8569,B8067,$K$2:$K$8569,"&gt;"&amp;K8067)+1</f>
        <v>49</v>
      </c>
    </row>
    <row r="8068" spans="1:15" hidden="1" x14ac:dyDescent="0.2">
      <c r="A8068" t="s">
        <v>8622</v>
      </c>
      <c r="B8068" t="s">
        <v>8672</v>
      </c>
      <c r="C8068" t="s">
        <v>8857</v>
      </c>
      <c r="D8068" t="s">
        <v>22</v>
      </c>
      <c r="E8068">
        <v>35</v>
      </c>
      <c r="F8068" t="s">
        <v>49</v>
      </c>
      <c r="G8068" t="s">
        <v>38</v>
      </c>
      <c r="H8068" t="s">
        <v>813</v>
      </c>
      <c r="I8068" s="2">
        <v>133</v>
      </c>
      <c r="J8068" s="2">
        <f>(0)</f>
        <v>0</v>
      </c>
      <c r="K8068" s="2">
        <v>133</v>
      </c>
      <c r="L8068" s="3">
        <v>8.5619469738667485E-3</v>
      </c>
      <c r="M8068" s="3">
        <v>1.2509617356200537E-2</v>
      </c>
      <c r="N8068" s="2">
        <v>1553385</v>
      </c>
      <c r="O8068">
        <f t="shared" si="126"/>
        <v>167</v>
      </c>
    </row>
    <row r="8069" spans="1:15" hidden="1" x14ac:dyDescent="0.2">
      <c r="A8069" t="s">
        <v>8622</v>
      </c>
      <c r="B8069" t="s">
        <v>8672</v>
      </c>
      <c r="C8069" t="s">
        <v>8858</v>
      </c>
      <c r="D8069" t="s">
        <v>22</v>
      </c>
      <c r="E8069">
        <v>34</v>
      </c>
      <c r="F8069" t="s">
        <v>49</v>
      </c>
      <c r="G8069" t="s">
        <v>38</v>
      </c>
      <c r="H8069" t="s">
        <v>309</v>
      </c>
      <c r="I8069" s="2">
        <v>2535</v>
      </c>
      <c r="J8069" s="2">
        <f>(0)</f>
        <v>0</v>
      </c>
      <c r="K8069" s="2">
        <v>2535</v>
      </c>
      <c r="L8069" s="3">
        <v>0.1631919968327234</v>
      </c>
      <c r="M8069" s="3">
        <v>0.23843518795464935</v>
      </c>
      <c r="N8069" s="2">
        <v>1553385</v>
      </c>
      <c r="O8069">
        <f t="shared" si="126"/>
        <v>8</v>
      </c>
    </row>
    <row r="8070" spans="1:15" hidden="1" x14ac:dyDescent="0.2">
      <c r="A8070" t="s">
        <v>8622</v>
      </c>
      <c r="B8070" t="s">
        <v>8672</v>
      </c>
      <c r="C8070" t="s">
        <v>8859</v>
      </c>
      <c r="D8070" t="s">
        <v>22</v>
      </c>
      <c r="E8070">
        <v>55</v>
      </c>
      <c r="F8070" t="s">
        <v>49</v>
      </c>
      <c r="G8070" t="s">
        <v>38</v>
      </c>
      <c r="H8070" t="s">
        <v>330</v>
      </c>
      <c r="I8070" s="2">
        <v>107</v>
      </c>
      <c r="J8070" s="2">
        <f>(0)</f>
        <v>0</v>
      </c>
      <c r="K8070" s="2">
        <v>107</v>
      </c>
      <c r="L8070" s="3">
        <v>6.888182903787534E-3</v>
      </c>
      <c r="M8070" s="3">
        <v>1.0064128248973365E-2</v>
      </c>
      <c r="N8070" s="2">
        <v>1553385</v>
      </c>
      <c r="O8070">
        <f t="shared" si="126"/>
        <v>184</v>
      </c>
    </row>
    <row r="8071" spans="1:15" hidden="1" x14ac:dyDescent="0.2">
      <c r="A8071" t="s">
        <v>8622</v>
      </c>
      <c r="B8071" t="s">
        <v>8672</v>
      </c>
      <c r="C8071" t="s">
        <v>8860</v>
      </c>
      <c r="D8071" t="s">
        <v>22</v>
      </c>
      <c r="E8071">
        <v>40</v>
      </c>
      <c r="F8071" t="s">
        <v>69</v>
      </c>
      <c r="G8071" t="s">
        <v>38</v>
      </c>
      <c r="H8071" t="s">
        <v>54</v>
      </c>
      <c r="I8071" s="2">
        <v>797</v>
      </c>
      <c r="J8071" s="2">
        <f>(0)</f>
        <v>0</v>
      </c>
      <c r="K8071" s="2">
        <v>797</v>
      </c>
      <c r="L8071" s="3">
        <v>5.1307306302043602E-2</v>
      </c>
      <c r="M8071" s="3">
        <v>7.4963646863848335E-2</v>
      </c>
      <c r="N8071" s="2">
        <v>1553385</v>
      </c>
      <c r="O8071">
        <f t="shared" si="126"/>
        <v>40</v>
      </c>
    </row>
    <row r="8072" spans="1:15" hidden="1" x14ac:dyDescent="0.2">
      <c r="A8072" t="s">
        <v>8622</v>
      </c>
      <c r="B8072" t="s">
        <v>8672</v>
      </c>
      <c r="C8072" t="s">
        <v>8861</v>
      </c>
      <c r="D8072" t="s">
        <v>22</v>
      </c>
      <c r="E8072">
        <v>35</v>
      </c>
      <c r="F8072" t="s">
        <v>49</v>
      </c>
      <c r="G8072" t="s">
        <v>38</v>
      </c>
      <c r="H8072" t="s">
        <v>156</v>
      </c>
      <c r="I8072" s="2">
        <v>126</v>
      </c>
      <c r="J8072" s="2">
        <f>(0)</f>
        <v>0</v>
      </c>
      <c r="K8072" s="2">
        <v>126</v>
      </c>
      <c r="L8072" s="3">
        <v>8.1113181857684988E-3</v>
      </c>
      <c r="M8072" s="3">
        <v>1.1851216442716299E-2</v>
      </c>
      <c r="N8072" s="2">
        <v>1553385</v>
      </c>
      <c r="O8072">
        <f t="shared" si="126"/>
        <v>170</v>
      </c>
    </row>
    <row r="8073" spans="1:15" hidden="1" x14ac:dyDescent="0.2">
      <c r="A8073" t="s">
        <v>8622</v>
      </c>
      <c r="B8073" t="s">
        <v>8672</v>
      </c>
      <c r="C8073" t="s">
        <v>8862</v>
      </c>
      <c r="D8073" t="s">
        <v>22</v>
      </c>
      <c r="E8073">
        <v>51</v>
      </c>
      <c r="F8073" t="s">
        <v>69</v>
      </c>
      <c r="G8073" t="s">
        <v>38</v>
      </c>
      <c r="H8073" t="s">
        <v>1426</v>
      </c>
      <c r="I8073" s="2">
        <v>388</v>
      </c>
      <c r="J8073" s="2">
        <f>(0)</f>
        <v>0</v>
      </c>
      <c r="K8073" s="2">
        <v>388</v>
      </c>
      <c r="L8073" s="3">
        <v>2.4977709968874426E-2</v>
      </c>
      <c r="M8073" s="3">
        <v>3.6494222061697806E-2</v>
      </c>
      <c r="N8073" s="2">
        <v>1553385</v>
      </c>
      <c r="O8073">
        <f t="shared" si="126"/>
        <v>81</v>
      </c>
    </row>
    <row r="8074" spans="1:15" hidden="1" x14ac:dyDescent="0.2">
      <c r="A8074" t="s">
        <v>8622</v>
      </c>
      <c r="B8074" t="s">
        <v>8672</v>
      </c>
      <c r="C8074" t="s">
        <v>46</v>
      </c>
      <c r="G8074" t="s">
        <v>46</v>
      </c>
      <c r="I8074" s="2">
        <v>2029</v>
      </c>
      <c r="J8074" s="2">
        <v>2</v>
      </c>
      <c r="K8074" s="2">
        <v>2031</v>
      </c>
      <c r="L8074" s="3">
        <v>0.13074672408964938</v>
      </c>
      <c r="M8074" s="3">
        <v>0.19103032218378413</v>
      </c>
      <c r="N8074" s="2">
        <v>1553385</v>
      </c>
      <c r="O8074">
        <f t="shared" si="126"/>
        <v>12</v>
      </c>
    </row>
    <row r="8075" spans="1:15" hidden="1" x14ac:dyDescent="0.2">
      <c r="A8075" t="s">
        <v>8622</v>
      </c>
      <c r="B8075" t="s">
        <v>8863</v>
      </c>
      <c r="C8075" t="s">
        <v>8864</v>
      </c>
      <c r="D8075" t="s">
        <v>22</v>
      </c>
      <c r="E8075">
        <v>49</v>
      </c>
      <c r="F8075" t="s">
        <v>49</v>
      </c>
      <c r="G8075" t="s">
        <v>19</v>
      </c>
      <c r="H8075" t="s">
        <v>20</v>
      </c>
      <c r="I8075" s="2">
        <v>427900</v>
      </c>
      <c r="J8075" s="2">
        <v>115</v>
      </c>
      <c r="K8075" s="2">
        <v>428015</v>
      </c>
      <c r="L8075" s="3">
        <v>28.559732455397004</v>
      </c>
      <c r="M8075" s="3">
        <v>40.977822966690411</v>
      </c>
      <c r="N8075" s="2">
        <v>1498666</v>
      </c>
      <c r="O8075">
        <f t="shared" si="126"/>
        <v>2</v>
      </c>
    </row>
    <row r="8076" spans="1:15" hidden="1" x14ac:dyDescent="0.2">
      <c r="A8076" t="s">
        <v>8622</v>
      </c>
      <c r="B8076" t="s">
        <v>8863</v>
      </c>
      <c r="C8076" t="s">
        <v>8865</v>
      </c>
      <c r="D8076" t="s">
        <v>22</v>
      </c>
      <c r="E8076">
        <v>49</v>
      </c>
      <c r="F8076" t="s">
        <v>49</v>
      </c>
      <c r="G8076" t="s">
        <v>38</v>
      </c>
      <c r="H8076" t="s">
        <v>273</v>
      </c>
      <c r="I8076" s="2">
        <v>3279</v>
      </c>
      <c r="J8076" s="2">
        <v>2</v>
      </c>
      <c r="K8076" s="2">
        <v>3281</v>
      </c>
      <c r="L8076" s="3">
        <v>0.21892803333097571</v>
      </c>
      <c r="M8076" s="3">
        <v>0.31412038632690736</v>
      </c>
      <c r="N8076" s="2">
        <v>1498666</v>
      </c>
      <c r="O8076">
        <f t="shared" si="126"/>
        <v>9</v>
      </c>
    </row>
    <row r="8077" spans="1:15" hidden="1" x14ac:dyDescent="0.2">
      <c r="A8077" t="s">
        <v>8622</v>
      </c>
      <c r="B8077" t="s">
        <v>8863</v>
      </c>
      <c r="C8077" t="s">
        <v>8866</v>
      </c>
      <c r="D8077" t="s">
        <v>22</v>
      </c>
      <c r="E8077">
        <v>63</v>
      </c>
      <c r="F8077" t="s">
        <v>49</v>
      </c>
      <c r="G8077" t="s">
        <v>8630</v>
      </c>
      <c r="H8077" t="s">
        <v>4937</v>
      </c>
      <c r="I8077" s="2">
        <v>434066</v>
      </c>
      <c r="J8077" s="2">
        <v>178</v>
      </c>
      <c r="K8077" s="2">
        <v>434244</v>
      </c>
      <c r="L8077" s="3">
        <v>28.975368761285036</v>
      </c>
      <c r="M8077" s="3">
        <v>41.57418257852531</v>
      </c>
      <c r="N8077" s="2">
        <v>1498666</v>
      </c>
      <c r="O8077">
        <f t="shared" si="126"/>
        <v>1</v>
      </c>
    </row>
    <row r="8078" spans="1:15" hidden="1" x14ac:dyDescent="0.2">
      <c r="A8078" t="s">
        <v>8622</v>
      </c>
      <c r="B8078" t="s">
        <v>8863</v>
      </c>
      <c r="C8078" t="s">
        <v>8867</v>
      </c>
      <c r="D8078" t="s">
        <v>22</v>
      </c>
      <c r="E8078">
        <v>46</v>
      </c>
      <c r="F8078" t="s">
        <v>49</v>
      </c>
      <c r="G8078" t="s">
        <v>38</v>
      </c>
      <c r="H8078" t="s">
        <v>336</v>
      </c>
      <c r="I8078" s="2">
        <v>5581</v>
      </c>
      <c r="J8078" s="2">
        <f>(0)</f>
        <v>0</v>
      </c>
      <c r="K8078" s="2">
        <v>5581</v>
      </c>
      <c r="L8078" s="3">
        <v>0.3723978524901479</v>
      </c>
      <c r="M8078" s="3">
        <v>0.53432059618728123</v>
      </c>
      <c r="N8078" s="2">
        <v>1498666</v>
      </c>
      <c r="O8078">
        <f t="shared" si="126"/>
        <v>7</v>
      </c>
    </row>
    <row r="8079" spans="1:15" hidden="1" x14ac:dyDescent="0.2">
      <c r="A8079" t="s">
        <v>8622</v>
      </c>
      <c r="B8079" t="s">
        <v>8863</v>
      </c>
      <c r="C8079" t="s">
        <v>8868</v>
      </c>
      <c r="D8079" t="s">
        <v>22</v>
      </c>
      <c r="E8079">
        <v>47</v>
      </c>
      <c r="F8079" t="s">
        <v>49</v>
      </c>
      <c r="G8079" t="s">
        <v>32</v>
      </c>
      <c r="H8079" t="s">
        <v>33</v>
      </c>
      <c r="I8079" s="2">
        <v>138731</v>
      </c>
      <c r="J8079" s="2">
        <v>216</v>
      </c>
      <c r="K8079" s="2">
        <v>138947</v>
      </c>
      <c r="L8079" s="3">
        <v>9.2713786794389144</v>
      </c>
      <c r="M8079" s="3">
        <v>13.302677634551902</v>
      </c>
      <c r="N8079" s="2">
        <v>1498666</v>
      </c>
      <c r="O8079">
        <f t="shared" si="126"/>
        <v>3</v>
      </c>
    </row>
    <row r="8080" spans="1:15" hidden="1" x14ac:dyDescent="0.2">
      <c r="A8080" t="s">
        <v>8622</v>
      </c>
      <c r="B8080" t="s">
        <v>8863</v>
      </c>
      <c r="C8080" t="s">
        <v>8869</v>
      </c>
      <c r="D8080" t="s">
        <v>17</v>
      </c>
      <c r="E8080">
        <v>43</v>
      </c>
      <c r="F8080" t="s">
        <v>49</v>
      </c>
      <c r="G8080" t="s">
        <v>38</v>
      </c>
      <c r="H8080" t="s">
        <v>99</v>
      </c>
      <c r="I8080" s="2">
        <v>1866</v>
      </c>
      <c r="J8080" s="2">
        <v>3</v>
      </c>
      <c r="K8080" s="2">
        <v>1869</v>
      </c>
      <c r="L8080" s="3">
        <v>0.12471090956890996</v>
      </c>
      <c r="M8080" s="3">
        <v>0.17893660531697342</v>
      </c>
      <c r="N8080" s="2">
        <v>1498666</v>
      </c>
      <c r="O8080">
        <f t="shared" si="126"/>
        <v>10</v>
      </c>
    </row>
    <row r="8081" spans="1:15" hidden="1" x14ac:dyDescent="0.2">
      <c r="A8081" t="s">
        <v>8622</v>
      </c>
      <c r="B8081" t="s">
        <v>8863</v>
      </c>
      <c r="C8081" t="s">
        <v>8870</v>
      </c>
      <c r="D8081" t="s">
        <v>22</v>
      </c>
      <c r="E8081">
        <v>48</v>
      </c>
      <c r="F8081" t="s">
        <v>49</v>
      </c>
      <c r="G8081" t="s">
        <v>38</v>
      </c>
      <c r="H8081" t="s">
        <v>168</v>
      </c>
      <c r="I8081" s="2">
        <v>4018</v>
      </c>
      <c r="J8081" s="2">
        <v>1</v>
      </c>
      <c r="K8081" s="2">
        <v>4019</v>
      </c>
      <c r="L8081" s="3">
        <v>0.26817182747857093</v>
      </c>
      <c r="M8081" s="3">
        <v>0.38477593192558379</v>
      </c>
      <c r="N8081" s="2">
        <v>1498666</v>
      </c>
      <c r="O8081">
        <f t="shared" si="126"/>
        <v>8</v>
      </c>
    </row>
    <row r="8082" spans="1:15" hidden="1" x14ac:dyDescent="0.2">
      <c r="A8082" t="s">
        <v>8622</v>
      </c>
      <c r="B8082" t="s">
        <v>8863</v>
      </c>
      <c r="C8082" t="s">
        <v>8871</v>
      </c>
      <c r="D8082" t="s">
        <v>22</v>
      </c>
      <c r="E8082">
        <v>33</v>
      </c>
      <c r="F8082" t="s">
        <v>49</v>
      </c>
      <c r="G8082" t="s">
        <v>362</v>
      </c>
      <c r="H8082" t="s">
        <v>363</v>
      </c>
      <c r="I8082" s="2">
        <v>1710</v>
      </c>
      <c r="J8082" s="2">
        <v>2</v>
      </c>
      <c r="K8082" s="2">
        <v>1712</v>
      </c>
      <c r="L8082" s="3">
        <v>0.11423492626108821</v>
      </c>
      <c r="M8082" s="3">
        <v>0.16390554751346093</v>
      </c>
      <c r="N8082" s="2">
        <v>1498666</v>
      </c>
      <c r="O8082">
        <f t="shared" si="126"/>
        <v>11</v>
      </c>
    </row>
    <row r="8083" spans="1:15" hidden="1" x14ac:dyDescent="0.2">
      <c r="A8083" t="s">
        <v>8622</v>
      </c>
      <c r="B8083" t="s">
        <v>8863</v>
      </c>
      <c r="C8083" t="s">
        <v>8872</v>
      </c>
      <c r="D8083" t="s">
        <v>22</v>
      </c>
      <c r="E8083">
        <v>28</v>
      </c>
      <c r="F8083" t="s">
        <v>69</v>
      </c>
      <c r="G8083" t="s">
        <v>694</v>
      </c>
      <c r="H8083" t="s">
        <v>315</v>
      </c>
      <c r="I8083" s="2">
        <v>6364</v>
      </c>
      <c r="J8083" s="2">
        <v>2</v>
      </c>
      <c r="K8083" s="2">
        <v>6366</v>
      </c>
      <c r="L8083" s="3">
        <v>0.42477776902925662</v>
      </c>
      <c r="M8083" s="3">
        <v>0.60947588520484364</v>
      </c>
      <c r="N8083" s="2">
        <v>1498666</v>
      </c>
      <c r="O8083">
        <f t="shared" si="126"/>
        <v>5</v>
      </c>
    </row>
    <row r="8084" spans="1:15" hidden="1" x14ac:dyDescent="0.2">
      <c r="A8084" t="s">
        <v>8622</v>
      </c>
      <c r="B8084" t="s">
        <v>8863</v>
      </c>
      <c r="C8084" t="s">
        <v>8873</v>
      </c>
      <c r="D8084" t="s">
        <v>22</v>
      </c>
      <c r="E8084">
        <v>33</v>
      </c>
      <c r="F8084" t="s">
        <v>69</v>
      </c>
      <c r="G8084" t="s">
        <v>155</v>
      </c>
      <c r="H8084" t="s">
        <v>156</v>
      </c>
      <c r="I8084" s="2">
        <v>1572</v>
      </c>
      <c r="J8084" s="2">
        <v>1</v>
      </c>
      <c r="K8084" s="2">
        <v>1573</v>
      </c>
      <c r="L8084" s="3">
        <v>0.10496001110320778</v>
      </c>
      <c r="M8084" s="3">
        <v>0.15059779570016008</v>
      </c>
      <c r="N8084" s="2">
        <v>1498666</v>
      </c>
      <c r="O8084">
        <f t="shared" si="126"/>
        <v>12</v>
      </c>
    </row>
    <row r="8085" spans="1:15" hidden="1" x14ac:dyDescent="0.2">
      <c r="A8085" t="s">
        <v>8622</v>
      </c>
      <c r="B8085" t="s">
        <v>8863</v>
      </c>
      <c r="C8085" t="s">
        <v>8874</v>
      </c>
      <c r="D8085" t="s">
        <v>22</v>
      </c>
      <c r="E8085">
        <v>36</v>
      </c>
      <c r="F8085" t="s">
        <v>49</v>
      </c>
      <c r="G8085" t="s">
        <v>58</v>
      </c>
      <c r="H8085" t="s">
        <v>59</v>
      </c>
      <c r="I8085" s="2">
        <v>1279</v>
      </c>
      <c r="J8085" s="2">
        <f>(0)</f>
        <v>0</v>
      </c>
      <c r="K8085" s="2">
        <v>1279</v>
      </c>
      <c r="L8085" s="3">
        <v>8.5342564654165773E-2</v>
      </c>
      <c r="M8085" s="3">
        <v>0.12245046452670359</v>
      </c>
      <c r="N8085" s="2">
        <v>1498666</v>
      </c>
      <c r="O8085">
        <f t="shared" si="126"/>
        <v>13</v>
      </c>
    </row>
    <row r="8086" spans="1:15" hidden="1" x14ac:dyDescent="0.2">
      <c r="A8086" t="s">
        <v>8622</v>
      </c>
      <c r="B8086" t="s">
        <v>8863</v>
      </c>
      <c r="C8086" t="s">
        <v>8875</v>
      </c>
      <c r="D8086" t="s">
        <v>22</v>
      </c>
      <c r="E8086">
        <v>49</v>
      </c>
      <c r="F8086" t="s">
        <v>49</v>
      </c>
      <c r="G8086" t="s">
        <v>6694</v>
      </c>
      <c r="H8086" t="s">
        <v>182</v>
      </c>
      <c r="I8086" s="2">
        <v>6339</v>
      </c>
      <c r="J8086" s="2">
        <f>(0)</f>
        <v>0</v>
      </c>
      <c r="K8086" s="2">
        <v>6339</v>
      </c>
      <c r="L8086" s="3">
        <v>0.42297616680434463</v>
      </c>
      <c r="M8086" s="3">
        <v>0.60689092621952623</v>
      </c>
      <c r="N8086" s="2">
        <v>1498666</v>
      </c>
      <c r="O8086">
        <f t="shared" si="126"/>
        <v>6</v>
      </c>
    </row>
    <row r="8087" spans="1:15" hidden="1" x14ac:dyDescent="0.2">
      <c r="A8087" t="s">
        <v>8622</v>
      </c>
      <c r="B8087" t="s">
        <v>8863</v>
      </c>
      <c r="C8087" t="s">
        <v>46</v>
      </c>
      <c r="G8087" t="s">
        <v>46</v>
      </c>
      <c r="I8087" s="2">
        <v>11138</v>
      </c>
      <c r="J8087" s="2">
        <v>2</v>
      </c>
      <c r="K8087" s="2">
        <v>11140</v>
      </c>
      <c r="L8087" s="3">
        <v>0.74332773279703412</v>
      </c>
      <c r="M8087" s="3">
        <v>1.0665349294976372</v>
      </c>
      <c r="N8087" s="2">
        <v>1498666</v>
      </c>
      <c r="O8087">
        <f t="shared" si="126"/>
        <v>4</v>
      </c>
    </row>
    <row r="8088" spans="1:15" hidden="1" x14ac:dyDescent="0.2">
      <c r="A8088" t="s">
        <v>8622</v>
      </c>
      <c r="B8088" t="s">
        <v>8876</v>
      </c>
      <c r="C8088" t="s">
        <v>8877</v>
      </c>
      <c r="D8088" t="s">
        <v>22</v>
      </c>
      <c r="E8088">
        <v>36</v>
      </c>
      <c r="F8088" t="s">
        <v>49</v>
      </c>
      <c r="G8088" t="s">
        <v>58</v>
      </c>
      <c r="H8088" t="s">
        <v>59</v>
      </c>
      <c r="I8088" s="2">
        <v>1482</v>
      </c>
      <c r="J8088" s="2">
        <v>1</v>
      </c>
      <c r="K8088" s="2">
        <v>1483</v>
      </c>
      <c r="L8088" s="3">
        <v>9.2495687068940777E-2</v>
      </c>
      <c r="M8088" s="3">
        <v>0.12891941536827226</v>
      </c>
      <c r="N8088" s="2">
        <v>1603318</v>
      </c>
      <c r="O8088">
        <f t="shared" si="126"/>
        <v>11</v>
      </c>
    </row>
    <row r="8089" spans="1:15" hidden="1" x14ac:dyDescent="0.2">
      <c r="A8089" t="s">
        <v>8622</v>
      </c>
      <c r="B8089" t="s">
        <v>8876</v>
      </c>
      <c r="C8089" t="s">
        <v>8878</v>
      </c>
      <c r="D8089" t="s">
        <v>22</v>
      </c>
      <c r="E8089">
        <v>61</v>
      </c>
      <c r="F8089" t="s">
        <v>49</v>
      </c>
      <c r="G8089" t="s">
        <v>38</v>
      </c>
      <c r="H8089" t="s">
        <v>336</v>
      </c>
      <c r="I8089" s="2">
        <v>14711</v>
      </c>
      <c r="J8089" s="2">
        <f>(0)</f>
        <v>0</v>
      </c>
      <c r="K8089" s="2">
        <v>14711</v>
      </c>
      <c r="L8089" s="3">
        <v>0.91753476228670794</v>
      </c>
      <c r="M8089" s="3">
        <v>1.2788493051130501</v>
      </c>
      <c r="N8089" s="2">
        <v>1603318</v>
      </c>
      <c r="O8089">
        <f t="shared" si="126"/>
        <v>6</v>
      </c>
    </row>
    <row r="8090" spans="1:15" hidden="1" x14ac:dyDescent="0.2">
      <c r="A8090" t="s">
        <v>8622</v>
      </c>
      <c r="B8090" t="s">
        <v>8876</v>
      </c>
      <c r="C8090" t="s">
        <v>8879</v>
      </c>
      <c r="D8090" t="s">
        <v>22</v>
      </c>
      <c r="E8090">
        <v>53</v>
      </c>
      <c r="F8090" t="s">
        <v>49</v>
      </c>
      <c r="G8090" t="s">
        <v>8630</v>
      </c>
      <c r="H8090" t="s">
        <v>4937</v>
      </c>
      <c r="I8090" s="2">
        <v>595830</v>
      </c>
      <c r="J8090" s="2">
        <v>218</v>
      </c>
      <c r="K8090" s="2">
        <v>596048</v>
      </c>
      <c r="L8090" s="3">
        <v>37.175906463970342</v>
      </c>
      <c r="M8090" s="3">
        <v>51.815347060976357</v>
      </c>
      <c r="N8090" s="2">
        <v>1603318</v>
      </c>
      <c r="O8090">
        <f t="shared" si="126"/>
        <v>1</v>
      </c>
    </row>
    <row r="8091" spans="1:15" hidden="1" x14ac:dyDescent="0.2">
      <c r="A8091" t="s">
        <v>8622</v>
      </c>
      <c r="B8091" t="s">
        <v>8876</v>
      </c>
      <c r="C8091" t="s">
        <v>8880</v>
      </c>
      <c r="D8091" t="s">
        <v>22</v>
      </c>
      <c r="E8091">
        <v>49</v>
      </c>
      <c r="F8091" t="s">
        <v>49</v>
      </c>
      <c r="G8091" t="s">
        <v>38</v>
      </c>
      <c r="H8091" t="s">
        <v>324</v>
      </c>
      <c r="I8091" s="2">
        <v>18813</v>
      </c>
      <c r="J8091" s="2">
        <f>(0)</f>
        <v>0</v>
      </c>
      <c r="K8091" s="2">
        <v>18813</v>
      </c>
      <c r="L8091" s="3">
        <v>1.1733792048738927</v>
      </c>
      <c r="M8091" s="3">
        <v>1.6354423205147042</v>
      </c>
      <c r="N8091" s="2">
        <v>1603318</v>
      </c>
      <c r="O8091">
        <f t="shared" si="126"/>
        <v>4</v>
      </c>
    </row>
    <row r="8092" spans="1:15" hidden="1" x14ac:dyDescent="0.2">
      <c r="A8092" t="s">
        <v>8622</v>
      </c>
      <c r="B8092" t="s">
        <v>8876</v>
      </c>
      <c r="C8092" t="s">
        <v>8881</v>
      </c>
      <c r="D8092" t="s">
        <v>22</v>
      </c>
      <c r="E8092">
        <v>46</v>
      </c>
      <c r="F8092" t="s">
        <v>49</v>
      </c>
      <c r="G8092" t="s">
        <v>19</v>
      </c>
      <c r="H8092" t="s">
        <v>20</v>
      </c>
      <c r="I8092" s="2">
        <v>279442</v>
      </c>
      <c r="J8092" s="2">
        <v>179</v>
      </c>
      <c r="K8092" s="2">
        <v>279621</v>
      </c>
      <c r="L8092" s="3">
        <v>17.440145997238226</v>
      </c>
      <c r="M8092" s="3">
        <v>24.307873125213526</v>
      </c>
      <c r="N8092" s="2">
        <v>1603318</v>
      </c>
      <c r="O8092">
        <f t="shared" si="126"/>
        <v>2</v>
      </c>
    </row>
    <row r="8093" spans="1:15" hidden="1" x14ac:dyDescent="0.2">
      <c r="A8093" t="s">
        <v>8622</v>
      </c>
      <c r="B8093" t="s">
        <v>8876</v>
      </c>
      <c r="C8093" t="s">
        <v>8882</v>
      </c>
      <c r="D8093" t="s">
        <v>22</v>
      </c>
      <c r="E8093">
        <v>42</v>
      </c>
      <c r="F8093" t="s">
        <v>49</v>
      </c>
      <c r="G8093" t="s">
        <v>385</v>
      </c>
      <c r="H8093" t="s">
        <v>39</v>
      </c>
      <c r="I8093" s="2">
        <v>2442</v>
      </c>
      <c r="J8093" s="2">
        <v>3</v>
      </c>
      <c r="K8093" s="2">
        <v>2445</v>
      </c>
      <c r="L8093" s="3">
        <v>0.15249626087900217</v>
      </c>
      <c r="M8093" s="3">
        <v>0.21254751893150753</v>
      </c>
      <c r="N8093" s="2">
        <v>1603318</v>
      </c>
      <c r="O8093">
        <f t="shared" si="126"/>
        <v>10</v>
      </c>
    </row>
    <row r="8094" spans="1:15" hidden="1" x14ac:dyDescent="0.2">
      <c r="A8094" t="s">
        <v>8622</v>
      </c>
      <c r="B8094" t="s">
        <v>8876</v>
      </c>
      <c r="C8094" t="s">
        <v>8883</v>
      </c>
      <c r="D8094" t="s">
        <v>22</v>
      </c>
      <c r="E8094">
        <v>54</v>
      </c>
      <c r="F8094" t="s">
        <v>49</v>
      </c>
      <c r="G8094" t="s">
        <v>32</v>
      </c>
      <c r="H8094" t="s">
        <v>33</v>
      </c>
      <c r="I8094" s="2">
        <v>201243</v>
      </c>
      <c r="J8094" s="2">
        <v>324</v>
      </c>
      <c r="K8094" s="2">
        <v>201567</v>
      </c>
      <c r="L8094" s="3">
        <v>12.571866591655553</v>
      </c>
      <c r="M8094" s="3">
        <v>17.522521778514182</v>
      </c>
      <c r="N8094" s="2">
        <v>1603318</v>
      </c>
      <c r="O8094">
        <f t="shared" si="126"/>
        <v>3</v>
      </c>
    </row>
    <row r="8095" spans="1:15" hidden="1" x14ac:dyDescent="0.2">
      <c r="A8095" t="s">
        <v>8622</v>
      </c>
      <c r="B8095" t="s">
        <v>8876</v>
      </c>
      <c r="C8095" t="s">
        <v>8884</v>
      </c>
      <c r="D8095" t="s">
        <v>22</v>
      </c>
      <c r="E8095">
        <v>38</v>
      </c>
      <c r="F8095" t="s">
        <v>49</v>
      </c>
      <c r="G8095" t="s">
        <v>736</v>
      </c>
      <c r="H8095" t="s">
        <v>124</v>
      </c>
      <c r="I8095" s="2">
        <v>2624</v>
      </c>
      <c r="J8095" s="2">
        <f>(0)</f>
        <v>0</v>
      </c>
      <c r="K8095" s="2">
        <v>2624</v>
      </c>
      <c r="L8095" s="3">
        <v>0.16366060881247513</v>
      </c>
      <c r="M8095" s="3">
        <v>0.22810825753630912</v>
      </c>
      <c r="N8095" s="2">
        <v>1603318</v>
      </c>
      <c r="O8095">
        <f t="shared" si="126"/>
        <v>9</v>
      </c>
    </row>
    <row r="8096" spans="1:15" hidden="1" x14ac:dyDescent="0.2">
      <c r="A8096" t="s">
        <v>8622</v>
      </c>
      <c r="B8096" t="s">
        <v>8876</v>
      </c>
      <c r="C8096" t="s">
        <v>8885</v>
      </c>
      <c r="D8096" t="s">
        <v>22</v>
      </c>
      <c r="E8096">
        <v>52</v>
      </c>
      <c r="F8096" t="s">
        <v>49</v>
      </c>
      <c r="G8096" t="s">
        <v>38</v>
      </c>
      <c r="H8096" t="s">
        <v>198</v>
      </c>
      <c r="I8096" s="2">
        <v>3523</v>
      </c>
      <c r="J8096" s="2">
        <f>(0)</f>
        <v>0</v>
      </c>
      <c r="K8096" s="2">
        <v>3523</v>
      </c>
      <c r="L8096" s="3">
        <v>0.21973183111522479</v>
      </c>
      <c r="M8096" s="3">
        <v>0.30625967656265896</v>
      </c>
      <c r="N8096" s="2">
        <v>1603318</v>
      </c>
      <c r="O8096">
        <f t="shared" si="126"/>
        <v>8</v>
      </c>
    </row>
    <row r="8097" spans="1:15" hidden="1" x14ac:dyDescent="0.2">
      <c r="A8097" t="s">
        <v>8622</v>
      </c>
      <c r="B8097" t="s">
        <v>8876</v>
      </c>
      <c r="C8097" t="s">
        <v>8886</v>
      </c>
      <c r="D8097" t="s">
        <v>22</v>
      </c>
      <c r="E8097">
        <v>33</v>
      </c>
      <c r="F8097" t="s">
        <v>69</v>
      </c>
      <c r="G8097" t="s">
        <v>38</v>
      </c>
      <c r="H8097" t="s">
        <v>182</v>
      </c>
      <c r="I8097" s="2">
        <v>13997</v>
      </c>
      <c r="J8097" s="2">
        <v>1</v>
      </c>
      <c r="K8097" s="2">
        <v>13998</v>
      </c>
      <c r="L8097" s="3">
        <v>0.87306448252935476</v>
      </c>
      <c r="M8097" s="3">
        <v>1.2168671451956004</v>
      </c>
      <c r="N8097" s="2">
        <v>1603318</v>
      </c>
      <c r="O8097">
        <f t="shared" si="126"/>
        <v>7</v>
      </c>
    </row>
    <row r="8098" spans="1:15" hidden="1" x14ac:dyDescent="0.2">
      <c r="A8098" t="s">
        <v>8622</v>
      </c>
      <c r="B8098" t="s">
        <v>8876</v>
      </c>
      <c r="C8098" t="s">
        <v>46</v>
      </c>
      <c r="G8098" t="s">
        <v>46</v>
      </c>
      <c r="I8098" s="2">
        <v>15383</v>
      </c>
      <c r="J8098" s="2">
        <v>7</v>
      </c>
      <c r="K8098" s="2">
        <v>15390</v>
      </c>
      <c r="L8098" s="3">
        <v>0.95988443964328973</v>
      </c>
      <c r="M8098" s="3">
        <v>1.3378757940105934</v>
      </c>
      <c r="N8098" s="2">
        <v>1603318</v>
      </c>
      <c r="O8098">
        <f t="shared" si="126"/>
        <v>5</v>
      </c>
    </row>
    <row r="8099" spans="1:15" hidden="1" x14ac:dyDescent="0.2">
      <c r="A8099" t="s">
        <v>8622</v>
      </c>
      <c r="B8099" t="s">
        <v>8887</v>
      </c>
      <c r="C8099" t="s">
        <v>8888</v>
      </c>
      <c r="D8099" t="s">
        <v>22</v>
      </c>
      <c r="E8099">
        <v>59</v>
      </c>
      <c r="F8099" t="s">
        <v>49</v>
      </c>
      <c r="G8099" t="s">
        <v>32</v>
      </c>
      <c r="H8099" t="s">
        <v>33</v>
      </c>
      <c r="I8099" s="2">
        <v>303851</v>
      </c>
      <c r="J8099" s="2">
        <v>431</v>
      </c>
      <c r="K8099" s="2">
        <v>304282</v>
      </c>
      <c r="L8099" s="3">
        <v>9.6587862856801845</v>
      </c>
      <c r="M8099" s="3">
        <v>19.459775422314259</v>
      </c>
      <c r="N8099" s="2">
        <v>3150313</v>
      </c>
      <c r="O8099">
        <f t="shared" si="126"/>
        <v>3</v>
      </c>
    </row>
    <row r="8100" spans="1:15" hidden="1" x14ac:dyDescent="0.2">
      <c r="A8100" t="s">
        <v>8622</v>
      </c>
      <c r="B8100" t="s">
        <v>8887</v>
      </c>
      <c r="C8100" t="s">
        <v>8889</v>
      </c>
      <c r="D8100" t="s">
        <v>22</v>
      </c>
      <c r="E8100">
        <v>46</v>
      </c>
      <c r="F8100" t="s">
        <v>69</v>
      </c>
      <c r="G8100" t="s">
        <v>38</v>
      </c>
      <c r="H8100" t="s">
        <v>182</v>
      </c>
      <c r="I8100" s="2">
        <v>3750</v>
      </c>
      <c r="J8100" s="2">
        <f>(0)</f>
        <v>0</v>
      </c>
      <c r="K8100" s="2">
        <v>3750</v>
      </c>
      <c r="L8100" s="3">
        <v>0.1190357910467944</v>
      </c>
      <c r="M8100" s="3">
        <v>0.23982410340959529</v>
      </c>
      <c r="N8100" s="2">
        <v>3150313</v>
      </c>
      <c r="O8100">
        <f t="shared" si="126"/>
        <v>6</v>
      </c>
    </row>
    <row r="8101" spans="1:15" hidden="1" x14ac:dyDescent="0.2">
      <c r="A8101" t="s">
        <v>8622</v>
      </c>
      <c r="B8101" t="s">
        <v>8887</v>
      </c>
      <c r="C8101" t="s">
        <v>8890</v>
      </c>
      <c r="D8101" t="s">
        <v>22</v>
      </c>
      <c r="E8101">
        <v>38</v>
      </c>
      <c r="F8101" t="s">
        <v>49</v>
      </c>
      <c r="G8101" t="s">
        <v>38</v>
      </c>
      <c r="H8101" t="s">
        <v>99</v>
      </c>
      <c r="I8101" s="2">
        <v>1178</v>
      </c>
      <c r="J8101" s="2">
        <v>2</v>
      </c>
      <c r="K8101" s="2">
        <v>1180</v>
      </c>
      <c r="L8101" s="3">
        <v>3.7456595582724642E-2</v>
      </c>
      <c r="M8101" s="3">
        <v>7.5464651206219313E-2</v>
      </c>
      <c r="N8101" s="2">
        <v>3150313</v>
      </c>
      <c r="O8101">
        <f t="shared" si="126"/>
        <v>12</v>
      </c>
    </row>
    <row r="8102" spans="1:15" hidden="1" x14ac:dyDescent="0.2">
      <c r="A8102" t="s">
        <v>8622</v>
      </c>
      <c r="B8102" t="s">
        <v>8887</v>
      </c>
      <c r="C8102" t="s">
        <v>8891</v>
      </c>
      <c r="D8102" t="s">
        <v>17</v>
      </c>
      <c r="E8102">
        <v>32</v>
      </c>
      <c r="F8102" t="s">
        <v>69</v>
      </c>
      <c r="G8102" t="s">
        <v>155</v>
      </c>
      <c r="H8102" t="s">
        <v>156</v>
      </c>
      <c r="I8102" s="2">
        <v>1233</v>
      </c>
      <c r="J8102" s="2">
        <v>3</v>
      </c>
      <c r="K8102" s="2">
        <v>1236</v>
      </c>
      <c r="L8102" s="3">
        <v>3.9234196729023431E-2</v>
      </c>
      <c r="M8102" s="3">
        <v>7.9046024483802602E-2</v>
      </c>
      <c r="N8102" s="2">
        <v>3150313</v>
      </c>
      <c r="O8102">
        <f t="shared" si="126"/>
        <v>11</v>
      </c>
    </row>
    <row r="8103" spans="1:15" hidden="1" x14ac:dyDescent="0.2">
      <c r="A8103" t="s">
        <v>8622</v>
      </c>
      <c r="B8103" t="s">
        <v>8887</v>
      </c>
      <c r="C8103" t="s">
        <v>8892</v>
      </c>
      <c r="D8103" t="s">
        <v>22</v>
      </c>
      <c r="E8103">
        <v>51</v>
      </c>
      <c r="F8103" t="s">
        <v>49</v>
      </c>
      <c r="G8103" t="s">
        <v>19</v>
      </c>
      <c r="H8103" t="s">
        <v>20</v>
      </c>
      <c r="I8103" s="2">
        <v>602907</v>
      </c>
      <c r="J8103" s="2">
        <v>841</v>
      </c>
      <c r="K8103" s="2">
        <v>603748</v>
      </c>
      <c r="L8103" s="3">
        <v>19.164698872778672</v>
      </c>
      <c r="M8103" s="3">
        <v>38.611552742756352</v>
      </c>
      <c r="N8103" s="2">
        <v>3150313</v>
      </c>
      <c r="O8103">
        <f t="shared" si="126"/>
        <v>1</v>
      </c>
    </row>
    <row r="8104" spans="1:15" hidden="1" x14ac:dyDescent="0.2">
      <c r="A8104" t="s">
        <v>8622</v>
      </c>
      <c r="B8104" t="s">
        <v>8887</v>
      </c>
      <c r="C8104" t="s">
        <v>8893</v>
      </c>
      <c r="D8104" t="s">
        <v>22</v>
      </c>
      <c r="E8104">
        <v>31</v>
      </c>
      <c r="F8104" t="s">
        <v>69</v>
      </c>
      <c r="G8104" t="s">
        <v>38</v>
      </c>
      <c r="H8104" t="s">
        <v>41</v>
      </c>
      <c r="I8104" s="2">
        <v>2680</v>
      </c>
      <c r="J8104" s="2">
        <f>(0)</f>
        <v>0</v>
      </c>
      <c r="K8104" s="2">
        <v>2680</v>
      </c>
      <c r="L8104" s="3">
        <v>8.5070912001442386E-2</v>
      </c>
      <c r="M8104" s="3">
        <v>0.17139429257005742</v>
      </c>
      <c r="N8104" s="2">
        <v>3150313</v>
      </c>
      <c r="O8104">
        <f t="shared" si="126"/>
        <v>8</v>
      </c>
    </row>
    <row r="8105" spans="1:15" hidden="1" x14ac:dyDescent="0.2">
      <c r="A8105" t="s">
        <v>8622</v>
      </c>
      <c r="B8105" t="s">
        <v>8887</v>
      </c>
      <c r="C8105" t="s">
        <v>8894</v>
      </c>
      <c r="D8105" t="s">
        <v>22</v>
      </c>
      <c r="E8105">
        <v>50</v>
      </c>
      <c r="F8105" t="s">
        <v>49</v>
      </c>
      <c r="G8105" t="s">
        <v>8630</v>
      </c>
      <c r="H8105" t="s">
        <v>4937</v>
      </c>
      <c r="I8105" s="2">
        <v>592485</v>
      </c>
      <c r="J8105" s="2">
        <v>344</v>
      </c>
      <c r="K8105" s="2">
        <v>592829</v>
      </c>
      <c r="L8105" s="3">
        <v>18.818098392128022</v>
      </c>
      <c r="M8105" s="3">
        <v>37.913248906721854</v>
      </c>
      <c r="N8105" s="2">
        <v>3150313</v>
      </c>
      <c r="O8105">
        <f t="shared" si="126"/>
        <v>2</v>
      </c>
    </row>
    <row r="8106" spans="1:15" hidden="1" x14ac:dyDescent="0.2">
      <c r="A8106" t="s">
        <v>8622</v>
      </c>
      <c r="B8106" t="s">
        <v>8887</v>
      </c>
      <c r="C8106" t="s">
        <v>8895</v>
      </c>
      <c r="D8106" t="s">
        <v>22</v>
      </c>
      <c r="E8106">
        <v>26</v>
      </c>
      <c r="F8106" t="s">
        <v>49</v>
      </c>
      <c r="G8106" t="s">
        <v>38</v>
      </c>
      <c r="H8106" t="s">
        <v>59</v>
      </c>
      <c r="I8106" s="2">
        <v>1660</v>
      </c>
      <c r="J8106" s="2">
        <v>4</v>
      </c>
      <c r="K8106" s="2">
        <v>1664</v>
      </c>
      <c r="L8106" s="3">
        <v>5.2820148347164232E-2</v>
      </c>
      <c r="M8106" s="3">
        <v>0.10641794881961775</v>
      </c>
      <c r="N8106" s="2">
        <v>3150313</v>
      </c>
      <c r="O8106">
        <f t="shared" si="126"/>
        <v>9</v>
      </c>
    </row>
    <row r="8107" spans="1:15" hidden="1" x14ac:dyDescent="0.2">
      <c r="A8107" t="s">
        <v>8622</v>
      </c>
      <c r="B8107" t="s">
        <v>8887</v>
      </c>
      <c r="C8107" t="s">
        <v>8896</v>
      </c>
      <c r="D8107" t="s">
        <v>22</v>
      </c>
      <c r="E8107">
        <v>43</v>
      </c>
      <c r="F8107" t="s">
        <v>49</v>
      </c>
      <c r="G8107" t="s">
        <v>35</v>
      </c>
      <c r="H8107" t="s">
        <v>36</v>
      </c>
      <c r="I8107" s="2">
        <v>28413</v>
      </c>
      <c r="J8107" s="2">
        <v>7</v>
      </c>
      <c r="K8107" s="2">
        <v>28420</v>
      </c>
      <c r="L8107" s="3">
        <v>0.90213258174663913</v>
      </c>
      <c r="M8107" s="3">
        <v>1.8175469383735192</v>
      </c>
      <c r="N8107" s="2">
        <v>3150313</v>
      </c>
      <c r="O8107">
        <f t="shared" si="126"/>
        <v>4</v>
      </c>
    </row>
    <row r="8108" spans="1:15" hidden="1" x14ac:dyDescent="0.2">
      <c r="A8108" t="s">
        <v>8622</v>
      </c>
      <c r="B8108" t="s">
        <v>8887</v>
      </c>
      <c r="C8108" t="s">
        <v>8897</v>
      </c>
      <c r="D8108" t="s">
        <v>22</v>
      </c>
      <c r="E8108">
        <v>43</v>
      </c>
      <c r="F8108" t="s">
        <v>49</v>
      </c>
      <c r="G8108" t="s">
        <v>8898</v>
      </c>
      <c r="H8108" t="s">
        <v>910</v>
      </c>
      <c r="I8108" s="2">
        <v>1350</v>
      </c>
      <c r="J8108" s="2">
        <v>1</v>
      </c>
      <c r="K8108" s="2">
        <v>1351</v>
      </c>
      <c r="L8108" s="3">
        <v>4.2884627654458461E-2</v>
      </c>
      <c r="M8108" s="3">
        <v>8.6400630321696856E-2</v>
      </c>
      <c r="N8108" s="2">
        <v>3150313</v>
      </c>
      <c r="O8108">
        <f t="shared" si="126"/>
        <v>10</v>
      </c>
    </row>
    <row r="8109" spans="1:15" hidden="1" x14ac:dyDescent="0.2">
      <c r="A8109" t="s">
        <v>8622</v>
      </c>
      <c r="B8109" t="s">
        <v>8887</v>
      </c>
      <c r="C8109" t="s">
        <v>8899</v>
      </c>
      <c r="D8109" t="s">
        <v>22</v>
      </c>
      <c r="E8109">
        <v>43</v>
      </c>
      <c r="F8109" t="s">
        <v>49</v>
      </c>
      <c r="G8109" t="s">
        <v>38</v>
      </c>
      <c r="H8109" t="s">
        <v>336</v>
      </c>
      <c r="I8109" s="2">
        <v>3307</v>
      </c>
      <c r="J8109" s="2">
        <v>1</v>
      </c>
      <c r="K8109" s="2">
        <v>3308</v>
      </c>
      <c r="L8109" s="3">
        <v>0.1050054391420789</v>
      </c>
      <c r="M8109" s="3">
        <v>0.2115568357543843</v>
      </c>
      <c r="N8109" s="2">
        <v>3150313</v>
      </c>
      <c r="O8109">
        <f t="shared" si="126"/>
        <v>7</v>
      </c>
    </row>
    <row r="8110" spans="1:15" hidden="1" x14ac:dyDescent="0.2">
      <c r="A8110" t="s">
        <v>8622</v>
      </c>
      <c r="B8110" t="s">
        <v>8887</v>
      </c>
      <c r="C8110" t="s">
        <v>8900</v>
      </c>
      <c r="D8110" t="s">
        <v>22</v>
      </c>
      <c r="E8110">
        <v>57</v>
      </c>
      <c r="F8110" t="s">
        <v>49</v>
      </c>
      <c r="G8110" t="s">
        <v>2535</v>
      </c>
      <c r="H8110" t="s">
        <v>2507</v>
      </c>
      <c r="I8110" s="2">
        <v>719</v>
      </c>
      <c r="J8110" s="2">
        <v>1</v>
      </c>
      <c r="K8110" s="2">
        <v>720</v>
      </c>
      <c r="L8110" s="3">
        <v>2.2854871880984524E-2</v>
      </c>
      <c r="M8110" s="3">
        <v>4.6046227854642297E-2</v>
      </c>
      <c r="N8110" s="2">
        <v>3150313</v>
      </c>
      <c r="O8110">
        <f t="shared" si="126"/>
        <v>13</v>
      </c>
    </row>
    <row r="8111" spans="1:15" hidden="1" x14ac:dyDescent="0.2">
      <c r="A8111" t="s">
        <v>8622</v>
      </c>
      <c r="B8111" t="s">
        <v>8887</v>
      </c>
      <c r="C8111" t="s">
        <v>46</v>
      </c>
      <c r="G8111" t="s">
        <v>46</v>
      </c>
      <c r="I8111" s="2">
        <v>17867</v>
      </c>
      <c r="J8111" s="2">
        <v>28</v>
      </c>
      <c r="K8111" s="2">
        <v>17895</v>
      </c>
      <c r="L8111" s="3">
        <v>0.56803879487530284</v>
      </c>
      <c r="M8111" s="3">
        <v>1.1444406214705887</v>
      </c>
      <c r="N8111" s="2">
        <v>3150313</v>
      </c>
      <c r="O8111">
        <f t="shared" si="126"/>
        <v>5</v>
      </c>
    </row>
    <row r="8112" spans="1:15" hidden="1" x14ac:dyDescent="0.2">
      <c r="A8112" t="s">
        <v>8622</v>
      </c>
      <c r="B8112" t="s">
        <v>8901</v>
      </c>
      <c r="C8112" t="s">
        <v>8902</v>
      </c>
      <c r="D8112" t="s">
        <v>22</v>
      </c>
      <c r="E8112">
        <v>31</v>
      </c>
      <c r="F8112" t="s">
        <v>69</v>
      </c>
      <c r="G8112" t="s">
        <v>38</v>
      </c>
      <c r="H8112" t="s">
        <v>336</v>
      </c>
      <c r="I8112" s="2">
        <v>1493</v>
      </c>
      <c r="J8112" s="2">
        <f>(0)</f>
        <v>0</v>
      </c>
      <c r="K8112" s="2">
        <v>1493</v>
      </c>
      <c r="L8112" s="3">
        <v>7.5853183191788146E-2</v>
      </c>
      <c r="M8112" s="3">
        <v>0.16312251232705791</v>
      </c>
      <c r="N8112" s="2">
        <v>1968276</v>
      </c>
      <c r="O8112">
        <f t="shared" si="126"/>
        <v>6</v>
      </c>
    </row>
    <row r="8113" spans="1:15" hidden="1" x14ac:dyDescent="0.2">
      <c r="A8113" t="s">
        <v>8622</v>
      </c>
      <c r="B8113" t="s">
        <v>8901</v>
      </c>
      <c r="C8113" t="s">
        <v>8903</v>
      </c>
      <c r="D8113" t="s">
        <v>22</v>
      </c>
      <c r="E8113">
        <v>58</v>
      </c>
      <c r="F8113" t="s">
        <v>49</v>
      </c>
      <c r="G8113" t="s">
        <v>19</v>
      </c>
      <c r="H8113" t="s">
        <v>20</v>
      </c>
      <c r="I8113" s="2">
        <v>173027</v>
      </c>
      <c r="J8113" s="2">
        <v>202</v>
      </c>
      <c r="K8113" s="2">
        <v>173229</v>
      </c>
      <c r="L8113" s="3">
        <v>8.8010522914469309</v>
      </c>
      <c r="M8113" s="3">
        <v>18.926691016680451</v>
      </c>
      <c r="N8113" s="2">
        <v>1968276</v>
      </c>
      <c r="O8113">
        <f t="shared" si="126"/>
        <v>3</v>
      </c>
    </row>
    <row r="8114" spans="1:15" hidden="1" x14ac:dyDescent="0.2">
      <c r="A8114" t="s">
        <v>8622</v>
      </c>
      <c r="B8114" t="s">
        <v>8901</v>
      </c>
      <c r="C8114" t="s">
        <v>8904</v>
      </c>
      <c r="D8114" t="s">
        <v>22</v>
      </c>
      <c r="E8114">
        <v>39</v>
      </c>
      <c r="F8114" t="s">
        <v>49</v>
      </c>
      <c r="G8114" t="s">
        <v>38</v>
      </c>
      <c r="H8114" t="s">
        <v>106</v>
      </c>
      <c r="I8114" s="2">
        <v>629</v>
      </c>
      <c r="J8114" s="2">
        <v>1</v>
      </c>
      <c r="K8114" s="2">
        <v>630</v>
      </c>
      <c r="L8114" s="3">
        <v>3.2007706236320516E-2</v>
      </c>
      <c r="M8114" s="3">
        <v>6.8832674324210641E-2</v>
      </c>
      <c r="N8114" s="2">
        <v>1968276</v>
      </c>
      <c r="O8114">
        <f t="shared" si="126"/>
        <v>14</v>
      </c>
    </row>
    <row r="8115" spans="1:15" hidden="1" x14ac:dyDescent="0.2">
      <c r="A8115" t="s">
        <v>8622</v>
      </c>
      <c r="B8115" t="s">
        <v>8901</v>
      </c>
      <c r="C8115" t="s">
        <v>8905</v>
      </c>
      <c r="D8115" t="s">
        <v>22</v>
      </c>
      <c r="E8115">
        <v>58</v>
      </c>
      <c r="F8115" t="s">
        <v>49</v>
      </c>
      <c r="G8115" t="s">
        <v>32</v>
      </c>
      <c r="H8115" t="s">
        <v>33</v>
      </c>
      <c r="I8115" s="2">
        <v>384248</v>
      </c>
      <c r="J8115" s="2">
        <v>532</v>
      </c>
      <c r="K8115" s="2">
        <v>384780</v>
      </c>
      <c r="L8115" s="3">
        <v>19.549087627954616</v>
      </c>
      <c r="M8115" s="3">
        <v>42.040375280110744</v>
      </c>
      <c r="N8115" s="2">
        <v>1968276</v>
      </c>
      <c r="O8115">
        <f t="shared" si="126"/>
        <v>1</v>
      </c>
    </row>
    <row r="8116" spans="1:15" hidden="1" x14ac:dyDescent="0.2">
      <c r="A8116" t="s">
        <v>8622</v>
      </c>
      <c r="B8116" t="s">
        <v>8901</v>
      </c>
      <c r="C8116" t="s">
        <v>8906</v>
      </c>
      <c r="D8116" t="s">
        <v>22</v>
      </c>
      <c r="E8116">
        <v>49</v>
      </c>
      <c r="F8116" t="s">
        <v>69</v>
      </c>
      <c r="G8116" t="s">
        <v>38</v>
      </c>
      <c r="H8116" t="s">
        <v>230</v>
      </c>
      <c r="I8116" s="2">
        <v>483</v>
      </c>
      <c r="J8116" s="2">
        <v>1</v>
      </c>
      <c r="K8116" s="2">
        <v>484</v>
      </c>
      <c r="L8116" s="3">
        <v>2.4590047330760527E-2</v>
      </c>
      <c r="M8116" s="3">
        <v>5.2880975195107857E-2</v>
      </c>
      <c r="N8116" s="2">
        <v>1968276</v>
      </c>
      <c r="O8116">
        <f t="shared" si="126"/>
        <v>21</v>
      </c>
    </row>
    <row r="8117" spans="1:15" hidden="1" x14ac:dyDescent="0.2">
      <c r="A8117" t="s">
        <v>8622</v>
      </c>
      <c r="B8117" t="s">
        <v>8901</v>
      </c>
      <c r="C8117" t="s">
        <v>8907</v>
      </c>
      <c r="D8117" t="s">
        <v>22</v>
      </c>
      <c r="E8117">
        <v>26</v>
      </c>
      <c r="F8117" t="s">
        <v>18</v>
      </c>
      <c r="G8117" t="s">
        <v>385</v>
      </c>
      <c r="H8117" t="s">
        <v>39</v>
      </c>
      <c r="I8117" s="2">
        <v>334</v>
      </c>
      <c r="J8117" s="2">
        <f>(0)</f>
        <v>0</v>
      </c>
      <c r="K8117" s="2">
        <v>334</v>
      </c>
      <c r="L8117" s="3">
        <v>1.6969164893541354E-2</v>
      </c>
      <c r="M8117" s="3">
        <v>3.649224321315294E-2</v>
      </c>
      <c r="N8117" s="2">
        <v>1968276</v>
      </c>
      <c r="O8117">
        <f t="shared" si="126"/>
        <v>26</v>
      </c>
    </row>
    <row r="8118" spans="1:15" hidden="1" x14ac:dyDescent="0.2">
      <c r="A8118" t="s">
        <v>8622</v>
      </c>
      <c r="B8118" t="s">
        <v>8901</v>
      </c>
      <c r="C8118" t="s">
        <v>8908</v>
      </c>
      <c r="D8118" t="s">
        <v>22</v>
      </c>
      <c r="E8118">
        <v>36</v>
      </c>
      <c r="F8118" t="s">
        <v>49</v>
      </c>
      <c r="G8118" t="s">
        <v>8909</v>
      </c>
      <c r="H8118" t="s">
        <v>8761</v>
      </c>
      <c r="I8118" s="2">
        <v>359</v>
      </c>
      <c r="J8118" s="2">
        <v>1</v>
      </c>
      <c r="K8118" s="2">
        <v>360</v>
      </c>
      <c r="L8118" s="3">
        <v>1.829011784932601E-2</v>
      </c>
      <c r="M8118" s="3">
        <v>3.9332956756691795E-2</v>
      </c>
      <c r="N8118" s="2">
        <v>1968276</v>
      </c>
      <c r="O8118">
        <f t="shared" si="126"/>
        <v>25</v>
      </c>
    </row>
    <row r="8119" spans="1:15" hidden="1" x14ac:dyDescent="0.2">
      <c r="A8119" t="s">
        <v>8622</v>
      </c>
      <c r="B8119" t="s">
        <v>8901</v>
      </c>
      <c r="C8119" t="s">
        <v>8910</v>
      </c>
      <c r="D8119" t="s">
        <v>22</v>
      </c>
      <c r="E8119">
        <v>32</v>
      </c>
      <c r="F8119" t="s">
        <v>49</v>
      </c>
      <c r="G8119" t="s">
        <v>8630</v>
      </c>
      <c r="H8119" t="s">
        <v>4937</v>
      </c>
      <c r="I8119" s="2">
        <v>322482</v>
      </c>
      <c r="J8119" s="2">
        <v>184</v>
      </c>
      <c r="K8119" s="2">
        <v>322666</v>
      </c>
      <c r="L8119" s="3">
        <v>16.393331016585073</v>
      </c>
      <c r="M8119" s="3">
        <v>35.253910624596429</v>
      </c>
      <c r="N8119" s="2">
        <v>1968276</v>
      </c>
      <c r="O8119">
        <f t="shared" si="126"/>
        <v>2</v>
      </c>
    </row>
    <row r="8120" spans="1:15" hidden="1" x14ac:dyDescent="0.2">
      <c r="A8120" t="s">
        <v>8622</v>
      </c>
      <c r="B8120" t="s">
        <v>8901</v>
      </c>
      <c r="C8120" t="s">
        <v>8911</v>
      </c>
      <c r="D8120" t="s">
        <v>22</v>
      </c>
      <c r="E8120">
        <v>48</v>
      </c>
      <c r="F8120" t="s">
        <v>49</v>
      </c>
      <c r="G8120" t="s">
        <v>38</v>
      </c>
      <c r="H8120" t="s">
        <v>193</v>
      </c>
      <c r="I8120" s="2">
        <v>557</v>
      </c>
      <c r="J8120" s="2">
        <f>(0)</f>
        <v>0</v>
      </c>
      <c r="K8120" s="2">
        <v>557</v>
      </c>
      <c r="L8120" s="3">
        <v>2.8298876783540521E-2</v>
      </c>
      <c r="M8120" s="3">
        <v>6.0856824759659242E-2</v>
      </c>
      <c r="N8120" s="2">
        <v>1968276</v>
      </c>
      <c r="O8120">
        <f t="shared" si="126"/>
        <v>17</v>
      </c>
    </row>
    <row r="8121" spans="1:15" hidden="1" x14ac:dyDescent="0.2">
      <c r="A8121" t="s">
        <v>8622</v>
      </c>
      <c r="B8121" t="s">
        <v>8901</v>
      </c>
      <c r="C8121" t="s">
        <v>8912</v>
      </c>
      <c r="D8121" t="s">
        <v>22</v>
      </c>
      <c r="E8121">
        <v>48</v>
      </c>
      <c r="F8121" t="s">
        <v>69</v>
      </c>
      <c r="G8121" t="s">
        <v>38</v>
      </c>
      <c r="H8121" t="s">
        <v>219</v>
      </c>
      <c r="I8121" s="2">
        <v>332</v>
      </c>
      <c r="J8121" s="2">
        <v>1</v>
      </c>
      <c r="K8121" s="2">
        <v>333</v>
      </c>
      <c r="L8121" s="3">
        <v>1.691835901062656E-2</v>
      </c>
      <c r="M8121" s="3">
        <v>3.6382984999939909E-2</v>
      </c>
      <c r="N8121" s="2">
        <v>1968276</v>
      </c>
      <c r="O8121">
        <f t="shared" si="126"/>
        <v>27</v>
      </c>
    </row>
    <row r="8122" spans="1:15" hidden="1" x14ac:dyDescent="0.2">
      <c r="A8122" t="s">
        <v>8622</v>
      </c>
      <c r="B8122" t="s">
        <v>8901</v>
      </c>
      <c r="C8122" t="s">
        <v>8913</v>
      </c>
      <c r="D8122" t="s">
        <v>17</v>
      </c>
      <c r="E8122">
        <v>55</v>
      </c>
      <c r="F8122" t="s">
        <v>18</v>
      </c>
      <c r="G8122" t="s">
        <v>58</v>
      </c>
      <c r="H8122" t="s">
        <v>59</v>
      </c>
      <c r="I8122" s="2">
        <v>433</v>
      </c>
      <c r="J8122" s="2">
        <f>(0)</f>
        <v>0</v>
      </c>
      <c r="K8122" s="2">
        <v>433</v>
      </c>
      <c r="L8122" s="3">
        <v>2.1998947302106005E-2</v>
      </c>
      <c r="M8122" s="3">
        <v>4.7308806321243187E-2</v>
      </c>
      <c r="N8122" s="2">
        <v>1968276</v>
      </c>
      <c r="O8122">
        <f t="shared" si="126"/>
        <v>22</v>
      </c>
    </row>
    <row r="8123" spans="1:15" hidden="1" x14ac:dyDescent="0.2">
      <c r="A8123" t="s">
        <v>8622</v>
      </c>
      <c r="B8123" t="s">
        <v>8901</v>
      </c>
      <c r="C8123" t="s">
        <v>8914</v>
      </c>
      <c r="D8123" t="s">
        <v>22</v>
      </c>
      <c r="E8123">
        <v>43</v>
      </c>
      <c r="F8123" t="s">
        <v>49</v>
      </c>
      <c r="G8123" t="s">
        <v>2528</v>
      </c>
      <c r="H8123" t="s">
        <v>198</v>
      </c>
      <c r="I8123" s="2">
        <v>555</v>
      </c>
      <c r="J8123" s="2">
        <f>(0)</f>
        <v>0</v>
      </c>
      <c r="K8123" s="2">
        <v>555</v>
      </c>
      <c r="L8123" s="3">
        <v>2.8197265017710933E-2</v>
      </c>
      <c r="M8123" s="3">
        <v>6.0638308333233179E-2</v>
      </c>
      <c r="N8123" s="2">
        <v>1968276</v>
      </c>
      <c r="O8123">
        <f t="shared" si="126"/>
        <v>18</v>
      </c>
    </row>
    <row r="8124" spans="1:15" hidden="1" x14ac:dyDescent="0.2">
      <c r="A8124" t="s">
        <v>8622</v>
      </c>
      <c r="B8124" t="s">
        <v>8901</v>
      </c>
      <c r="C8124" t="s">
        <v>8915</v>
      </c>
      <c r="D8124" t="s">
        <v>22</v>
      </c>
      <c r="E8124">
        <v>36</v>
      </c>
      <c r="F8124" t="s">
        <v>49</v>
      </c>
      <c r="G8124" t="s">
        <v>38</v>
      </c>
      <c r="H8124" t="s">
        <v>82</v>
      </c>
      <c r="I8124" s="2">
        <v>217</v>
      </c>
      <c r="J8124" s="2">
        <f>(0)</f>
        <v>0</v>
      </c>
      <c r="K8124" s="2">
        <v>217</v>
      </c>
      <c r="L8124" s="3">
        <v>1.10248765925104E-2</v>
      </c>
      <c r="M8124" s="3">
        <v>2.3709032267228109E-2</v>
      </c>
      <c r="N8124" s="2">
        <v>1968276</v>
      </c>
      <c r="O8124">
        <f t="shared" si="126"/>
        <v>28</v>
      </c>
    </row>
    <row r="8125" spans="1:15" hidden="1" x14ac:dyDescent="0.2">
      <c r="A8125" t="s">
        <v>8622</v>
      </c>
      <c r="B8125" t="s">
        <v>8901</v>
      </c>
      <c r="C8125" t="s">
        <v>8916</v>
      </c>
      <c r="D8125" t="s">
        <v>22</v>
      </c>
      <c r="E8125">
        <v>44</v>
      </c>
      <c r="F8125" t="s">
        <v>49</v>
      </c>
      <c r="G8125" t="s">
        <v>35</v>
      </c>
      <c r="H8125" t="s">
        <v>36</v>
      </c>
      <c r="I8125" s="2">
        <v>9677</v>
      </c>
      <c r="J8125" s="2">
        <v>6</v>
      </c>
      <c r="K8125" s="2">
        <v>9683</v>
      </c>
      <c r="L8125" s="3">
        <v>0.49195336426395486</v>
      </c>
      <c r="M8125" s="3">
        <v>1.057947278541796</v>
      </c>
      <c r="N8125" s="2">
        <v>1968276</v>
      </c>
      <c r="O8125">
        <f t="shared" si="126"/>
        <v>4</v>
      </c>
    </row>
    <row r="8126" spans="1:15" hidden="1" x14ac:dyDescent="0.2">
      <c r="A8126" t="s">
        <v>8622</v>
      </c>
      <c r="B8126" t="s">
        <v>8901</v>
      </c>
      <c r="C8126" t="s">
        <v>8917</v>
      </c>
      <c r="D8126" t="s">
        <v>22</v>
      </c>
      <c r="E8126">
        <v>49</v>
      </c>
      <c r="F8126" t="s">
        <v>49</v>
      </c>
      <c r="G8126" t="s">
        <v>8918</v>
      </c>
      <c r="H8126" t="s">
        <v>142</v>
      </c>
      <c r="I8126" s="2">
        <v>521</v>
      </c>
      <c r="J8126" s="2">
        <f>(0)</f>
        <v>0</v>
      </c>
      <c r="K8126" s="2">
        <v>521</v>
      </c>
      <c r="L8126" s="3">
        <v>2.6469864998607918E-2</v>
      </c>
      <c r="M8126" s="3">
        <v>5.6923529083990065E-2</v>
      </c>
      <c r="N8126" s="2">
        <v>1968276</v>
      </c>
      <c r="O8126">
        <f t="shared" si="126"/>
        <v>19</v>
      </c>
    </row>
    <row r="8127" spans="1:15" hidden="1" x14ac:dyDescent="0.2">
      <c r="A8127" t="s">
        <v>8622</v>
      </c>
      <c r="B8127" t="s">
        <v>8901</v>
      </c>
      <c r="C8127" t="s">
        <v>8919</v>
      </c>
      <c r="D8127" t="s">
        <v>22</v>
      </c>
      <c r="E8127">
        <v>53</v>
      </c>
      <c r="F8127" t="s">
        <v>49</v>
      </c>
      <c r="G8127" t="s">
        <v>38</v>
      </c>
      <c r="H8127" t="s">
        <v>349</v>
      </c>
      <c r="I8127" s="2">
        <v>1080</v>
      </c>
      <c r="J8127" s="2">
        <f>(0)</f>
        <v>0</v>
      </c>
      <c r="K8127" s="2">
        <v>1080</v>
      </c>
      <c r="L8127" s="3">
        <v>5.4870353547978028E-2</v>
      </c>
      <c r="M8127" s="3">
        <v>0.11799887027007538</v>
      </c>
      <c r="N8127" s="2">
        <v>1968276</v>
      </c>
      <c r="O8127">
        <f t="shared" si="126"/>
        <v>10</v>
      </c>
    </row>
    <row r="8128" spans="1:15" hidden="1" x14ac:dyDescent="0.2">
      <c r="A8128" t="s">
        <v>8622</v>
      </c>
      <c r="B8128" t="s">
        <v>8901</v>
      </c>
      <c r="C8128" t="s">
        <v>8920</v>
      </c>
      <c r="D8128" t="s">
        <v>22</v>
      </c>
      <c r="E8128">
        <v>38</v>
      </c>
      <c r="F8128" t="s">
        <v>69</v>
      </c>
      <c r="G8128" t="s">
        <v>369</v>
      </c>
      <c r="H8128" t="s">
        <v>370</v>
      </c>
      <c r="I8128" s="2">
        <v>1146</v>
      </c>
      <c r="J8128" s="2">
        <v>1</v>
      </c>
      <c r="K8128" s="2">
        <v>1147</v>
      </c>
      <c r="L8128" s="3">
        <v>5.8274347703269259E-2</v>
      </c>
      <c r="M8128" s="3">
        <v>0.12531917055534858</v>
      </c>
      <c r="N8128" s="2">
        <v>1968276</v>
      </c>
      <c r="O8128">
        <f t="shared" si="126"/>
        <v>9</v>
      </c>
    </row>
    <row r="8129" spans="1:15" hidden="1" x14ac:dyDescent="0.2">
      <c r="A8129" t="s">
        <v>8622</v>
      </c>
      <c r="B8129" t="s">
        <v>8901</v>
      </c>
      <c r="C8129" t="s">
        <v>8921</v>
      </c>
      <c r="D8129" t="s">
        <v>22</v>
      </c>
      <c r="E8129">
        <v>37</v>
      </c>
      <c r="F8129" t="s">
        <v>49</v>
      </c>
      <c r="G8129" t="s">
        <v>6694</v>
      </c>
      <c r="H8129" t="s">
        <v>182</v>
      </c>
      <c r="I8129" s="2">
        <v>1297</v>
      </c>
      <c r="J8129" s="2">
        <f>(0)</f>
        <v>0</v>
      </c>
      <c r="K8129" s="2">
        <v>1297</v>
      </c>
      <c r="L8129" s="3">
        <v>6.5895230140488426E-2</v>
      </c>
      <c r="M8129" s="3">
        <v>0.1417079025373035</v>
      </c>
      <c r="N8129" s="2">
        <v>1968276</v>
      </c>
      <c r="O8129">
        <f t="shared" si="126"/>
        <v>8</v>
      </c>
    </row>
    <row r="8130" spans="1:15" hidden="1" x14ac:dyDescent="0.2">
      <c r="A8130" t="s">
        <v>8622</v>
      </c>
      <c r="B8130" t="s">
        <v>8901</v>
      </c>
      <c r="C8130" t="s">
        <v>250</v>
      </c>
      <c r="D8130" t="s">
        <v>22</v>
      </c>
      <c r="E8130">
        <v>49</v>
      </c>
      <c r="F8130" t="s">
        <v>69</v>
      </c>
      <c r="G8130" t="s">
        <v>155</v>
      </c>
      <c r="H8130" t="s">
        <v>156</v>
      </c>
      <c r="I8130" s="2">
        <v>420</v>
      </c>
      <c r="J8130" s="2">
        <f>(0)</f>
        <v>0</v>
      </c>
      <c r="K8130" s="2">
        <v>420</v>
      </c>
      <c r="L8130" s="3">
        <v>2.1338470824213675E-2</v>
      </c>
      <c r="M8130" s="3">
        <v>4.5888449549473756E-2</v>
      </c>
      <c r="N8130" s="2">
        <v>1968276</v>
      </c>
      <c r="O8130">
        <f t="shared" si="126"/>
        <v>24</v>
      </c>
    </row>
    <row r="8131" spans="1:15" hidden="1" x14ac:dyDescent="0.2">
      <c r="A8131" t="s">
        <v>8622</v>
      </c>
      <c r="B8131" t="s">
        <v>8901</v>
      </c>
      <c r="C8131" t="s">
        <v>8922</v>
      </c>
      <c r="D8131" t="s">
        <v>22</v>
      </c>
      <c r="E8131">
        <v>25</v>
      </c>
      <c r="F8131" t="s">
        <v>49</v>
      </c>
      <c r="G8131" t="s">
        <v>38</v>
      </c>
      <c r="H8131" t="s">
        <v>1413</v>
      </c>
      <c r="I8131" s="2">
        <v>803</v>
      </c>
      <c r="J8131" s="2">
        <f>(0)</f>
        <v>0</v>
      </c>
      <c r="K8131" s="2">
        <v>803</v>
      </c>
      <c r="L8131" s="3">
        <v>4.0797123980579962E-2</v>
      </c>
      <c r="M8131" s="3">
        <v>8.7734345210065304E-2</v>
      </c>
      <c r="N8131" s="2">
        <v>1968276</v>
      </c>
      <c r="O8131">
        <f t="shared" ref="O8131:O8194" si="127">COUNTIFS($A$2:$A$8569,A8131,$B$2:$B$8569,B8131,$K$2:$K$8569,"&gt;"&amp;K8131)+1</f>
        <v>11</v>
      </c>
    </row>
    <row r="8132" spans="1:15" hidden="1" x14ac:dyDescent="0.2">
      <c r="A8132" t="s">
        <v>8622</v>
      </c>
      <c r="B8132" t="s">
        <v>8901</v>
      </c>
      <c r="C8132" t="s">
        <v>8923</v>
      </c>
      <c r="D8132" t="s">
        <v>22</v>
      </c>
      <c r="E8132">
        <v>44</v>
      </c>
      <c r="F8132" t="s">
        <v>49</v>
      </c>
      <c r="G8132" t="s">
        <v>38</v>
      </c>
      <c r="H8132" t="s">
        <v>99</v>
      </c>
      <c r="I8132" s="2">
        <v>490</v>
      </c>
      <c r="J8132" s="2">
        <v>1</v>
      </c>
      <c r="K8132" s="2">
        <v>491</v>
      </c>
      <c r="L8132" s="3">
        <v>2.4945688511164084E-2</v>
      </c>
      <c r="M8132" s="3">
        <v>5.3645782687599078E-2</v>
      </c>
      <c r="N8132" s="2">
        <v>1968276</v>
      </c>
      <c r="O8132">
        <f t="shared" si="127"/>
        <v>20</v>
      </c>
    </row>
    <row r="8133" spans="1:15" hidden="1" x14ac:dyDescent="0.2">
      <c r="A8133" t="s">
        <v>8622</v>
      </c>
      <c r="B8133" t="s">
        <v>8901</v>
      </c>
      <c r="C8133" t="s">
        <v>8924</v>
      </c>
      <c r="D8133" t="s">
        <v>22</v>
      </c>
      <c r="E8133">
        <v>33</v>
      </c>
      <c r="F8133" t="s">
        <v>18</v>
      </c>
      <c r="G8133" t="s">
        <v>38</v>
      </c>
      <c r="H8133" t="s">
        <v>309</v>
      </c>
      <c r="I8133" s="2">
        <v>565</v>
      </c>
      <c r="J8133" s="2">
        <f>(0)</f>
        <v>0</v>
      </c>
      <c r="K8133" s="2">
        <v>565</v>
      </c>
      <c r="L8133" s="3">
        <v>2.8705323846858873E-2</v>
      </c>
      <c r="M8133" s="3">
        <v>6.1730890465363508E-2</v>
      </c>
      <c r="N8133" s="2">
        <v>1968276</v>
      </c>
      <c r="O8133">
        <f t="shared" si="127"/>
        <v>16</v>
      </c>
    </row>
    <row r="8134" spans="1:15" hidden="1" x14ac:dyDescent="0.2">
      <c r="A8134" t="s">
        <v>8622</v>
      </c>
      <c r="B8134" t="s">
        <v>8901</v>
      </c>
      <c r="C8134" t="s">
        <v>8925</v>
      </c>
      <c r="D8134" t="s">
        <v>22</v>
      </c>
      <c r="E8134">
        <v>36</v>
      </c>
      <c r="F8134" t="s">
        <v>49</v>
      </c>
      <c r="G8134" t="s">
        <v>38</v>
      </c>
      <c r="H8134" t="s">
        <v>168</v>
      </c>
      <c r="I8134" s="2">
        <v>648</v>
      </c>
      <c r="J8134" s="2">
        <f>(0)</f>
        <v>0</v>
      </c>
      <c r="K8134" s="2">
        <v>648</v>
      </c>
      <c r="L8134" s="3">
        <v>3.2922212128786814E-2</v>
      </c>
      <c r="M8134" s="3">
        <v>7.0799322162045222E-2</v>
      </c>
      <c r="N8134" s="2">
        <v>1968276</v>
      </c>
      <c r="O8134">
        <f t="shared" si="127"/>
        <v>13</v>
      </c>
    </row>
    <row r="8135" spans="1:15" hidden="1" x14ac:dyDescent="0.2">
      <c r="A8135" t="s">
        <v>8622</v>
      </c>
      <c r="B8135" t="s">
        <v>8901</v>
      </c>
      <c r="C8135" t="s">
        <v>8926</v>
      </c>
      <c r="D8135" t="s">
        <v>22</v>
      </c>
      <c r="E8135">
        <v>43</v>
      </c>
      <c r="F8135" t="s">
        <v>49</v>
      </c>
      <c r="G8135" t="s">
        <v>38</v>
      </c>
      <c r="H8135" t="s">
        <v>209</v>
      </c>
      <c r="I8135" s="2">
        <v>1400</v>
      </c>
      <c r="J8135" s="2">
        <f>(0)</f>
        <v>0</v>
      </c>
      <c r="K8135" s="2">
        <v>1400</v>
      </c>
      <c r="L8135" s="3">
        <v>7.1128236080712254E-2</v>
      </c>
      <c r="M8135" s="3">
        <v>0.15296149849824586</v>
      </c>
      <c r="N8135" s="2">
        <v>1968276</v>
      </c>
      <c r="O8135">
        <f t="shared" si="127"/>
        <v>7</v>
      </c>
    </row>
    <row r="8136" spans="1:15" hidden="1" x14ac:dyDescent="0.2">
      <c r="A8136" t="s">
        <v>8622</v>
      </c>
      <c r="B8136" t="s">
        <v>8901</v>
      </c>
      <c r="C8136" t="s">
        <v>8927</v>
      </c>
      <c r="D8136" t="s">
        <v>17</v>
      </c>
      <c r="E8136">
        <v>33</v>
      </c>
      <c r="F8136" t="s">
        <v>49</v>
      </c>
      <c r="G8136" t="s">
        <v>38</v>
      </c>
      <c r="H8136" t="s">
        <v>276</v>
      </c>
      <c r="I8136" s="2">
        <v>420</v>
      </c>
      <c r="J8136" s="2">
        <v>1</v>
      </c>
      <c r="K8136" s="2">
        <v>421</v>
      </c>
      <c r="L8136" s="3">
        <v>2.1389276707128473E-2</v>
      </c>
      <c r="M8136" s="3">
        <v>4.5997707762686788E-2</v>
      </c>
      <c r="N8136" s="2">
        <v>1968276</v>
      </c>
      <c r="O8136">
        <f t="shared" si="127"/>
        <v>23</v>
      </c>
    </row>
    <row r="8137" spans="1:15" hidden="1" x14ac:dyDescent="0.2">
      <c r="A8137" t="s">
        <v>8622</v>
      </c>
      <c r="B8137" t="s">
        <v>8901</v>
      </c>
      <c r="C8137" t="s">
        <v>8928</v>
      </c>
      <c r="D8137" t="s">
        <v>22</v>
      </c>
      <c r="E8137">
        <v>34</v>
      </c>
      <c r="F8137" t="s">
        <v>49</v>
      </c>
      <c r="G8137" t="s">
        <v>38</v>
      </c>
      <c r="H8137" t="s">
        <v>734</v>
      </c>
      <c r="I8137" s="2">
        <v>217</v>
      </c>
      <c r="J8137" s="2">
        <f>(0)</f>
        <v>0</v>
      </c>
      <c r="K8137" s="2">
        <v>217</v>
      </c>
      <c r="L8137" s="3">
        <v>1.10248765925104E-2</v>
      </c>
      <c r="M8137" s="3">
        <v>2.3709032267228109E-2</v>
      </c>
      <c r="N8137" s="2">
        <v>1968276</v>
      </c>
      <c r="O8137">
        <f t="shared" si="127"/>
        <v>28</v>
      </c>
    </row>
    <row r="8138" spans="1:15" hidden="1" x14ac:dyDescent="0.2">
      <c r="A8138" t="s">
        <v>8622</v>
      </c>
      <c r="B8138" t="s">
        <v>8901</v>
      </c>
      <c r="C8138" t="s">
        <v>8929</v>
      </c>
      <c r="D8138" t="s">
        <v>22</v>
      </c>
      <c r="E8138">
        <v>64</v>
      </c>
      <c r="F8138" t="s">
        <v>69</v>
      </c>
      <c r="G8138" t="s">
        <v>109</v>
      </c>
      <c r="H8138" t="s">
        <v>41</v>
      </c>
      <c r="I8138" s="2">
        <v>585</v>
      </c>
      <c r="J8138" s="2">
        <v>1</v>
      </c>
      <c r="K8138" s="2">
        <v>586</v>
      </c>
      <c r="L8138" s="3">
        <v>2.9772247388069557E-2</v>
      </c>
      <c r="M8138" s="3">
        <v>6.4025312942837184E-2</v>
      </c>
      <c r="N8138" s="2">
        <v>1968276</v>
      </c>
      <c r="O8138">
        <f t="shared" si="127"/>
        <v>15</v>
      </c>
    </row>
    <row r="8139" spans="1:15" hidden="1" x14ac:dyDescent="0.2">
      <c r="A8139" t="s">
        <v>8622</v>
      </c>
      <c r="B8139" t="s">
        <v>8901</v>
      </c>
      <c r="C8139" t="s">
        <v>8930</v>
      </c>
      <c r="D8139" t="s">
        <v>22</v>
      </c>
      <c r="E8139">
        <v>45</v>
      </c>
      <c r="F8139" t="s">
        <v>49</v>
      </c>
      <c r="G8139" t="s">
        <v>38</v>
      </c>
      <c r="H8139" t="s">
        <v>201</v>
      </c>
      <c r="I8139" s="2">
        <v>717</v>
      </c>
      <c r="J8139" s="2">
        <v>1</v>
      </c>
      <c r="K8139" s="2">
        <v>718</v>
      </c>
      <c r="L8139" s="3">
        <v>3.6478623932822432E-2</v>
      </c>
      <c r="M8139" s="3">
        <v>7.8447397086957527E-2</v>
      </c>
      <c r="N8139" s="2">
        <v>1968276</v>
      </c>
      <c r="O8139">
        <f t="shared" si="127"/>
        <v>12</v>
      </c>
    </row>
    <row r="8140" spans="1:15" hidden="1" x14ac:dyDescent="0.2">
      <c r="A8140" t="s">
        <v>8622</v>
      </c>
      <c r="B8140" t="s">
        <v>8901</v>
      </c>
      <c r="C8140" t="s">
        <v>46</v>
      </c>
      <c r="G8140" t="s">
        <v>46</v>
      </c>
      <c r="I8140" s="2">
        <v>9019</v>
      </c>
      <c r="J8140" s="2">
        <v>19</v>
      </c>
      <c r="K8140" s="2">
        <v>9038</v>
      </c>
      <c r="L8140" s="3">
        <v>0.45918356978391239</v>
      </c>
      <c r="M8140" s="3">
        <v>0.98747573101939001</v>
      </c>
      <c r="N8140" s="2">
        <v>1968276</v>
      </c>
      <c r="O8140">
        <f t="shared" si="127"/>
        <v>5</v>
      </c>
    </row>
    <row r="8141" spans="1:15" hidden="1" x14ac:dyDescent="0.2">
      <c r="A8141" t="s">
        <v>8622</v>
      </c>
      <c r="B8141" t="s">
        <v>8931</v>
      </c>
      <c r="C8141" t="s">
        <v>8932</v>
      </c>
      <c r="D8141" t="s">
        <v>22</v>
      </c>
      <c r="E8141">
        <v>49</v>
      </c>
      <c r="F8141" t="s">
        <v>49</v>
      </c>
      <c r="G8141" t="s">
        <v>940</v>
      </c>
      <c r="H8141" t="s">
        <v>941</v>
      </c>
      <c r="I8141" s="2">
        <v>517239</v>
      </c>
      <c r="J8141" s="2">
        <v>232</v>
      </c>
      <c r="K8141" s="2">
        <v>517471</v>
      </c>
      <c r="L8141" s="3">
        <v>26.42948091633464</v>
      </c>
      <c r="M8141" s="3">
        <v>58.94143228303497</v>
      </c>
      <c r="N8141" s="2">
        <v>1957931</v>
      </c>
      <c r="O8141">
        <f t="shared" si="127"/>
        <v>1</v>
      </c>
    </row>
    <row r="8142" spans="1:15" hidden="1" x14ac:dyDescent="0.2">
      <c r="A8142" t="s">
        <v>8622</v>
      </c>
      <c r="B8142" t="s">
        <v>8931</v>
      </c>
      <c r="C8142" t="s">
        <v>8933</v>
      </c>
      <c r="D8142" t="s">
        <v>22</v>
      </c>
      <c r="E8142">
        <v>59</v>
      </c>
      <c r="F8142" t="s">
        <v>49</v>
      </c>
      <c r="G8142" t="s">
        <v>38</v>
      </c>
      <c r="H8142" t="s">
        <v>201</v>
      </c>
      <c r="I8142" s="2">
        <v>399</v>
      </c>
      <c r="J8142" s="2">
        <f>(0)</f>
        <v>0</v>
      </c>
      <c r="K8142" s="2">
        <v>399</v>
      </c>
      <c r="L8142" s="3">
        <v>2.0378654814699804E-2</v>
      </c>
      <c r="M8142" s="3">
        <v>4.5447245316029207E-2</v>
      </c>
      <c r="N8142" s="2">
        <v>1957931</v>
      </c>
      <c r="O8142">
        <f t="shared" si="127"/>
        <v>15</v>
      </c>
    </row>
    <row r="8143" spans="1:15" hidden="1" x14ac:dyDescent="0.2">
      <c r="A8143" t="s">
        <v>8622</v>
      </c>
      <c r="B8143" t="s">
        <v>8931</v>
      </c>
      <c r="C8143" t="s">
        <v>8908</v>
      </c>
      <c r="D8143" t="s">
        <v>22</v>
      </c>
      <c r="E8143">
        <v>36</v>
      </c>
      <c r="F8143" t="s">
        <v>49</v>
      </c>
      <c r="G8143" t="s">
        <v>8909</v>
      </c>
      <c r="H8143" t="s">
        <v>8761</v>
      </c>
      <c r="I8143" s="2">
        <v>699</v>
      </c>
      <c r="J8143" s="2">
        <f>(0)</f>
        <v>0</v>
      </c>
      <c r="K8143" s="2">
        <v>699</v>
      </c>
      <c r="L8143" s="3">
        <v>3.5700951667857549E-2</v>
      </c>
      <c r="M8143" s="3">
        <v>7.9618106455900797E-2</v>
      </c>
      <c r="N8143" s="2">
        <v>1957931</v>
      </c>
      <c r="O8143">
        <f t="shared" si="127"/>
        <v>7</v>
      </c>
    </row>
    <row r="8144" spans="1:15" hidden="1" x14ac:dyDescent="0.2">
      <c r="A8144" t="s">
        <v>8622</v>
      </c>
      <c r="B8144" t="s">
        <v>8931</v>
      </c>
      <c r="C8144" t="s">
        <v>8934</v>
      </c>
      <c r="D8144" t="s">
        <v>22</v>
      </c>
      <c r="E8144">
        <v>46</v>
      </c>
      <c r="F8144" t="s">
        <v>49</v>
      </c>
      <c r="G8144" t="s">
        <v>8630</v>
      </c>
      <c r="H8144" t="s">
        <v>4937</v>
      </c>
      <c r="I8144" s="2">
        <v>63180</v>
      </c>
      <c r="J8144" s="2">
        <v>59</v>
      </c>
      <c r="K8144" s="2">
        <v>63239</v>
      </c>
      <c r="L8144" s="3">
        <v>3.2298891023228089</v>
      </c>
      <c r="M8144" s="3">
        <v>7.2031036254144638</v>
      </c>
      <c r="N8144" s="2">
        <v>1957931</v>
      </c>
      <c r="O8144">
        <f t="shared" si="127"/>
        <v>3</v>
      </c>
    </row>
    <row r="8145" spans="1:15" hidden="1" x14ac:dyDescent="0.2">
      <c r="A8145" t="s">
        <v>8622</v>
      </c>
      <c r="B8145" t="s">
        <v>8931</v>
      </c>
      <c r="C8145" t="s">
        <v>8935</v>
      </c>
      <c r="D8145" t="s">
        <v>22</v>
      </c>
      <c r="E8145">
        <v>34</v>
      </c>
      <c r="F8145" t="s">
        <v>49</v>
      </c>
      <c r="G8145" t="s">
        <v>38</v>
      </c>
      <c r="H8145" t="s">
        <v>106</v>
      </c>
      <c r="I8145" s="2">
        <v>1715</v>
      </c>
      <c r="J8145" s="2">
        <f>(0)</f>
        <v>0</v>
      </c>
      <c r="K8145" s="2">
        <v>1715</v>
      </c>
      <c r="L8145" s="3">
        <v>8.7592463677218443E-2</v>
      </c>
      <c r="M8145" s="3">
        <v>0.19534342284959924</v>
      </c>
      <c r="N8145" s="2">
        <v>1957931</v>
      </c>
      <c r="O8145">
        <f t="shared" si="127"/>
        <v>6</v>
      </c>
    </row>
    <row r="8146" spans="1:15" hidden="1" x14ac:dyDescent="0.2">
      <c r="A8146" t="s">
        <v>8622</v>
      </c>
      <c r="B8146" t="s">
        <v>8931</v>
      </c>
      <c r="C8146" t="s">
        <v>8936</v>
      </c>
      <c r="D8146" t="s">
        <v>22</v>
      </c>
      <c r="E8146">
        <v>45</v>
      </c>
      <c r="F8146" t="s">
        <v>49</v>
      </c>
      <c r="G8146" t="s">
        <v>38</v>
      </c>
      <c r="H8146" t="s">
        <v>276</v>
      </c>
      <c r="I8146" s="2">
        <v>414</v>
      </c>
      <c r="J8146" s="2">
        <f>(0)</f>
        <v>0</v>
      </c>
      <c r="K8146" s="2">
        <v>414</v>
      </c>
      <c r="L8146" s="3">
        <v>2.114476965735769E-2</v>
      </c>
      <c r="M8146" s="3">
        <v>4.715578837302279E-2</v>
      </c>
      <c r="N8146" s="2">
        <v>1957931</v>
      </c>
      <c r="O8146">
        <f t="shared" si="127"/>
        <v>13</v>
      </c>
    </row>
    <row r="8147" spans="1:15" hidden="1" x14ac:dyDescent="0.2">
      <c r="A8147" t="s">
        <v>8622</v>
      </c>
      <c r="B8147" t="s">
        <v>8931</v>
      </c>
      <c r="C8147" t="s">
        <v>8937</v>
      </c>
      <c r="D8147" t="s">
        <v>22</v>
      </c>
      <c r="E8147">
        <v>46</v>
      </c>
      <c r="F8147" t="s">
        <v>49</v>
      </c>
      <c r="G8147" t="s">
        <v>19</v>
      </c>
      <c r="H8147" t="s">
        <v>20</v>
      </c>
      <c r="I8147" s="2">
        <v>49873</v>
      </c>
      <c r="J8147" s="2">
        <v>71</v>
      </c>
      <c r="K8147" s="2">
        <v>49944</v>
      </c>
      <c r="L8147" s="3">
        <v>2.5508559801137016</v>
      </c>
      <c r="M8147" s="3">
        <v>5.6887649625658216</v>
      </c>
      <c r="N8147" s="2">
        <v>1957931</v>
      </c>
      <c r="O8147">
        <f t="shared" si="127"/>
        <v>4</v>
      </c>
    </row>
    <row r="8148" spans="1:15" hidden="1" x14ac:dyDescent="0.2">
      <c r="A8148" t="s">
        <v>8622</v>
      </c>
      <c r="B8148" t="s">
        <v>8931</v>
      </c>
      <c r="C8148" t="s">
        <v>8938</v>
      </c>
      <c r="D8148" t="s">
        <v>22</v>
      </c>
      <c r="E8148">
        <v>37</v>
      </c>
      <c r="F8148" t="s">
        <v>69</v>
      </c>
      <c r="G8148" t="s">
        <v>38</v>
      </c>
      <c r="H8148" t="s">
        <v>349</v>
      </c>
      <c r="I8148" s="2">
        <v>433</v>
      </c>
      <c r="J8148" s="2">
        <f>(0)</f>
        <v>0</v>
      </c>
      <c r="K8148" s="2">
        <v>433</v>
      </c>
      <c r="L8148" s="3">
        <v>2.2115181791391016E-2</v>
      </c>
      <c r="M8148" s="3">
        <v>4.9319942911881326E-2</v>
      </c>
      <c r="N8148" s="2">
        <v>1957931</v>
      </c>
      <c r="O8148">
        <f t="shared" si="127"/>
        <v>10</v>
      </c>
    </row>
    <row r="8149" spans="1:15" hidden="1" x14ac:dyDescent="0.2">
      <c r="A8149" t="s">
        <v>8622</v>
      </c>
      <c r="B8149" t="s">
        <v>8931</v>
      </c>
      <c r="C8149" t="s">
        <v>8939</v>
      </c>
      <c r="D8149" t="s">
        <v>22</v>
      </c>
      <c r="E8149">
        <v>67</v>
      </c>
      <c r="F8149" t="s">
        <v>49</v>
      </c>
      <c r="G8149" t="s">
        <v>32</v>
      </c>
      <c r="H8149" t="s">
        <v>33</v>
      </c>
      <c r="I8149" s="2">
        <v>235056</v>
      </c>
      <c r="J8149" s="2">
        <v>229</v>
      </c>
      <c r="K8149" s="2">
        <v>235285</v>
      </c>
      <c r="L8149" s="3">
        <v>12.017022050317401</v>
      </c>
      <c r="M8149" s="3">
        <v>26.799636877648954</v>
      </c>
      <c r="N8149" s="2">
        <v>1957931</v>
      </c>
      <c r="O8149">
        <f t="shared" si="127"/>
        <v>2</v>
      </c>
    </row>
    <row r="8150" spans="1:15" hidden="1" x14ac:dyDescent="0.2">
      <c r="A8150" t="s">
        <v>8622</v>
      </c>
      <c r="B8150" t="s">
        <v>8931</v>
      </c>
      <c r="C8150" t="s">
        <v>8940</v>
      </c>
      <c r="D8150" t="s">
        <v>22</v>
      </c>
      <c r="E8150">
        <v>45</v>
      </c>
      <c r="F8150" t="s">
        <v>49</v>
      </c>
      <c r="G8150" t="s">
        <v>38</v>
      </c>
      <c r="H8150" t="s">
        <v>219</v>
      </c>
      <c r="I8150" s="2">
        <v>419</v>
      </c>
      <c r="J8150" s="2">
        <v>1</v>
      </c>
      <c r="K8150" s="2">
        <v>420</v>
      </c>
      <c r="L8150" s="3">
        <v>2.1451215594420845E-2</v>
      </c>
      <c r="M8150" s="3">
        <v>4.7839205595820222E-2</v>
      </c>
      <c r="N8150" s="2">
        <v>1957931</v>
      </c>
      <c r="O8150">
        <f t="shared" si="127"/>
        <v>11</v>
      </c>
    </row>
    <row r="8151" spans="1:15" hidden="1" x14ac:dyDescent="0.2">
      <c r="A8151" t="s">
        <v>8622</v>
      </c>
      <c r="B8151" t="s">
        <v>8931</v>
      </c>
      <c r="C8151" t="s">
        <v>8941</v>
      </c>
      <c r="D8151" t="s">
        <v>22</v>
      </c>
      <c r="E8151">
        <v>51</v>
      </c>
      <c r="F8151" t="s">
        <v>49</v>
      </c>
      <c r="G8151" t="s">
        <v>38</v>
      </c>
      <c r="H8151" t="s">
        <v>70</v>
      </c>
      <c r="I8151" s="2">
        <v>329</v>
      </c>
      <c r="J8151" s="2">
        <f>(0)</f>
        <v>0</v>
      </c>
      <c r="K8151" s="2">
        <v>329</v>
      </c>
      <c r="L8151" s="3">
        <v>1.6803452215629663E-2</v>
      </c>
      <c r="M8151" s="3">
        <v>3.7474044383392503E-2</v>
      </c>
      <c r="N8151" s="2">
        <v>1957931</v>
      </c>
      <c r="O8151">
        <f t="shared" si="127"/>
        <v>16</v>
      </c>
    </row>
    <row r="8152" spans="1:15" hidden="1" x14ac:dyDescent="0.2">
      <c r="A8152" t="s">
        <v>8622</v>
      </c>
      <c r="B8152" t="s">
        <v>8931</v>
      </c>
      <c r="C8152" t="s">
        <v>8942</v>
      </c>
      <c r="D8152" t="s">
        <v>22</v>
      </c>
      <c r="E8152">
        <v>34</v>
      </c>
      <c r="F8152" t="s">
        <v>49</v>
      </c>
      <c r="G8152" t="s">
        <v>38</v>
      </c>
      <c r="H8152" t="s">
        <v>99</v>
      </c>
      <c r="I8152" s="2">
        <v>494</v>
      </c>
      <c r="J8152" s="2">
        <f>(0)</f>
        <v>0</v>
      </c>
      <c r="K8152" s="2">
        <v>494</v>
      </c>
      <c r="L8152" s="3">
        <v>2.5230715484866422E-2</v>
      </c>
      <c r="M8152" s="3">
        <v>5.6268018010321878E-2</v>
      </c>
      <c r="N8152" s="2">
        <v>1957931</v>
      </c>
      <c r="O8152">
        <f t="shared" si="127"/>
        <v>9</v>
      </c>
    </row>
    <row r="8153" spans="1:15" hidden="1" x14ac:dyDescent="0.2">
      <c r="A8153" t="s">
        <v>8622</v>
      </c>
      <c r="B8153" t="s">
        <v>8931</v>
      </c>
      <c r="C8153" t="s">
        <v>8943</v>
      </c>
      <c r="D8153" t="s">
        <v>22</v>
      </c>
      <c r="E8153">
        <v>49</v>
      </c>
      <c r="F8153" t="s">
        <v>69</v>
      </c>
      <c r="G8153" t="s">
        <v>38</v>
      </c>
      <c r="H8153" t="s">
        <v>168</v>
      </c>
      <c r="I8153" s="2">
        <v>416</v>
      </c>
      <c r="J8153" s="2">
        <f>(0)</f>
        <v>0</v>
      </c>
      <c r="K8153" s="2">
        <v>416</v>
      </c>
      <c r="L8153" s="3">
        <v>2.1246918303045408E-2</v>
      </c>
      <c r="M8153" s="3">
        <v>4.7383594113955263E-2</v>
      </c>
      <c r="N8153" s="2">
        <v>1957931</v>
      </c>
      <c r="O8153">
        <f t="shared" si="127"/>
        <v>12</v>
      </c>
    </row>
    <row r="8154" spans="1:15" hidden="1" x14ac:dyDescent="0.2">
      <c r="A8154" t="s">
        <v>8622</v>
      </c>
      <c r="B8154" t="s">
        <v>8931</v>
      </c>
      <c r="C8154" t="s">
        <v>8944</v>
      </c>
      <c r="D8154" t="s">
        <v>22</v>
      </c>
      <c r="E8154">
        <v>49</v>
      </c>
      <c r="F8154" t="s">
        <v>49</v>
      </c>
      <c r="G8154" t="s">
        <v>369</v>
      </c>
      <c r="H8154" t="s">
        <v>370</v>
      </c>
      <c r="I8154" s="2">
        <v>408</v>
      </c>
      <c r="J8154" s="2">
        <f>(0)</f>
        <v>0</v>
      </c>
      <c r="K8154" s="2">
        <v>408</v>
      </c>
      <c r="L8154" s="3">
        <v>2.0838323720294535E-2</v>
      </c>
      <c r="M8154" s="3">
        <v>4.6472371150225351E-2</v>
      </c>
      <c r="N8154" s="2">
        <v>1957931</v>
      </c>
      <c r="O8154">
        <f t="shared" si="127"/>
        <v>14</v>
      </c>
    </row>
    <row r="8155" spans="1:15" hidden="1" x14ac:dyDescent="0.2">
      <c r="A8155" t="s">
        <v>8622</v>
      </c>
      <c r="B8155" t="s">
        <v>8931</v>
      </c>
      <c r="C8155" t="s">
        <v>8945</v>
      </c>
      <c r="D8155" t="s">
        <v>22</v>
      </c>
      <c r="E8155">
        <v>39</v>
      </c>
      <c r="F8155" t="s">
        <v>49</v>
      </c>
      <c r="G8155" t="s">
        <v>38</v>
      </c>
      <c r="H8155" t="s">
        <v>363</v>
      </c>
      <c r="I8155" s="2">
        <v>552</v>
      </c>
      <c r="J8155" s="2">
        <v>1</v>
      </c>
      <c r="K8155" s="2">
        <v>553</v>
      </c>
      <c r="L8155" s="3">
        <v>2.8244100532654109E-2</v>
      </c>
      <c r="M8155" s="3">
        <v>6.2988287367829951E-2</v>
      </c>
      <c r="N8155" s="2">
        <v>1957931</v>
      </c>
      <c r="O8155">
        <f t="shared" si="127"/>
        <v>8</v>
      </c>
    </row>
    <row r="8156" spans="1:15" hidden="1" x14ac:dyDescent="0.2">
      <c r="A8156" t="s">
        <v>8622</v>
      </c>
      <c r="B8156" t="s">
        <v>8931</v>
      </c>
      <c r="C8156" t="s">
        <v>46</v>
      </c>
      <c r="G8156" t="s">
        <v>46</v>
      </c>
      <c r="I8156" s="2">
        <v>5641</v>
      </c>
      <c r="J8156" s="2">
        <v>12</v>
      </c>
      <c r="K8156" s="2">
        <v>5653</v>
      </c>
      <c r="L8156" s="3">
        <v>0.28872314703633584</v>
      </c>
      <c r="M8156" s="3">
        <v>0.64389292674564691</v>
      </c>
      <c r="N8156" s="2">
        <v>1957931</v>
      </c>
      <c r="O8156">
        <f t="shared" si="127"/>
        <v>5</v>
      </c>
    </row>
    <row r="8157" spans="1:15" hidden="1" x14ac:dyDescent="0.2">
      <c r="A8157" t="s">
        <v>8622</v>
      </c>
      <c r="B8157" t="s">
        <v>8946</v>
      </c>
      <c r="C8157" t="s">
        <v>8947</v>
      </c>
      <c r="D8157" t="s">
        <v>22</v>
      </c>
      <c r="E8157">
        <v>47</v>
      </c>
      <c r="F8157" t="s">
        <v>69</v>
      </c>
      <c r="G8157" t="s">
        <v>8948</v>
      </c>
      <c r="H8157" t="s">
        <v>182</v>
      </c>
      <c r="I8157" s="2">
        <v>4179</v>
      </c>
      <c r="J8157" s="2">
        <f>(0)</f>
        <v>0</v>
      </c>
      <c r="K8157" s="2">
        <v>4179</v>
      </c>
      <c r="L8157" s="3">
        <v>0.17105232997914135</v>
      </c>
      <c r="M8157" s="3">
        <v>0.32121494421974517</v>
      </c>
      <c r="N8157" s="2">
        <v>2443112</v>
      </c>
      <c r="O8157">
        <f t="shared" si="127"/>
        <v>9</v>
      </c>
    </row>
    <row r="8158" spans="1:15" hidden="1" x14ac:dyDescent="0.2">
      <c r="A8158" t="s">
        <v>8622</v>
      </c>
      <c r="B8158" t="s">
        <v>8946</v>
      </c>
      <c r="C8158" t="s">
        <v>8949</v>
      </c>
      <c r="D8158" t="s">
        <v>22</v>
      </c>
      <c r="E8158">
        <v>43</v>
      </c>
      <c r="F8158" t="s">
        <v>49</v>
      </c>
      <c r="G8158" t="s">
        <v>362</v>
      </c>
      <c r="H8158" t="s">
        <v>363</v>
      </c>
      <c r="I8158" s="2">
        <v>606</v>
      </c>
      <c r="J8158" s="2">
        <v>1</v>
      </c>
      <c r="K8158" s="2">
        <v>607</v>
      </c>
      <c r="L8158" s="3">
        <v>2.4845361162320844E-2</v>
      </c>
      <c r="M8158" s="3">
        <v>4.6656489863935224E-2</v>
      </c>
      <c r="N8158" s="2">
        <v>2443112</v>
      </c>
      <c r="O8158">
        <f t="shared" si="127"/>
        <v>24</v>
      </c>
    </row>
    <row r="8159" spans="1:15" hidden="1" x14ac:dyDescent="0.2">
      <c r="A8159" t="s">
        <v>8622</v>
      </c>
      <c r="B8159" t="s">
        <v>8946</v>
      </c>
      <c r="C8159" t="s">
        <v>8950</v>
      </c>
      <c r="D8159" t="s">
        <v>22</v>
      </c>
      <c r="E8159">
        <v>48</v>
      </c>
      <c r="F8159" t="s">
        <v>69</v>
      </c>
      <c r="G8159" t="s">
        <v>38</v>
      </c>
      <c r="H8159" t="s">
        <v>780</v>
      </c>
      <c r="I8159" s="2">
        <v>1396</v>
      </c>
      <c r="J8159" s="2">
        <f>(0)</f>
        <v>0</v>
      </c>
      <c r="K8159" s="2">
        <v>1396</v>
      </c>
      <c r="L8159" s="3">
        <v>5.7140237533113501E-2</v>
      </c>
      <c r="M8159" s="3">
        <v>0.10730224028015416</v>
      </c>
      <c r="N8159" s="2">
        <v>2443112</v>
      </c>
      <c r="O8159">
        <f t="shared" si="127"/>
        <v>15</v>
      </c>
    </row>
    <row r="8160" spans="1:15" hidden="1" x14ac:dyDescent="0.2">
      <c r="A8160" t="s">
        <v>8622</v>
      </c>
      <c r="B8160" t="s">
        <v>8946</v>
      </c>
      <c r="C8160" t="s">
        <v>8951</v>
      </c>
      <c r="D8160" t="s">
        <v>22</v>
      </c>
      <c r="E8160">
        <v>37</v>
      </c>
      <c r="F8160" t="s">
        <v>49</v>
      </c>
      <c r="G8160" t="s">
        <v>58</v>
      </c>
      <c r="H8160" t="s">
        <v>59</v>
      </c>
      <c r="I8160" s="2">
        <v>859</v>
      </c>
      <c r="J8160" s="2">
        <f>(0)</f>
        <v>0</v>
      </c>
      <c r="K8160" s="2">
        <v>859</v>
      </c>
      <c r="L8160" s="3">
        <v>3.5160074527897212E-2</v>
      </c>
      <c r="M8160" s="3">
        <v>6.6026235244020362E-2</v>
      </c>
      <c r="N8160" s="2">
        <v>2443112</v>
      </c>
      <c r="O8160">
        <f t="shared" si="127"/>
        <v>20</v>
      </c>
    </row>
    <row r="8161" spans="1:15" hidden="1" x14ac:dyDescent="0.2">
      <c r="A8161" t="s">
        <v>8622</v>
      </c>
      <c r="B8161" t="s">
        <v>8946</v>
      </c>
      <c r="C8161" t="s">
        <v>8952</v>
      </c>
      <c r="D8161" t="s">
        <v>22</v>
      </c>
      <c r="E8161">
        <v>59</v>
      </c>
      <c r="F8161" t="s">
        <v>49</v>
      </c>
      <c r="G8161" t="s">
        <v>19</v>
      </c>
      <c r="H8161" t="s">
        <v>20</v>
      </c>
      <c r="I8161" s="2">
        <v>513180</v>
      </c>
      <c r="J8161" s="2">
        <v>651</v>
      </c>
      <c r="K8161" s="2">
        <v>513831</v>
      </c>
      <c r="L8161" s="3">
        <v>21.031823346616939</v>
      </c>
      <c r="M8161" s="3">
        <v>39.495141422200497</v>
      </c>
      <c r="N8161" s="2">
        <v>2443112</v>
      </c>
      <c r="O8161">
        <f t="shared" si="127"/>
        <v>2</v>
      </c>
    </row>
    <row r="8162" spans="1:15" hidden="1" x14ac:dyDescent="0.2">
      <c r="A8162" t="s">
        <v>8622</v>
      </c>
      <c r="B8162" t="s">
        <v>8946</v>
      </c>
      <c r="C8162" t="s">
        <v>8953</v>
      </c>
      <c r="D8162" t="s">
        <v>22</v>
      </c>
      <c r="E8162">
        <v>54</v>
      </c>
      <c r="F8162" t="s">
        <v>49</v>
      </c>
      <c r="G8162" t="s">
        <v>8630</v>
      </c>
      <c r="H8162" t="s">
        <v>4937</v>
      </c>
      <c r="I8162" s="2">
        <v>527878</v>
      </c>
      <c r="J8162" s="2">
        <v>270</v>
      </c>
      <c r="K8162" s="2">
        <v>528148</v>
      </c>
      <c r="L8162" s="3">
        <v>21.617838232549307</v>
      </c>
      <c r="M8162" s="3">
        <v>40.595604297623822</v>
      </c>
      <c r="N8162" s="2">
        <v>2443112</v>
      </c>
      <c r="O8162">
        <f t="shared" si="127"/>
        <v>1</v>
      </c>
    </row>
    <row r="8163" spans="1:15" hidden="1" x14ac:dyDescent="0.2">
      <c r="A8163" t="s">
        <v>8622</v>
      </c>
      <c r="B8163" t="s">
        <v>8946</v>
      </c>
      <c r="C8163" t="s">
        <v>8954</v>
      </c>
      <c r="D8163" t="s">
        <v>22</v>
      </c>
      <c r="E8163">
        <v>37</v>
      </c>
      <c r="F8163" t="s">
        <v>49</v>
      </c>
      <c r="G8163" t="s">
        <v>38</v>
      </c>
      <c r="H8163" t="s">
        <v>101</v>
      </c>
      <c r="I8163" s="2">
        <v>771</v>
      </c>
      <c r="J8163" s="2">
        <f>(0)</f>
        <v>0</v>
      </c>
      <c r="K8163" s="2">
        <v>771</v>
      </c>
      <c r="L8163" s="3">
        <v>3.1558111130394348E-2</v>
      </c>
      <c r="M8163" s="3">
        <v>5.926219717478428E-2</v>
      </c>
      <c r="N8163" s="2">
        <v>2443112</v>
      </c>
      <c r="O8163">
        <f t="shared" si="127"/>
        <v>22</v>
      </c>
    </row>
    <row r="8164" spans="1:15" hidden="1" x14ac:dyDescent="0.2">
      <c r="A8164" t="s">
        <v>8622</v>
      </c>
      <c r="B8164" t="s">
        <v>8946</v>
      </c>
      <c r="C8164" t="s">
        <v>8955</v>
      </c>
      <c r="D8164" t="s">
        <v>22</v>
      </c>
      <c r="E8164">
        <v>58</v>
      </c>
      <c r="F8164" t="s">
        <v>49</v>
      </c>
      <c r="G8164" t="s">
        <v>32</v>
      </c>
      <c r="H8164" t="s">
        <v>33</v>
      </c>
      <c r="I8164" s="2">
        <v>201664</v>
      </c>
      <c r="J8164" s="2">
        <v>296</v>
      </c>
      <c r="K8164" s="2">
        <v>201960</v>
      </c>
      <c r="L8164" s="3">
        <v>8.2665059972690571</v>
      </c>
      <c r="M8164" s="3">
        <v>15.523467368896801</v>
      </c>
      <c r="N8164" s="2">
        <v>2443112</v>
      </c>
      <c r="O8164">
        <f t="shared" si="127"/>
        <v>3</v>
      </c>
    </row>
    <row r="8165" spans="1:15" hidden="1" x14ac:dyDescent="0.2">
      <c r="A8165" t="s">
        <v>8622</v>
      </c>
      <c r="B8165" t="s">
        <v>8946</v>
      </c>
      <c r="C8165" t="s">
        <v>8956</v>
      </c>
      <c r="D8165" t="s">
        <v>22</v>
      </c>
      <c r="E8165">
        <v>43</v>
      </c>
      <c r="F8165" t="s">
        <v>49</v>
      </c>
      <c r="G8165" t="s">
        <v>8898</v>
      </c>
      <c r="H8165" t="s">
        <v>910</v>
      </c>
      <c r="I8165" s="2">
        <v>1523</v>
      </c>
      <c r="J8165" s="2">
        <f>(0)</f>
        <v>0</v>
      </c>
      <c r="K8165" s="2">
        <v>1523</v>
      </c>
      <c r="L8165" s="3">
        <v>6.2338525618146033E-2</v>
      </c>
      <c r="M8165" s="3">
        <v>0.11706397703916532</v>
      </c>
      <c r="N8165" s="2">
        <v>2443112</v>
      </c>
      <c r="O8165">
        <f t="shared" si="127"/>
        <v>13</v>
      </c>
    </row>
    <row r="8166" spans="1:15" hidden="1" x14ac:dyDescent="0.2">
      <c r="A8166" t="s">
        <v>8622</v>
      </c>
      <c r="B8166" t="s">
        <v>8946</v>
      </c>
      <c r="C8166" t="s">
        <v>8957</v>
      </c>
      <c r="D8166" t="s">
        <v>22</v>
      </c>
      <c r="E8166">
        <v>69</v>
      </c>
      <c r="F8166" t="s">
        <v>49</v>
      </c>
      <c r="G8166" t="s">
        <v>38</v>
      </c>
      <c r="H8166" t="s">
        <v>43</v>
      </c>
      <c r="I8166" s="2">
        <v>4514</v>
      </c>
      <c r="J8166" s="2">
        <f>(0)</f>
        <v>0</v>
      </c>
      <c r="K8166" s="2">
        <v>4514</v>
      </c>
      <c r="L8166" s="3">
        <v>0.18476434973099884</v>
      </c>
      <c r="M8166" s="3">
        <v>0.3469644073242234</v>
      </c>
      <c r="N8166" s="2">
        <v>2443112</v>
      </c>
      <c r="O8166">
        <f t="shared" si="127"/>
        <v>8</v>
      </c>
    </row>
    <row r="8167" spans="1:15" hidden="1" x14ac:dyDescent="0.2">
      <c r="A8167" t="s">
        <v>8622</v>
      </c>
      <c r="B8167" t="s">
        <v>8946</v>
      </c>
      <c r="C8167" t="s">
        <v>8958</v>
      </c>
      <c r="D8167" t="s">
        <v>22</v>
      </c>
      <c r="E8167">
        <v>42</v>
      </c>
      <c r="F8167" t="s">
        <v>69</v>
      </c>
      <c r="G8167" t="s">
        <v>303</v>
      </c>
      <c r="H8167" t="s">
        <v>304</v>
      </c>
      <c r="I8167" s="2">
        <v>4856</v>
      </c>
      <c r="J8167" s="2">
        <v>4</v>
      </c>
      <c r="K8167" s="2">
        <v>4860</v>
      </c>
      <c r="L8167" s="3">
        <v>0.19892661490754415</v>
      </c>
      <c r="M8167" s="3">
        <v>0.37355937518735616</v>
      </c>
      <c r="N8167" s="2">
        <v>2443112</v>
      </c>
      <c r="O8167">
        <f t="shared" si="127"/>
        <v>7</v>
      </c>
    </row>
    <row r="8168" spans="1:15" hidden="1" x14ac:dyDescent="0.2">
      <c r="A8168" t="s">
        <v>8622</v>
      </c>
      <c r="B8168" t="s">
        <v>8946</v>
      </c>
      <c r="C8168" t="s">
        <v>8959</v>
      </c>
      <c r="D8168" t="s">
        <v>22</v>
      </c>
      <c r="E8168">
        <v>33</v>
      </c>
      <c r="F8168" t="s">
        <v>69</v>
      </c>
      <c r="G8168" t="s">
        <v>38</v>
      </c>
      <c r="H8168" t="s">
        <v>234</v>
      </c>
      <c r="I8168" s="2">
        <v>1078</v>
      </c>
      <c r="J8168" s="2">
        <f>(0)</f>
        <v>0</v>
      </c>
      <c r="K8168" s="2">
        <v>1078</v>
      </c>
      <c r="L8168" s="3">
        <v>4.412405161941E-2</v>
      </c>
      <c r="M8168" s="3">
        <v>8.2859466348141966E-2</v>
      </c>
      <c r="N8168" s="2">
        <v>2443112</v>
      </c>
      <c r="O8168">
        <f t="shared" si="127"/>
        <v>19</v>
      </c>
    </row>
    <row r="8169" spans="1:15" hidden="1" x14ac:dyDescent="0.2">
      <c r="A8169" t="s">
        <v>8622</v>
      </c>
      <c r="B8169" t="s">
        <v>8946</v>
      </c>
      <c r="C8169" t="s">
        <v>8960</v>
      </c>
      <c r="D8169" t="s">
        <v>22</v>
      </c>
      <c r="E8169">
        <v>38</v>
      </c>
      <c r="F8169" t="s">
        <v>69</v>
      </c>
      <c r="G8169" t="s">
        <v>38</v>
      </c>
      <c r="H8169" t="s">
        <v>142</v>
      </c>
      <c r="I8169" s="2">
        <v>1805</v>
      </c>
      <c r="J8169" s="2">
        <f>(0)</f>
        <v>0</v>
      </c>
      <c r="K8169" s="2">
        <v>1805</v>
      </c>
      <c r="L8169" s="3">
        <v>7.3881181051052916E-2</v>
      </c>
      <c r="M8169" s="3">
        <v>0.13873964448830822</v>
      </c>
      <c r="N8169" s="2">
        <v>2443112</v>
      </c>
      <c r="O8169">
        <f t="shared" si="127"/>
        <v>12</v>
      </c>
    </row>
    <row r="8170" spans="1:15" hidden="1" x14ac:dyDescent="0.2">
      <c r="A8170" t="s">
        <v>8622</v>
      </c>
      <c r="B8170" t="s">
        <v>8946</v>
      </c>
      <c r="C8170" t="s">
        <v>8961</v>
      </c>
      <c r="D8170" t="s">
        <v>22</v>
      </c>
      <c r="E8170">
        <v>47</v>
      </c>
      <c r="F8170" t="s">
        <v>69</v>
      </c>
      <c r="G8170" t="s">
        <v>8962</v>
      </c>
      <c r="H8170" t="s">
        <v>165</v>
      </c>
      <c r="I8170" s="2">
        <v>1223</v>
      </c>
      <c r="J8170" s="2">
        <f>(0)</f>
        <v>0</v>
      </c>
      <c r="K8170" s="2">
        <v>1223</v>
      </c>
      <c r="L8170" s="3">
        <v>5.0059104944840845E-2</v>
      </c>
      <c r="M8170" s="3">
        <v>9.4004756348587779E-2</v>
      </c>
      <c r="N8170" s="2">
        <v>2443112</v>
      </c>
      <c r="O8170">
        <f t="shared" si="127"/>
        <v>16</v>
      </c>
    </row>
    <row r="8171" spans="1:15" hidden="1" x14ac:dyDescent="0.2">
      <c r="A8171" t="s">
        <v>8622</v>
      </c>
      <c r="B8171" t="s">
        <v>8946</v>
      </c>
      <c r="C8171" t="s">
        <v>8963</v>
      </c>
      <c r="D8171" t="s">
        <v>22</v>
      </c>
      <c r="E8171">
        <v>42</v>
      </c>
      <c r="F8171" t="s">
        <v>18</v>
      </c>
      <c r="G8171" t="s">
        <v>694</v>
      </c>
      <c r="H8171" t="s">
        <v>315</v>
      </c>
      <c r="I8171" s="2">
        <v>767</v>
      </c>
      <c r="J8171" s="2">
        <f>(0)</f>
        <v>0</v>
      </c>
      <c r="K8171" s="2">
        <v>767</v>
      </c>
      <c r="L8171" s="3">
        <v>3.1394385521416948E-2</v>
      </c>
      <c r="M8171" s="3">
        <v>5.8954740898909917E-2</v>
      </c>
      <c r="N8171" s="2">
        <v>2443112</v>
      </c>
      <c r="O8171">
        <f t="shared" si="127"/>
        <v>23</v>
      </c>
    </row>
    <row r="8172" spans="1:15" hidden="1" x14ac:dyDescent="0.2">
      <c r="A8172" t="s">
        <v>8622</v>
      </c>
      <c r="B8172" t="s">
        <v>8946</v>
      </c>
      <c r="C8172" t="s">
        <v>8964</v>
      </c>
      <c r="D8172" t="s">
        <v>22</v>
      </c>
      <c r="E8172">
        <v>25</v>
      </c>
      <c r="F8172" t="s">
        <v>69</v>
      </c>
      <c r="G8172" t="s">
        <v>38</v>
      </c>
      <c r="H8172" t="s">
        <v>198</v>
      </c>
      <c r="I8172" s="2">
        <v>6732</v>
      </c>
      <c r="J8172" s="2">
        <f>(0)</f>
        <v>0</v>
      </c>
      <c r="K8172" s="2">
        <v>6732</v>
      </c>
      <c r="L8172" s="3">
        <v>0.27555019990896856</v>
      </c>
      <c r="M8172" s="3">
        <v>0.51744891229655998</v>
      </c>
      <c r="N8172" s="2">
        <v>2443112</v>
      </c>
      <c r="O8172">
        <f t="shared" si="127"/>
        <v>5</v>
      </c>
    </row>
    <row r="8173" spans="1:15" hidden="1" x14ac:dyDescent="0.2">
      <c r="A8173" t="s">
        <v>8622</v>
      </c>
      <c r="B8173" t="s">
        <v>8946</v>
      </c>
      <c r="C8173" t="s">
        <v>8965</v>
      </c>
      <c r="D8173" t="s">
        <v>22</v>
      </c>
      <c r="E8173">
        <v>31</v>
      </c>
      <c r="F8173" t="s">
        <v>49</v>
      </c>
      <c r="G8173" t="s">
        <v>38</v>
      </c>
      <c r="H8173" t="s">
        <v>99</v>
      </c>
      <c r="I8173" s="2">
        <v>781</v>
      </c>
      <c r="J8173" s="2">
        <f>(0)</f>
        <v>0</v>
      </c>
      <c r="K8173" s="2">
        <v>781</v>
      </c>
      <c r="L8173" s="3">
        <v>3.1967425152837854E-2</v>
      </c>
      <c r="M8173" s="3">
        <v>6.00308378644702E-2</v>
      </c>
      <c r="N8173" s="2">
        <v>2443112</v>
      </c>
      <c r="O8173">
        <f t="shared" si="127"/>
        <v>21</v>
      </c>
    </row>
    <row r="8174" spans="1:15" hidden="1" x14ac:dyDescent="0.2">
      <c r="A8174" t="s">
        <v>8622</v>
      </c>
      <c r="B8174" t="s">
        <v>8946</v>
      </c>
      <c r="C8174" t="s">
        <v>8966</v>
      </c>
      <c r="D8174" t="s">
        <v>22</v>
      </c>
      <c r="E8174">
        <v>36</v>
      </c>
      <c r="F8174" t="s">
        <v>18</v>
      </c>
      <c r="G8174" t="s">
        <v>192</v>
      </c>
      <c r="H8174" t="s">
        <v>193</v>
      </c>
      <c r="I8174" s="2">
        <v>6225</v>
      </c>
      <c r="J8174" s="2">
        <v>1</v>
      </c>
      <c r="K8174" s="2">
        <v>6226</v>
      </c>
      <c r="L8174" s="3">
        <v>0.25483891037332712</v>
      </c>
      <c r="M8174" s="3">
        <v>0.47855569339845261</v>
      </c>
      <c r="N8174" s="2">
        <v>2443112</v>
      </c>
      <c r="O8174">
        <f t="shared" si="127"/>
        <v>6</v>
      </c>
    </row>
    <row r="8175" spans="1:15" hidden="1" x14ac:dyDescent="0.2">
      <c r="A8175" t="s">
        <v>8622</v>
      </c>
      <c r="B8175" t="s">
        <v>8946</v>
      </c>
      <c r="C8175" t="s">
        <v>8967</v>
      </c>
      <c r="D8175" t="s">
        <v>17</v>
      </c>
      <c r="E8175">
        <v>34</v>
      </c>
      <c r="F8175" t="s">
        <v>49</v>
      </c>
      <c r="G8175" t="s">
        <v>3618</v>
      </c>
      <c r="H8175" t="s">
        <v>148</v>
      </c>
      <c r="I8175" s="2">
        <v>2148</v>
      </c>
      <c r="J8175" s="2">
        <v>7</v>
      </c>
      <c r="K8175" s="2">
        <v>2155</v>
      </c>
      <c r="L8175" s="3">
        <v>8.8207171836575643E-2</v>
      </c>
      <c r="M8175" s="3">
        <v>0.16564206862731534</v>
      </c>
      <c r="N8175" s="2">
        <v>2443112</v>
      </c>
      <c r="O8175">
        <f t="shared" si="127"/>
        <v>11</v>
      </c>
    </row>
    <row r="8176" spans="1:15" hidden="1" x14ac:dyDescent="0.2">
      <c r="A8176" t="s">
        <v>8622</v>
      </c>
      <c r="B8176" t="s">
        <v>8946</v>
      </c>
      <c r="C8176" t="s">
        <v>8968</v>
      </c>
      <c r="D8176" t="s">
        <v>22</v>
      </c>
      <c r="E8176">
        <v>39</v>
      </c>
      <c r="F8176" t="s">
        <v>69</v>
      </c>
      <c r="G8176" t="s">
        <v>109</v>
      </c>
      <c r="H8176" t="s">
        <v>41</v>
      </c>
      <c r="I8176" s="2">
        <v>1103</v>
      </c>
      <c r="J8176" s="2">
        <f>(0)</f>
        <v>0</v>
      </c>
      <c r="K8176" s="2">
        <v>1103</v>
      </c>
      <c r="L8176" s="3">
        <v>4.5147336675518769E-2</v>
      </c>
      <c r="M8176" s="3">
        <v>8.4781068072356761E-2</v>
      </c>
      <c r="N8176" s="2">
        <v>2443112</v>
      </c>
      <c r="O8176">
        <f t="shared" si="127"/>
        <v>18</v>
      </c>
    </row>
    <row r="8177" spans="1:15" hidden="1" x14ac:dyDescent="0.2">
      <c r="A8177" t="s">
        <v>8622</v>
      </c>
      <c r="B8177" t="s">
        <v>8946</v>
      </c>
      <c r="C8177" t="s">
        <v>8969</v>
      </c>
      <c r="D8177" t="s">
        <v>22</v>
      </c>
      <c r="E8177">
        <v>36</v>
      </c>
      <c r="F8177" t="s">
        <v>49</v>
      </c>
      <c r="G8177" t="s">
        <v>144</v>
      </c>
      <c r="H8177" t="s">
        <v>145</v>
      </c>
      <c r="I8177" s="2">
        <v>1458</v>
      </c>
      <c r="J8177" s="2">
        <f>(0)</f>
        <v>0</v>
      </c>
      <c r="K8177" s="2">
        <v>1458</v>
      </c>
      <c r="L8177" s="3">
        <v>5.9677984472263239E-2</v>
      </c>
      <c r="M8177" s="3">
        <v>0.11206781255620685</v>
      </c>
      <c r="N8177" s="2">
        <v>2443112</v>
      </c>
      <c r="O8177">
        <f t="shared" si="127"/>
        <v>14</v>
      </c>
    </row>
    <row r="8178" spans="1:15" hidden="1" x14ac:dyDescent="0.2">
      <c r="A8178" t="s">
        <v>8622</v>
      </c>
      <c r="B8178" t="s">
        <v>8946</v>
      </c>
      <c r="C8178" t="s">
        <v>8970</v>
      </c>
      <c r="D8178" t="s">
        <v>22</v>
      </c>
      <c r="E8178">
        <v>38</v>
      </c>
      <c r="F8178" t="s">
        <v>69</v>
      </c>
      <c r="G8178" t="s">
        <v>155</v>
      </c>
      <c r="H8178" t="s">
        <v>156</v>
      </c>
      <c r="I8178" s="2">
        <v>1114</v>
      </c>
      <c r="J8178" s="2">
        <f>(0)</f>
        <v>0</v>
      </c>
      <c r="K8178" s="2">
        <v>1114</v>
      </c>
      <c r="L8178" s="3">
        <v>4.5597582100206618E-2</v>
      </c>
      <c r="M8178" s="3">
        <v>8.5626572831011272E-2</v>
      </c>
      <c r="N8178" s="2">
        <v>2443112</v>
      </c>
      <c r="O8178">
        <f t="shared" si="127"/>
        <v>17</v>
      </c>
    </row>
    <row r="8179" spans="1:15" hidden="1" x14ac:dyDescent="0.2">
      <c r="A8179" t="s">
        <v>8622</v>
      </c>
      <c r="B8179" t="s">
        <v>8946</v>
      </c>
      <c r="C8179" t="s">
        <v>8971</v>
      </c>
      <c r="D8179" t="s">
        <v>17</v>
      </c>
      <c r="E8179">
        <v>32</v>
      </c>
      <c r="F8179" t="s">
        <v>49</v>
      </c>
      <c r="G8179" t="s">
        <v>38</v>
      </c>
      <c r="H8179" t="s">
        <v>734</v>
      </c>
      <c r="I8179" s="2">
        <v>3858</v>
      </c>
      <c r="J8179" s="2">
        <v>2</v>
      </c>
      <c r="K8179" s="2">
        <v>3860</v>
      </c>
      <c r="L8179" s="3">
        <v>0.15799521266319352</v>
      </c>
      <c r="M8179" s="3">
        <v>0.29669530621876433</v>
      </c>
      <c r="N8179" s="2">
        <v>2443112</v>
      </c>
      <c r="O8179">
        <f t="shared" si="127"/>
        <v>10</v>
      </c>
    </row>
    <row r="8180" spans="1:15" hidden="1" x14ac:dyDescent="0.2">
      <c r="A8180" t="s">
        <v>8622</v>
      </c>
      <c r="B8180" t="s">
        <v>8946</v>
      </c>
      <c r="C8180" t="s">
        <v>46</v>
      </c>
      <c r="G8180" t="s">
        <v>46</v>
      </c>
      <c r="I8180" s="2">
        <v>9235</v>
      </c>
      <c r="J8180" s="2">
        <v>9</v>
      </c>
      <c r="K8180" s="2">
        <v>9244</v>
      </c>
      <c r="L8180" s="3">
        <v>0.37836988234677738</v>
      </c>
      <c r="M8180" s="3">
        <v>0.71053145354566272</v>
      </c>
      <c r="N8180" s="2">
        <v>2443112</v>
      </c>
      <c r="O8180">
        <f t="shared" si="127"/>
        <v>4</v>
      </c>
    </row>
    <row r="8181" spans="1:15" hidden="1" x14ac:dyDescent="0.2">
      <c r="A8181" t="s">
        <v>8622</v>
      </c>
      <c r="B8181" t="s">
        <v>8972</v>
      </c>
      <c r="C8181" t="s">
        <v>8973</v>
      </c>
      <c r="D8181" t="s">
        <v>22</v>
      </c>
      <c r="E8181">
        <v>36</v>
      </c>
      <c r="F8181" t="s">
        <v>49</v>
      </c>
      <c r="G8181" t="s">
        <v>38</v>
      </c>
      <c r="H8181" t="s">
        <v>106</v>
      </c>
      <c r="I8181" s="2">
        <v>5783</v>
      </c>
      <c r="J8181" s="2">
        <f>(0)</f>
        <v>0</v>
      </c>
      <c r="K8181" s="2">
        <v>5783</v>
      </c>
      <c r="L8181" s="3">
        <v>0.38397133793063154</v>
      </c>
      <c r="M8181" s="3">
        <v>0.58724551086703758</v>
      </c>
      <c r="N8181" s="2">
        <v>1506102</v>
      </c>
      <c r="O8181">
        <f t="shared" si="127"/>
        <v>6</v>
      </c>
    </row>
    <row r="8182" spans="1:15" hidden="1" x14ac:dyDescent="0.2">
      <c r="A8182" t="s">
        <v>8622</v>
      </c>
      <c r="B8182" t="s">
        <v>8972</v>
      </c>
      <c r="C8182" t="s">
        <v>8974</v>
      </c>
      <c r="D8182" t="s">
        <v>22</v>
      </c>
      <c r="E8182">
        <v>45</v>
      </c>
      <c r="F8182" t="s">
        <v>49</v>
      </c>
      <c r="G8182" t="s">
        <v>38</v>
      </c>
      <c r="H8182" t="s">
        <v>148</v>
      </c>
      <c r="I8182" s="2">
        <v>8493</v>
      </c>
      <c r="J8182" s="2">
        <v>2</v>
      </c>
      <c r="K8182" s="2">
        <v>8495</v>
      </c>
      <c r="L8182" s="3">
        <v>0.56403882339974321</v>
      </c>
      <c r="M8182" s="3">
        <v>0.86264060432569323</v>
      </c>
      <c r="N8182" s="2">
        <v>1506102</v>
      </c>
      <c r="O8182">
        <f t="shared" si="127"/>
        <v>5</v>
      </c>
    </row>
    <row r="8183" spans="1:15" hidden="1" x14ac:dyDescent="0.2">
      <c r="A8183" t="s">
        <v>8622</v>
      </c>
      <c r="B8183" t="s">
        <v>8972</v>
      </c>
      <c r="C8183" t="s">
        <v>8975</v>
      </c>
      <c r="D8183" t="s">
        <v>22</v>
      </c>
      <c r="E8183">
        <v>38</v>
      </c>
      <c r="F8183" t="s">
        <v>49</v>
      </c>
      <c r="G8183" t="s">
        <v>19</v>
      </c>
      <c r="H8183" t="s">
        <v>20</v>
      </c>
      <c r="I8183" s="2">
        <v>193513</v>
      </c>
      <c r="J8183" s="2">
        <v>118</v>
      </c>
      <c r="K8183" s="2">
        <v>193631</v>
      </c>
      <c r="L8183" s="3">
        <v>12.856433362415029</v>
      </c>
      <c r="M8183" s="3">
        <v>19.662620701140472</v>
      </c>
      <c r="N8183" s="2">
        <v>1506102</v>
      </c>
      <c r="O8183">
        <f t="shared" si="127"/>
        <v>3</v>
      </c>
    </row>
    <row r="8184" spans="1:15" hidden="1" x14ac:dyDescent="0.2">
      <c r="A8184" t="s">
        <v>8622</v>
      </c>
      <c r="B8184" t="s">
        <v>8972</v>
      </c>
      <c r="C8184" t="s">
        <v>8976</v>
      </c>
      <c r="D8184" t="s">
        <v>22</v>
      </c>
      <c r="E8184">
        <v>53</v>
      </c>
      <c r="F8184" t="s">
        <v>69</v>
      </c>
      <c r="G8184" t="s">
        <v>38</v>
      </c>
      <c r="H8184" t="s">
        <v>1648</v>
      </c>
      <c r="I8184" s="2">
        <v>3488</v>
      </c>
      <c r="J8184" s="2">
        <v>1</v>
      </c>
      <c r="K8184" s="2">
        <v>3489</v>
      </c>
      <c r="L8184" s="3">
        <v>0.23165761681479741</v>
      </c>
      <c r="M8184" s="3">
        <v>0.35429700629692101</v>
      </c>
      <c r="N8184" s="2">
        <v>1506102</v>
      </c>
      <c r="O8184">
        <f t="shared" si="127"/>
        <v>9</v>
      </c>
    </row>
    <row r="8185" spans="1:15" hidden="1" x14ac:dyDescent="0.2">
      <c r="A8185" t="s">
        <v>8622</v>
      </c>
      <c r="B8185" t="s">
        <v>8972</v>
      </c>
      <c r="C8185" t="s">
        <v>8977</v>
      </c>
      <c r="D8185" t="s">
        <v>22</v>
      </c>
      <c r="E8185">
        <v>57</v>
      </c>
      <c r="F8185" t="s">
        <v>49</v>
      </c>
      <c r="G8185" t="s">
        <v>38</v>
      </c>
      <c r="H8185" t="s">
        <v>39</v>
      </c>
      <c r="I8185" s="2">
        <v>1499</v>
      </c>
      <c r="J8185" s="2">
        <f>(0)</f>
        <v>0</v>
      </c>
      <c r="K8185" s="2">
        <v>1499</v>
      </c>
      <c r="L8185" s="3">
        <v>9.952845159225604E-2</v>
      </c>
      <c r="M8185" s="3">
        <v>0.15221874819119649</v>
      </c>
      <c r="N8185" s="2">
        <v>1506102</v>
      </c>
      <c r="O8185">
        <f t="shared" si="127"/>
        <v>13</v>
      </c>
    </row>
    <row r="8186" spans="1:15" hidden="1" x14ac:dyDescent="0.2">
      <c r="A8186" t="s">
        <v>8622</v>
      </c>
      <c r="B8186" t="s">
        <v>8972</v>
      </c>
      <c r="C8186" t="s">
        <v>8978</v>
      </c>
      <c r="D8186" t="s">
        <v>22</v>
      </c>
      <c r="E8186">
        <v>47</v>
      </c>
      <c r="F8186" t="s">
        <v>49</v>
      </c>
      <c r="G8186" t="s">
        <v>38</v>
      </c>
      <c r="H8186" t="s">
        <v>165</v>
      </c>
      <c r="I8186" s="2">
        <v>4735</v>
      </c>
      <c r="J8186" s="2">
        <f>(0)</f>
        <v>0</v>
      </c>
      <c r="K8186" s="2">
        <v>4735</v>
      </c>
      <c r="L8186" s="3">
        <v>0.3143877373511223</v>
      </c>
      <c r="M8186" s="3">
        <v>0.48082439805558069</v>
      </c>
      <c r="N8186" s="2">
        <v>1506102</v>
      </c>
      <c r="O8186">
        <f t="shared" si="127"/>
        <v>7</v>
      </c>
    </row>
    <row r="8187" spans="1:15" hidden="1" x14ac:dyDescent="0.2">
      <c r="A8187" t="s">
        <v>8622</v>
      </c>
      <c r="B8187" t="s">
        <v>8972</v>
      </c>
      <c r="C8187" t="s">
        <v>8979</v>
      </c>
      <c r="D8187" t="s">
        <v>22</v>
      </c>
      <c r="E8187">
        <v>28</v>
      </c>
      <c r="F8187" t="s">
        <v>49</v>
      </c>
      <c r="G8187" t="s">
        <v>8980</v>
      </c>
      <c r="H8187" t="s">
        <v>1426</v>
      </c>
      <c r="I8187" s="2">
        <v>2010</v>
      </c>
      <c r="J8187" s="2">
        <v>2</v>
      </c>
      <c r="K8187" s="2">
        <v>2012</v>
      </c>
      <c r="L8187" s="3">
        <v>0.13358988966218754</v>
      </c>
      <c r="M8187" s="3">
        <v>0.20431228909985813</v>
      </c>
      <c r="N8187" s="2">
        <v>1506102</v>
      </c>
      <c r="O8187">
        <f t="shared" si="127"/>
        <v>12</v>
      </c>
    </row>
    <row r="8188" spans="1:15" hidden="1" x14ac:dyDescent="0.2">
      <c r="A8188" t="s">
        <v>8622</v>
      </c>
      <c r="B8188" t="s">
        <v>8972</v>
      </c>
      <c r="C8188" t="s">
        <v>8981</v>
      </c>
      <c r="D8188" t="s">
        <v>22</v>
      </c>
      <c r="E8188">
        <v>60</v>
      </c>
      <c r="F8188" t="s">
        <v>49</v>
      </c>
      <c r="G8188" t="s">
        <v>8630</v>
      </c>
      <c r="H8188" t="s">
        <v>4937</v>
      </c>
      <c r="I8188" s="2">
        <v>411241</v>
      </c>
      <c r="J8188" s="2">
        <v>161</v>
      </c>
      <c r="K8188" s="2">
        <v>411402</v>
      </c>
      <c r="L8188" s="3">
        <v>27.315679814514553</v>
      </c>
      <c r="M8188" s="3">
        <v>41.776582684025762</v>
      </c>
      <c r="N8188" s="2">
        <v>1506102</v>
      </c>
      <c r="O8188">
        <f t="shared" si="127"/>
        <v>1</v>
      </c>
    </row>
    <row r="8189" spans="1:15" hidden="1" x14ac:dyDescent="0.2">
      <c r="A8189" t="s">
        <v>8622</v>
      </c>
      <c r="B8189" t="s">
        <v>8972</v>
      </c>
      <c r="C8189" t="s">
        <v>8982</v>
      </c>
      <c r="D8189" t="s">
        <v>22</v>
      </c>
      <c r="E8189">
        <v>40</v>
      </c>
      <c r="F8189" t="s">
        <v>49</v>
      </c>
      <c r="G8189" t="s">
        <v>38</v>
      </c>
      <c r="H8189" t="s">
        <v>70</v>
      </c>
      <c r="I8189" s="2">
        <v>2471</v>
      </c>
      <c r="J8189" s="2">
        <f>(0)</f>
        <v>0</v>
      </c>
      <c r="K8189" s="2">
        <v>2471</v>
      </c>
      <c r="L8189" s="3">
        <v>0.16406591319844205</v>
      </c>
      <c r="M8189" s="3">
        <v>0.25092229938655536</v>
      </c>
      <c r="N8189" s="2">
        <v>1506102</v>
      </c>
      <c r="O8189">
        <f t="shared" si="127"/>
        <v>11</v>
      </c>
    </row>
    <row r="8190" spans="1:15" hidden="1" x14ac:dyDescent="0.2">
      <c r="A8190" t="s">
        <v>8622</v>
      </c>
      <c r="B8190" t="s">
        <v>8972</v>
      </c>
      <c r="C8190" t="s">
        <v>8983</v>
      </c>
      <c r="D8190" t="s">
        <v>22</v>
      </c>
      <c r="E8190">
        <v>47</v>
      </c>
      <c r="F8190" t="s">
        <v>49</v>
      </c>
      <c r="G8190" t="s">
        <v>362</v>
      </c>
      <c r="H8190" t="s">
        <v>363</v>
      </c>
      <c r="I8190" s="2">
        <v>4459</v>
      </c>
      <c r="J8190" s="2">
        <v>3</v>
      </c>
      <c r="K8190" s="2">
        <v>4462</v>
      </c>
      <c r="L8190" s="3">
        <v>0.29626147498642191</v>
      </c>
      <c r="M8190" s="3">
        <v>0.45310210435564957</v>
      </c>
      <c r="N8190" s="2">
        <v>1506102</v>
      </c>
      <c r="O8190">
        <f t="shared" si="127"/>
        <v>8</v>
      </c>
    </row>
    <row r="8191" spans="1:15" hidden="1" x14ac:dyDescent="0.2">
      <c r="A8191" t="s">
        <v>8622</v>
      </c>
      <c r="B8191" t="s">
        <v>8972</v>
      </c>
      <c r="C8191" t="s">
        <v>8984</v>
      </c>
      <c r="D8191" t="s">
        <v>22</v>
      </c>
      <c r="E8191">
        <v>41</v>
      </c>
      <c r="F8191" t="s">
        <v>18</v>
      </c>
      <c r="G8191" t="s">
        <v>694</v>
      </c>
      <c r="H8191" t="s">
        <v>315</v>
      </c>
      <c r="I8191" s="2">
        <v>2479</v>
      </c>
      <c r="J8191" s="2">
        <v>3</v>
      </c>
      <c r="K8191" s="2">
        <v>2482</v>
      </c>
      <c r="L8191" s="3">
        <v>0.16479627541826516</v>
      </c>
      <c r="M8191" s="3">
        <v>0.25203931488362219</v>
      </c>
      <c r="N8191" s="2">
        <v>1506102</v>
      </c>
      <c r="O8191">
        <f t="shared" si="127"/>
        <v>10</v>
      </c>
    </row>
    <row r="8192" spans="1:15" hidden="1" x14ac:dyDescent="0.2">
      <c r="A8192" t="s">
        <v>8622</v>
      </c>
      <c r="B8192" t="s">
        <v>8972</v>
      </c>
      <c r="C8192" t="s">
        <v>8985</v>
      </c>
      <c r="D8192" t="s">
        <v>17</v>
      </c>
      <c r="E8192">
        <v>59</v>
      </c>
      <c r="F8192" t="s">
        <v>49</v>
      </c>
      <c r="G8192" t="s">
        <v>32</v>
      </c>
      <c r="H8192" t="s">
        <v>33</v>
      </c>
      <c r="I8192" s="2">
        <v>333121</v>
      </c>
      <c r="J8192" s="2">
        <v>452</v>
      </c>
      <c r="K8192" s="2">
        <v>333573</v>
      </c>
      <c r="L8192" s="3">
        <v>22.148101523004417</v>
      </c>
      <c r="M8192" s="3">
        <v>33.873291854824544</v>
      </c>
      <c r="N8192" s="2">
        <v>1506102</v>
      </c>
      <c r="O8192">
        <f t="shared" si="127"/>
        <v>2</v>
      </c>
    </row>
    <row r="8193" spans="1:15" hidden="1" x14ac:dyDescent="0.2">
      <c r="A8193" t="s">
        <v>8622</v>
      </c>
      <c r="B8193" t="s">
        <v>8972</v>
      </c>
      <c r="C8193" t="s">
        <v>46</v>
      </c>
      <c r="G8193" t="s">
        <v>46</v>
      </c>
      <c r="I8193" s="2">
        <v>10599</v>
      </c>
      <c r="J8193" s="2">
        <v>1</v>
      </c>
      <c r="K8193" s="2">
        <v>10600</v>
      </c>
      <c r="L8193" s="3">
        <v>0.70380359364770784</v>
      </c>
      <c r="M8193" s="3">
        <v>1.0763967517189343</v>
      </c>
      <c r="N8193" s="2">
        <v>1506102</v>
      </c>
      <c r="O8193">
        <f t="shared" si="127"/>
        <v>4</v>
      </c>
    </row>
    <row r="8194" spans="1:15" hidden="1" x14ac:dyDescent="0.2">
      <c r="A8194" t="s">
        <v>8622</v>
      </c>
      <c r="B8194" t="s">
        <v>8986</v>
      </c>
      <c r="C8194" t="s">
        <v>8987</v>
      </c>
      <c r="D8194" t="s">
        <v>22</v>
      </c>
      <c r="E8194">
        <v>68</v>
      </c>
      <c r="F8194" t="s">
        <v>69</v>
      </c>
      <c r="G8194" t="s">
        <v>19</v>
      </c>
      <c r="H8194" t="s">
        <v>20</v>
      </c>
      <c r="I8194" s="2">
        <v>309732</v>
      </c>
      <c r="J8194" s="2">
        <v>192</v>
      </c>
      <c r="K8194" s="2">
        <v>309924</v>
      </c>
      <c r="L8194" s="3">
        <v>19.515260583170825</v>
      </c>
      <c r="M8194" s="3">
        <v>31.308838430012131</v>
      </c>
      <c r="N8194" s="2">
        <v>1588111</v>
      </c>
      <c r="O8194">
        <f t="shared" si="127"/>
        <v>2</v>
      </c>
    </row>
    <row r="8195" spans="1:15" hidden="1" x14ac:dyDescent="0.2">
      <c r="A8195" t="s">
        <v>8622</v>
      </c>
      <c r="B8195" t="s">
        <v>8986</v>
      </c>
      <c r="C8195" t="s">
        <v>8988</v>
      </c>
      <c r="D8195" t="s">
        <v>22</v>
      </c>
      <c r="E8195">
        <v>66</v>
      </c>
      <c r="F8195" t="s">
        <v>69</v>
      </c>
      <c r="G8195" t="s">
        <v>8630</v>
      </c>
      <c r="H8195" t="s">
        <v>4937</v>
      </c>
      <c r="I8195" s="2">
        <v>499428</v>
      </c>
      <c r="J8195" s="2">
        <v>244</v>
      </c>
      <c r="K8195" s="2">
        <v>499672</v>
      </c>
      <c r="L8195" s="3">
        <v>31.463291923549424</v>
      </c>
      <c r="M8195" s="3">
        <v>50.477374827380331</v>
      </c>
      <c r="N8195" s="2">
        <v>1588111</v>
      </c>
      <c r="O8195">
        <f t="shared" ref="O8195:O8258" si="128">COUNTIFS($A$2:$A$8569,A8195,$B$2:$B$8569,B8195,$K$2:$K$8569,"&gt;"&amp;K8195)+1</f>
        <v>1</v>
      </c>
    </row>
    <row r="8196" spans="1:15" hidden="1" x14ac:dyDescent="0.2">
      <c r="A8196" t="s">
        <v>8622</v>
      </c>
      <c r="B8196" t="s">
        <v>8986</v>
      </c>
      <c r="C8196" t="s">
        <v>8989</v>
      </c>
      <c r="D8196" t="s">
        <v>22</v>
      </c>
      <c r="E8196">
        <v>45</v>
      </c>
      <c r="F8196" t="s">
        <v>69</v>
      </c>
      <c r="G8196" t="s">
        <v>38</v>
      </c>
      <c r="H8196" t="s">
        <v>148</v>
      </c>
      <c r="I8196" s="2">
        <v>9912</v>
      </c>
      <c r="J8196" s="2">
        <f>(0)</f>
        <v>0</v>
      </c>
      <c r="K8196" s="2">
        <v>9912</v>
      </c>
      <c r="L8196" s="3">
        <v>0.6241377334455841</v>
      </c>
      <c r="M8196" s="3">
        <v>1.0013203447241266</v>
      </c>
      <c r="N8196" s="2">
        <v>1588111</v>
      </c>
      <c r="O8196">
        <f t="shared" si="128"/>
        <v>6</v>
      </c>
    </row>
    <row r="8197" spans="1:15" hidden="1" x14ac:dyDescent="0.2">
      <c r="A8197" t="s">
        <v>8622</v>
      </c>
      <c r="B8197" t="s">
        <v>8986</v>
      </c>
      <c r="C8197" t="s">
        <v>8990</v>
      </c>
      <c r="D8197" t="s">
        <v>17</v>
      </c>
      <c r="E8197">
        <v>43</v>
      </c>
      <c r="F8197" t="s">
        <v>69</v>
      </c>
      <c r="G8197" t="s">
        <v>32</v>
      </c>
      <c r="H8197" t="s">
        <v>33</v>
      </c>
      <c r="I8197" s="2">
        <v>128686</v>
      </c>
      <c r="J8197" s="2">
        <v>335</v>
      </c>
      <c r="K8197" s="2">
        <v>129021</v>
      </c>
      <c r="L8197" s="3">
        <v>8.1241802367718634</v>
      </c>
      <c r="M8197" s="3">
        <v>13.033832949621829</v>
      </c>
      <c r="N8197" s="2">
        <v>1588111</v>
      </c>
      <c r="O8197">
        <f t="shared" si="128"/>
        <v>3</v>
      </c>
    </row>
    <row r="8198" spans="1:15" hidden="1" x14ac:dyDescent="0.2">
      <c r="A8198" t="s">
        <v>8622</v>
      </c>
      <c r="B8198" t="s">
        <v>8986</v>
      </c>
      <c r="C8198" t="s">
        <v>8991</v>
      </c>
      <c r="D8198" t="s">
        <v>22</v>
      </c>
      <c r="E8198">
        <v>25</v>
      </c>
      <c r="F8198" t="s">
        <v>69</v>
      </c>
      <c r="G8198" t="s">
        <v>155</v>
      </c>
      <c r="H8198" t="s">
        <v>156</v>
      </c>
      <c r="I8198" s="2">
        <v>2012</v>
      </c>
      <c r="J8198" s="2">
        <v>3</v>
      </c>
      <c r="K8198" s="2">
        <v>2015</v>
      </c>
      <c r="L8198" s="3">
        <v>0.12688029992865738</v>
      </c>
      <c r="M8198" s="3">
        <v>0.20355735417868395</v>
      </c>
      <c r="N8198" s="2">
        <v>1588111</v>
      </c>
      <c r="O8198">
        <f t="shared" si="128"/>
        <v>10</v>
      </c>
    </row>
    <row r="8199" spans="1:15" hidden="1" x14ac:dyDescent="0.2">
      <c r="A8199" t="s">
        <v>8622</v>
      </c>
      <c r="B8199" t="s">
        <v>8986</v>
      </c>
      <c r="C8199" t="s">
        <v>8992</v>
      </c>
      <c r="D8199" t="s">
        <v>22</v>
      </c>
      <c r="E8199">
        <v>26</v>
      </c>
      <c r="F8199" t="s">
        <v>69</v>
      </c>
      <c r="G8199" t="s">
        <v>38</v>
      </c>
      <c r="H8199" t="s">
        <v>3386</v>
      </c>
      <c r="I8199" s="2">
        <v>1848</v>
      </c>
      <c r="J8199" s="2">
        <v>4</v>
      </c>
      <c r="K8199" s="2">
        <v>1852</v>
      </c>
      <c r="L8199" s="3">
        <v>0.11661653373095458</v>
      </c>
      <c r="M8199" s="3">
        <v>0.18709092800939092</v>
      </c>
      <c r="N8199" s="2">
        <v>1588111</v>
      </c>
      <c r="O8199">
        <f t="shared" si="128"/>
        <v>11</v>
      </c>
    </row>
    <row r="8200" spans="1:15" hidden="1" x14ac:dyDescent="0.2">
      <c r="A8200" t="s">
        <v>8622</v>
      </c>
      <c r="B8200" t="s">
        <v>8986</v>
      </c>
      <c r="C8200" t="s">
        <v>8993</v>
      </c>
      <c r="D8200" t="s">
        <v>22</v>
      </c>
      <c r="E8200">
        <v>53</v>
      </c>
      <c r="F8200" t="s">
        <v>69</v>
      </c>
      <c r="G8200" t="s">
        <v>303</v>
      </c>
      <c r="H8200" t="s">
        <v>304</v>
      </c>
      <c r="I8200" s="2">
        <v>12457</v>
      </c>
      <c r="J8200" s="2">
        <v>17</v>
      </c>
      <c r="K8200" s="2">
        <v>12474</v>
      </c>
      <c r="L8200" s="3">
        <v>0.78546146963279007</v>
      </c>
      <c r="M8200" s="3">
        <v>1.2601361965384137</v>
      </c>
      <c r="N8200" s="2">
        <v>1588111</v>
      </c>
      <c r="O8200">
        <f t="shared" si="128"/>
        <v>5</v>
      </c>
    </row>
    <row r="8201" spans="1:15" hidden="1" x14ac:dyDescent="0.2">
      <c r="A8201" t="s">
        <v>8622</v>
      </c>
      <c r="B8201" t="s">
        <v>8986</v>
      </c>
      <c r="C8201" t="s">
        <v>8994</v>
      </c>
      <c r="D8201" t="s">
        <v>22</v>
      </c>
      <c r="E8201">
        <v>34</v>
      </c>
      <c r="F8201" t="s">
        <v>69</v>
      </c>
      <c r="G8201" t="s">
        <v>694</v>
      </c>
      <c r="H8201" t="s">
        <v>315</v>
      </c>
      <c r="I8201" s="2">
        <v>1750</v>
      </c>
      <c r="J8201" s="2">
        <f>(0)</f>
        <v>0</v>
      </c>
      <c r="K8201" s="2">
        <v>1750</v>
      </c>
      <c r="L8201" s="3">
        <v>0.1101938088710424</v>
      </c>
      <c r="M8201" s="3">
        <v>0.1767867840261523</v>
      </c>
      <c r="N8201" s="2">
        <v>1588111</v>
      </c>
      <c r="O8201">
        <f t="shared" si="128"/>
        <v>12</v>
      </c>
    </row>
    <row r="8202" spans="1:15" hidden="1" x14ac:dyDescent="0.2">
      <c r="A8202" t="s">
        <v>8622</v>
      </c>
      <c r="B8202" t="s">
        <v>8986</v>
      </c>
      <c r="C8202" t="s">
        <v>8995</v>
      </c>
      <c r="D8202" t="s">
        <v>17</v>
      </c>
      <c r="E8202">
        <v>45</v>
      </c>
      <c r="F8202" t="s">
        <v>69</v>
      </c>
      <c r="G8202" t="s">
        <v>38</v>
      </c>
      <c r="H8202" t="s">
        <v>54</v>
      </c>
      <c r="I8202" s="2">
        <v>2276</v>
      </c>
      <c r="J8202" s="2">
        <f>(0)</f>
        <v>0</v>
      </c>
      <c r="K8202" s="2">
        <v>2276</v>
      </c>
      <c r="L8202" s="3">
        <v>0.14331491942313856</v>
      </c>
      <c r="M8202" s="3">
        <v>0.22992384025344154</v>
      </c>
      <c r="N8202" s="2">
        <v>1588111</v>
      </c>
      <c r="O8202">
        <f t="shared" si="128"/>
        <v>9</v>
      </c>
    </row>
    <row r="8203" spans="1:15" hidden="1" x14ac:dyDescent="0.2">
      <c r="A8203" t="s">
        <v>8622</v>
      </c>
      <c r="B8203" t="s">
        <v>8986</v>
      </c>
      <c r="C8203" t="s">
        <v>8996</v>
      </c>
      <c r="D8203" t="s">
        <v>22</v>
      </c>
      <c r="E8203">
        <v>40</v>
      </c>
      <c r="F8203" t="s">
        <v>69</v>
      </c>
      <c r="G8203" t="s">
        <v>38</v>
      </c>
      <c r="H8203" t="s">
        <v>219</v>
      </c>
      <c r="I8203" s="2">
        <v>3466</v>
      </c>
      <c r="J8203" s="2">
        <f>(0)</f>
        <v>0</v>
      </c>
      <c r="K8203" s="2">
        <v>3466</v>
      </c>
      <c r="L8203" s="3">
        <v>0.21824670945544736</v>
      </c>
      <c r="M8203" s="3">
        <v>0.35013885339122508</v>
      </c>
      <c r="N8203" s="2">
        <v>1588111</v>
      </c>
      <c r="O8203">
        <f t="shared" si="128"/>
        <v>8</v>
      </c>
    </row>
    <row r="8204" spans="1:15" hidden="1" x14ac:dyDescent="0.2">
      <c r="A8204" t="s">
        <v>8622</v>
      </c>
      <c r="B8204" t="s">
        <v>8986</v>
      </c>
      <c r="C8204" t="s">
        <v>8997</v>
      </c>
      <c r="D8204" t="s">
        <v>17</v>
      </c>
      <c r="E8204">
        <v>34</v>
      </c>
      <c r="F8204" t="s">
        <v>69</v>
      </c>
      <c r="G8204" t="s">
        <v>38</v>
      </c>
      <c r="H8204" t="s">
        <v>537</v>
      </c>
      <c r="I8204" s="2">
        <v>3960</v>
      </c>
      <c r="J8204" s="2">
        <f>(0)</f>
        <v>0</v>
      </c>
      <c r="K8204" s="2">
        <v>3960</v>
      </c>
      <c r="L8204" s="3">
        <v>0.24935284750247305</v>
      </c>
      <c r="M8204" s="3">
        <v>0.40004323699632183</v>
      </c>
      <c r="N8204" s="2">
        <v>1588111</v>
      </c>
      <c r="O8204">
        <f t="shared" si="128"/>
        <v>7</v>
      </c>
    </row>
    <row r="8205" spans="1:15" hidden="1" x14ac:dyDescent="0.2">
      <c r="A8205" t="s">
        <v>8622</v>
      </c>
      <c r="B8205" t="s">
        <v>8986</v>
      </c>
      <c r="C8205" t="s">
        <v>46</v>
      </c>
      <c r="G8205" t="s">
        <v>46</v>
      </c>
      <c r="I8205" s="2">
        <v>13521</v>
      </c>
      <c r="J8205" s="2">
        <v>4</v>
      </c>
      <c r="K8205" s="2">
        <v>13525</v>
      </c>
      <c r="L8205" s="3">
        <v>0.85164072284619907</v>
      </c>
      <c r="M8205" s="3">
        <v>1.3663092879735486</v>
      </c>
      <c r="N8205" s="2">
        <v>1588111</v>
      </c>
      <c r="O8205">
        <f t="shared" si="128"/>
        <v>4</v>
      </c>
    </row>
    <row r="8206" spans="1:15" hidden="1" x14ac:dyDescent="0.2">
      <c r="A8206" t="s">
        <v>8622</v>
      </c>
      <c r="B8206" t="s">
        <v>8998</v>
      </c>
      <c r="C8206" t="s">
        <v>8999</v>
      </c>
      <c r="D8206" t="s">
        <v>22</v>
      </c>
      <c r="E8206">
        <v>36</v>
      </c>
      <c r="F8206" t="s">
        <v>69</v>
      </c>
      <c r="G8206" t="s">
        <v>58</v>
      </c>
      <c r="H8206" t="s">
        <v>59</v>
      </c>
      <c r="I8206" s="2">
        <v>3225</v>
      </c>
      <c r="J8206" s="2">
        <f>(0)</f>
        <v>0</v>
      </c>
      <c r="K8206" s="2">
        <v>3225</v>
      </c>
      <c r="L8206" s="3">
        <v>0.2033443044679</v>
      </c>
      <c r="M8206" s="3">
        <v>0.27423842501258522</v>
      </c>
      <c r="N8206" s="2">
        <v>1585980</v>
      </c>
      <c r="O8206">
        <f t="shared" si="128"/>
        <v>12</v>
      </c>
    </row>
    <row r="8207" spans="1:15" hidden="1" x14ac:dyDescent="0.2">
      <c r="A8207" t="s">
        <v>8622</v>
      </c>
      <c r="B8207" t="s">
        <v>8998</v>
      </c>
      <c r="C8207" t="s">
        <v>9000</v>
      </c>
      <c r="D8207" t="s">
        <v>22</v>
      </c>
      <c r="E8207">
        <v>54</v>
      </c>
      <c r="F8207" t="s">
        <v>18</v>
      </c>
      <c r="G8207" t="s">
        <v>9001</v>
      </c>
      <c r="H8207" t="s">
        <v>819</v>
      </c>
      <c r="I8207" s="2">
        <v>1005</v>
      </c>
      <c r="J8207" s="2">
        <v>3</v>
      </c>
      <c r="K8207" s="2">
        <v>1008</v>
      </c>
      <c r="L8207" s="3">
        <v>6.3556917489501763E-2</v>
      </c>
      <c r="M8207" s="3">
        <v>8.5715451910910345E-2</v>
      </c>
      <c r="N8207" s="2">
        <v>1585980</v>
      </c>
      <c r="O8207">
        <f t="shared" si="128"/>
        <v>26</v>
      </c>
    </row>
    <row r="8208" spans="1:15" hidden="1" x14ac:dyDescent="0.2">
      <c r="A8208" t="s">
        <v>8622</v>
      </c>
      <c r="B8208" t="s">
        <v>8998</v>
      </c>
      <c r="C8208" t="s">
        <v>9002</v>
      </c>
      <c r="D8208" t="s">
        <v>22</v>
      </c>
      <c r="E8208">
        <v>55</v>
      </c>
      <c r="F8208" t="s">
        <v>49</v>
      </c>
      <c r="G8208" t="s">
        <v>19</v>
      </c>
      <c r="H8208" t="s">
        <v>20</v>
      </c>
      <c r="I8208" s="2">
        <v>525508</v>
      </c>
      <c r="J8208" s="2">
        <v>520</v>
      </c>
      <c r="K8208" s="2">
        <v>526028</v>
      </c>
      <c r="L8208" s="3">
        <v>33.167379159888519</v>
      </c>
      <c r="M8208" s="3">
        <v>44.730880692254317</v>
      </c>
      <c r="N8208" s="2">
        <v>1585980</v>
      </c>
      <c r="O8208">
        <f t="shared" si="128"/>
        <v>1</v>
      </c>
    </row>
    <row r="8209" spans="1:15" hidden="1" x14ac:dyDescent="0.2">
      <c r="A8209" t="s">
        <v>8622</v>
      </c>
      <c r="B8209" t="s">
        <v>8998</v>
      </c>
      <c r="C8209" t="s">
        <v>9003</v>
      </c>
      <c r="D8209" t="s">
        <v>22</v>
      </c>
      <c r="E8209">
        <v>48</v>
      </c>
      <c r="F8209" t="s">
        <v>49</v>
      </c>
      <c r="G8209" t="s">
        <v>38</v>
      </c>
      <c r="H8209" t="s">
        <v>182</v>
      </c>
      <c r="I8209" s="2">
        <v>8585</v>
      </c>
      <c r="J8209" s="2">
        <f>(0)</f>
        <v>0</v>
      </c>
      <c r="K8209" s="2">
        <v>8585</v>
      </c>
      <c r="L8209" s="3">
        <v>0.54130569111842519</v>
      </c>
      <c r="M8209" s="3">
        <v>0.7300269391420291</v>
      </c>
      <c r="N8209" s="2">
        <v>1585980</v>
      </c>
      <c r="O8209">
        <f t="shared" si="128"/>
        <v>6</v>
      </c>
    </row>
    <row r="8210" spans="1:15" hidden="1" x14ac:dyDescent="0.2">
      <c r="A8210" t="s">
        <v>8622</v>
      </c>
      <c r="B8210" t="s">
        <v>8998</v>
      </c>
      <c r="C8210" t="s">
        <v>9004</v>
      </c>
      <c r="D8210" t="s">
        <v>17</v>
      </c>
      <c r="E8210">
        <v>45</v>
      </c>
      <c r="F8210" t="s">
        <v>49</v>
      </c>
      <c r="G8210" t="s">
        <v>376</v>
      </c>
      <c r="H8210" t="s">
        <v>377</v>
      </c>
      <c r="I8210" s="2">
        <v>25062</v>
      </c>
      <c r="J8210" s="2">
        <v>27</v>
      </c>
      <c r="K8210" s="2">
        <v>25089</v>
      </c>
      <c r="L8210" s="3">
        <v>1.5819241100139978</v>
      </c>
      <c r="M8210" s="3">
        <v>2.133447393842093</v>
      </c>
      <c r="N8210" s="2">
        <v>1585980</v>
      </c>
      <c r="O8210">
        <f t="shared" si="128"/>
        <v>4</v>
      </c>
    </row>
    <row r="8211" spans="1:15" hidden="1" x14ac:dyDescent="0.2">
      <c r="A8211" t="s">
        <v>8622</v>
      </c>
      <c r="B8211" t="s">
        <v>8998</v>
      </c>
      <c r="C8211" t="s">
        <v>9005</v>
      </c>
      <c r="D8211" t="s">
        <v>22</v>
      </c>
      <c r="E8211">
        <v>61</v>
      </c>
      <c r="F8211" t="s">
        <v>49</v>
      </c>
      <c r="G8211" t="s">
        <v>32</v>
      </c>
      <c r="H8211" t="s">
        <v>33</v>
      </c>
      <c r="I8211" s="2">
        <v>52559</v>
      </c>
      <c r="J8211" s="2">
        <v>150</v>
      </c>
      <c r="K8211" s="2">
        <v>52709</v>
      </c>
      <c r="L8211" s="3">
        <v>3.3234340912243532</v>
      </c>
      <c r="M8211" s="3">
        <v>4.4821188043374738</v>
      </c>
      <c r="N8211" s="2">
        <v>1585980</v>
      </c>
      <c r="O8211">
        <f t="shared" si="128"/>
        <v>3</v>
      </c>
    </row>
    <row r="8212" spans="1:15" hidden="1" x14ac:dyDescent="0.2">
      <c r="A8212" t="s">
        <v>8622</v>
      </c>
      <c r="B8212" t="s">
        <v>8998</v>
      </c>
      <c r="C8212" t="s">
        <v>9006</v>
      </c>
      <c r="D8212" t="s">
        <v>22</v>
      </c>
      <c r="E8212">
        <v>64</v>
      </c>
      <c r="F8212" t="s">
        <v>49</v>
      </c>
      <c r="G8212" t="s">
        <v>38</v>
      </c>
      <c r="H8212" t="s">
        <v>70</v>
      </c>
      <c r="I8212" s="2">
        <v>1235</v>
      </c>
      <c r="J8212" s="2">
        <f>(0)</f>
        <v>0</v>
      </c>
      <c r="K8212" s="2">
        <v>1235</v>
      </c>
      <c r="L8212" s="3">
        <v>7.786983442414154E-2</v>
      </c>
      <c r="M8212" s="3">
        <v>0.1050184356249745</v>
      </c>
      <c r="N8212" s="2">
        <v>1585980</v>
      </c>
      <c r="O8212">
        <f t="shared" si="128"/>
        <v>21</v>
      </c>
    </row>
    <row r="8213" spans="1:15" hidden="1" x14ac:dyDescent="0.2">
      <c r="A8213" t="s">
        <v>8622</v>
      </c>
      <c r="B8213" t="s">
        <v>8998</v>
      </c>
      <c r="C8213" t="s">
        <v>9007</v>
      </c>
      <c r="D8213" t="s">
        <v>22</v>
      </c>
      <c r="E8213">
        <v>43</v>
      </c>
      <c r="F8213" t="s">
        <v>69</v>
      </c>
      <c r="G8213" t="s">
        <v>9008</v>
      </c>
      <c r="H8213" t="s">
        <v>30</v>
      </c>
      <c r="I8213" s="2">
        <v>1047</v>
      </c>
      <c r="J8213" s="2">
        <v>1</v>
      </c>
      <c r="K8213" s="2">
        <v>1048</v>
      </c>
      <c r="L8213" s="3">
        <v>6.6079017389878814E-2</v>
      </c>
      <c r="M8213" s="3">
        <v>8.9116858732771864E-2</v>
      </c>
      <c r="N8213" s="2">
        <v>1585980</v>
      </c>
      <c r="O8213">
        <f t="shared" si="128"/>
        <v>24</v>
      </c>
    </row>
    <row r="8214" spans="1:15" hidden="1" x14ac:dyDescent="0.2">
      <c r="A8214" t="s">
        <v>8622</v>
      </c>
      <c r="B8214" t="s">
        <v>8998</v>
      </c>
      <c r="C8214" t="s">
        <v>9009</v>
      </c>
      <c r="D8214" t="s">
        <v>22</v>
      </c>
      <c r="E8214">
        <v>33</v>
      </c>
      <c r="F8214" t="s">
        <v>49</v>
      </c>
      <c r="G8214" t="s">
        <v>38</v>
      </c>
      <c r="H8214" t="s">
        <v>148</v>
      </c>
      <c r="I8214" s="2">
        <v>2009</v>
      </c>
      <c r="J8214" s="2">
        <v>1</v>
      </c>
      <c r="K8214" s="2">
        <v>2010</v>
      </c>
      <c r="L8214" s="3">
        <v>0.12673551999394697</v>
      </c>
      <c r="M8214" s="3">
        <v>0.1709206927985415</v>
      </c>
      <c r="N8214" s="2">
        <v>1585980</v>
      </c>
      <c r="O8214">
        <f t="shared" si="128"/>
        <v>16</v>
      </c>
    </row>
    <row r="8215" spans="1:15" hidden="1" x14ac:dyDescent="0.2">
      <c r="A8215" t="s">
        <v>8622</v>
      </c>
      <c r="B8215" t="s">
        <v>8998</v>
      </c>
      <c r="C8215" t="s">
        <v>9010</v>
      </c>
      <c r="D8215" t="s">
        <v>22</v>
      </c>
      <c r="E8215">
        <v>34</v>
      </c>
      <c r="F8215" t="s">
        <v>18</v>
      </c>
      <c r="G8215" t="s">
        <v>38</v>
      </c>
      <c r="H8215" t="s">
        <v>198</v>
      </c>
      <c r="I8215" s="2">
        <v>2641</v>
      </c>
      <c r="J8215" s="2">
        <v>2</v>
      </c>
      <c r="K8215" s="2">
        <v>2643</v>
      </c>
      <c r="L8215" s="3">
        <v>0.16664775091741385</v>
      </c>
      <c r="M8215" s="3">
        <v>0.22474795575450007</v>
      </c>
      <c r="N8215" s="2">
        <v>1585980</v>
      </c>
      <c r="O8215">
        <f t="shared" si="128"/>
        <v>14</v>
      </c>
    </row>
    <row r="8216" spans="1:15" hidden="1" x14ac:dyDescent="0.2">
      <c r="A8216" t="s">
        <v>8622</v>
      </c>
      <c r="B8216" t="s">
        <v>8998</v>
      </c>
      <c r="C8216" t="s">
        <v>9011</v>
      </c>
      <c r="D8216" t="s">
        <v>22</v>
      </c>
      <c r="E8216">
        <v>64</v>
      </c>
      <c r="F8216" t="s">
        <v>49</v>
      </c>
      <c r="G8216" t="s">
        <v>38</v>
      </c>
      <c r="H8216" t="s">
        <v>456</v>
      </c>
      <c r="I8216" s="2">
        <v>1046</v>
      </c>
      <c r="J8216" s="2">
        <f>(0)</f>
        <v>0</v>
      </c>
      <c r="K8216" s="2">
        <v>1046</v>
      </c>
      <c r="L8216" s="3">
        <v>6.5952912394859967E-2</v>
      </c>
      <c r="M8216" s="3">
        <v>8.8946788391678799E-2</v>
      </c>
      <c r="N8216" s="2">
        <v>1585980</v>
      </c>
      <c r="O8216">
        <f t="shared" si="128"/>
        <v>25</v>
      </c>
    </row>
    <row r="8217" spans="1:15" hidden="1" x14ac:dyDescent="0.2">
      <c r="A8217" t="s">
        <v>8622</v>
      </c>
      <c r="B8217" t="s">
        <v>8998</v>
      </c>
      <c r="C8217" t="s">
        <v>9012</v>
      </c>
      <c r="D8217" t="s">
        <v>22</v>
      </c>
      <c r="E8217">
        <v>42</v>
      </c>
      <c r="F8217" t="s">
        <v>49</v>
      </c>
      <c r="G8217" t="s">
        <v>362</v>
      </c>
      <c r="H8217" t="s">
        <v>363</v>
      </c>
      <c r="I8217" s="2">
        <v>1124</v>
      </c>
      <c r="J8217" s="2">
        <f>(0)</f>
        <v>0</v>
      </c>
      <c r="K8217" s="2">
        <v>1124</v>
      </c>
      <c r="L8217" s="3">
        <v>7.0871007200595221E-2</v>
      </c>
      <c r="M8217" s="3">
        <v>9.5579531694308759E-2</v>
      </c>
      <c r="N8217" s="2">
        <v>1585980</v>
      </c>
      <c r="O8217">
        <f t="shared" si="128"/>
        <v>22</v>
      </c>
    </row>
    <row r="8218" spans="1:15" hidden="1" x14ac:dyDescent="0.2">
      <c r="A8218" t="s">
        <v>8622</v>
      </c>
      <c r="B8218" t="s">
        <v>8998</v>
      </c>
      <c r="C8218" t="s">
        <v>9013</v>
      </c>
      <c r="D8218" t="s">
        <v>22</v>
      </c>
      <c r="E8218">
        <v>48</v>
      </c>
      <c r="F8218" t="s">
        <v>69</v>
      </c>
      <c r="G8218" t="s">
        <v>38</v>
      </c>
      <c r="H8218" t="s">
        <v>193</v>
      </c>
      <c r="I8218" s="2">
        <v>5376</v>
      </c>
      <c r="J8218" s="2">
        <f>(0)</f>
        <v>0</v>
      </c>
      <c r="K8218" s="2">
        <v>5376</v>
      </c>
      <c r="L8218" s="3">
        <v>0.33897022661067605</v>
      </c>
      <c r="M8218" s="3">
        <v>0.45714907685818856</v>
      </c>
      <c r="N8218" s="2">
        <v>1585980</v>
      </c>
      <c r="O8218">
        <f t="shared" si="128"/>
        <v>8</v>
      </c>
    </row>
    <row r="8219" spans="1:15" hidden="1" x14ac:dyDescent="0.2">
      <c r="A8219" t="s">
        <v>8622</v>
      </c>
      <c r="B8219" t="s">
        <v>8998</v>
      </c>
      <c r="C8219" t="s">
        <v>9014</v>
      </c>
      <c r="D8219" t="s">
        <v>22</v>
      </c>
      <c r="E8219">
        <v>26</v>
      </c>
      <c r="F8219" t="s">
        <v>18</v>
      </c>
      <c r="G8219" t="s">
        <v>38</v>
      </c>
      <c r="H8219" t="s">
        <v>219</v>
      </c>
      <c r="I8219" s="2">
        <v>2516</v>
      </c>
      <c r="J8219" s="2">
        <v>1</v>
      </c>
      <c r="K8219" s="2">
        <v>2517</v>
      </c>
      <c r="L8219" s="3">
        <v>0.15870313623122612</v>
      </c>
      <c r="M8219" s="3">
        <v>0.21403352426563627</v>
      </c>
      <c r="N8219" s="2">
        <v>1585980</v>
      </c>
      <c r="O8219">
        <f t="shared" si="128"/>
        <v>15</v>
      </c>
    </row>
    <row r="8220" spans="1:15" hidden="1" x14ac:dyDescent="0.2">
      <c r="A8220" t="s">
        <v>8622</v>
      </c>
      <c r="B8220" t="s">
        <v>8998</v>
      </c>
      <c r="C8220" t="s">
        <v>9015</v>
      </c>
      <c r="D8220" t="s">
        <v>17</v>
      </c>
      <c r="E8220">
        <v>42</v>
      </c>
      <c r="F8220" t="s">
        <v>69</v>
      </c>
      <c r="G8220" t="s">
        <v>38</v>
      </c>
      <c r="H8220" t="s">
        <v>349</v>
      </c>
      <c r="I8220" s="2">
        <v>4964</v>
      </c>
      <c r="J8220" s="2">
        <v>1</v>
      </c>
      <c r="K8220" s="2">
        <v>4965</v>
      </c>
      <c r="L8220" s="3">
        <v>0.31305565013430181</v>
      </c>
      <c r="M8220" s="3">
        <v>0.42219962176356141</v>
      </c>
      <c r="N8220" s="2">
        <v>1585980</v>
      </c>
      <c r="O8220">
        <f t="shared" si="128"/>
        <v>9</v>
      </c>
    </row>
    <row r="8221" spans="1:15" hidden="1" x14ac:dyDescent="0.2">
      <c r="A8221" t="s">
        <v>8622</v>
      </c>
      <c r="B8221" t="s">
        <v>8998</v>
      </c>
      <c r="C8221" t="s">
        <v>9016</v>
      </c>
      <c r="D8221" t="s">
        <v>22</v>
      </c>
      <c r="E8221">
        <v>54</v>
      </c>
      <c r="F8221" t="s">
        <v>49</v>
      </c>
      <c r="G8221" t="s">
        <v>38</v>
      </c>
      <c r="H8221" t="s">
        <v>135</v>
      </c>
      <c r="I8221" s="2">
        <v>824</v>
      </c>
      <c r="J8221" s="2">
        <f>(0)</f>
        <v>0</v>
      </c>
      <c r="K8221" s="2">
        <v>824</v>
      </c>
      <c r="L8221" s="3">
        <v>5.1955257947767314E-2</v>
      </c>
      <c r="M8221" s="3">
        <v>7.0068980530347352E-2</v>
      </c>
      <c r="N8221" s="2">
        <v>1585980</v>
      </c>
      <c r="O8221">
        <f t="shared" si="128"/>
        <v>27</v>
      </c>
    </row>
    <row r="8222" spans="1:15" hidden="1" x14ac:dyDescent="0.2">
      <c r="A8222" t="s">
        <v>8622</v>
      </c>
      <c r="B8222" t="s">
        <v>8998</v>
      </c>
      <c r="C8222" t="s">
        <v>9017</v>
      </c>
      <c r="D8222" t="s">
        <v>22</v>
      </c>
      <c r="E8222">
        <v>33</v>
      </c>
      <c r="F8222" t="s">
        <v>69</v>
      </c>
      <c r="G8222" t="s">
        <v>38</v>
      </c>
      <c r="H8222" t="s">
        <v>209</v>
      </c>
      <c r="I8222" s="2">
        <v>3365</v>
      </c>
      <c r="J8222" s="2">
        <v>1</v>
      </c>
      <c r="K8222" s="2">
        <v>3366</v>
      </c>
      <c r="L8222" s="3">
        <v>0.21223470661672911</v>
      </c>
      <c r="M8222" s="3">
        <v>0.28622838405964707</v>
      </c>
      <c r="N8222" s="2">
        <v>1585980</v>
      </c>
      <c r="O8222">
        <f t="shared" si="128"/>
        <v>11</v>
      </c>
    </row>
    <row r="8223" spans="1:15" hidden="1" x14ac:dyDescent="0.2">
      <c r="A8223" t="s">
        <v>8622</v>
      </c>
      <c r="B8223" t="s">
        <v>8998</v>
      </c>
      <c r="C8223" t="s">
        <v>9018</v>
      </c>
      <c r="D8223" t="s">
        <v>22</v>
      </c>
      <c r="E8223">
        <v>46</v>
      </c>
      <c r="F8223" t="s">
        <v>18</v>
      </c>
      <c r="G8223" t="s">
        <v>38</v>
      </c>
      <c r="H8223" t="s">
        <v>234</v>
      </c>
      <c r="I8223" s="2">
        <v>1897</v>
      </c>
      <c r="J8223" s="2">
        <f>(0)</f>
        <v>0</v>
      </c>
      <c r="K8223" s="2">
        <v>1897</v>
      </c>
      <c r="L8223" s="3">
        <v>0.11961058777538178</v>
      </c>
      <c r="M8223" s="3">
        <v>0.16131171852678267</v>
      </c>
      <c r="N8223" s="2">
        <v>1585980</v>
      </c>
      <c r="O8223">
        <f t="shared" si="128"/>
        <v>17</v>
      </c>
    </row>
    <row r="8224" spans="1:15" hidden="1" x14ac:dyDescent="0.2">
      <c r="A8224" t="s">
        <v>8622</v>
      </c>
      <c r="B8224" t="s">
        <v>8998</v>
      </c>
      <c r="C8224" t="s">
        <v>9019</v>
      </c>
      <c r="D8224" t="s">
        <v>22</v>
      </c>
      <c r="E8224">
        <v>36</v>
      </c>
      <c r="F8224" t="s">
        <v>49</v>
      </c>
      <c r="G8224" t="s">
        <v>35</v>
      </c>
      <c r="H8224" t="s">
        <v>36</v>
      </c>
      <c r="I8224" s="2">
        <v>11282</v>
      </c>
      <c r="J8224" s="2">
        <v>6</v>
      </c>
      <c r="K8224" s="2">
        <v>11288</v>
      </c>
      <c r="L8224" s="3">
        <v>0.71173659188640459</v>
      </c>
      <c r="M8224" s="3">
        <v>0.95987700512932161</v>
      </c>
      <c r="N8224" s="2">
        <v>1585980</v>
      </c>
      <c r="O8224">
        <f t="shared" si="128"/>
        <v>5</v>
      </c>
    </row>
    <row r="8225" spans="1:15" hidden="1" x14ac:dyDescent="0.2">
      <c r="A8225" t="s">
        <v>8622</v>
      </c>
      <c r="B8225" t="s">
        <v>8998</v>
      </c>
      <c r="C8225" t="s">
        <v>9020</v>
      </c>
      <c r="D8225" t="s">
        <v>22</v>
      </c>
      <c r="E8225">
        <v>63</v>
      </c>
      <c r="F8225" t="s">
        <v>49</v>
      </c>
      <c r="G8225" t="s">
        <v>8630</v>
      </c>
      <c r="H8225" t="s">
        <v>4937</v>
      </c>
      <c r="I8225" s="2">
        <v>500120</v>
      </c>
      <c r="J8225" s="2">
        <v>226</v>
      </c>
      <c r="K8225" s="2">
        <v>500346</v>
      </c>
      <c r="L8225" s="3">
        <v>31.548064918851438</v>
      </c>
      <c r="M8225" s="3">
        <v>42.547007442278129</v>
      </c>
      <c r="N8225" s="2">
        <v>1585980</v>
      </c>
      <c r="O8225">
        <f t="shared" si="128"/>
        <v>2</v>
      </c>
    </row>
    <row r="8226" spans="1:15" hidden="1" x14ac:dyDescent="0.2">
      <c r="A8226" t="s">
        <v>8622</v>
      </c>
      <c r="B8226" t="s">
        <v>8998</v>
      </c>
      <c r="C8226" t="s">
        <v>9021</v>
      </c>
      <c r="D8226" t="s">
        <v>22</v>
      </c>
      <c r="E8226">
        <v>30</v>
      </c>
      <c r="F8226" t="s">
        <v>18</v>
      </c>
      <c r="G8226" t="s">
        <v>694</v>
      </c>
      <c r="H8226" t="s">
        <v>315</v>
      </c>
      <c r="I8226" s="2">
        <v>1679</v>
      </c>
      <c r="J8226" s="2">
        <f>(0)</f>
        <v>0</v>
      </c>
      <c r="K8226" s="2">
        <v>1679</v>
      </c>
      <c r="L8226" s="3">
        <v>0.10586514331832685</v>
      </c>
      <c r="M8226" s="3">
        <v>0.14277405134763738</v>
      </c>
      <c r="N8226" s="2">
        <v>1585980</v>
      </c>
      <c r="O8226">
        <f t="shared" si="128"/>
        <v>19</v>
      </c>
    </row>
    <row r="8227" spans="1:15" hidden="1" x14ac:dyDescent="0.2">
      <c r="A8227" t="s">
        <v>8622</v>
      </c>
      <c r="B8227" t="s">
        <v>8998</v>
      </c>
      <c r="C8227" t="s">
        <v>9022</v>
      </c>
      <c r="D8227" t="s">
        <v>22</v>
      </c>
      <c r="E8227">
        <v>39</v>
      </c>
      <c r="F8227" t="s">
        <v>49</v>
      </c>
      <c r="G8227" t="s">
        <v>38</v>
      </c>
      <c r="H8227" t="s">
        <v>168</v>
      </c>
      <c r="I8227" s="2">
        <v>4175</v>
      </c>
      <c r="J8227" s="2">
        <f>(0)</f>
        <v>0</v>
      </c>
      <c r="K8227" s="2">
        <v>4175</v>
      </c>
      <c r="L8227" s="3">
        <v>0.26324417710185499</v>
      </c>
      <c r="M8227" s="3">
        <v>0.35502183703179635</v>
      </c>
      <c r="N8227" s="2">
        <v>1585980</v>
      </c>
      <c r="O8227">
        <f t="shared" si="128"/>
        <v>10</v>
      </c>
    </row>
    <row r="8228" spans="1:15" hidden="1" x14ac:dyDescent="0.2">
      <c r="A8228" t="s">
        <v>8622</v>
      </c>
      <c r="B8228" t="s">
        <v>8998</v>
      </c>
      <c r="C8228" t="s">
        <v>9023</v>
      </c>
      <c r="D8228" t="s">
        <v>22</v>
      </c>
      <c r="E8228">
        <v>25</v>
      </c>
      <c r="F8228" t="s">
        <v>69</v>
      </c>
      <c r="G8228" t="s">
        <v>38</v>
      </c>
      <c r="H8228" t="s">
        <v>201</v>
      </c>
      <c r="I8228" s="2">
        <v>557</v>
      </c>
      <c r="J8228" s="2">
        <f>(0)</f>
        <v>0</v>
      </c>
      <c r="K8228" s="2">
        <v>557</v>
      </c>
      <c r="L8228" s="3">
        <v>3.5120241112750479E-2</v>
      </c>
      <c r="M8228" s="3">
        <v>4.7364589994421696E-2</v>
      </c>
      <c r="N8228" s="2">
        <v>1585980</v>
      </c>
      <c r="O8228">
        <f t="shared" si="128"/>
        <v>28</v>
      </c>
    </row>
    <row r="8229" spans="1:15" hidden="1" x14ac:dyDescent="0.2">
      <c r="A8229" t="s">
        <v>8622</v>
      </c>
      <c r="B8229" t="s">
        <v>8998</v>
      </c>
      <c r="C8229" t="s">
        <v>9024</v>
      </c>
      <c r="D8229" t="s">
        <v>22</v>
      </c>
      <c r="E8229">
        <v>28</v>
      </c>
      <c r="F8229" t="s">
        <v>49</v>
      </c>
      <c r="G8229" t="s">
        <v>38</v>
      </c>
      <c r="H8229" t="s">
        <v>106</v>
      </c>
      <c r="I8229" s="2">
        <v>1830</v>
      </c>
      <c r="J8229" s="2">
        <f>(0)</f>
        <v>0</v>
      </c>
      <c r="K8229" s="2">
        <v>1830</v>
      </c>
      <c r="L8229" s="3">
        <v>0.11538607044225022</v>
      </c>
      <c r="M8229" s="3">
        <v>0.15561436210016463</v>
      </c>
      <c r="N8229" s="2">
        <v>1585980</v>
      </c>
      <c r="O8229">
        <f t="shared" si="128"/>
        <v>18</v>
      </c>
    </row>
    <row r="8230" spans="1:15" hidden="1" x14ac:dyDescent="0.2">
      <c r="A8230" t="s">
        <v>8622</v>
      </c>
      <c r="B8230" t="s">
        <v>8998</v>
      </c>
      <c r="C8230" t="s">
        <v>9025</v>
      </c>
      <c r="D8230" t="s">
        <v>22</v>
      </c>
      <c r="E8230">
        <v>61</v>
      </c>
      <c r="F8230" t="s">
        <v>49</v>
      </c>
      <c r="G8230" t="s">
        <v>38</v>
      </c>
      <c r="H8230" t="s">
        <v>43</v>
      </c>
      <c r="I8230" s="2">
        <v>1422</v>
      </c>
      <c r="J8230" s="2">
        <f>(0)</f>
        <v>0</v>
      </c>
      <c r="K8230" s="2">
        <v>1422</v>
      </c>
      <c r="L8230" s="3">
        <v>8.9660651458404267E-2</v>
      </c>
      <c r="M8230" s="3">
        <v>0.1209200125171771</v>
      </c>
      <c r="N8230" s="2">
        <v>1585980</v>
      </c>
      <c r="O8230">
        <f t="shared" si="128"/>
        <v>20</v>
      </c>
    </row>
    <row r="8231" spans="1:15" hidden="1" x14ac:dyDescent="0.2">
      <c r="A8231" t="s">
        <v>8622</v>
      </c>
      <c r="B8231" t="s">
        <v>8998</v>
      </c>
      <c r="C8231" t="s">
        <v>9026</v>
      </c>
      <c r="D8231" t="s">
        <v>22</v>
      </c>
      <c r="E8231">
        <v>30</v>
      </c>
      <c r="F8231" t="s">
        <v>49</v>
      </c>
      <c r="G8231" t="s">
        <v>8898</v>
      </c>
      <c r="H8231" t="s">
        <v>910</v>
      </c>
      <c r="I8231" s="2">
        <v>1052</v>
      </c>
      <c r="J8231" s="2">
        <v>1</v>
      </c>
      <c r="K8231" s="2">
        <v>1053</v>
      </c>
      <c r="L8231" s="3">
        <v>6.6394279877425952E-2</v>
      </c>
      <c r="M8231" s="3">
        <v>8.9542034585504568E-2</v>
      </c>
      <c r="N8231" s="2">
        <v>1585980</v>
      </c>
      <c r="O8231">
        <f t="shared" si="128"/>
        <v>23</v>
      </c>
    </row>
    <row r="8232" spans="1:15" hidden="1" x14ac:dyDescent="0.2">
      <c r="A8232" t="s">
        <v>8622</v>
      </c>
      <c r="B8232" t="s">
        <v>8998</v>
      </c>
      <c r="C8232" t="s">
        <v>9027</v>
      </c>
      <c r="D8232" t="s">
        <v>22</v>
      </c>
      <c r="E8232">
        <v>25</v>
      </c>
      <c r="F8232" t="s">
        <v>49</v>
      </c>
      <c r="G8232" t="s">
        <v>38</v>
      </c>
      <c r="H8232" t="s">
        <v>346</v>
      </c>
      <c r="I8232" s="2">
        <v>3098</v>
      </c>
      <c r="J8232" s="2">
        <f>(0)</f>
        <v>0</v>
      </c>
      <c r="K8232" s="2">
        <v>3098</v>
      </c>
      <c r="L8232" s="3">
        <v>0.19533663728420284</v>
      </c>
      <c r="M8232" s="3">
        <v>0.26343895835317488</v>
      </c>
      <c r="N8232" s="2">
        <v>1585980</v>
      </c>
      <c r="O8232">
        <f t="shared" si="128"/>
        <v>13</v>
      </c>
    </row>
    <row r="8233" spans="1:15" hidden="1" x14ac:dyDescent="0.2">
      <c r="A8233" t="s">
        <v>8622</v>
      </c>
      <c r="B8233" t="s">
        <v>8998</v>
      </c>
      <c r="C8233" t="s">
        <v>46</v>
      </c>
      <c r="G8233" t="s">
        <v>46</v>
      </c>
      <c r="I8233" s="2">
        <v>5547</v>
      </c>
      <c r="J8233" s="2">
        <v>13</v>
      </c>
      <c r="K8233" s="2">
        <v>5560</v>
      </c>
      <c r="L8233" s="3">
        <v>0.35057188615241047</v>
      </c>
      <c r="M8233" s="3">
        <v>0.47279554823875153</v>
      </c>
      <c r="N8233" s="2">
        <v>1585980</v>
      </c>
      <c r="O8233">
        <f t="shared" si="128"/>
        <v>7</v>
      </c>
    </row>
    <row r="8234" spans="1:15" hidden="1" x14ac:dyDescent="0.2">
      <c r="A8234" t="s">
        <v>8622</v>
      </c>
      <c r="B8234" t="s">
        <v>9028</v>
      </c>
      <c r="C8234" t="s">
        <v>9029</v>
      </c>
      <c r="D8234" t="s">
        <v>22</v>
      </c>
      <c r="E8234">
        <v>46</v>
      </c>
      <c r="F8234" t="s">
        <v>49</v>
      </c>
      <c r="G8234" t="s">
        <v>38</v>
      </c>
      <c r="H8234" t="s">
        <v>54</v>
      </c>
      <c r="I8234" s="2">
        <v>3805</v>
      </c>
      <c r="J8234" s="2">
        <v>1</v>
      </c>
      <c r="K8234" s="2">
        <v>3806</v>
      </c>
      <c r="L8234" s="3">
        <v>0.2337790450193577</v>
      </c>
      <c r="M8234" s="3">
        <v>0.31382521271429126</v>
      </c>
      <c r="N8234" s="2">
        <v>1628033</v>
      </c>
      <c r="O8234">
        <f t="shared" si="128"/>
        <v>8</v>
      </c>
    </row>
    <row r="8235" spans="1:15" hidden="1" x14ac:dyDescent="0.2">
      <c r="A8235" t="s">
        <v>8622</v>
      </c>
      <c r="B8235" t="s">
        <v>9028</v>
      </c>
      <c r="C8235" t="s">
        <v>9030</v>
      </c>
      <c r="D8235" t="s">
        <v>22</v>
      </c>
      <c r="E8235">
        <v>32</v>
      </c>
      <c r="F8235" t="s">
        <v>49</v>
      </c>
      <c r="G8235" t="s">
        <v>38</v>
      </c>
      <c r="H8235" t="s">
        <v>346</v>
      </c>
      <c r="I8235" s="2">
        <v>4035</v>
      </c>
      <c r="J8235" s="2">
        <v>1</v>
      </c>
      <c r="K8235" s="2">
        <v>4036</v>
      </c>
      <c r="L8235" s="3">
        <v>0.24790652277932942</v>
      </c>
      <c r="M8235" s="3">
        <v>0.33278995231604819</v>
      </c>
      <c r="N8235" s="2">
        <v>1628033</v>
      </c>
      <c r="O8235">
        <f t="shared" si="128"/>
        <v>7</v>
      </c>
    </row>
    <row r="8236" spans="1:15" hidden="1" x14ac:dyDescent="0.2">
      <c r="A8236" t="s">
        <v>8622</v>
      </c>
      <c r="B8236" t="s">
        <v>9028</v>
      </c>
      <c r="C8236" t="s">
        <v>9031</v>
      </c>
      <c r="D8236" t="s">
        <v>22</v>
      </c>
      <c r="E8236">
        <v>41</v>
      </c>
      <c r="F8236" t="s">
        <v>69</v>
      </c>
      <c r="G8236" t="s">
        <v>362</v>
      </c>
      <c r="H8236" t="s">
        <v>363</v>
      </c>
      <c r="I8236" s="2">
        <v>1648</v>
      </c>
      <c r="J8236" s="2">
        <f>(0)</f>
        <v>0</v>
      </c>
      <c r="K8236" s="2">
        <v>1648</v>
      </c>
      <c r="L8236" s="3">
        <v>0.10122644934101457</v>
      </c>
      <c r="M8236" s="3">
        <v>0.13588648201606726</v>
      </c>
      <c r="N8236" s="2">
        <v>1628033</v>
      </c>
      <c r="O8236">
        <f t="shared" si="128"/>
        <v>11</v>
      </c>
    </row>
    <row r="8237" spans="1:15" hidden="1" x14ac:dyDescent="0.2">
      <c r="A8237" t="s">
        <v>8622</v>
      </c>
      <c r="B8237" t="s">
        <v>9028</v>
      </c>
      <c r="C8237" t="s">
        <v>9032</v>
      </c>
      <c r="D8237" t="s">
        <v>22</v>
      </c>
      <c r="E8237">
        <v>60</v>
      </c>
      <c r="F8237" t="s">
        <v>49</v>
      </c>
      <c r="G8237" t="s">
        <v>8630</v>
      </c>
      <c r="H8237" t="s">
        <v>4937</v>
      </c>
      <c r="I8237" s="2">
        <v>527235</v>
      </c>
      <c r="J8237" s="2">
        <v>341</v>
      </c>
      <c r="K8237" s="2">
        <v>527576</v>
      </c>
      <c r="L8237" s="3">
        <v>32.405731333455776</v>
      </c>
      <c r="M8237" s="3">
        <v>43.501484609289257</v>
      </c>
      <c r="N8237" s="2">
        <v>1628033</v>
      </c>
      <c r="O8237">
        <f t="shared" si="128"/>
        <v>2</v>
      </c>
    </row>
    <row r="8238" spans="1:15" hidden="1" x14ac:dyDescent="0.2">
      <c r="A8238" t="s">
        <v>8622</v>
      </c>
      <c r="B8238" t="s">
        <v>9028</v>
      </c>
      <c r="C8238" t="s">
        <v>9033</v>
      </c>
      <c r="D8238" t="s">
        <v>22</v>
      </c>
      <c r="E8238">
        <v>50</v>
      </c>
      <c r="F8238" t="s">
        <v>49</v>
      </c>
      <c r="G8238" t="s">
        <v>38</v>
      </c>
      <c r="H8238" t="s">
        <v>910</v>
      </c>
      <c r="I8238" s="2">
        <v>1960</v>
      </c>
      <c r="J8238" s="2">
        <f>(0)</f>
        <v>0</v>
      </c>
      <c r="K8238" s="2">
        <v>1960</v>
      </c>
      <c r="L8238" s="3">
        <v>0.12039068004149793</v>
      </c>
      <c r="M8238" s="3">
        <v>0.16161256356279843</v>
      </c>
      <c r="N8238" s="2">
        <v>1628033</v>
      </c>
      <c r="O8238">
        <f t="shared" si="128"/>
        <v>10</v>
      </c>
    </row>
    <row r="8239" spans="1:15" hidden="1" x14ac:dyDescent="0.2">
      <c r="A8239" t="s">
        <v>8622</v>
      </c>
      <c r="B8239" t="s">
        <v>9028</v>
      </c>
      <c r="C8239" t="s">
        <v>9034</v>
      </c>
      <c r="D8239" t="s">
        <v>22</v>
      </c>
      <c r="E8239">
        <v>55</v>
      </c>
      <c r="F8239" t="s">
        <v>49</v>
      </c>
      <c r="G8239" t="s">
        <v>19</v>
      </c>
      <c r="H8239" t="s">
        <v>20</v>
      </c>
      <c r="I8239" s="2">
        <v>532031</v>
      </c>
      <c r="J8239" s="2">
        <v>764</v>
      </c>
      <c r="K8239" s="2">
        <v>532795</v>
      </c>
      <c r="L8239" s="3">
        <v>32.726302230974433</v>
      </c>
      <c r="M8239" s="3">
        <v>43.931819287469999</v>
      </c>
      <c r="N8239" s="2">
        <v>1628033</v>
      </c>
      <c r="O8239">
        <f t="shared" si="128"/>
        <v>1</v>
      </c>
    </row>
    <row r="8240" spans="1:15" hidden="1" x14ac:dyDescent="0.2">
      <c r="A8240" t="s">
        <v>8622</v>
      </c>
      <c r="B8240" t="s">
        <v>9028</v>
      </c>
      <c r="C8240" t="s">
        <v>9035</v>
      </c>
      <c r="D8240" t="s">
        <v>22</v>
      </c>
      <c r="E8240">
        <v>36</v>
      </c>
      <c r="F8240" t="s">
        <v>69</v>
      </c>
      <c r="G8240" t="s">
        <v>1312</v>
      </c>
      <c r="H8240" t="s">
        <v>43</v>
      </c>
      <c r="I8240" s="2">
        <v>1415</v>
      </c>
      <c r="J8240" s="2">
        <v>1</v>
      </c>
      <c r="K8240" s="2">
        <v>1416</v>
      </c>
      <c r="L8240" s="3">
        <v>8.6976123948347486E-2</v>
      </c>
      <c r="M8240" s="3">
        <v>0.11675683163516459</v>
      </c>
      <c r="N8240" s="2">
        <v>1628033</v>
      </c>
      <c r="O8240">
        <f t="shared" si="128"/>
        <v>13</v>
      </c>
    </row>
    <row r="8241" spans="1:15" hidden="1" x14ac:dyDescent="0.2">
      <c r="A8241" t="s">
        <v>8622</v>
      </c>
      <c r="B8241" t="s">
        <v>9028</v>
      </c>
      <c r="C8241" t="s">
        <v>9036</v>
      </c>
      <c r="D8241" t="s">
        <v>22</v>
      </c>
      <c r="E8241">
        <v>46</v>
      </c>
      <c r="F8241" t="s">
        <v>49</v>
      </c>
      <c r="G8241" t="s">
        <v>32</v>
      </c>
      <c r="H8241" t="s">
        <v>33</v>
      </c>
      <c r="I8241" s="2">
        <v>65222</v>
      </c>
      <c r="J8241" s="2">
        <v>235</v>
      </c>
      <c r="K8241" s="2">
        <v>65457</v>
      </c>
      <c r="L8241" s="3">
        <v>4.0206187466715972</v>
      </c>
      <c r="M8241" s="3">
        <v>5.3972824352704576</v>
      </c>
      <c r="N8241" s="2">
        <v>1628033</v>
      </c>
      <c r="O8241">
        <f t="shared" si="128"/>
        <v>3</v>
      </c>
    </row>
    <row r="8242" spans="1:15" hidden="1" x14ac:dyDescent="0.2">
      <c r="A8242" t="s">
        <v>8622</v>
      </c>
      <c r="B8242" t="s">
        <v>9028</v>
      </c>
      <c r="C8242" t="s">
        <v>9037</v>
      </c>
      <c r="D8242" t="s">
        <v>22</v>
      </c>
      <c r="E8242">
        <v>54</v>
      </c>
      <c r="F8242" t="s">
        <v>49</v>
      </c>
      <c r="G8242" t="s">
        <v>401</v>
      </c>
      <c r="H8242" t="s">
        <v>402</v>
      </c>
      <c r="I8242" s="2">
        <v>28135</v>
      </c>
      <c r="J8242" s="2">
        <v>18</v>
      </c>
      <c r="K8242" s="2">
        <v>28153</v>
      </c>
      <c r="L8242" s="3">
        <v>1.7292647016368832</v>
      </c>
      <c r="M8242" s="3">
        <v>2.3213665826446248</v>
      </c>
      <c r="N8242" s="2">
        <v>1628033</v>
      </c>
      <c r="O8242">
        <f t="shared" si="128"/>
        <v>4</v>
      </c>
    </row>
    <row r="8243" spans="1:15" hidden="1" x14ac:dyDescent="0.2">
      <c r="A8243" t="s">
        <v>8622</v>
      </c>
      <c r="B8243" t="s">
        <v>9028</v>
      </c>
      <c r="C8243" t="s">
        <v>9038</v>
      </c>
      <c r="D8243" t="s">
        <v>22</v>
      </c>
      <c r="E8243">
        <v>52</v>
      </c>
      <c r="F8243" t="s">
        <v>49</v>
      </c>
      <c r="G8243" t="s">
        <v>369</v>
      </c>
      <c r="H8243" t="s">
        <v>370</v>
      </c>
      <c r="I8243" s="2">
        <v>1157</v>
      </c>
      <c r="J8243" s="2">
        <v>1</v>
      </c>
      <c r="K8243" s="2">
        <v>1158</v>
      </c>
      <c r="L8243" s="3">
        <v>7.1128779330640102E-2</v>
      </c>
      <c r="M8243" s="3">
        <v>9.5483341125367646E-2</v>
      </c>
      <c r="N8243" s="2">
        <v>1628033</v>
      </c>
      <c r="O8243">
        <f t="shared" si="128"/>
        <v>14</v>
      </c>
    </row>
    <row r="8244" spans="1:15" hidden="1" x14ac:dyDescent="0.2">
      <c r="A8244" t="s">
        <v>8622</v>
      </c>
      <c r="B8244" t="s">
        <v>9028</v>
      </c>
      <c r="C8244" t="s">
        <v>9039</v>
      </c>
      <c r="D8244" t="s">
        <v>22</v>
      </c>
      <c r="E8244">
        <v>59</v>
      </c>
      <c r="F8244" t="s">
        <v>69</v>
      </c>
      <c r="G8244" t="s">
        <v>38</v>
      </c>
      <c r="H8244" t="s">
        <v>70</v>
      </c>
      <c r="I8244" s="2">
        <v>3068</v>
      </c>
      <c r="J8244" s="2">
        <f>(0)</f>
        <v>0</v>
      </c>
      <c r="K8244" s="2">
        <v>3068</v>
      </c>
      <c r="L8244" s="3">
        <v>0.18844826855475288</v>
      </c>
      <c r="M8244" s="3">
        <v>0.25297313520952325</v>
      </c>
      <c r="N8244" s="2">
        <v>1628033</v>
      </c>
      <c r="O8244">
        <f t="shared" si="128"/>
        <v>9</v>
      </c>
    </row>
    <row r="8245" spans="1:15" hidden="1" x14ac:dyDescent="0.2">
      <c r="A8245" t="s">
        <v>8622</v>
      </c>
      <c r="B8245" t="s">
        <v>9028</v>
      </c>
      <c r="C8245" t="s">
        <v>9040</v>
      </c>
      <c r="D8245" t="s">
        <v>22</v>
      </c>
      <c r="E8245">
        <v>44</v>
      </c>
      <c r="F8245" t="s">
        <v>69</v>
      </c>
      <c r="G8245" t="s">
        <v>38</v>
      </c>
      <c r="H8245" t="s">
        <v>182</v>
      </c>
      <c r="I8245" s="2">
        <v>27973</v>
      </c>
      <c r="J8245" s="2">
        <f>(0)</f>
        <v>0</v>
      </c>
      <c r="K8245" s="2">
        <v>27973</v>
      </c>
      <c r="L8245" s="3">
        <v>1.7182084146942969</v>
      </c>
      <c r="M8245" s="3">
        <v>2.3065246125215109</v>
      </c>
      <c r="N8245" s="2">
        <v>1628033</v>
      </c>
      <c r="O8245">
        <f t="shared" si="128"/>
        <v>5</v>
      </c>
    </row>
    <row r="8246" spans="1:15" hidden="1" x14ac:dyDescent="0.2">
      <c r="A8246" t="s">
        <v>8622</v>
      </c>
      <c r="B8246" t="s">
        <v>9028</v>
      </c>
      <c r="C8246" t="s">
        <v>9041</v>
      </c>
      <c r="D8246" t="s">
        <v>22</v>
      </c>
      <c r="E8246">
        <v>28</v>
      </c>
      <c r="F8246" t="s">
        <v>18</v>
      </c>
      <c r="G8246" t="s">
        <v>38</v>
      </c>
      <c r="H8246" t="s">
        <v>99</v>
      </c>
      <c r="I8246" s="2">
        <v>1562</v>
      </c>
      <c r="J8246" s="2">
        <v>2</v>
      </c>
      <c r="K8246" s="2">
        <v>1564</v>
      </c>
      <c r="L8246" s="3">
        <v>9.6066848767807536E-2</v>
      </c>
      <c r="M8246" s="3">
        <v>0.12896022929194734</v>
      </c>
      <c r="N8246" s="2">
        <v>1628033</v>
      </c>
      <c r="O8246">
        <f t="shared" si="128"/>
        <v>12</v>
      </c>
    </row>
    <row r="8247" spans="1:15" hidden="1" x14ac:dyDescent="0.2">
      <c r="A8247" t="s">
        <v>8622</v>
      </c>
      <c r="B8247" t="s">
        <v>9028</v>
      </c>
      <c r="C8247" t="s">
        <v>46</v>
      </c>
      <c r="G8247" t="s">
        <v>46</v>
      </c>
      <c r="I8247" s="2">
        <v>12010</v>
      </c>
      <c r="J8247" s="2">
        <v>11</v>
      </c>
      <c r="K8247" s="2">
        <v>12021</v>
      </c>
      <c r="L8247" s="3">
        <v>0.73837569631573807</v>
      </c>
      <c r="M8247" s="3">
        <v>0.9911962380553061</v>
      </c>
      <c r="N8247" s="2">
        <v>1628033</v>
      </c>
      <c r="O8247">
        <f t="shared" si="128"/>
        <v>6</v>
      </c>
    </row>
    <row r="8248" spans="1:15" hidden="1" x14ac:dyDescent="0.2">
      <c r="A8248" t="s">
        <v>8622</v>
      </c>
      <c r="B8248" t="s">
        <v>9042</v>
      </c>
      <c r="C8248" t="s">
        <v>9043</v>
      </c>
      <c r="D8248" t="s">
        <v>17</v>
      </c>
      <c r="E8248">
        <v>46</v>
      </c>
      <c r="F8248" t="s">
        <v>69</v>
      </c>
      <c r="G8248" t="s">
        <v>58</v>
      </c>
      <c r="H8248" t="s">
        <v>59</v>
      </c>
      <c r="I8248" s="2">
        <v>1983</v>
      </c>
      <c r="J8248" s="2">
        <v>3</v>
      </c>
      <c r="K8248" s="2">
        <v>1986</v>
      </c>
      <c r="L8248" s="3">
        <v>0.11915261253802265</v>
      </c>
      <c r="M8248" s="3">
        <v>0.18706342448515173</v>
      </c>
      <c r="N8248" s="2">
        <v>1666770</v>
      </c>
      <c r="O8248">
        <f t="shared" si="128"/>
        <v>14</v>
      </c>
    </row>
    <row r="8249" spans="1:15" hidden="1" x14ac:dyDescent="0.2">
      <c r="A8249" t="s">
        <v>8622</v>
      </c>
      <c r="B8249" t="s">
        <v>9042</v>
      </c>
      <c r="C8249" t="s">
        <v>9044</v>
      </c>
      <c r="D8249" t="s">
        <v>22</v>
      </c>
      <c r="E8249">
        <v>56</v>
      </c>
      <c r="F8249" t="s">
        <v>69</v>
      </c>
      <c r="G8249" t="s">
        <v>19</v>
      </c>
      <c r="H8249" t="s">
        <v>20</v>
      </c>
      <c r="I8249" s="2">
        <v>261816</v>
      </c>
      <c r="J8249" s="2">
        <v>384</v>
      </c>
      <c r="K8249" s="2">
        <v>262200</v>
      </c>
      <c r="L8249" s="3">
        <v>15.73102467647006</v>
      </c>
      <c r="M8249" s="3">
        <v>24.696893202420334</v>
      </c>
      <c r="N8249" s="2">
        <v>1666770</v>
      </c>
      <c r="O8249">
        <f t="shared" si="128"/>
        <v>2</v>
      </c>
    </row>
    <row r="8250" spans="1:15" hidden="1" x14ac:dyDescent="0.2">
      <c r="A8250" t="s">
        <v>8622</v>
      </c>
      <c r="B8250" t="s">
        <v>9042</v>
      </c>
      <c r="C8250" t="s">
        <v>9045</v>
      </c>
      <c r="D8250" t="s">
        <v>22</v>
      </c>
      <c r="E8250">
        <v>48</v>
      </c>
      <c r="F8250" t="s">
        <v>69</v>
      </c>
      <c r="G8250" t="s">
        <v>38</v>
      </c>
      <c r="H8250" t="s">
        <v>148</v>
      </c>
      <c r="I8250" s="2">
        <v>6096</v>
      </c>
      <c r="J8250" s="2">
        <f>(0)</f>
        <v>0</v>
      </c>
      <c r="K8250" s="2">
        <v>6096</v>
      </c>
      <c r="L8250" s="3">
        <v>0.36573732428589428</v>
      </c>
      <c r="M8250" s="3">
        <v>0.57418863829883426</v>
      </c>
      <c r="N8250" s="2">
        <v>1666770</v>
      </c>
      <c r="O8250">
        <f t="shared" si="128"/>
        <v>9</v>
      </c>
    </row>
    <row r="8251" spans="1:15" hidden="1" x14ac:dyDescent="0.2">
      <c r="A8251" t="s">
        <v>8622</v>
      </c>
      <c r="B8251" t="s">
        <v>9042</v>
      </c>
      <c r="C8251" t="s">
        <v>9046</v>
      </c>
      <c r="D8251" t="s">
        <v>22</v>
      </c>
      <c r="E8251">
        <v>35</v>
      </c>
      <c r="F8251" t="s">
        <v>18</v>
      </c>
      <c r="G8251" t="s">
        <v>38</v>
      </c>
      <c r="H8251" t="s">
        <v>70</v>
      </c>
      <c r="I8251" s="2">
        <v>2093</v>
      </c>
      <c r="J8251" s="2">
        <f>(0)</f>
        <v>0</v>
      </c>
      <c r="K8251" s="2">
        <v>2093</v>
      </c>
      <c r="L8251" s="3">
        <v>0.12557221452269959</v>
      </c>
      <c r="M8251" s="3">
        <v>0.19714186679125004</v>
      </c>
      <c r="N8251" s="2">
        <v>1666770</v>
      </c>
      <c r="O8251">
        <f t="shared" si="128"/>
        <v>13</v>
      </c>
    </row>
    <row r="8252" spans="1:15" hidden="1" x14ac:dyDescent="0.2">
      <c r="A8252" t="s">
        <v>8622</v>
      </c>
      <c r="B8252" t="s">
        <v>9042</v>
      </c>
      <c r="C8252" t="s">
        <v>9047</v>
      </c>
      <c r="D8252" t="s">
        <v>22</v>
      </c>
      <c r="E8252">
        <v>37</v>
      </c>
      <c r="F8252" t="s">
        <v>69</v>
      </c>
      <c r="G8252" t="s">
        <v>38</v>
      </c>
      <c r="H8252" t="s">
        <v>182</v>
      </c>
      <c r="I8252" s="2">
        <v>14033</v>
      </c>
      <c r="J8252" s="2">
        <f>(0)</f>
        <v>0</v>
      </c>
      <c r="K8252" s="2">
        <v>14033</v>
      </c>
      <c r="L8252" s="3">
        <v>0.84192780047637039</v>
      </c>
      <c r="M8252" s="3">
        <v>1.3217829988923133</v>
      </c>
      <c r="N8252" s="2">
        <v>1666770</v>
      </c>
      <c r="O8252">
        <f t="shared" si="128"/>
        <v>6</v>
      </c>
    </row>
    <row r="8253" spans="1:15" hidden="1" x14ac:dyDescent="0.2">
      <c r="A8253" t="s">
        <v>8622</v>
      </c>
      <c r="B8253" t="s">
        <v>9042</v>
      </c>
      <c r="C8253" t="s">
        <v>9048</v>
      </c>
      <c r="D8253" t="s">
        <v>22</v>
      </c>
      <c r="E8253">
        <v>51</v>
      </c>
      <c r="F8253" t="s">
        <v>69</v>
      </c>
      <c r="G8253" t="s">
        <v>8630</v>
      </c>
      <c r="H8253" t="s">
        <v>4937</v>
      </c>
      <c r="I8253" s="2">
        <v>612027</v>
      </c>
      <c r="J8253" s="2">
        <v>471</v>
      </c>
      <c r="K8253" s="2">
        <v>612498</v>
      </c>
      <c r="L8253" s="3">
        <v>36.747601648697781</v>
      </c>
      <c r="M8253" s="3">
        <v>57.69182949159439</v>
      </c>
      <c r="N8253" s="2">
        <v>1666770</v>
      </c>
      <c r="O8253">
        <f t="shared" si="128"/>
        <v>1</v>
      </c>
    </row>
    <row r="8254" spans="1:15" hidden="1" x14ac:dyDescent="0.2">
      <c r="A8254" t="s">
        <v>8622</v>
      </c>
      <c r="B8254" t="s">
        <v>9042</v>
      </c>
      <c r="C8254" t="s">
        <v>9049</v>
      </c>
      <c r="D8254" t="s">
        <v>17</v>
      </c>
      <c r="E8254">
        <v>45</v>
      </c>
      <c r="F8254" t="s">
        <v>69</v>
      </c>
      <c r="G8254" t="s">
        <v>2733</v>
      </c>
      <c r="H8254" t="s">
        <v>877</v>
      </c>
      <c r="I8254" s="2">
        <v>29182</v>
      </c>
      <c r="J8254" s="2">
        <v>1</v>
      </c>
      <c r="K8254" s="2">
        <v>29183</v>
      </c>
      <c r="L8254" s="3">
        <v>1.7508714459703498</v>
      </c>
      <c r="M8254" s="3">
        <v>2.7487774001763254</v>
      </c>
      <c r="N8254" s="2">
        <v>1666770</v>
      </c>
      <c r="O8254">
        <f t="shared" si="128"/>
        <v>4</v>
      </c>
    </row>
    <row r="8255" spans="1:15" hidden="1" x14ac:dyDescent="0.2">
      <c r="A8255" t="s">
        <v>8622</v>
      </c>
      <c r="B8255" t="s">
        <v>9042</v>
      </c>
      <c r="C8255" t="s">
        <v>9050</v>
      </c>
      <c r="D8255" t="s">
        <v>22</v>
      </c>
      <c r="E8255">
        <v>60</v>
      </c>
      <c r="F8255" t="s">
        <v>69</v>
      </c>
      <c r="G8255" t="s">
        <v>303</v>
      </c>
      <c r="H8255" t="s">
        <v>304</v>
      </c>
      <c r="I8255" s="2">
        <v>8183</v>
      </c>
      <c r="J8255" s="2">
        <v>10</v>
      </c>
      <c r="K8255" s="2">
        <v>8193</v>
      </c>
      <c r="L8255" s="3">
        <v>0.49154952392951634</v>
      </c>
      <c r="M8255" s="3">
        <v>0.77170726928844313</v>
      </c>
      <c r="N8255" s="2">
        <v>1666770</v>
      </c>
      <c r="O8255">
        <f t="shared" si="128"/>
        <v>7</v>
      </c>
    </row>
    <row r="8256" spans="1:15" hidden="1" x14ac:dyDescent="0.2">
      <c r="A8256" t="s">
        <v>8622</v>
      </c>
      <c r="B8256" t="s">
        <v>9042</v>
      </c>
      <c r="C8256" t="s">
        <v>9051</v>
      </c>
      <c r="D8256" t="s">
        <v>22</v>
      </c>
      <c r="E8256">
        <v>65</v>
      </c>
      <c r="F8256" t="s">
        <v>69</v>
      </c>
      <c r="G8256" t="s">
        <v>32</v>
      </c>
      <c r="H8256" t="s">
        <v>33</v>
      </c>
      <c r="I8256" s="2">
        <v>83455</v>
      </c>
      <c r="J8256" s="2">
        <v>322</v>
      </c>
      <c r="K8256" s="2">
        <v>83777</v>
      </c>
      <c r="L8256" s="3">
        <v>5.0263083688811294</v>
      </c>
      <c r="M8256" s="3">
        <v>7.8910435614766143</v>
      </c>
      <c r="N8256" s="2">
        <v>1666770</v>
      </c>
      <c r="O8256">
        <f t="shared" si="128"/>
        <v>3</v>
      </c>
    </row>
    <row r="8257" spans="1:15" hidden="1" x14ac:dyDescent="0.2">
      <c r="A8257" t="s">
        <v>8622</v>
      </c>
      <c r="B8257" t="s">
        <v>9042</v>
      </c>
      <c r="C8257" t="s">
        <v>9052</v>
      </c>
      <c r="D8257" t="s">
        <v>22</v>
      </c>
      <c r="E8257">
        <v>30</v>
      </c>
      <c r="F8257" t="s">
        <v>69</v>
      </c>
      <c r="G8257" t="s">
        <v>38</v>
      </c>
      <c r="H8257" t="s">
        <v>780</v>
      </c>
      <c r="I8257" s="2">
        <v>4256</v>
      </c>
      <c r="J8257" s="2">
        <f>(0)</f>
        <v>0</v>
      </c>
      <c r="K8257" s="2">
        <v>4256</v>
      </c>
      <c r="L8257" s="3">
        <v>0.25534416866154297</v>
      </c>
      <c r="M8257" s="3">
        <v>0.40087710705377932</v>
      </c>
      <c r="N8257" s="2">
        <v>1666770</v>
      </c>
      <c r="O8257">
        <f t="shared" si="128"/>
        <v>11</v>
      </c>
    </row>
    <row r="8258" spans="1:15" hidden="1" x14ac:dyDescent="0.2">
      <c r="A8258" t="s">
        <v>8622</v>
      </c>
      <c r="B8258" t="s">
        <v>9042</v>
      </c>
      <c r="C8258" t="s">
        <v>9053</v>
      </c>
      <c r="D8258" t="s">
        <v>22</v>
      </c>
      <c r="E8258">
        <v>46</v>
      </c>
      <c r="F8258" t="s">
        <v>69</v>
      </c>
      <c r="G8258" t="s">
        <v>369</v>
      </c>
      <c r="H8258" t="s">
        <v>370</v>
      </c>
      <c r="I8258" s="2">
        <v>1324</v>
      </c>
      <c r="J8258" s="2">
        <f>(0)</f>
        <v>0</v>
      </c>
      <c r="K8258" s="2">
        <v>1324</v>
      </c>
      <c r="L8258" s="3">
        <v>7.9435075025348426E-2</v>
      </c>
      <c r="M8258" s="3">
        <v>0.12470894965676781</v>
      </c>
      <c r="N8258" s="2">
        <v>1666770</v>
      </c>
      <c r="O8258">
        <f t="shared" si="128"/>
        <v>16</v>
      </c>
    </row>
    <row r="8259" spans="1:15" hidden="1" x14ac:dyDescent="0.2">
      <c r="A8259" t="s">
        <v>8622</v>
      </c>
      <c r="B8259" t="s">
        <v>9042</v>
      </c>
      <c r="C8259" t="s">
        <v>9054</v>
      </c>
      <c r="D8259" t="s">
        <v>22</v>
      </c>
      <c r="E8259">
        <v>42</v>
      </c>
      <c r="F8259" t="s">
        <v>69</v>
      </c>
      <c r="G8259" t="s">
        <v>192</v>
      </c>
      <c r="H8259" t="s">
        <v>193</v>
      </c>
      <c r="I8259" s="2">
        <v>5384</v>
      </c>
      <c r="J8259" s="2">
        <v>2</v>
      </c>
      <c r="K8259" s="2">
        <v>5386</v>
      </c>
      <c r="L8259" s="3">
        <v>0.32313996532215</v>
      </c>
      <c r="M8259" s="3">
        <v>0.50731299309014466</v>
      </c>
      <c r="N8259" s="2">
        <v>1666770</v>
      </c>
      <c r="O8259">
        <f t="shared" ref="O8259:O8322" si="129">COUNTIFS($A$2:$A$8569,A8259,$B$2:$B$8569,B8259,$K$2:$K$8569,"&gt;"&amp;K8259)+1</f>
        <v>10</v>
      </c>
    </row>
    <row r="8260" spans="1:15" hidden="1" x14ac:dyDescent="0.2">
      <c r="A8260" t="s">
        <v>8622</v>
      </c>
      <c r="B8260" t="s">
        <v>9042</v>
      </c>
      <c r="C8260" t="s">
        <v>9055</v>
      </c>
      <c r="D8260" t="s">
        <v>22</v>
      </c>
      <c r="E8260">
        <v>43</v>
      </c>
      <c r="F8260" t="s">
        <v>69</v>
      </c>
      <c r="G8260" t="s">
        <v>38</v>
      </c>
      <c r="H8260" t="s">
        <v>198</v>
      </c>
      <c r="I8260" s="2">
        <v>6112</v>
      </c>
      <c r="J8260" s="2">
        <f>(0)</f>
        <v>0</v>
      </c>
      <c r="K8260" s="2">
        <v>6112</v>
      </c>
      <c r="L8260" s="3">
        <v>0.36669726476958431</v>
      </c>
      <c r="M8260" s="3">
        <v>0.57569569509226959</v>
      </c>
      <c r="N8260" s="2">
        <v>1666770</v>
      </c>
      <c r="O8260">
        <f t="shared" si="129"/>
        <v>8</v>
      </c>
    </row>
    <row r="8261" spans="1:15" hidden="1" x14ac:dyDescent="0.2">
      <c r="A8261" t="s">
        <v>8622</v>
      </c>
      <c r="B8261" t="s">
        <v>9042</v>
      </c>
      <c r="C8261" t="s">
        <v>9056</v>
      </c>
      <c r="D8261" t="s">
        <v>22</v>
      </c>
      <c r="E8261">
        <v>45</v>
      </c>
      <c r="F8261" t="s">
        <v>69</v>
      </c>
      <c r="G8261" t="s">
        <v>3876</v>
      </c>
      <c r="H8261" t="s">
        <v>104</v>
      </c>
      <c r="I8261" s="2">
        <v>1894</v>
      </c>
      <c r="J8261" s="2">
        <v>1</v>
      </c>
      <c r="K8261" s="2">
        <v>1895</v>
      </c>
      <c r="L8261" s="3">
        <v>0.11369295103703569</v>
      </c>
      <c r="M8261" s="3">
        <v>0.17849203897248869</v>
      </c>
      <c r="N8261" s="2">
        <v>1666770</v>
      </c>
      <c r="O8261">
        <f t="shared" si="129"/>
        <v>15</v>
      </c>
    </row>
    <row r="8262" spans="1:15" hidden="1" x14ac:dyDescent="0.2">
      <c r="A8262" t="s">
        <v>8622</v>
      </c>
      <c r="B8262" t="s">
        <v>9042</v>
      </c>
      <c r="C8262" t="s">
        <v>9057</v>
      </c>
      <c r="D8262" t="s">
        <v>22</v>
      </c>
      <c r="E8262">
        <v>46</v>
      </c>
      <c r="F8262" t="s">
        <v>69</v>
      </c>
      <c r="G8262" t="s">
        <v>38</v>
      </c>
      <c r="H8262" t="s">
        <v>165</v>
      </c>
      <c r="I8262" s="2">
        <v>3810</v>
      </c>
      <c r="J8262" s="2">
        <v>2</v>
      </c>
      <c r="K8262" s="2">
        <v>3812</v>
      </c>
      <c r="L8262" s="3">
        <v>0.22870582023914518</v>
      </c>
      <c r="M8262" s="3">
        <v>0.35905628103595083</v>
      </c>
      <c r="N8262" s="2">
        <v>1666770</v>
      </c>
      <c r="O8262">
        <f t="shared" si="129"/>
        <v>12</v>
      </c>
    </row>
    <row r="8263" spans="1:15" hidden="1" x14ac:dyDescent="0.2">
      <c r="A8263" t="s">
        <v>8622</v>
      </c>
      <c r="B8263" t="s">
        <v>9042</v>
      </c>
      <c r="C8263" t="s">
        <v>46</v>
      </c>
      <c r="G8263" t="s">
        <v>46</v>
      </c>
      <c r="I8263" s="2">
        <v>18764</v>
      </c>
      <c r="J8263" s="2">
        <v>37</v>
      </c>
      <c r="K8263" s="2">
        <v>18801</v>
      </c>
      <c r="L8263" s="3">
        <v>1.1279900646159939</v>
      </c>
      <c r="M8263" s="3">
        <v>1.770885923336021</v>
      </c>
      <c r="N8263" s="2">
        <v>1666770</v>
      </c>
      <c r="O8263">
        <f t="shared" si="129"/>
        <v>5</v>
      </c>
    </row>
    <row r="8264" spans="1:15" hidden="1" x14ac:dyDescent="0.2">
      <c r="A8264" t="s">
        <v>8622</v>
      </c>
      <c r="B8264" t="s">
        <v>9058</v>
      </c>
      <c r="C8264" t="s">
        <v>9059</v>
      </c>
      <c r="D8264" t="s">
        <v>17</v>
      </c>
      <c r="E8264">
        <v>41</v>
      </c>
      <c r="F8264" t="s">
        <v>18</v>
      </c>
      <c r="G8264" t="s">
        <v>58</v>
      </c>
      <c r="H8264" t="s">
        <v>59</v>
      </c>
      <c r="I8264" s="2">
        <v>2300</v>
      </c>
      <c r="J8264" s="2">
        <v>2</v>
      </c>
      <c r="K8264" s="2">
        <v>2302</v>
      </c>
      <c r="L8264" s="3">
        <v>0.16161360868023744</v>
      </c>
      <c r="M8264" s="3">
        <v>0.23401277006263044</v>
      </c>
      <c r="N8264" s="2">
        <v>1424385</v>
      </c>
      <c r="O8264">
        <f t="shared" si="129"/>
        <v>15</v>
      </c>
    </row>
    <row r="8265" spans="1:15" hidden="1" x14ac:dyDescent="0.2">
      <c r="A8265" t="s">
        <v>8622</v>
      </c>
      <c r="B8265" t="s">
        <v>9058</v>
      </c>
      <c r="C8265" t="s">
        <v>9060</v>
      </c>
      <c r="D8265" t="s">
        <v>22</v>
      </c>
      <c r="E8265">
        <v>55</v>
      </c>
      <c r="F8265" t="s">
        <v>18</v>
      </c>
      <c r="G8265" t="s">
        <v>19</v>
      </c>
      <c r="H8265" t="s">
        <v>20</v>
      </c>
      <c r="I8265" s="2">
        <v>315262</v>
      </c>
      <c r="J8265" s="2">
        <v>184</v>
      </c>
      <c r="K8265" s="2">
        <v>315446</v>
      </c>
      <c r="L8265" s="3">
        <v>22.146119202322406</v>
      </c>
      <c r="M8265" s="3">
        <v>32.067068751162694</v>
      </c>
      <c r="N8265" s="2">
        <v>1424385</v>
      </c>
      <c r="O8265">
        <f t="shared" si="129"/>
        <v>2</v>
      </c>
    </row>
    <row r="8266" spans="1:15" hidden="1" x14ac:dyDescent="0.2">
      <c r="A8266" t="s">
        <v>8622</v>
      </c>
      <c r="B8266" t="s">
        <v>9058</v>
      </c>
      <c r="C8266" t="s">
        <v>9061</v>
      </c>
      <c r="D8266" t="s">
        <v>17</v>
      </c>
      <c r="E8266">
        <v>39</v>
      </c>
      <c r="F8266" t="s">
        <v>18</v>
      </c>
      <c r="G8266" t="s">
        <v>8630</v>
      </c>
      <c r="H8266" t="s">
        <v>4937</v>
      </c>
      <c r="I8266" s="2">
        <v>461824</v>
      </c>
      <c r="J8266" s="2">
        <v>285</v>
      </c>
      <c r="K8266" s="2">
        <v>462109</v>
      </c>
      <c r="L8266" s="3">
        <v>32.442703342144149</v>
      </c>
      <c r="M8266" s="3">
        <v>46.976284605070411</v>
      </c>
      <c r="N8266" s="2">
        <v>1424385</v>
      </c>
      <c r="O8266">
        <f t="shared" si="129"/>
        <v>1</v>
      </c>
    </row>
    <row r="8267" spans="1:15" hidden="1" x14ac:dyDescent="0.2">
      <c r="A8267" t="s">
        <v>8622</v>
      </c>
      <c r="B8267" t="s">
        <v>9058</v>
      </c>
      <c r="C8267" t="s">
        <v>9062</v>
      </c>
      <c r="D8267" t="s">
        <v>22</v>
      </c>
      <c r="E8267">
        <v>39</v>
      </c>
      <c r="F8267" t="s">
        <v>18</v>
      </c>
      <c r="G8267" t="s">
        <v>38</v>
      </c>
      <c r="H8267" t="s">
        <v>198</v>
      </c>
      <c r="I8267" s="2">
        <v>3846</v>
      </c>
      <c r="J8267" s="2">
        <v>5</v>
      </c>
      <c r="K8267" s="2">
        <v>3851</v>
      </c>
      <c r="L8267" s="3">
        <v>0.27036229671051015</v>
      </c>
      <c r="M8267" s="3">
        <v>0.39147835686845778</v>
      </c>
      <c r="N8267" s="2">
        <v>1424385</v>
      </c>
      <c r="O8267">
        <f t="shared" si="129"/>
        <v>13</v>
      </c>
    </row>
    <row r="8268" spans="1:15" hidden="1" x14ac:dyDescent="0.2">
      <c r="A8268" t="s">
        <v>8622</v>
      </c>
      <c r="B8268" t="s">
        <v>9058</v>
      </c>
      <c r="C8268" t="s">
        <v>9063</v>
      </c>
      <c r="D8268" t="s">
        <v>22</v>
      </c>
      <c r="E8268">
        <v>38</v>
      </c>
      <c r="F8268" t="s">
        <v>18</v>
      </c>
      <c r="G8268" t="s">
        <v>38</v>
      </c>
      <c r="H8268" t="s">
        <v>336</v>
      </c>
      <c r="I8268" s="2">
        <v>14865</v>
      </c>
      <c r="J8268" s="2">
        <v>1</v>
      </c>
      <c r="K8268" s="2">
        <v>14866</v>
      </c>
      <c r="L8268" s="3">
        <v>1.0436784998437922</v>
      </c>
      <c r="M8268" s="3">
        <v>1.5112223456781337</v>
      </c>
      <c r="N8268" s="2">
        <v>1424385</v>
      </c>
      <c r="O8268">
        <f t="shared" si="129"/>
        <v>6</v>
      </c>
    </row>
    <row r="8269" spans="1:15" hidden="1" x14ac:dyDescent="0.2">
      <c r="A8269" t="s">
        <v>8622</v>
      </c>
      <c r="B8269" t="s">
        <v>9058</v>
      </c>
      <c r="C8269" t="s">
        <v>9064</v>
      </c>
      <c r="D8269" t="s">
        <v>17</v>
      </c>
      <c r="E8269">
        <v>34</v>
      </c>
      <c r="F8269" t="s">
        <v>18</v>
      </c>
      <c r="G8269" t="s">
        <v>38</v>
      </c>
      <c r="H8269" t="s">
        <v>910</v>
      </c>
      <c r="I8269" s="2">
        <v>3210</v>
      </c>
      <c r="J8269" s="2">
        <v>3</v>
      </c>
      <c r="K8269" s="2">
        <v>3213</v>
      </c>
      <c r="L8269" s="3">
        <v>0.22557103592076583</v>
      </c>
      <c r="M8269" s="3">
        <v>0.32662164648619968</v>
      </c>
      <c r="N8269" s="2">
        <v>1424385</v>
      </c>
      <c r="O8269">
        <f t="shared" si="129"/>
        <v>14</v>
      </c>
    </row>
    <row r="8270" spans="1:15" hidden="1" x14ac:dyDescent="0.2">
      <c r="A8270" t="s">
        <v>8622</v>
      </c>
      <c r="B8270" t="s">
        <v>9058</v>
      </c>
      <c r="C8270" t="s">
        <v>9065</v>
      </c>
      <c r="D8270" t="s">
        <v>22</v>
      </c>
      <c r="E8270">
        <v>43</v>
      </c>
      <c r="F8270" t="s">
        <v>18</v>
      </c>
      <c r="G8270" t="s">
        <v>38</v>
      </c>
      <c r="H8270" t="s">
        <v>165</v>
      </c>
      <c r="I8270" s="2">
        <v>5942</v>
      </c>
      <c r="J8270" s="2">
        <v>2</v>
      </c>
      <c r="K8270" s="2">
        <v>5944</v>
      </c>
      <c r="L8270" s="3">
        <v>0.41730290616652105</v>
      </c>
      <c r="M8270" s="3">
        <v>0.60424496318517606</v>
      </c>
      <c r="N8270" s="2">
        <v>1424385</v>
      </c>
      <c r="O8270">
        <f t="shared" si="129"/>
        <v>11</v>
      </c>
    </row>
    <row r="8271" spans="1:15" hidden="1" x14ac:dyDescent="0.2">
      <c r="A8271" t="s">
        <v>8622</v>
      </c>
      <c r="B8271" t="s">
        <v>9058</v>
      </c>
      <c r="C8271" t="s">
        <v>9066</v>
      </c>
      <c r="D8271" t="s">
        <v>22</v>
      </c>
      <c r="E8271">
        <v>37</v>
      </c>
      <c r="F8271" t="s">
        <v>18</v>
      </c>
      <c r="G8271" t="s">
        <v>32</v>
      </c>
      <c r="H8271" t="s">
        <v>33</v>
      </c>
      <c r="I8271" s="2">
        <v>25333</v>
      </c>
      <c r="J8271" s="2">
        <v>154</v>
      </c>
      <c r="K8271" s="2">
        <v>25487</v>
      </c>
      <c r="L8271" s="3">
        <v>1.7893336422385802</v>
      </c>
      <c r="M8271" s="3">
        <v>2.59091375785676</v>
      </c>
      <c r="N8271" s="2">
        <v>1424385</v>
      </c>
      <c r="O8271">
        <f t="shared" si="129"/>
        <v>5</v>
      </c>
    </row>
    <row r="8272" spans="1:15" hidden="1" x14ac:dyDescent="0.2">
      <c r="A8272" t="s">
        <v>8622</v>
      </c>
      <c r="B8272" t="s">
        <v>9058</v>
      </c>
      <c r="C8272" t="s">
        <v>9067</v>
      </c>
      <c r="D8272" t="s">
        <v>22</v>
      </c>
      <c r="E8272">
        <v>54</v>
      </c>
      <c r="F8272" t="s">
        <v>18</v>
      </c>
      <c r="G8272" t="s">
        <v>38</v>
      </c>
      <c r="H8272" t="s">
        <v>618</v>
      </c>
      <c r="I8272" s="2">
        <v>6666</v>
      </c>
      <c r="J8272" s="2">
        <f>(0)</f>
        <v>0</v>
      </c>
      <c r="K8272" s="2">
        <v>6666</v>
      </c>
      <c r="L8272" s="3">
        <v>0.46799144894112193</v>
      </c>
      <c r="M8272" s="3">
        <v>0.67764080158014528</v>
      </c>
      <c r="N8272" s="2">
        <v>1424385</v>
      </c>
      <c r="O8272">
        <f t="shared" si="129"/>
        <v>10</v>
      </c>
    </row>
    <row r="8273" spans="1:15" hidden="1" x14ac:dyDescent="0.2">
      <c r="A8273" t="s">
        <v>8622</v>
      </c>
      <c r="B8273" t="s">
        <v>9058</v>
      </c>
      <c r="C8273" t="s">
        <v>9068</v>
      </c>
      <c r="D8273" t="s">
        <v>17</v>
      </c>
      <c r="E8273">
        <v>49</v>
      </c>
      <c r="F8273" t="s">
        <v>18</v>
      </c>
      <c r="G8273" t="s">
        <v>38</v>
      </c>
      <c r="H8273" t="s">
        <v>234</v>
      </c>
      <c r="I8273" s="2">
        <v>11054</v>
      </c>
      <c r="J8273" s="2">
        <v>4</v>
      </c>
      <c r="K8273" s="2">
        <v>11058</v>
      </c>
      <c r="L8273" s="3">
        <v>0.77633504986362534</v>
      </c>
      <c r="M8273" s="3">
        <v>1.1241152091018973</v>
      </c>
      <c r="N8273" s="2">
        <v>1424385</v>
      </c>
      <c r="O8273">
        <f t="shared" si="129"/>
        <v>8</v>
      </c>
    </row>
    <row r="8274" spans="1:15" hidden="1" x14ac:dyDescent="0.2">
      <c r="A8274" t="s">
        <v>8622</v>
      </c>
      <c r="B8274" t="s">
        <v>9058</v>
      </c>
      <c r="C8274" t="s">
        <v>9069</v>
      </c>
      <c r="D8274" t="s">
        <v>22</v>
      </c>
      <c r="E8274">
        <v>51</v>
      </c>
      <c r="F8274" t="s">
        <v>18</v>
      </c>
      <c r="G8274" t="s">
        <v>35</v>
      </c>
      <c r="H8274" t="s">
        <v>36</v>
      </c>
      <c r="I8274" s="2">
        <v>9788</v>
      </c>
      <c r="J8274" s="2">
        <v>23</v>
      </c>
      <c r="K8274" s="2">
        <v>9811</v>
      </c>
      <c r="L8274" s="3">
        <v>0.68878849468367054</v>
      </c>
      <c r="M8274" s="3">
        <v>0.99734982062748367</v>
      </c>
      <c r="N8274" s="2">
        <v>1424385</v>
      </c>
      <c r="O8274">
        <f t="shared" si="129"/>
        <v>9</v>
      </c>
    </row>
    <row r="8275" spans="1:15" hidden="1" x14ac:dyDescent="0.2">
      <c r="A8275" t="s">
        <v>8622</v>
      </c>
      <c r="B8275" t="s">
        <v>9058</v>
      </c>
      <c r="C8275" t="s">
        <v>9070</v>
      </c>
      <c r="D8275" t="s">
        <v>22</v>
      </c>
      <c r="E8275">
        <v>45</v>
      </c>
      <c r="F8275" t="s">
        <v>18</v>
      </c>
      <c r="G8275" t="s">
        <v>401</v>
      </c>
      <c r="H8275" t="s">
        <v>402</v>
      </c>
      <c r="I8275" s="2">
        <v>45694</v>
      </c>
      <c r="J8275" s="2">
        <v>25</v>
      </c>
      <c r="K8275" s="2">
        <v>45719</v>
      </c>
      <c r="L8275" s="3">
        <v>3.2097361317340463</v>
      </c>
      <c r="M8275" s="3">
        <v>4.6476237334897483</v>
      </c>
      <c r="N8275" s="2">
        <v>1424385</v>
      </c>
      <c r="O8275">
        <f t="shared" si="129"/>
        <v>4</v>
      </c>
    </row>
    <row r="8276" spans="1:15" hidden="1" x14ac:dyDescent="0.2">
      <c r="A8276" t="s">
        <v>8622</v>
      </c>
      <c r="B8276" t="s">
        <v>9058</v>
      </c>
      <c r="C8276" t="s">
        <v>9071</v>
      </c>
      <c r="D8276" t="s">
        <v>22</v>
      </c>
      <c r="E8276">
        <v>33</v>
      </c>
      <c r="F8276" t="s">
        <v>18</v>
      </c>
      <c r="G8276" t="s">
        <v>9072</v>
      </c>
      <c r="H8276" t="s">
        <v>324</v>
      </c>
      <c r="I8276" s="2">
        <v>56969</v>
      </c>
      <c r="J8276" s="2">
        <v>104</v>
      </c>
      <c r="K8276" s="2">
        <v>57073</v>
      </c>
      <c r="L8276" s="3">
        <v>4.0068520800204999</v>
      </c>
      <c r="M8276" s="3">
        <v>5.8018292032078662</v>
      </c>
      <c r="N8276" s="2">
        <v>1424385</v>
      </c>
      <c r="O8276">
        <f t="shared" si="129"/>
        <v>3</v>
      </c>
    </row>
    <row r="8277" spans="1:15" hidden="1" x14ac:dyDescent="0.2">
      <c r="A8277" t="s">
        <v>8622</v>
      </c>
      <c r="B8277" t="s">
        <v>9058</v>
      </c>
      <c r="C8277" t="s">
        <v>9073</v>
      </c>
      <c r="D8277" t="s">
        <v>22</v>
      </c>
      <c r="E8277">
        <v>33</v>
      </c>
      <c r="F8277" t="s">
        <v>18</v>
      </c>
      <c r="G8277" t="s">
        <v>6694</v>
      </c>
      <c r="H8277" t="s">
        <v>182</v>
      </c>
      <c r="I8277" s="2">
        <v>5908</v>
      </c>
      <c r="J8277" s="2">
        <f>(0)</f>
        <v>0</v>
      </c>
      <c r="K8277" s="2">
        <v>5908</v>
      </c>
      <c r="L8277" s="3">
        <v>0.41477549960158244</v>
      </c>
      <c r="M8277" s="3">
        <v>0.60058533689401417</v>
      </c>
      <c r="N8277" s="2">
        <v>1424385</v>
      </c>
      <c r="O8277">
        <f t="shared" si="129"/>
        <v>12</v>
      </c>
    </row>
    <row r="8278" spans="1:15" hidden="1" x14ac:dyDescent="0.2">
      <c r="A8278" t="s">
        <v>8622</v>
      </c>
      <c r="B8278" t="s">
        <v>9058</v>
      </c>
      <c r="C8278" t="s">
        <v>46</v>
      </c>
      <c r="G8278" t="s">
        <v>46</v>
      </c>
      <c r="I8278" s="2">
        <v>14073</v>
      </c>
      <c r="J8278" s="2">
        <v>9</v>
      </c>
      <c r="K8278" s="2">
        <v>14082</v>
      </c>
      <c r="L8278" s="3">
        <v>0.98863720131846389</v>
      </c>
      <c r="M8278" s="3">
        <v>1.4315238175594969</v>
      </c>
      <c r="N8278" s="2">
        <v>1424385</v>
      </c>
      <c r="O8278">
        <f t="shared" si="129"/>
        <v>7</v>
      </c>
    </row>
    <row r="8279" spans="1:15" hidden="1" x14ac:dyDescent="0.2">
      <c r="A8279" t="s">
        <v>8622</v>
      </c>
      <c r="B8279" t="s">
        <v>9074</v>
      </c>
      <c r="C8279" t="s">
        <v>9075</v>
      </c>
      <c r="D8279" t="s">
        <v>22</v>
      </c>
      <c r="E8279">
        <v>57</v>
      </c>
      <c r="F8279" t="s">
        <v>49</v>
      </c>
      <c r="G8279" t="s">
        <v>58</v>
      </c>
      <c r="H8279" t="s">
        <v>59</v>
      </c>
      <c r="I8279" s="2">
        <v>969</v>
      </c>
      <c r="J8279" s="2">
        <f>(0)</f>
        <v>0</v>
      </c>
      <c r="K8279" s="2">
        <v>969</v>
      </c>
      <c r="L8279" s="3">
        <v>6.4010717336202921E-2</v>
      </c>
      <c r="M8279" s="3">
        <v>8.5011334844645944E-2</v>
      </c>
      <c r="N8279" s="2">
        <v>1513809</v>
      </c>
      <c r="O8279">
        <f t="shared" si="129"/>
        <v>22</v>
      </c>
    </row>
    <row r="8280" spans="1:15" hidden="1" x14ac:dyDescent="0.2">
      <c r="A8280" t="s">
        <v>8622</v>
      </c>
      <c r="B8280" t="s">
        <v>9074</v>
      </c>
      <c r="C8280" t="s">
        <v>9076</v>
      </c>
      <c r="D8280" t="s">
        <v>22</v>
      </c>
      <c r="E8280">
        <v>62</v>
      </c>
      <c r="F8280" t="s">
        <v>18</v>
      </c>
      <c r="G8280" t="s">
        <v>38</v>
      </c>
      <c r="H8280" t="s">
        <v>168</v>
      </c>
      <c r="I8280" s="2">
        <v>732</v>
      </c>
      <c r="J8280" s="2">
        <v>2</v>
      </c>
      <c r="K8280" s="2">
        <v>734</v>
      </c>
      <c r="L8280" s="3">
        <v>4.8486962357866814E-2</v>
      </c>
      <c r="M8280" s="3">
        <v>6.4394550852394358E-2</v>
      </c>
      <c r="N8280" s="2">
        <v>1513809</v>
      </c>
      <c r="O8280">
        <f t="shared" si="129"/>
        <v>24</v>
      </c>
    </row>
    <row r="8281" spans="1:15" hidden="1" x14ac:dyDescent="0.2">
      <c r="A8281" t="s">
        <v>8622</v>
      </c>
      <c r="B8281" t="s">
        <v>9074</v>
      </c>
      <c r="C8281" t="s">
        <v>9077</v>
      </c>
      <c r="D8281" t="s">
        <v>22</v>
      </c>
      <c r="E8281">
        <v>49</v>
      </c>
      <c r="F8281" t="s">
        <v>69</v>
      </c>
      <c r="G8281" t="s">
        <v>38</v>
      </c>
      <c r="H8281" t="s">
        <v>346</v>
      </c>
      <c r="I8281" s="2">
        <v>2024</v>
      </c>
      <c r="J8281" s="2">
        <f>(0)</f>
        <v>0</v>
      </c>
      <c r="K8281" s="2">
        <v>2024</v>
      </c>
      <c r="L8281" s="3">
        <v>0.13370246840915861</v>
      </c>
      <c r="M8281" s="3">
        <v>0.17756753532049888</v>
      </c>
      <c r="N8281" s="2">
        <v>1513809</v>
      </c>
      <c r="O8281">
        <f t="shared" si="129"/>
        <v>15</v>
      </c>
    </row>
    <row r="8282" spans="1:15" hidden="1" x14ac:dyDescent="0.2">
      <c r="A8282" t="s">
        <v>8622</v>
      </c>
      <c r="B8282" t="s">
        <v>9074</v>
      </c>
      <c r="C8282" t="s">
        <v>9078</v>
      </c>
      <c r="D8282" t="s">
        <v>22</v>
      </c>
      <c r="E8282">
        <v>48</v>
      </c>
      <c r="F8282" t="s">
        <v>49</v>
      </c>
      <c r="G8282" t="s">
        <v>38</v>
      </c>
      <c r="H8282" t="s">
        <v>182</v>
      </c>
      <c r="I8282" s="2">
        <v>10148</v>
      </c>
      <c r="J8282" s="2">
        <f>(0)</f>
        <v>0</v>
      </c>
      <c r="K8282" s="2">
        <v>10148</v>
      </c>
      <c r="L8282" s="3">
        <v>0.67036198093682886</v>
      </c>
      <c r="M8282" s="3">
        <v>0.89029414448242217</v>
      </c>
      <c r="N8282" s="2">
        <v>1513809</v>
      </c>
      <c r="O8282">
        <f t="shared" si="129"/>
        <v>8</v>
      </c>
    </row>
    <row r="8283" spans="1:15" hidden="1" x14ac:dyDescent="0.2">
      <c r="A8283" t="s">
        <v>8622</v>
      </c>
      <c r="B8283" t="s">
        <v>9074</v>
      </c>
      <c r="C8283" t="s">
        <v>9079</v>
      </c>
      <c r="D8283" t="s">
        <v>22</v>
      </c>
      <c r="E8283">
        <v>54</v>
      </c>
      <c r="F8283" t="s">
        <v>69</v>
      </c>
      <c r="G8283" t="s">
        <v>376</v>
      </c>
      <c r="H8283" t="s">
        <v>377</v>
      </c>
      <c r="I8283" s="2">
        <v>57065</v>
      </c>
      <c r="J8283" s="2">
        <v>37</v>
      </c>
      <c r="K8283" s="2">
        <v>57102</v>
      </c>
      <c r="L8283" s="3">
        <v>3.7720742841402055</v>
      </c>
      <c r="M8283" s="3">
        <v>5.0096153171300033</v>
      </c>
      <c r="N8283" s="2">
        <v>1513809</v>
      </c>
      <c r="O8283">
        <f t="shared" si="129"/>
        <v>3</v>
      </c>
    </row>
    <row r="8284" spans="1:15" hidden="1" x14ac:dyDescent="0.2">
      <c r="A8284" t="s">
        <v>8622</v>
      </c>
      <c r="B8284" t="s">
        <v>9074</v>
      </c>
      <c r="C8284" t="s">
        <v>9080</v>
      </c>
      <c r="D8284" t="s">
        <v>22</v>
      </c>
      <c r="E8284">
        <v>32</v>
      </c>
      <c r="F8284" t="s">
        <v>18</v>
      </c>
      <c r="G8284" t="s">
        <v>38</v>
      </c>
      <c r="H8284" t="s">
        <v>43</v>
      </c>
      <c r="I8284" s="2">
        <v>2484</v>
      </c>
      <c r="J8284" s="2">
        <v>1</v>
      </c>
      <c r="K8284" s="2">
        <v>2485</v>
      </c>
      <c r="L8284" s="3">
        <v>0.16415545157942646</v>
      </c>
      <c r="M8284" s="3">
        <v>0.21801152434359669</v>
      </c>
      <c r="N8284" s="2">
        <v>1513809</v>
      </c>
      <c r="O8284">
        <f t="shared" si="129"/>
        <v>13</v>
      </c>
    </row>
    <row r="8285" spans="1:15" hidden="1" x14ac:dyDescent="0.2">
      <c r="A8285" t="s">
        <v>8622</v>
      </c>
      <c r="B8285" t="s">
        <v>9074</v>
      </c>
      <c r="C8285" t="s">
        <v>9081</v>
      </c>
      <c r="D8285" t="s">
        <v>22</v>
      </c>
      <c r="E8285">
        <v>46</v>
      </c>
      <c r="F8285" t="s">
        <v>49</v>
      </c>
      <c r="G8285" t="s">
        <v>35</v>
      </c>
      <c r="H8285" t="s">
        <v>36</v>
      </c>
      <c r="I8285" s="2">
        <v>19304</v>
      </c>
      <c r="J8285" s="2">
        <v>11</v>
      </c>
      <c r="K8285" s="2">
        <v>19315</v>
      </c>
      <c r="L8285" s="3">
        <v>1.2759205421555824</v>
      </c>
      <c r="M8285" s="3">
        <v>1.6945241821716579</v>
      </c>
      <c r="N8285" s="2">
        <v>1513809</v>
      </c>
      <c r="O8285">
        <f t="shared" si="129"/>
        <v>5</v>
      </c>
    </row>
    <row r="8286" spans="1:15" hidden="1" x14ac:dyDescent="0.2">
      <c r="A8286" t="s">
        <v>8622</v>
      </c>
      <c r="B8286" t="s">
        <v>9074</v>
      </c>
      <c r="C8286" t="s">
        <v>9082</v>
      </c>
      <c r="D8286" t="s">
        <v>22</v>
      </c>
      <c r="E8286">
        <v>62</v>
      </c>
      <c r="F8286" t="s">
        <v>49</v>
      </c>
      <c r="G8286" t="s">
        <v>8630</v>
      </c>
      <c r="H8286" t="s">
        <v>4937</v>
      </c>
      <c r="I8286" s="2">
        <v>566621</v>
      </c>
      <c r="J8286" s="2">
        <v>838</v>
      </c>
      <c r="K8286" s="2">
        <v>567459</v>
      </c>
      <c r="L8286" s="3">
        <v>37.485508409581392</v>
      </c>
      <c r="M8286" s="3">
        <v>49.783743095570635</v>
      </c>
      <c r="N8286" s="2">
        <v>1513809</v>
      </c>
      <c r="O8286">
        <f t="shared" si="129"/>
        <v>1</v>
      </c>
    </row>
    <row r="8287" spans="1:15" hidden="1" x14ac:dyDescent="0.2">
      <c r="A8287" t="s">
        <v>8622</v>
      </c>
      <c r="B8287" t="s">
        <v>9074</v>
      </c>
      <c r="C8287" t="s">
        <v>9083</v>
      </c>
      <c r="D8287" t="s">
        <v>22</v>
      </c>
      <c r="E8287">
        <v>62</v>
      </c>
      <c r="F8287" t="s">
        <v>49</v>
      </c>
      <c r="G8287" t="s">
        <v>38</v>
      </c>
      <c r="H8287" t="s">
        <v>70</v>
      </c>
      <c r="I8287" s="2">
        <v>1154</v>
      </c>
      <c r="J8287" s="2">
        <f>(0)</f>
        <v>0</v>
      </c>
      <c r="K8287" s="2">
        <v>1154</v>
      </c>
      <c r="L8287" s="3">
        <v>7.6231545723403682E-2</v>
      </c>
      <c r="M8287" s="3">
        <v>0.10124156905131211</v>
      </c>
      <c r="N8287" s="2">
        <v>1513809</v>
      </c>
      <c r="O8287">
        <f t="shared" si="129"/>
        <v>20</v>
      </c>
    </row>
    <row r="8288" spans="1:15" hidden="1" x14ac:dyDescent="0.2">
      <c r="A8288" t="s">
        <v>8622</v>
      </c>
      <c r="B8288" t="s">
        <v>9074</v>
      </c>
      <c r="C8288" t="s">
        <v>9084</v>
      </c>
      <c r="D8288" t="s">
        <v>22</v>
      </c>
      <c r="E8288">
        <v>29</v>
      </c>
      <c r="F8288" t="s">
        <v>69</v>
      </c>
      <c r="G8288" t="s">
        <v>9085</v>
      </c>
      <c r="H8288" t="s">
        <v>618</v>
      </c>
      <c r="I8288" s="2">
        <v>3406</v>
      </c>
      <c r="J8288" s="2">
        <v>1</v>
      </c>
      <c r="K8288" s="2">
        <v>3407</v>
      </c>
      <c r="L8288" s="3">
        <v>0.22506141791996215</v>
      </c>
      <c r="M8288" s="3">
        <v>0.29889950238979229</v>
      </c>
      <c r="N8288" s="2">
        <v>1513809</v>
      </c>
      <c r="O8288">
        <f t="shared" si="129"/>
        <v>11</v>
      </c>
    </row>
    <row r="8289" spans="1:15" hidden="1" x14ac:dyDescent="0.2">
      <c r="A8289" t="s">
        <v>8622</v>
      </c>
      <c r="B8289" t="s">
        <v>9074</v>
      </c>
      <c r="C8289" t="s">
        <v>9086</v>
      </c>
      <c r="D8289" t="s">
        <v>22</v>
      </c>
      <c r="E8289">
        <v>47</v>
      </c>
      <c r="F8289" t="s">
        <v>49</v>
      </c>
      <c r="G8289" t="s">
        <v>32</v>
      </c>
      <c r="H8289" t="s">
        <v>33</v>
      </c>
      <c r="I8289" s="2">
        <v>20401</v>
      </c>
      <c r="J8289" s="2">
        <v>87</v>
      </c>
      <c r="K8289" s="2">
        <v>20488</v>
      </c>
      <c r="L8289" s="3">
        <v>1.3534071999836175</v>
      </c>
      <c r="M8289" s="3">
        <v>1.7974326401414924</v>
      </c>
      <c r="N8289" s="2">
        <v>1513809</v>
      </c>
      <c r="O8289">
        <f t="shared" si="129"/>
        <v>4</v>
      </c>
    </row>
    <row r="8290" spans="1:15" hidden="1" x14ac:dyDescent="0.2">
      <c r="A8290" t="s">
        <v>8622</v>
      </c>
      <c r="B8290" t="s">
        <v>9074</v>
      </c>
      <c r="C8290" t="s">
        <v>9087</v>
      </c>
      <c r="D8290" t="s">
        <v>22</v>
      </c>
      <c r="E8290">
        <v>57</v>
      </c>
      <c r="F8290" t="s">
        <v>49</v>
      </c>
      <c r="G8290" t="s">
        <v>38</v>
      </c>
      <c r="H8290" t="s">
        <v>39</v>
      </c>
      <c r="I8290" s="2">
        <v>1506</v>
      </c>
      <c r="J8290" s="2">
        <f>(0)</f>
        <v>0</v>
      </c>
      <c r="K8290" s="2">
        <v>1506</v>
      </c>
      <c r="L8290" s="3">
        <v>9.9484148924996477E-2</v>
      </c>
      <c r="M8290" s="3">
        <v>0.13212287954183366</v>
      </c>
      <c r="N8290" s="2">
        <v>1513809</v>
      </c>
      <c r="O8290">
        <f t="shared" si="129"/>
        <v>18</v>
      </c>
    </row>
    <row r="8291" spans="1:15" hidden="1" x14ac:dyDescent="0.2">
      <c r="A8291" t="s">
        <v>8622</v>
      </c>
      <c r="B8291" t="s">
        <v>9074</v>
      </c>
      <c r="C8291" t="s">
        <v>9088</v>
      </c>
      <c r="D8291" t="s">
        <v>22</v>
      </c>
      <c r="E8291">
        <v>46</v>
      </c>
      <c r="F8291" t="s">
        <v>69</v>
      </c>
      <c r="G8291" t="s">
        <v>9089</v>
      </c>
      <c r="H8291" t="s">
        <v>165</v>
      </c>
      <c r="I8291" s="2">
        <v>1319</v>
      </c>
      <c r="J8291" s="2">
        <v>1</v>
      </c>
      <c r="K8291" s="2">
        <v>1320</v>
      </c>
      <c r="L8291" s="3">
        <v>8.7197262005973011E-2</v>
      </c>
      <c r="M8291" s="3">
        <v>0.11580491433945579</v>
      </c>
      <c r="N8291" s="2">
        <v>1513809</v>
      </c>
      <c r="O8291">
        <f t="shared" si="129"/>
        <v>19</v>
      </c>
    </row>
    <row r="8292" spans="1:15" hidden="1" x14ac:dyDescent="0.2">
      <c r="A8292" t="s">
        <v>8622</v>
      </c>
      <c r="B8292" t="s">
        <v>9074</v>
      </c>
      <c r="C8292" t="s">
        <v>9090</v>
      </c>
      <c r="D8292" t="s">
        <v>22</v>
      </c>
      <c r="E8292">
        <v>53</v>
      </c>
      <c r="F8292" t="s">
        <v>49</v>
      </c>
      <c r="G8292" t="s">
        <v>38</v>
      </c>
      <c r="H8292" t="s">
        <v>214</v>
      </c>
      <c r="I8292" s="2">
        <v>4704</v>
      </c>
      <c r="J8292" s="2">
        <f>(0)</f>
        <v>0</v>
      </c>
      <c r="K8292" s="2">
        <v>4704</v>
      </c>
      <c r="L8292" s="3">
        <v>0.31073933369401291</v>
      </c>
      <c r="M8292" s="3">
        <v>0.41268660382787881</v>
      </c>
      <c r="N8292" s="2">
        <v>1513809</v>
      </c>
      <c r="O8292">
        <f t="shared" si="129"/>
        <v>10</v>
      </c>
    </row>
    <row r="8293" spans="1:15" hidden="1" x14ac:dyDescent="0.2">
      <c r="A8293" t="s">
        <v>8622</v>
      </c>
      <c r="B8293" t="s">
        <v>9074</v>
      </c>
      <c r="C8293" t="s">
        <v>9091</v>
      </c>
      <c r="D8293" t="s">
        <v>22</v>
      </c>
      <c r="E8293">
        <v>27</v>
      </c>
      <c r="F8293" t="s">
        <v>18</v>
      </c>
      <c r="G8293" t="s">
        <v>694</v>
      </c>
      <c r="H8293" t="s">
        <v>315</v>
      </c>
      <c r="I8293" s="2">
        <v>1028</v>
      </c>
      <c r="J8293" s="2">
        <v>2</v>
      </c>
      <c r="K8293" s="2">
        <v>1030</v>
      </c>
      <c r="L8293" s="3">
        <v>6.8040287777388034E-2</v>
      </c>
      <c r="M8293" s="3">
        <v>9.0362925583060208E-2</v>
      </c>
      <c r="N8293" s="2">
        <v>1513809</v>
      </c>
      <c r="O8293">
        <f t="shared" si="129"/>
        <v>21</v>
      </c>
    </row>
    <row r="8294" spans="1:15" hidden="1" x14ac:dyDescent="0.2">
      <c r="A8294" t="s">
        <v>8622</v>
      </c>
      <c r="B8294" t="s">
        <v>9074</v>
      </c>
      <c r="C8294" t="s">
        <v>9092</v>
      </c>
      <c r="D8294" t="s">
        <v>22</v>
      </c>
      <c r="E8294">
        <v>48</v>
      </c>
      <c r="F8294" t="s">
        <v>69</v>
      </c>
      <c r="G8294" t="s">
        <v>38</v>
      </c>
      <c r="H8294" t="s">
        <v>234</v>
      </c>
      <c r="I8294" s="2">
        <v>1797</v>
      </c>
      <c r="J8294" s="2">
        <f>(0)</f>
        <v>0</v>
      </c>
      <c r="K8294" s="2">
        <v>1797</v>
      </c>
      <c r="L8294" s="3">
        <v>0.11870718168540417</v>
      </c>
      <c r="M8294" s="3">
        <v>0.15765259929394093</v>
      </c>
      <c r="N8294" s="2">
        <v>1513809</v>
      </c>
      <c r="O8294">
        <f t="shared" si="129"/>
        <v>16</v>
      </c>
    </row>
    <row r="8295" spans="1:15" hidden="1" x14ac:dyDescent="0.2">
      <c r="A8295" t="s">
        <v>8622</v>
      </c>
      <c r="B8295" t="s">
        <v>9074</v>
      </c>
      <c r="C8295" t="s">
        <v>9093</v>
      </c>
      <c r="D8295" t="s">
        <v>22</v>
      </c>
      <c r="E8295">
        <v>42</v>
      </c>
      <c r="F8295" t="s">
        <v>69</v>
      </c>
      <c r="G8295" t="s">
        <v>9094</v>
      </c>
      <c r="H8295" t="s">
        <v>198</v>
      </c>
      <c r="I8295" s="2">
        <v>1660</v>
      </c>
      <c r="J8295" s="2">
        <f>(0)</f>
        <v>0</v>
      </c>
      <c r="K8295" s="2">
        <v>1660</v>
      </c>
      <c r="L8295" s="3">
        <v>0.10965716282569334</v>
      </c>
      <c r="M8295" s="3">
        <v>0.14563345288143684</v>
      </c>
      <c r="N8295" s="2">
        <v>1513809</v>
      </c>
      <c r="O8295">
        <f t="shared" si="129"/>
        <v>17</v>
      </c>
    </row>
    <row r="8296" spans="1:15" hidden="1" x14ac:dyDescent="0.2">
      <c r="A8296" t="s">
        <v>8622</v>
      </c>
      <c r="B8296" t="s">
        <v>9074</v>
      </c>
      <c r="C8296" t="s">
        <v>9095</v>
      </c>
      <c r="D8296" t="s">
        <v>17</v>
      </c>
      <c r="E8296">
        <v>64</v>
      </c>
      <c r="F8296" t="s">
        <v>49</v>
      </c>
      <c r="G8296" t="s">
        <v>19</v>
      </c>
      <c r="H8296" t="s">
        <v>20</v>
      </c>
      <c r="I8296" s="2">
        <v>399008</v>
      </c>
      <c r="J8296" s="2">
        <v>389</v>
      </c>
      <c r="K8296" s="2">
        <v>399397</v>
      </c>
      <c r="L8296" s="3">
        <v>26.383579434393639</v>
      </c>
      <c r="M8296" s="3">
        <v>35.039496494269414</v>
      </c>
      <c r="N8296" s="2">
        <v>1513809</v>
      </c>
      <c r="O8296">
        <f t="shared" si="129"/>
        <v>2</v>
      </c>
    </row>
    <row r="8297" spans="1:15" hidden="1" x14ac:dyDescent="0.2">
      <c r="A8297" t="s">
        <v>8622</v>
      </c>
      <c r="B8297" t="s">
        <v>9074</v>
      </c>
      <c r="C8297" t="s">
        <v>9096</v>
      </c>
      <c r="D8297" t="s">
        <v>22</v>
      </c>
      <c r="E8297">
        <v>65</v>
      </c>
      <c r="F8297" t="s">
        <v>49</v>
      </c>
      <c r="G8297" t="s">
        <v>38</v>
      </c>
      <c r="H8297" t="s">
        <v>148</v>
      </c>
      <c r="I8297" s="2">
        <v>2736</v>
      </c>
      <c r="J8297" s="2">
        <v>3</v>
      </c>
      <c r="K8297" s="2">
        <v>2739</v>
      </c>
      <c r="L8297" s="3">
        <v>0.18093431866239401</v>
      </c>
      <c r="M8297" s="3">
        <v>0.24029519725437073</v>
      </c>
      <c r="N8297" s="2">
        <v>1513809</v>
      </c>
      <c r="O8297">
        <f t="shared" si="129"/>
        <v>12</v>
      </c>
    </row>
    <row r="8298" spans="1:15" hidden="1" x14ac:dyDescent="0.2">
      <c r="A8298" t="s">
        <v>8622</v>
      </c>
      <c r="B8298" t="s">
        <v>9074</v>
      </c>
      <c r="C8298" t="s">
        <v>9097</v>
      </c>
      <c r="D8298" t="s">
        <v>22</v>
      </c>
      <c r="E8298">
        <v>61</v>
      </c>
      <c r="F8298" t="s">
        <v>49</v>
      </c>
      <c r="G8298" t="s">
        <v>38</v>
      </c>
      <c r="H8298" t="s">
        <v>41</v>
      </c>
      <c r="I8298" s="2">
        <v>11517</v>
      </c>
      <c r="J8298" s="2">
        <v>3</v>
      </c>
      <c r="K8298" s="2">
        <v>11520</v>
      </c>
      <c r="L8298" s="3">
        <v>0.76099428659758261</v>
      </c>
      <c r="M8298" s="3">
        <v>1.0106610705988868</v>
      </c>
      <c r="N8298" s="2">
        <v>1513809</v>
      </c>
      <c r="O8298">
        <f t="shared" si="129"/>
        <v>7</v>
      </c>
    </row>
    <row r="8299" spans="1:15" hidden="1" x14ac:dyDescent="0.2">
      <c r="A8299" t="s">
        <v>8622</v>
      </c>
      <c r="B8299" t="s">
        <v>9074</v>
      </c>
      <c r="C8299" t="s">
        <v>241</v>
      </c>
      <c r="D8299" t="s">
        <v>22</v>
      </c>
      <c r="E8299">
        <v>39</v>
      </c>
      <c r="F8299" t="s">
        <v>49</v>
      </c>
      <c r="G8299" t="s">
        <v>38</v>
      </c>
      <c r="H8299" t="s">
        <v>242</v>
      </c>
      <c r="I8299" s="2">
        <v>871</v>
      </c>
      <c r="J8299" s="2">
        <v>1</v>
      </c>
      <c r="K8299" s="2">
        <v>872</v>
      </c>
      <c r="L8299" s="3">
        <v>5.7603039749400356E-2</v>
      </c>
      <c r="M8299" s="3">
        <v>7.6501428260610183E-2</v>
      </c>
      <c r="N8299" s="2">
        <v>1513809</v>
      </c>
      <c r="O8299">
        <f t="shared" si="129"/>
        <v>23</v>
      </c>
    </row>
    <row r="8300" spans="1:15" hidden="1" x14ac:dyDescent="0.2">
      <c r="A8300" t="s">
        <v>8622</v>
      </c>
      <c r="B8300" t="s">
        <v>9074</v>
      </c>
      <c r="C8300" t="s">
        <v>9098</v>
      </c>
      <c r="D8300" t="s">
        <v>22</v>
      </c>
      <c r="E8300">
        <v>61</v>
      </c>
      <c r="F8300" t="s">
        <v>49</v>
      </c>
      <c r="G8300" t="s">
        <v>38</v>
      </c>
      <c r="H8300" t="s">
        <v>324</v>
      </c>
      <c r="I8300" s="2">
        <v>9949</v>
      </c>
      <c r="J8300" s="2">
        <f>(0)</f>
        <v>0</v>
      </c>
      <c r="K8300" s="2">
        <v>9949</v>
      </c>
      <c r="L8300" s="3">
        <v>0.65721633310411021</v>
      </c>
      <c r="M8300" s="3">
        <v>0.87283567633579218</v>
      </c>
      <c r="N8300" s="2">
        <v>1513809</v>
      </c>
      <c r="O8300">
        <f t="shared" si="129"/>
        <v>9</v>
      </c>
    </row>
    <row r="8301" spans="1:15" hidden="1" x14ac:dyDescent="0.2">
      <c r="A8301" t="s">
        <v>8622</v>
      </c>
      <c r="B8301" t="s">
        <v>9074</v>
      </c>
      <c r="C8301" t="s">
        <v>9099</v>
      </c>
      <c r="D8301" t="s">
        <v>22</v>
      </c>
      <c r="E8301">
        <v>30</v>
      </c>
      <c r="F8301" t="s">
        <v>49</v>
      </c>
      <c r="G8301" t="s">
        <v>38</v>
      </c>
      <c r="H8301" t="s">
        <v>45</v>
      </c>
      <c r="I8301" s="2">
        <v>2220</v>
      </c>
      <c r="J8301" s="2">
        <f>(0)</f>
        <v>0</v>
      </c>
      <c r="K8301" s="2">
        <v>2220</v>
      </c>
      <c r="L8301" s="3">
        <v>0.14664994064640915</v>
      </c>
      <c r="M8301" s="3">
        <v>0.19476281047999383</v>
      </c>
      <c r="N8301" s="2">
        <v>1513809</v>
      </c>
      <c r="O8301">
        <f t="shared" si="129"/>
        <v>14</v>
      </c>
    </row>
    <row r="8302" spans="1:15" hidden="1" x14ac:dyDescent="0.2">
      <c r="A8302" t="s">
        <v>8622</v>
      </c>
      <c r="B8302" t="s">
        <v>9074</v>
      </c>
      <c r="C8302" t="s">
        <v>46</v>
      </c>
      <c r="G8302" t="s">
        <v>46</v>
      </c>
      <c r="I8302" s="2">
        <v>15802</v>
      </c>
      <c r="J8302" s="2">
        <v>30</v>
      </c>
      <c r="K8302" s="2">
        <v>15832</v>
      </c>
      <c r="L8302" s="3">
        <v>1.0458386758170946</v>
      </c>
      <c r="M8302" s="3">
        <v>1.3889571241077758</v>
      </c>
      <c r="N8302" s="2">
        <v>1513809</v>
      </c>
      <c r="O8302">
        <f t="shared" si="129"/>
        <v>6</v>
      </c>
    </row>
    <row r="8303" spans="1:15" hidden="1" x14ac:dyDescent="0.2">
      <c r="A8303" t="s">
        <v>9100</v>
      </c>
      <c r="B8303" t="s">
        <v>9100</v>
      </c>
      <c r="C8303" t="s">
        <v>9101</v>
      </c>
      <c r="D8303" t="s">
        <v>22</v>
      </c>
      <c r="E8303">
        <v>49</v>
      </c>
      <c r="F8303" t="s">
        <v>49</v>
      </c>
      <c r="G8303" t="s">
        <v>832</v>
      </c>
      <c r="H8303" t="s">
        <v>833</v>
      </c>
      <c r="I8303" s="2">
        <v>2837</v>
      </c>
      <c r="J8303" s="2">
        <v>2</v>
      </c>
      <c r="K8303" s="2">
        <v>2839</v>
      </c>
      <c r="L8303" s="3">
        <v>0.89144694493376164</v>
      </c>
      <c r="M8303" s="3">
        <v>1.3688656592638309</v>
      </c>
      <c r="N8303" s="2">
        <v>318471</v>
      </c>
      <c r="O8303">
        <f t="shared" si="129"/>
        <v>4</v>
      </c>
    </row>
    <row r="8304" spans="1:15" hidden="1" x14ac:dyDescent="0.2">
      <c r="A8304" t="s">
        <v>9100</v>
      </c>
      <c r="B8304" t="s">
        <v>9100</v>
      </c>
      <c r="C8304" t="s">
        <v>9102</v>
      </c>
      <c r="D8304" t="s">
        <v>22</v>
      </c>
      <c r="E8304">
        <v>52</v>
      </c>
      <c r="F8304" t="s">
        <v>49</v>
      </c>
      <c r="G8304" t="s">
        <v>19</v>
      </c>
      <c r="H8304" t="s">
        <v>20</v>
      </c>
      <c r="I8304" s="2">
        <v>95249</v>
      </c>
      <c r="J8304" s="2">
        <v>59</v>
      </c>
      <c r="K8304" s="2">
        <v>95308</v>
      </c>
      <c r="L8304" s="3">
        <v>29.926743722348348</v>
      </c>
      <c r="M8304" s="3">
        <v>45.954155777779917</v>
      </c>
      <c r="N8304" s="2">
        <v>318471</v>
      </c>
      <c r="O8304">
        <f t="shared" si="129"/>
        <v>1</v>
      </c>
    </row>
    <row r="8305" spans="1:15" hidden="1" x14ac:dyDescent="0.2">
      <c r="A8305" t="s">
        <v>9100</v>
      </c>
      <c r="B8305" t="s">
        <v>9100</v>
      </c>
      <c r="C8305" t="s">
        <v>9103</v>
      </c>
      <c r="D8305" t="s">
        <v>22</v>
      </c>
      <c r="E8305">
        <v>30</v>
      </c>
      <c r="F8305" t="s">
        <v>49</v>
      </c>
      <c r="G8305" t="s">
        <v>522</v>
      </c>
      <c r="H8305" t="s">
        <v>523</v>
      </c>
      <c r="I8305" s="2">
        <v>1717</v>
      </c>
      <c r="J8305" s="2">
        <v>4</v>
      </c>
      <c r="K8305" s="2">
        <v>1721</v>
      </c>
      <c r="L8305" s="3">
        <v>0.54039457281824721</v>
      </c>
      <c r="M8305" s="3">
        <v>0.82980549474922605</v>
      </c>
      <c r="N8305" s="2">
        <v>318471</v>
      </c>
      <c r="O8305">
        <f t="shared" si="129"/>
        <v>6</v>
      </c>
    </row>
    <row r="8306" spans="1:15" hidden="1" x14ac:dyDescent="0.2">
      <c r="A8306" t="s">
        <v>9100</v>
      </c>
      <c r="B8306" t="s">
        <v>9100</v>
      </c>
      <c r="C8306" t="s">
        <v>7762</v>
      </c>
      <c r="D8306" t="s">
        <v>17</v>
      </c>
      <c r="E8306">
        <v>51</v>
      </c>
      <c r="F8306" t="s">
        <v>49</v>
      </c>
      <c r="G8306" t="s">
        <v>38</v>
      </c>
      <c r="H8306" t="s">
        <v>336</v>
      </c>
      <c r="I8306" s="2">
        <v>615</v>
      </c>
      <c r="J8306" s="2">
        <v>3</v>
      </c>
      <c r="K8306" s="2">
        <v>618</v>
      </c>
      <c r="L8306" s="3">
        <v>0.19405220569533804</v>
      </c>
      <c r="M8306" s="3">
        <v>0.2979778011359801</v>
      </c>
      <c r="N8306" s="2">
        <v>318471</v>
      </c>
      <c r="O8306">
        <f t="shared" si="129"/>
        <v>10</v>
      </c>
    </row>
    <row r="8307" spans="1:15" hidden="1" x14ac:dyDescent="0.2">
      <c r="A8307" t="s">
        <v>9100</v>
      </c>
      <c r="B8307" t="s">
        <v>9100</v>
      </c>
      <c r="C8307" t="s">
        <v>9104</v>
      </c>
      <c r="D8307" t="s">
        <v>22</v>
      </c>
      <c r="E8307">
        <v>66</v>
      </c>
      <c r="F8307" t="s">
        <v>49</v>
      </c>
      <c r="G8307" t="s">
        <v>38</v>
      </c>
      <c r="H8307" t="s">
        <v>349</v>
      </c>
      <c r="I8307" s="2">
        <v>269</v>
      </c>
      <c r="J8307" s="2">
        <v>6</v>
      </c>
      <c r="K8307" s="2">
        <v>275</v>
      </c>
      <c r="L8307" s="3">
        <v>8.6350091531097031E-2</v>
      </c>
      <c r="M8307" s="3">
        <v>0.13259529985824359</v>
      </c>
      <c r="N8307" s="2">
        <v>318471</v>
      </c>
      <c r="O8307">
        <f t="shared" si="129"/>
        <v>13</v>
      </c>
    </row>
    <row r="8308" spans="1:15" hidden="1" x14ac:dyDescent="0.2">
      <c r="A8308" t="s">
        <v>9100</v>
      </c>
      <c r="B8308" t="s">
        <v>9100</v>
      </c>
      <c r="C8308" t="s">
        <v>9105</v>
      </c>
      <c r="D8308" t="s">
        <v>22</v>
      </c>
      <c r="E8308">
        <v>48</v>
      </c>
      <c r="F8308" t="s">
        <v>49</v>
      </c>
      <c r="G8308" t="s">
        <v>1865</v>
      </c>
      <c r="H8308" t="s">
        <v>198</v>
      </c>
      <c r="I8308" s="2">
        <v>212</v>
      </c>
      <c r="J8308" s="2">
        <f>(0)</f>
        <v>0</v>
      </c>
      <c r="K8308" s="2">
        <v>212</v>
      </c>
      <c r="L8308" s="3">
        <v>6.6568070562154788E-2</v>
      </c>
      <c r="M8308" s="3">
        <v>0.10221892207253687</v>
      </c>
      <c r="N8308" s="2">
        <v>318471</v>
      </c>
      <c r="O8308">
        <f t="shared" si="129"/>
        <v>16</v>
      </c>
    </row>
    <row r="8309" spans="1:15" hidden="1" x14ac:dyDescent="0.2">
      <c r="A8309" t="s">
        <v>9100</v>
      </c>
      <c r="B8309" t="s">
        <v>9100</v>
      </c>
      <c r="C8309" t="s">
        <v>9106</v>
      </c>
      <c r="D8309" t="s">
        <v>22</v>
      </c>
      <c r="E8309">
        <v>51</v>
      </c>
      <c r="F8309" t="s">
        <v>49</v>
      </c>
      <c r="G8309" t="s">
        <v>38</v>
      </c>
      <c r="H8309" t="s">
        <v>124</v>
      </c>
      <c r="I8309" s="2">
        <v>305</v>
      </c>
      <c r="J8309" s="2">
        <v>1</v>
      </c>
      <c r="K8309" s="2">
        <v>306</v>
      </c>
      <c r="L8309" s="3">
        <v>9.6084101849147965E-2</v>
      </c>
      <c r="M8309" s="3">
        <v>0.14754240638771829</v>
      </c>
      <c r="N8309" s="2">
        <v>318471</v>
      </c>
      <c r="O8309">
        <f t="shared" si="129"/>
        <v>12</v>
      </c>
    </row>
    <row r="8310" spans="1:15" hidden="1" x14ac:dyDescent="0.2">
      <c r="A8310" t="s">
        <v>9100</v>
      </c>
      <c r="B8310" t="s">
        <v>9100</v>
      </c>
      <c r="C8310" t="s">
        <v>9107</v>
      </c>
      <c r="D8310" t="s">
        <v>22</v>
      </c>
      <c r="E8310">
        <v>43</v>
      </c>
      <c r="F8310" t="s">
        <v>69</v>
      </c>
      <c r="G8310" t="s">
        <v>303</v>
      </c>
      <c r="H8310" t="s">
        <v>304</v>
      </c>
      <c r="I8310" s="2">
        <v>2478</v>
      </c>
      <c r="J8310" s="2">
        <v>8</v>
      </c>
      <c r="K8310" s="2">
        <v>2486</v>
      </c>
      <c r="L8310" s="3">
        <v>0.78060482744111714</v>
      </c>
      <c r="M8310" s="3">
        <v>1.1986615107185219</v>
      </c>
      <c r="N8310" s="2">
        <v>318471</v>
      </c>
      <c r="O8310">
        <f t="shared" si="129"/>
        <v>5</v>
      </c>
    </row>
    <row r="8311" spans="1:15" hidden="1" x14ac:dyDescent="0.2">
      <c r="A8311" t="s">
        <v>9100</v>
      </c>
      <c r="B8311" t="s">
        <v>9100</v>
      </c>
      <c r="C8311" t="s">
        <v>9108</v>
      </c>
      <c r="D8311" t="s">
        <v>22</v>
      </c>
      <c r="E8311">
        <v>45</v>
      </c>
      <c r="F8311" t="s">
        <v>49</v>
      </c>
      <c r="G8311" t="s">
        <v>38</v>
      </c>
      <c r="H8311" t="s">
        <v>36</v>
      </c>
      <c r="I8311" s="2">
        <v>914</v>
      </c>
      <c r="J8311" s="2">
        <f>(0)</f>
        <v>0</v>
      </c>
      <c r="K8311" s="2">
        <v>914</v>
      </c>
      <c r="L8311" s="3">
        <v>0.28699630421608247</v>
      </c>
      <c r="M8311" s="3">
        <v>0.44069856025612592</v>
      </c>
      <c r="N8311" s="2">
        <v>318471</v>
      </c>
      <c r="O8311">
        <f t="shared" si="129"/>
        <v>9</v>
      </c>
    </row>
    <row r="8312" spans="1:15" hidden="1" x14ac:dyDescent="0.2">
      <c r="A8312" t="s">
        <v>9100</v>
      </c>
      <c r="B8312" t="s">
        <v>9100</v>
      </c>
      <c r="C8312" t="s">
        <v>9109</v>
      </c>
      <c r="D8312" t="s">
        <v>22</v>
      </c>
      <c r="E8312">
        <v>46</v>
      </c>
      <c r="F8312" t="s">
        <v>49</v>
      </c>
      <c r="G8312" t="s">
        <v>32</v>
      </c>
      <c r="H8312" t="s">
        <v>33</v>
      </c>
      <c r="I8312" s="2">
        <v>93772</v>
      </c>
      <c r="J8312" s="2">
        <v>129</v>
      </c>
      <c r="K8312" s="2">
        <v>93901</v>
      </c>
      <c r="L8312" s="3">
        <v>29.484945254041968</v>
      </c>
      <c r="M8312" s="3">
        <v>45.275750007232475</v>
      </c>
      <c r="N8312" s="2">
        <v>318471</v>
      </c>
      <c r="O8312">
        <f t="shared" si="129"/>
        <v>2</v>
      </c>
    </row>
    <row r="8313" spans="1:15" hidden="1" x14ac:dyDescent="0.2">
      <c r="A8313" t="s">
        <v>9100</v>
      </c>
      <c r="B8313" t="s">
        <v>9100</v>
      </c>
      <c r="C8313" t="s">
        <v>9110</v>
      </c>
      <c r="D8313" t="s">
        <v>22</v>
      </c>
      <c r="E8313">
        <v>50</v>
      </c>
      <c r="F8313" t="s">
        <v>49</v>
      </c>
      <c r="G8313" t="s">
        <v>38</v>
      </c>
      <c r="H8313" t="s">
        <v>101</v>
      </c>
      <c r="I8313" s="2">
        <v>994</v>
      </c>
      <c r="J8313" s="2">
        <f>(0)</f>
        <v>0</v>
      </c>
      <c r="K8313" s="2">
        <v>994</v>
      </c>
      <c r="L8313" s="3">
        <v>0.3121163308433107</v>
      </c>
      <c r="M8313" s="3">
        <v>0.47927173839670589</v>
      </c>
      <c r="N8313" s="2">
        <v>318471</v>
      </c>
      <c r="O8313">
        <f t="shared" si="129"/>
        <v>8</v>
      </c>
    </row>
    <row r="8314" spans="1:15" hidden="1" x14ac:dyDescent="0.2">
      <c r="A8314" t="s">
        <v>9100</v>
      </c>
      <c r="B8314" t="s">
        <v>9100</v>
      </c>
      <c r="C8314" t="s">
        <v>9111</v>
      </c>
      <c r="D8314" t="s">
        <v>22</v>
      </c>
      <c r="E8314">
        <v>51</v>
      </c>
      <c r="F8314" t="s">
        <v>49</v>
      </c>
      <c r="G8314" t="s">
        <v>38</v>
      </c>
      <c r="H8314" t="s">
        <v>540</v>
      </c>
      <c r="I8314" s="2">
        <v>221</v>
      </c>
      <c r="J8314" s="2">
        <f>(0)</f>
        <v>0</v>
      </c>
      <c r="K8314" s="2">
        <v>221</v>
      </c>
      <c r="L8314" s="3">
        <v>6.939407355771797E-2</v>
      </c>
      <c r="M8314" s="3">
        <v>0.10655840461335211</v>
      </c>
      <c r="N8314" s="2">
        <v>318471</v>
      </c>
      <c r="O8314">
        <f t="shared" si="129"/>
        <v>15</v>
      </c>
    </row>
    <row r="8315" spans="1:15" hidden="1" x14ac:dyDescent="0.2">
      <c r="A8315" t="s">
        <v>9100</v>
      </c>
      <c r="B8315" t="s">
        <v>9100</v>
      </c>
      <c r="C8315" t="s">
        <v>9112</v>
      </c>
      <c r="D8315" t="s">
        <v>22</v>
      </c>
      <c r="E8315">
        <v>58</v>
      </c>
      <c r="F8315" t="s">
        <v>49</v>
      </c>
      <c r="G8315" t="s">
        <v>38</v>
      </c>
      <c r="H8315" t="s">
        <v>135</v>
      </c>
      <c r="I8315" s="2">
        <v>475</v>
      </c>
      <c r="J8315" s="2">
        <f>(0)</f>
        <v>0</v>
      </c>
      <c r="K8315" s="2">
        <v>475</v>
      </c>
      <c r="L8315" s="3">
        <v>0.1491501580991676</v>
      </c>
      <c r="M8315" s="3">
        <v>0.22902824520969345</v>
      </c>
      <c r="N8315" s="2">
        <v>318471</v>
      </c>
      <c r="O8315">
        <f t="shared" si="129"/>
        <v>11</v>
      </c>
    </row>
    <row r="8316" spans="1:15" hidden="1" x14ac:dyDescent="0.2">
      <c r="A8316" t="s">
        <v>9100</v>
      </c>
      <c r="B8316" t="s">
        <v>9100</v>
      </c>
      <c r="C8316" t="s">
        <v>9113</v>
      </c>
      <c r="D8316" t="s">
        <v>22</v>
      </c>
      <c r="E8316">
        <v>61</v>
      </c>
      <c r="F8316" t="s">
        <v>49</v>
      </c>
      <c r="G8316" t="s">
        <v>38</v>
      </c>
      <c r="H8316" t="s">
        <v>43</v>
      </c>
      <c r="I8316" s="2">
        <v>5339</v>
      </c>
      <c r="J8316" s="2">
        <v>2</v>
      </c>
      <c r="K8316" s="2">
        <v>5341</v>
      </c>
      <c r="L8316" s="3">
        <v>1.6770757777003245</v>
      </c>
      <c r="M8316" s="3">
        <v>2.5752418056104687</v>
      </c>
      <c r="N8316" s="2">
        <v>318471</v>
      </c>
      <c r="O8316">
        <f t="shared" si="129"/>
        <v>3</v>
      </c>
    </row>
    <row r="8317" spans="1:15" hidden="1" x14ac:dyDescent="0.2">
      <c r="A8317" t="s">
        <v>9100</v>
      </c>
      <c r="B8317" t="s">
        <v>9100</v>
      </c>
      <c r="C8317" t="s">
        <v>9114</v>
      </c>
      <c r="D8317" t="s">
        <v>22</v>
      </c>
      <c r="E8317">
        <v>34</v>
      </c>
      <c r="F8317" t="s">
        <v>49</v>
      </c>
      <c r="G8317" t="s">
        <v>38</v>
      </c>
      <c r="H8317" t="s">
        <v>39</v>
      </c>
      <c r="I8317" s="2">
        <v>272</v>
      </c>
      <c r="J8317" s="2">
        <v>1</v>
      </c>
      <c r="K8317" s="2">
        <v>273</v>
      </c>
      <c r="L8317" s="3">
        <v>8.5722090865416323E-2</v>
      </c>
      <c r="M8317" s="3">
        <v>0.13163097040472907</v>
      </c>
      <c r="N8317" s="2">
        <v>318471</v>
      </c>
      <c r="O8317">
        <f t="shared" si="129"/>
        <v>14</v>
      </c>
    </row>
    <row r="8318" spans="1:15" hidden="1" x14ac:dyDescent="0.2">
      <c r="A8318" t="s">
        <v>9100</v>
      </c>
      <c r="B8318" t="s">
        <v>9100</v>
      </c>
      <c r="C8318" t="s">
        <v>46</v>
      </c>
      <c r="G8318" t="s">
        <v>46</v>
      </c>
      <c r="I8318" s="2">
        <v>1411</v>
      </c>
      <c r="J8318" s="2">
        <v>1</v>
      </c>
      <c r="K8318" s="2">
        <v>1412</v>
      </c>
      <c r="L8318" s="3">
        <v>0.44336846997057816</v>
      </c>
      <c r="M8318" s="3">
        <v>0.68081659418123608</v>
      </c>
      <c r="N8318" s="2">
        <v>318471</v>
      </c>
      <c r="O8318">
        <f t="shared" si="129"/>
        <v>7</v>
      </c>
    </row>
    <row r="8319" spans="1:15" hidden="1" x14ac:dyDescent="0.2">
      <c r="A8319" t="s">
        <v>9115</v>
      </c>
      <c r="B8319" t="s">
        <v>9116</v>
      </c>
      <c r="C8319" t="s">
        <v>46</v>
      </c>
      <c r="G8319" t="s">
        <v>46</v>
      </c>
      <c r="I8319" s="2">
        <v>4321</v>
      </c>
      <c r="J8319" s="2">
        <v>14</v>
      </c>
      <c r="K8319" s="2">
        <v>4335</v>
      </c>
      <c r="L8319" s="3">
        <v>0.67029621371548198</v>
      </c>
      <c r="M8319" s="3">
        <v>0.94933174490897576</v>
      </c>
      <c r="N8319" s="2">
        <v>646729</v>
      </c>
      <c r="O8319">
        <f t="shared" si="129"/>
        <v>5</v>
      </c>
    </row>
    <row r="8320" spans="1:15" hidden="1" x14ac:dyDescent="0.2">
      <c r="A8320" t="s">
        <v>9115</v>
      </c>
      <c r="B8320" t="s">
        <v>9116</v>
      </c>
      <c r="C8320" t="s">
        <v>9117</v>
      </c>
      <c r="D8320" t="s">
        <v>17</v>
      </c>
      <c r="E8320">
        <v>41</v>
      </c>
      <c r="F8320" t="s">
        <v>49</v>
      </c>
      <c r="G8320" t="s">
        <v>2204</v>
      </c>
      <c r="H8320" t="s">
        <v>198</v>
      </c>
      <c r="I8320" s="2">
        <v>285</v>
      </c>
      <c r="J8320" s="2">
        <f>(0)</f>
        <v>0</v>
      </c>
      <c r="K8320" s="2">
        <v>285</v>
      </c>
      <c r="L8320" s="3">
        <v>4.4067917164685666E-2</v>
      </c>
      <c r="M8320" s="3">
        <v>6.2412813679136821E-2</v>
      </c>
      <c r="N8320" s="2">
        <v>646729</v>
      </c>
      <c r="O8320">
        <f t="shared" si="129"/>
        <v>24</v>
      </c>
    </row>
    <row r="8321" spans="1:15" hidden="1" x14ac:dyDescent="0.2">
      <c r="A8321" t="s">
        <v>9115</v>
      </c>
      <c r="B8321" t="s">
        <v>9116</v>
      </c>
      <c r="C8321" t="s">
        <v>9118</v>
      </c>
      <c r="D8321" t="s">
        <v>22</v>
      </c>
      <c r="E8321">
        <v>67</v>
      </c>
      <c r="F8321" t="s">
        <v>49</v>
      </c>
      <c r="G8321" t="s">
        <v>9119</v>
      </c>
      <c r="H8321" t="s">
        <v>43</v>
      </c>
      <c r="I8321" s="2">
        <v>461</v>
      </c>
      <c r="J8321" s="2">
        <f>(0)</f>
        <v>0</v>
      </c>
      <c r="K8321" s="2">
        <v>461</v>
      </c>
      <c r="L8321" s="3">
        <v>7.1281788817263492E-2</v>
      </c>
      <c r="M8321" s="3">
        <v>0.10095546353011255</v>
      </c>
      <c r="N8321" s="2">
        <v>646729</v>
      </c>
      <c r="O8321">
        <f t="shared" si="129"/>
        <v>15</v>
      </c>
    </row>
    <row r="8322" spans="1:15" hidden="1" x14ac:dyDescent="0.2">
      <c r="A8322" t="s">
        <v>9115</v>
      </c>
      <c r="B8322" t="s">
        <v>9116</v>
      </c>
      <c r="C8322" t="s">
        <v>9120</v>
      </c>
      <c r="D8322" t="s">
        <v>17</v>
      </c>
      <c r="E8322">
        <v>66</v>
      </c>
      <c r="F8322" t="s">
        <v>49</v>
      </c>
      <c r="G8322" t="s">
        <v>32</v>
      </c>
      <c r="H8322" t="s">
        <v>33</v>
      </c>
      <c r="I8322" s="2">
        <v>230967</v>
      </c>
      <c r="J8322" s="2">
        <v>221</v>
      </c>
      <c r="K8322" s="2">
        <v>231188</v>
      </c>
      <c r="L8322" s="3">
        <v>35.747275906910005</v>
      </c>
      <c r="M8322" s="3">
        <v>50.628398487200997</v>
      </c>
      <c r="N8322" s="2">
        <v>646729</v>
      </c>
      <c r="O8322">
        <f t="shared" si="129"/>
        <v>1</v>
      </c>
    </row>
    <row r="8323" spans="1:15" hidden="1" x14ac:dyDescent="0.2">
      <c r="A8323" t="s">
        <v>9115</v>
      </c>
      <c r="B8323" t="s">
        <v>9116</v>
      </c>
      <c r="C8323" t="s">
        <v>9121</v>
      </c>
      <c r="D8323" t="s">
        <v>22</v>
      </c>
      <c r="E8323">
        <v>41</v>
      </c>
      <c r="F8323" t="s">
        <v>49</v>
      </c>
      <c r="G8323" t="s">
        <v>5079</v>
      </c>
      <c r="H8323" t="s">
        <v>734</v>
      </c>
      <c r="I8323" s="2">
        <v>658</v>
      </c>
      <c r="J8323" s="2">
        <f>(0)</f>
        <v>0</v>
      </c>
      <c r="K8323" s="2">
        <v>658</v>
      </c>
      <c r="L8323" s="3">
        <v>0.10174277015566026</v>
      </c>
      <c r="M8323" s="3">
        <v>0.14409695228376151</v>
      </c>
      <c r="N8323" s="2">
        <v>646729</v>
      </c>
      <c r="O8323">
        <f t="shared" ref="O8323:O8386" si="130">COUNTIFS($A$2:$A$8569,A8323,$B$2:$B$8569,B8323,$K$2:$K$8569,"&gt;"&amp;K8323)+1</f>
        <v>11</v>
      </c>
    </row>
    <row r="8324" spans="1:15" hidden="1" x14ac:dyDescent="0.2">
      <c r="A8324" t="s">
        <v>9115</v>
      </c>
      <c r="B8324" t="s">
        <v>9116</v>
      </c>
      <c r="C8324" t="s">
        <v>9122</v>
      </c>
      <c r="D8324" t="s">
        <v>17</v>
      </c>
      <c r="E8324">
        <v>66</v>
      </c>
      <c r="F8324" t="s">
        <v>49</v>
      </c>
      <c r="G8324" t="s">
        <v>38</v>
      </c>
      <c r="H8324" t="s">
        <v>270</v>
      </c>
      <c r="I8324" s="2">
        <v>428</v>
      </c>
      <c r="J8324" s="2">
        <f>(0)</f>
        <v>0</v>
      </c>
      <c r="K8324" s="2">
        <v>428</v>
      </c>
      <c r="L8324" s="3">
        <v>6.6179187882405149E-2</v>
      </c>
      <c r="M8324" s="3">
        <v>9.3728716683054589E-2</v>
      </c>
      <c r="N8324" s="2">
        <v>646729</v>
      </c>
      <c r="O8324">
        <f t="shared" si="130"/>
        <v>17</v>
      </c>
    </row>
    <row r="8325" spans="1:15" hidden="1" x14ac:dyDescent="0.2">
      <c r="A8325" t="s">
        <v>9115</v>
      </c>
      <c r="B8325" t="s">
        <v>9116</v>
      </c>
      <c r="C8325" t="s">
        <v>9123</v>
      </c>
      <c r="D8325" t="s">
        <v>22</v>
      </c>
      <c r="E8325">
        <v>77</v>
      </c>
      <c r="F8325" t="s">
        <v>49</v>
      </c>
      <c r="G8325" t="s">
        <v>38</v>
      </c>
      <c r="H8325" t="s">
        <v>1042</v>
      </c>
      <c r="I8325" s="2">
        <v>319</v>
      </c>
      <c r="J8325" s="2">
        <v>1</v>
      </c>
      <c r="K8325" s="2">
        <v>320</v>
      </c>
      <c r="L8325" s="3">
        <v>4.9479766641050582E-2</v>
      </c>
      <c r="M8325" s="3">
        <v>7.0077545183592216E-2</v>
      </c>
      <c r="N8325" s="2">
        <v>646729</v>
      </c>
      <c r="O8325">
        <f t="shared" si="130"/>
        <v>21</v>
      </c>
    </row>
    <row r="8326" spans="1:15" hidden="1" x14ac:dyDescent="0.2">
      <c r="A8326" t="s">
        <v>9115</v>
      </c>
      <c r="B8326" t="s">
        <v>9116</v>
      </c>
      <c r="C8326" t="s">
        <v>9124</v>
      </c>
      <c r="D8326" t="s">
        <v>22</v>
      </c>
      <c r="E8326">
        <v>70</v>
      </c>
      <c r="F8326" t="s">
        <v>49</v>
      </c>
      <c r="G8326" t="s">
        <v>19</v>
      </c>
      <c r="H8326" t="s">
        <v>20</v>
      </c>
      <c r="I8326" s="2">
        <v>184117</v>
      </c>
      <c r="J8326" s="2">
        <v>101</v>
      </c>
      <c r="K8326" s="2">
        <v>184218</v>
      </c>
      <c r="L8326" s="3">
        <v>28.484573909628295</v>
      </c>
      <c r="M8326" s="3">
        <v>40.342328808221851</v>
      </c>
      <c r="N8326" s="2">
        <v>646729</v>
      </c>
      <c r="O8326">
        <f t="shared" si="130"/>
        <v>2</v>
      </c>
    </row>
    <row r="8327" spans="1:15" hidden="1" x14ac:dyDescent="0.2">
      <c r="A8327" t="s">
        <v>9115</v>
      </c>
      <c r="B8327" t="s">
        <v>9116</v>
      </c>
      <c r="C8327" t="s">
        <v>9125</v>
      </c>
      <c r="D8327" t="s">
        <v>22</v>
      </c>
      <c r="E8327">
        <v>61</v>
      </c>
      <c r="F8327" t="s">
        <v>69</v>
      </c>
      <c r="G8327" t="s">
        <v>4983</v>
      </c>
      <c r="H8327" t="s">
        <v>106</v>
      </c>
      <c r="I8327" s="2">
        <v>365</v>
      </c>
      <c r="J8327" s="2">
        <f>(0)</f>
        <v>0</v>
      </c>
      <c r="K8327" s="2">
        <v>365</v>
      </c>
      <c r="L8327" s="3">
        <v>5.6437858824948312E-2</v>
      </c>
      <c r="M8327" s="3">
        <v>7.9932199975034882E-2</v>
      </c>
      <c r="N8327" s="2">
        <v>646729</v>
      </c>
      <c r="O8327">
        <f t="shared" si="130"/>
        <v>20</v>
      </c>
    </row>
    <row r="8328" spans="1:15" hidden="1" x14ac:dyDescent="0.2">
      <c r="A8328" t="s">
        <v>9115</v>
      </c>
      <c r="B8328" t="s">
        <v>9116</v>
      </c>
      <c r="C8328" t="s">
        <v>9126</v>
      </c>
      <c r="D8328" t="s">
        <v>22</v>
      </c>
      <c r="E8328">
        <v>32</v>
      </c>
      <c r="F8328" t="s">
        <v>69</v>
      </c>
      <c r="G8328" t="s">
        <v>694</v>
      </c>
      <c r="H8328" t="s">
        <v>315</v>
      </c>
      <c r="I8328" s="2">
        <v>919</v>
      </c>
      <c r="J8328" s="2">
        <v>1</v>
      </c>
      <c r="K8328" s="2">
        <v>920</v>
      </c>
      <c r="L8328" s="3">
        <v>0.14225432909302041</v>
      </c>
      <c r="M8328" s="3">
        <v>0.20147294240282762</v>
      </c>
      <c r="N8328" s="2">
        <v>646729</v>
      </c>
      <c r="O8328">
        <f t="shared" si="130"/>
        <v>9</v>
      </c>
    </row>
    <row r="8329" spans="1:15" hidden="1" x14ac:dyDescent="0.2">
      <c r="A8329" t="s">
        <v>9115</v>
      </c>
      <c r="B8329" t="s">
        <v>9116</v>
      </c>
      <c r="C8329" t="s">
        <v>2138</v>
      </c>
      <c r="D8329" t="s">
        <v>22</v>
      </c>
      <c r="E8329">
        <v>44</v>
      </c>
      <c r="F8329" t="s">
        <v>69</v>
      </c>
      <c r="G8329" t="s">
        <v>303</v>
      </c>
      <c r="H8329" t="s">
        <v>304</v>
      </c>
      <c r="I8329" s="2">
        <v>7391</v>
      </c>
      <c r="J8329" s="2">
        <v>5</v>
      </c>
      <c r="K8329" s="2">
        <v>7396</v>
      </c>
      <c r="L8329" s="3">
        <v>1.1436011064912817</v>
      </c>
      <c r="M8329" s="3">
        <v>1.6196672630557751</v>
      </c>
      <c r="N8329" s="2">
        <v>646729</v>
      </c>
      <c r="O8329">
        <f t="shared" si="130"/>
        <v>4</v>
      </c>
    </row>
    <row r="8330" spans="1:15" hidden="1" x14ac:dyDescent="0.2">
      <c r="A8330" t="s">
        <v>9115</v>
      </c>
      <c r="B8330" t="s">
        <v>9116</v>
      </c>
      <c r="C8330" t="s">
        <v>9127</v>
      </c>
      <c r="D8330" t="s">
        <v>22</v>
      </c>
      <c r="E8330">
        <v>62</v>
      </c>
      <c r="F8330" t="s">
        <v>69</v>
      </c>
      <c r="G8330" t="s">
        <v>2300</v>
      </c>
      <c r="H8330" t="s">
        <v>530</v>
      </c>
      <c r="I8330" s="2">
        <v>194</v>
      </c>
      <c r="J8330" s="2">
        <f>(0)</f>
        <v>0</v>
      </c>
      <c r="K8330" s="2">
        <v>194</v>
      </c>
      <c r="L8330" s="3">
        <v>2.9997108526136913E-2</v>
      </c>
      <c r="M8330" s="3">
        <v>4.2484511767552781E-2</v>
      </c>
      <c r="N8330" s="2">
        <v>646729</v>
      </c>
      <c r="O8330">
        <f t="shared" si="130"/>
        <v>30</v>
      </c>
    </row>
    <row r="8331" spans="1:15" hidden="1" x14ac:dyDescent="0.2">
      <c r="A8331" t="s">
        <v>9115</v>
      </c>
      <c r="B8331" t="s">
        <v>9116</v>
      </c>
      <c r="C8331" t="s">
        <v>9128</v>
      </c>
      <c r="D8331" t="s">
        <v>22</v>
      </c>
      <c r="E8331">
        <v>38</v>
      </c>
      <c r="F8331" t="s">
        <v>69</v>
      </c>
      <c r="G8331" t="s">
        <v>38</v>
      </c>
      <c r="H8331" t="s">
        <v>537</v>
      </c>
      <c r="I8331" s="2">
        <v>101</v>
      </c>
      <c r="J8331" s="2">
        <f>(0)</f>
        <v>0</v>
      </c>
      <c r="K8331" s="2">
        <v>101</v>
      </c>
      <c r="L8331" s="3">
        <v>1.561705134608159E-2</v>
      </c>
      <c r="M8331" s="3">
        <v>2.2118225198571293E-2</v>
      </c>
      <c r="N8331" s="2">
        <v>646729</v>
      </c>
      <c r="O8331">
        <f t="shared" si="130"/>
        <v>37</v>
      </c>
    </row>
    <row r="8332" spans="1:15" hidden="1" x14ac:dyDescent="0.2">
      <c r="A8332" t="s">
        <v>9115</v>
      </c>
      <c r="B8332" t="s">
        <v>9116</v>
      </c>
      <c r="C8332" t="s">
        <v>9129</v>
      </c>
      <c r="D8332" t="s">
        <v>22</v>
      </c>
      <c r="E8332">
        <v>30</v>
      </c>
      <c r="F8332" t="s">
        <v>49</v>
      </c>
      <c r="G8332" t="s">
        <v>38</v>
      </c>
      <c r="H8332" t="s">
        <v>321</v>
      </c>
      <c r="I8332" s="2">
        <v>731</v>
      </c>
      <c r="J8332" s="2">
        <f>(0)</f>
        <v>0</v>
      </c>
      <c r="K8332" s="2">
        <v>731</v>
      </c>
      <c r="L8332" s="3">
        <v>0.11303034192064992</v>
      </c>
      <c r="M8332" s="3">
        <v>0.16008339227876847</v>
      </c>
      <c r="N8332" s="2">
        <v>646729</v>
      </c>
      <c r="O8332">
        <f t="shared" si="130"/>
        <v>10</v>
      </c>
    </row>
    <row r="8333" spans="1:15" hidden="1" x14ac:dyDescent="0.2">
      <c r="A8333" t="s">
        <v>9115</v>
      </c>
      <c r="B8333" t="s">
        <v>9116</v>
      </c>
      <c r="C8333" t="s">
        <v>9130</v>
      </c>
      <c r="D8333" t="s">
        <v>22</v>
      </c>
      <c r="E8333">
        <v>78</v>
      </c>
      <c r="F8333" t="s">
        <v>49</v>
      </c>
      <c r="G8333" t="s">
        <v>832</v>
      </c>
      <c r="H8333" t="s">
        <v>833</v>
      </c>
      <c r="I8333" s="2">
        <v>13767</v>
      </c>
      <c r="J8333" s="2">
        <v>14</v>
      </c>
      <c r="K8333" s="2">
        <v>13781</v>
      </c>
      <c r="L8333" s="3">
        <v>2.1308770752509938</v>
      </c>
      <c r="M8333" s="3">
        <v>3.0179332817971383</v>
      </c>
      <c r="N8333" s="2">
        <v>646729</v>
      </c>
      <c r="O8333">
        <f t="shared" si="130"/>
        <v>3</v>
      </c>
    </row>
    <row r="8334" spans="1:15" hidden="1" x14ac:dyDescent="0.2">
      <c r="A8334" t="s">
        <v>9115</v>
      </c>
      <c r="B8334" t="s">
        <v>9116</v>
      </c>
      <c r="C8334" t="s">
        <v>1341</v>
      </c>
      <c r="D8334" t="s">
        <v>22</v>
      </c>
      <c r="E8334">
        <v>60</v>
      </c>
      <c r="F8334" t="s">
        <v>49</v>
      </c>
      <c r="G8334" t="s">
        <v>4934</v>
      </c>
      <c r="H8334" t="s">
        <v>54</v>
      </c>
      <c r="I8334" s="2">
        <v>486</v>
      </c>
      <c r="J8334" s="2">
        <f>(0)</f>
        <v>0</v>
      </c>
      <c r="K8334" s="2">
        <v>486</v>
      </c>
      <c r="L8334" s="3">
        <v>7.5147395586095567E-2</v>
      </c>
      <c r="M8334" s="3">
        <v>0.10643027174758068</v>
      </c>
      <c r="N8334" s="2">
        <v>646729</v>
      </c>
      <c r="O8334">
        <f t="shared" si="130"/>
        <v>14</v>
      </c>
    </row>
    <row r="8335" spans="1:15" hidden="1" x14ac:dyDescent="0.2">
      <c r="A8335" t="s">
        <v>9115</v>
      </c>
      <c r="B8335" t="s">
        <v>9116</v>
      </c>
      <c r="C8335" t="s">
        <v>9131</v>
      </c>
      <c r="D8335" t="s">
        <v>17</v>
      </c>
      <c r="E8335">
        <v>38</v>
      </c>
      <c r="F8335" t="s">
        <v>49</v>
      </c>
      <c r="G8335" t="s">
        <v>38</v>
      </c>
      <c r="H8335" t="s">
        <v>556</v>
      </c>
      <c r="I8335" s="2">
        <v>569</v>
      </c>
      <c r="J8335" s="2">
        <f>(0)</f>
        <v>0</v>
      </c>
      <c r="K8335" s="2">
        <v>569</v>
      </c>
      <c r="L8335" s="3">
        <v>8.7981210058618059E-2</v>
      </c>
      <c r="M8335" s="3">
        <v>0.12460663502957491</v>
      </c>
      <c r="N8335" s="2">
        <v>646729</v>
      </c>
      <c r="O8335">
        <f t="shared" si="130"/>
        <v>12</v>
      </c>
    </row>
    <row r="8336" spans="1:15" hidden="1" x14ac:dyDescent="0.2">
      <c r="A8336" t="s">
        <v>9115</v>
      </c>
      <c r="B8336" t="s">
        <v>9116</v>
      </c>
      <c r="C8336" t="s">
        <v>9132</v>
      </c>
      <c r="D8336" t="s">
        <v>22</v>
      </c>
      <c r="E8336">
        <v>58</v>
      </c>
      <c r="F8336" t="s">
        <v>49</v>
      </c>
      <c r="G8336" t="s">
        <v>362</v>
      </c>
      <c r="H8336" t="s">
        <v>363</v>
      </c>
      <c r="I8336" s="2">
        <v>245</v>
      </c>
      <c r="J8336" s="2">
        <f>(0)</f>
        <v>0</v>
      </c>
      <c r="K8336" s="2">
        <v>245</v>
      </c>
      <c r="L8336" s="3">
        <v>3.788294633455435E-2</v>
      </c>
      <c r="M8336" s="3">
        <v>5.3653120531187787E-2</v>
      </c>
      <c r="N8336" s="2">
        <v>646729</v>
      </c>
      <c r="O8336">
        <f t="shared" si="130"/>
        <v>25</v>
      </c>
    </row>
    <row r="8337" spans="1:15" hidden="1" x14ac:dyDescent="0.2">
      <c r="A8337" t="s">
        <v>9115</v>
      </c>
      <c r="B8337" t="s">
        <v>9116</v>
      </c>
      <c r="C8337" t="s">
        <v>9133</v>
      </c>
      <c r="D8337" t="s">
        <v>22</v>
      </c>
      <c r="E8337">
        <v>78</v>
      </c>
      <c r="F8337" t="s">
        <v>69</v>
      </c>
      <c r="G8337" t="s">
        <v>258</v>
      </c>
      <c r="H8337" t="s">
        <v>767</v>
      </c>
      <c r="I8337" s="2">
        <v>377</v>
      </c>
      <c r="J8337" s="2">
        <f>(0)</f>
        <v>0</v>
      </c>
      <c r="K8337" s="2">
        <v>377</v>
      </c>
      <c r="L8337" s="3">
        <v>5.8293350073987719E-2</v>
      </c>
      <c r="M8337" s="3">
        <v>8.2560107919419576E-2</v>
      </c>
      <c r="N8337" s="2">
        <v>646729</v>
      </c>
      <c r="O8337">
        <f t="shared" si="130"/>
        <v>19</v>
      </c>
    </row>
    <row r="8338" spans="1:15" hidden="1" x14ac:dyDescent="0.2">
      <c r="A8338" t="s">
        <v>9115</v>
      </c>
      <c r="B8338" t="s">
        <v>9116</v>
      </c>
      <c r="C8338" t="s">
        <v>9134</v>
      </c>
      <c r="D8338" t="s">
        <v>22</v>
      </c>
      <c r="E8338">
        <v>34</v>
      </c>
      <c r="F8338" t="s">
        <v>49</v>
      </c>
      <c r="G8338" t="s">
        <v>38</v>
      </c>
      <c r="H8338" t="s">
        <v>738</v>
      </c>
      <c r="I8338" s="2">
        <v>136</v>
      </c>
      <c r="J8338" s="2">
        <f>(0)</f>
        <v>0</v>
      </c>
      <c r="K8338" s="2">
        <v>136</v>
      </c>
      <c r="L8338" s="3">
        <v>2.1028900822446496E-2</v>
      </c>
      <c r="M8338" s="3">
        <v>2.9782956703026692E-2</v>
      </c>
      <c r="N8338" s="2">
        <v>646729</v>
      </c>
      <c r="O8338">
        <f t="shared" si="130"/>
        <v>35</v>
      </c>
    </row>
    <row r="8339" spans="1:15" hidden="1" x14ac:dyDescent="0.2">
      <c r="A8339" t="s">
        <v>9115</v>
      </c>
      <c r="B8339" t="s">
        <v>9116</v>
      </c>
      <c r="C8339" t="s">
        <v>9135</v>
      </c>
      <c r="D8339" t="s">
        <v>17</v>
      </c>
      <c r="E8339">
        <v>75</v>
      </c>
      <c r="F8339" t="s">
        <v>49</v>
      </c>
      <c r="G8339" t="s">
        <v>38</v>
      </c>
      <c r="H8339" t="s">
        <v>142</v>
      </c>
      <c r="I8339" s="2">
        <v>212</v>
      </c>
      <c r="J8339" s="2">
        <f>(0)</f>
        <v>0</v>
      </c>
      <c r="K8339" s="2">
        <v>212</v>
      </c>
      <c r="L8339" s="3">
        <v>3.2780345399696008E-2</v>
      </c>
      <c r="M8339" s="3">
        <v>4.6426373684129843E-2</v>
      </c>
      <c r="N8339" s="2">
        <v>646729</v>
      </c>
      <c r="O8339">
        <f t="shared" si="130"/>
        <v>26</v>
      </c>
    </row>
    <row r="8340" spans="1:15" hidden="1" x14ac:dyDescent="0.2">
      <c r="A8340" t="s">
        <v>9115</v>
      </c>
      <c r="B8340" t="s">
        <v>9116</v>
      </c>
      <c r="C8340" t="s">
        <v>9136</v>
      </c>
      <c r="D8340" t="s">
        <v>22</v>
      </c>
      <c r="E8340">
        <v>48</v>
      </c>
      <c r="F8340" t="s">
        <v>49</v>
      </c>
      <c r="G8340" t="s">
        <v>9137</v>
      </c>
      <c r="H8340" t="s">
        <v>1113</v>
      </c>
      <c r="I8340" s="2">
        <v>3182</v>
      </c>
      <c r="J8340" s="2">
        <v>4</v>
      </c>
      <c r="K8340" s="2">
        <v>3186</v>
      </c>
      <c r="L8340" s="3">
        <v>0.49263292661995983</v>
      </c>
      <c r="M8340" s="3">
        <v>0.69770955923414002</v>
      </c>
      <c r="N8340" s="2">
        <v>646729</v>
      </c>
      <c r="O8340">
        <f t="shared" si="130"/>
        <v>6</v>
      </c>
    </row>
    <row r="8341" spans="1:15" hidden="1" x14ac:dyDescent="0.2">
      <c r="A8341" t="s">
        <v>9115</v>
      </c>
      <c r="B8341" t="s">
        <v>9116</v>
      </c>
      <c r="C8341" t="s">
        <v>9138</v>
      </c>
      <c r="D8341" t="s">
        <v>17</v>
      </c>
      <c r="E8341">
        <v>38</v>
      </c>
      <c r="F8341" t="s">
        <v>69</v>
      </c>
      <c r="G8341" t="s">
        <v>815</v>
      </c>
      <c r="H8341" t="s">
        <v>816</v>
      </c>
      <c r="I8341" s="2">
        <v>531</v>
      </c>
      <c r="J8341" s="2">
        <f>(0)</f>
        <v>0</v>
      </c>
      <c r="K8341" s="2">
        <v>531</v>
      </c>
      <c r="L8341" s="3">
        <v>8.2105487769993296E-2</v>
      </c>
      <c r="M8341" s="3">
        <v>0.11628492653902334</v>
      </c>
      <c r="N8341" s="2">
        <v>646729</v>
      </c>
      <c r="O8341">
        <f t="shared" si="130"/>
        <v>13</v>
      </c>
    </row>
    <row r="8342" spans="1:15" hidden="1" x14ac:dyDescent="0.2">
      <c r="A8342" t="s">
        <v>9115</v>
      </c>
      <c r="B8342" t="s">
        <v>9116</v>
      </c>
      <c r="C8342" t="s">
        <v>9139</v>
      </c>
      <c r="D8342" t="s">
        <v>17</v>
      </c>
      <c r="E8342">
        <v>46</v>
      </c>
      <c r="F8342" t="s">
        <v>49</v>
      </c>
      <c r="G8342" t="s">
        <v>791</v>
      </c>
      <c r="H8342" t="s">
        <v>41</v>
      </c>
      <c r="I8342" s="2">
        <v>209</v>
      </c>
      <c r="J8342" s="2">
        <f>(0)</f>
        <v>0</v>
      </c>
      <c r="K8342" s="2">
        <v>209</v>
      </c>
      <c r="L8342" s="3">
        <v>3.2316472587436161E-2</v>
      </c>
      <c r="M8342" s="3">
        <v>4.5769396698033669E-2</v>
      </c>
      <c r="N8342" s="2">
        <v>646729</v>
      </c>
      <c r="O8342">
        <f t="shared" si="130"/>
        <v>28</v>
      </c>
    </row>
    <row r="8343" spans="1:15" hidden="1" x14ac:dyDescent="0.2">
      <c r="A8343" t="s">
        <v>9115</v>
      </c>
      <c r="B8343" t="s">
        <v>9116</v>
      </c>
      <c r="C8343" t="s">
        <v>9140</v>
      </c>
      <c r="D8343" t="s">
        <v>22</v>
      </c>
      <c r="E8343">
        <v>44</v>
      </c>
      <c r="F8343" t="s">
        <v>49</v>
      </c>
      <c r="G8343" t="s">
        <v>1987</v>
      </c>
      <c r="H8343" t="s">
        <v>101</v>
      </c>
      <c r="I8343" s="2">
        <v>158</v>
      </c>
      <c r="J8343" s="2">
        <f>(0)</f>
        <v>0</v>
      </c>
      <c r="K8343" s="2">
        <v>158</v>
      </c>
      <c r="L8343" s="3">
        <v>2.4430634779018724E-2</v>
      </c>
      <c r="M8343" s="3">
        <v>3.4600787934398657E-2</v>
      </c>
      <c r="N8343" s="2">
        <v>646729</v>
      </c>
      <c r="O8343">
        <f t="shared" si="130"/>
        <v>32</v>
      </c>
    </row>
    <row r="8344" spans="1:15" hidden="1" x14ac:dyDescent="0.2">
      <c r="A8344" t="s">
        <v>9115</v>
      </c>
      <c r="B8344" t="s">
        <v>9116</v>
      </c>
      <c r="C8344" t="s">
        <v>9141</v>
      </c>
      <c r="D8344" t="s">
        <v>22</v>
      </c>
      <c r="E8344">
        <v>36</v>
      </c>
      <c r="F8344" t="s">
        <v>69</v>
      </c>
      <c r="G8344" t="s">
        <v>38</v>
      </c>
      <c r="H8344" t="s">
        <v>540</v>
      </c>
      <c r="I8344" s="2">
        <v>156</v>
      </c>
      <c r="J8344" s="2">
        <f>(0)</f>
        <v>0</v>
      </c>
      <c r="K8344" s="2">
        <v>156</v>
      </c>
      <c r="L8344" s="3">
        <v>2.4121386237512157E-2</v>
      </c>
      <c r="M8344" s="3">
        <v>3.4162803277001212E-2</v>
      </c>
      <c r="N8344" s="2">
        <v>646729</v>
      </c>
      <c r="O8344">
        <f t="shared" si="130"/>
        <v>33</v>
      </c>
    </row>
    <row r="8345" spans="1:15" hidden="1" x14ac:dyDescent="0.2">
      <c r="A8345" t="s">
        <v>9115</v>
      </c>
      <c r="B8345" t="s">
        <v>9116</v>
      </c>
      <c r="C8345" t="s">
        <v>9142</v>
      </c>
      <c r="D8345" t="s">
        <v>22</v>
      </c>
      <c r="E8345">
        <v>30</v>
      </c>
      <c r="F8345" t="s">
        <v>49</v>
      </c>
      <c r="G8345" t="s">
        <v>38</v>
      </c>
      <c r="H8345" t="s">
        <v>354</v>
      </c>
      <c r="I8345" s="2">
        <v>206</v>
      </c>
      <c r="J8345" s="2">
        <f>(0)</f>
        <v>0</v>
      </c>
      <c r="K8345" s="2">
        <v>206</v>
      </c>
      <c r="L8345" s="3">
        <v>3.1852599775176307E-2</v>
      </c>
      <c r="M8345" s="3">
        <v>4.5112419711937496E-2</v>
      </c>
      <c r="N8345" s="2">
        <v>646729</v>
      </c>
      <c r="O8345">
        <f t="shared" si="130"/>
        <v>29</v>
      </c>
    </row>
    <row r="8346" spans="1:15" hidden="1" x14ac:dyDescent="0.2">
      <c r="A8346" t="s">
        <v>9115</v>
      </c>
      <c r="B8346" t="s">
        <v>9116</v>
      </c>
      <c r="C8346" t="s">
        <v>9143</v>
      </c>
      <c r="D8346" t="s">
        <v>17</v>
      </c>
      <c r="E8346">
        <v>25</v>
      </c>
      <c r="F8346" t="s">
        <v>49</v>
      </c>
      <c r="G8346" t="s">
        <v>38</v>
      </c>
      <c r="H8346" t="s">
        <v>1576</v>
      </c>
      <c r="I8346" s="2">
        <v>112</v>
      </c>
      <c r="J8346" s="2">
        <f>(0)</f>
        <v>0</v>
      </c>
      <c r="K8346" s="2">
        <v>112</v>
      </c>
      <c r="L8346" s="3">
        <v>1.7317918324367701E-2</v>
      </c>
      <c r="M8346" s="3">
        <v>2.4527140814257279E-2</v>
      </c>
      <c r="N8346" s="2">
        <v>646729</v>
      </c>
      <c r="O8346">
        <f t="shared" si="130"/>
        <v>36</v>
      </c>
    </row>
    <row r="8347" spans="1:15" hidden="1" x14ac:dyDescent="0.2">
      <c r="A8347" t="s">
        <v>9115</v>
      </c>
      <c r="B8347" t="s">
        <v>9116</v>
      </c>
      <c r="C8347" t="s">
        <v>9144</v>
      </c>
      <c r="D8347" t="s">
        <v>22</v>
      </c>
      <c r="E8347">
        <v>68</v>
      </c>
      <c r="F8347" t="s">
        <v>49</v>
      </c>
      <c r="G8347" t="s">
        <v>38</v>
      </c>
      <c r="H8347" t="s">
        <v>654</v>
      </c>
      <c r="I8347" s="2">
        <v>392</v>
      </c>
      <c r="J8347" s="2">
        <f>(0)</f>
        <v>0</v>
      </c>
      <c r="K8347" s="2">
        <v>392</v>
      </c>
      <c r="L8347" s="3">
        <v>6.0612714135286953E-2</v>
      </c>
      <c r="M8347" s="3">
        <v>8.5844992849900464E-2</v>
      </c>
      <c r="N8347" s="2">
        <v>646729</v>
      </c>
      <c r="O8347">
        <f t="shared" si="130"/>
        <v>18</v>
      </c>
    </row>
    <row r="8348" spans="1:15" hidden="1" x14ac:dyDescent="0.2">
      <c r="A8348" t="s">
        <v>9115</v>
      </c>
      <c r="B8348" t="s">
        <v>9116</v>
      </c>
      <c r="C8348" t="s">
        <v>9145</v>
      </c>
      <c r="D8348" t="s">
        <v>22</v>
      </c>
      <c r="E8348">
        <v>54</v>
      </c>
      <c r="F8348" t="s">
        <v>69</v>
      </c>
      <c r="G8348" t="s">
        <v>4942</v>
      </c>
      <c r="H8348" t="s">
        <v>349</v>
      </c>
      <c r="I8348" s="2">
        <v>312</v>
      </c>
      <c r="J8348" s="2">
        <f>(0)</f>
        <v>0</v>
      </c>
      <c r="K8348" s="2">
        <v>312</v>
      </c>
      <c r="L8348" s="3">
        <v>4.8242772475024315E-2</v>
      </c>
      <c r="M8348" s="3">
        <v>6.8325606554002424E-2</v>
      </c>
      <c r="N8348" s="2">
        <v>646729</v>
      </c>
      <c r="O8348">
        <f t="shared" si="130"/>
        <v>22</v>
      </c>
    </row>
    <row r="8349" spans="1:15" hidden="1" x14ac:dyDescent="0.2">
      <c r="A8349" t="s">
        <v>9115</v>
      </c>
      <c r="B8349" t="s">
        <v>9116</v>
      </c>
      <c r="C8349" t="s">
        <v>9146</v>
      </c>
      <c r="D8349" t="s">
        <v>22</v>
      </c>
      <c r="E8349">
        <v>48</v>
      </c>
      <c r="F8349" t="s">
        <v>69</v>
      </c>
      <c r="G8349" t="s">
        <v>1862</v>
      </c>
      <c r="H8349" t="s">
        <v>1863</v>
      </c>
      <c r="I8349" s="2">
        <v>1578</v>
      </c>
      <c r="J8349" s="2">
        <f>(0)</f>
        <v>0</v>
      </c>
      <c r="K8349" s="2">
        <v>1578</v>
      </c>
      <c r="L8349" s="3">
        <v>0.24399709924868068</v>
      </c>
      <c r="M8349" s="3">
        <v>0.34556989468658916</v>
      </c>
      <c r="N8349" s="2">
        <v>646729</v>
      </c>
      <c r="O8349">
        <f t="shared" si="130"/>
        <v>7</v>
      </c>
    </row>
    <row r="8350" spans="1:15" hidden="1" x14ac:dyDescent="0.2">
      <c r="A8350" t="s">
        <v>9115</v>
      </c>
      <c r="B8350" t="s">
        <v>9116</v>
      </c>
      <c r="C8350" t="s">
        <v>9147</v>
      </c>
      <c r="D8350" t="s">
        <v>22</v>
      </c>
      <c r="E8350">
        <v>56</v>
      </c>
      <c r="F8350" t="s">
        <v>49</v>
      </c>
      <c r="G8350" t="s">
        <v>200</v>
      </c>
      <c r="H8350" t="s">
        <v>70</v>
      </c>
      <c r="I8350" s="2">
        <v>212</v>
      </c>
      <c r="J8350" s="2">
        <f>(0)</f>
        <v>0</v>
      </c>
      <c r="K8350" s="2">
        <v>212</v>
      </c>
      <c r="L8350" s="3">
        <v>3.2780345399696008E-2</v>
      </c>
      <c r="M8350" s="3">
        <v>4.6426373684129843E-2</v>
      </c>
      <c r="N8350" s="2">
        <v>646729</v>
      </c>
      <c r="O8350">
        <f t="shared" si="130"/>
        <v>26</v>
      </c>
    </row>
    <row r="8351" spans="1:15" hidden="1" x14ac:dyDescent="0.2">
      <c r="A8351" t="s">
        <v>9115</v>
      </c>
      <c r="B8351" t="s">
        <v>9116</v>
      </c>
      <c r="C8351" t="s">
        <v>9148</v>
      </c>
      <c r="D8351" t="s">
        <v>22</v>
      </c>
      <c r="E8351">
        <v>32</v>
      </c>
      <c r="F8351" t="s">
        <v>49</v>
      </c>
      <c r="G8351" t="s">
        <v>38</v>
      </c>
      <c r="H8351" t="s">
        <v>201</v>
      </c>
      <c r="I8351" s="2">
        <v>289</v>
      </c>
      <c r="J8351" s="2">
        <f>(0)</f>
        <v>0</v>
      </c>
      <c r="K8351" s="2">
        <v>289</v>
      </c>
      <c r="L8351" s="3">
        <v>4.4686414247698807E-2</v>
      </c>
      <c r="M8351" s="3">
        <v>6.3288782993931716E-2</v>
      </c>
      <c r="N8351" s="2">
        <v>646729</v>
      </c>
      <c r="O8351">
        <f t="shared" si="130"/>
        <v>23</v>
      </c>
    </row>
    <row r="8352" spans="1:15" hidden="1" x14ac:dyDescent="0.2">
      <c r="A8352" t="s">
        <v>9115</v>
      </c>
      <c r="B8352" t="s">
        <v>9116</v>
      </c>
      <c r="C8352" t="s">
        <v>9149</v>
      </c>
      <c r="D8352" t="s">
        <v>22</v>
      </c>
      <c r="E8352">
        <v>38</v>
      </c>
      <c r="F8352" t="s">
        <v>49</v>
      </c>
      <c r="G8352" t="s">
        <v>1994</v>
      </c>
      <c r="H8352" t="s">
        <v>99</v>
      </c>
      <c r="I8352" s="2">
        <v>452</v>
      </c>
      <c r="J8352" s="2">
        <f>(0)</f>
        <v>0</v>
      </c>
      <c r="K8352" s="2">
        <v>452</v>
      </c>
      <c r="L8352" s="3">
        <v>6.9890170380483937E-2</v>
      </c>
      <c r="M8352" s="3">
        <v>9.8984532571824019E-2</v>
      </c>
      <c r="N8352" s="2">
        <v>646729</v>
      </c>
      <c r="O8352">
        <f t="shared" si="130"/>
        <v>16</v>
      </c>
    </row>
    <row r="8353" spans="1:15" hidden="1" x14ac:dyDescent="0.2">
      <c r="A8353" t="s">
        <v>9115</v>
      </c>
      <c r="B8353" t="s">
        <v>9116</v>
      </c>
      <c r="C8353" t="s">
        <v>9150</v>
      </c>
      <c r="D8353" t="s">
        <v>22</v>
      </c>
      <c r="E8353">
        <v>41</v>
      </c>
      <c r="F8353" t="s">
        <v>49</v>
      </c>
      <c r="G8353" t="s">
        <v>144</v>
      </c>
      <c r="H8353" t="s">
        <v>145</v>
      </c>
      <c r="I8353" s="2">
        <v>164</v>
      </c>
      <c r="J8353" s="2">
        <f>(0)</f>
        <v>0</v>
      </c>
      <c r="K8353" s="2">
        <v>164</v>
      </c>
      <c r="L8353" s="3">
        <v>2.5358380403538421E-2</v>
      </c>
      <c r="M8353" s="3">
        <v>3.5914741906591011E-2</v>
      </c>
      <c r="N8353" s="2">
        <v>646729</v>
      </c>
      <c r="O8353">
        <f t="shared" si="130"/>
        <v>31</v>
      </c>
    </row>
    <row r="8354" spans="1:15" hidden="1" x14ac:dyDescent="0.2">
      <c r="A8354" t="s">
        <v>9115</v>
      </c>
      <c r="B8354" t="s">
        <v>9116</v>
      </c>
      <c r="C8354" t="s">
        <v>9151</v>
      </c>
      <c r="D8354" t="s">
        <v>22</v>
      </c>
      <c r="E8354">
        <v>38</v>
      </c>
      <c r="F8354" t="s">
        <v>69</v>
      </c>
      <c r="G8354" t="s">
        <v>38</v>
      </c>
      <c r="H8354" t="s">
        <v>36</v>
      </c>
      <c r="I8354" s="2">
        <v>1062</v>
      </c>
      <c r="J8354" s="2">
        <f>(0)</f>
        <v>0</v>
      </c>
      <c r="K8354" s="2">
        <v>1062</v>
      </c>
      <c r="L8354" s="3">
        <v>0.16421097553998659</v>
      </c>
      <c r="M8354" s="3">
        <v>0.23256985307804667</v>
      </c>
      <c r="N8354" s="2">
        <v>646729</v>
      </c>
      <c r="O8354">
        <f t="shared" si="130"/>
        <v>8</v>
      </c>
    </row>
    <row r="8355" spans="1:15" hidden="1" x14ac:dyDescent="0.2">
      <c r="A8355" t="s">
        <v>9115</v>
      </c>
      <c r="B8355" t="s">
        <v>9116</v>
      </c>
      <c r="C8355" t="s">
        <v>9152</v>
      </c>
      <c r="D8355" t="s">
        <v>17</v>
      </c>
      <c r="E8355">
        <v>55</v>
      </c>
      <c r="F8355" t="s">
        <v>49</v>
      </c>
      <c r="G8355" t="s">
        <v>5099</v>
      </c>
      <c r="H8355" t="s">
        <v>1285</v>
      </c>
      <c r="I8355" s="2">
        <v>143</v>
      </c>
      <c r="J8355" s="2">
        <f>(0)</f>
        <v>0</v>
      </c>
      <c r="K8355" s="2">
        <v>143</v>
      </c>
      <c r="L8355" s="3">
        <v>2.2111270717719476E-2</v>
      </c>
      <c r="M8355" s="3">
        <v>3.1315903003917775E-2</v>
      </c>
      <c r="N8355" s="2">
        <v>646729</v>
      </c>
      <c r="O8355">
        <f t="shared" si="130"/>
        <v>34</v>
      </c>
    </row>
    <row r="8356" spans="1:15" hidden="1" x14ac:dyDescent="0.2">
      <c r="A8356" t="s">
        <v>9153</v>
      </c>
      <c r="B8356" t="s">
        <v>9154</v>
      </c>
      <c r="C8356" t="s">
        <v>46</v>
      </c>
      <c r="G8356" t="s">
        <v>46</v>
      </c>
      <c r="I8356" s="2">
        <v>2950</v>
      </c>
      <c r="J8356" s="2">
        <f>(0)</f>
        <v>0</v>
      </c>
      <c r="K8356" s="2">
        <v>2950</v>
      </c>
      <c r="L8356" s="3">
        <v>1.1798631358762384</v>
      </c>
      <c r="M8356" s="3">
        <v>1.4825312587946771</v>
      </c>
      <c r="N8356" s="2">
        <v>250029</v>
      </c>
      <c r="O8356">
        <f t="shared" si="130"/>
        <v>6</v>
      </c>
    </row>
    <row r="8357" spans="1:15" hidden="1" x14ac:dyDescent="0.2">
      <c r="A8357" t="s">
        <v>9153</v>
      </c>
      <c r="B8357" t="s">
        <v>9154</v>
      </c>
      <c r="C8357" t="s">
        <v>9155</v>
      </c>
      <c r="D8357" t="s">
        <v>22</v>
      </c>
      <c r="E8357">
        <v>33</v>
      </c>
      <c r="F8357" t="s">
        <v>18</v>
      </c>
      <c r="G8357" t="s">
        <v>38</v>
      </c>
      <c r="H8357" t="s">
        <v>6374</v>
      </c>
      <c r="I8357" s="2">
        <v>3630</v>
      </c>
      <c r="J8357" s="2">
        <f>(0)</f>
        <v>0</v>
      </c>
      <c r="K8357" s="2">
        <v>3630</v>
      </c>
      <c r="L8357" s="3">
        <v>1.4518315875358458</v>
      </c>
      <c r="M8357" s="3">
        <v>1.8242672777710771</v>
      </c>
      <c r="N8357" s="2">
        <v>250029</v>
      </c>
      <c r="O8357">
        <f t="shared" si="130"/>
        <v>5</v>
      </c>
    </row>
    <row r="8358" spans="1:15" hidden="1" x14ac:dyDescent="0.2">
      <c r="A8358" t="s">
        <v>9153</v>
      </c>
      <c r="B8358" t="s">
        <v>9154</v>
      </c>
      <c r="C8358" t="s">
        <v>9156</v>
      </c>
      <c r="D8358" t="s">
        <v>22</v>
      </c>
      <c r="E8358">
        <v>56</v>
      </c>
      <c r="F8358" t="s">
        <v>18</v>
      </c>
      <c r="G8358" t="s">
        <v>38</v>
      </c>
      <c r="H8358" t="s">
        <v>321</v>
      </c>
      <c r="I8358" s="2">
        <v>90399</v>
      </c>
      <c r="J8358" s="2">
        <v>22</v>
      </c>
      <c r="K8358" s="2">
        <v>90421</v>
      </c>
      <c r="L8358" s="3">
        <v>36.164204952225546</v>
      </c>
      <c r="M8358" s="3">
        <v>45.44134201744864</v>
      </c>
      <c r="N8358" s="2">
        <v>250029</v>
      </c>
      <c r="O8358">
        <f t="shared" si="130"/>
        <v>1</v>
      </c>
    </row>
    <row r="8359" spans="1:15" hidden="1" x14ac:dyDescent="0.2">
      <c r="A8359" t="s">
        <v>9153</v>
      </c>
      <c r="B8359" t="s">
        <v>9154</v>
      </c>
      <c r="C8359" t="s">
        <v>9157</v>
      </c>
      <c r="D8359" t="s">
        <v>22</v>
      </c>
      <c r="E8359">
        <v>31</v>
      </c>
      <c r="F8359" t="s">
        <v>18</v>
      </c>
      <c r="G8359" t="s">
        <v>694</v>
      </c>
      <c r="H8359" t="s">
        <v>315</v>
      </c>
      <c r="I8359" s="2">
        <v>1596</v>
      </c>
      <c r="J8359" s="2">
        <f>(0)</f>
        <v>0</v>
      </c>
      <c r="K8359" s="2">
        <v>1596</v>
      </c>
      <c r="L8359" s="3">
        <v>0.63832595418931404</v>
      </c>
      <c r="M8359" s="3">
        <v>0.80207453865637435</v>
      </c>
      <c r="N8359" s="2">
        <v>250029</v>
      </c>
      <c r="O8359">
        <f t="shared" si="130"/>
        <v>8</v>
      </c>
    </row>
    <row r="8360" spans="1:15" hidden="1" x14ac:dyDescent="0.2">
      <c r="A8360" t="s">
        <v>9153</v>
      </c>
      <c r="B8360" t="s">
        <v>9154</v>
      </c>
      <c r="C8360" t="s">
        <v>9158</v>
      </c>
      <c r="D8360" t="s">
        <v>22</v>
      </c>
      <c r="E8360">
        <v>51</v>
      </c>
      <c r="F8360" t="s">
        <v>18</v>
      </c>
      <c r="G8360" t="s">
        <v>1605</v>
      </c>
      <c r="H8360" t="s">
        <v>540</v>
      </c>
      <c r="I8360" s="2">
        <v>843</v>
      </c>
      <c r="J8360" s="2">
        <f>(0)</f>
        <v>0</v>
      </c>
      <c r="K8360" s="2">
        <v>843</v>
      </c>
      <c r="L8360" s="3">
        <v>0.33716088933683691</v>
      </c>
      <c r="M8360" s="3">
        <v>0.42365215293691955</v>
      </c>
      <c r="N8360" s="2">
        <v>250029</v>
      </c>
      <c r="O8360">
        <f t="shared" si="130"/>
        <v>12</v>
      </c>
    </row>
    <row r="8361" spans="1:15" hidden="1" x14ac:dyDescent="0.2">
      <c r="A8361" t="s">
        <v>9153</v>
      </c>
      <c r="B8361" t="s">
        <v>9154</v>
      </c>
      <c r="C8361" t="s">
        <v>9159</v>
      </c>
      <c r="D8361" t="s">
        <v>22</v>
      </c>
      <c r="E8361">
        <v>46</v>
      </c>
      <c r="F8361" t="s">
        <v>18</v>
      </c>
      <c r="G8361" t="s">
        <v>32</v>
      </c>
      <c r="H8361" t="s">
        <v>33</v>
      </c>
      <c r="I8361" s="2">
        <v>81384</v>
      </c>
      <c r="J8361" s="2">
        <v>36</v>
      </c>
      <c r="K8361" s="2">
        <v>81420</v>
      </c>
      <c r="L8361" s="3">
        <v>32.564222550184176</v>
      </c>
      <c r="M8361" s="3">
        <v>40.917862742733085</v>
      </c>
      <c r="N8361" s="2">
        <v>250029</v>
      </c>
      <c r="O8361">
        <f t="shared" si="130"/>
        <v>2</v>
      </c>
    </row>
    <row r="8362" spans="1:15" hidden="1" x14ac:dyDescent="0.2">
      <c r="A8362" t="s">
        <v>9153</v>
      </c>
      <c r="B8362" t="s">
        <v>9154</v>
      </c>
      <c r="C8362" t="s">
        <v>9160</v>
      </c>
      <c r="D8362" t="s">
        <v>22</v>
      </c>
      <c r="E8362">
        <v>35</v>
      </c>
      <c r="F8362" t="s">
        <v>18</v>
      </c>
      <c r="G8362" t="s">
        <v>9161</v>
      </c>
      <c r="H8362" t="s">
        <v>104</v>
      </c>
      <c r="I8362" s="2">
        <v>1160</v>
      </c>
      <c r="J8362" s="2">
        <f>(0)</f>
        <v>0</v>
      </c>
      <c r="K8362" s="2">
        <v>1160</v>
      </c>
      <c r="L8362" s="3">
        <v>0.46394618224285983</v>
      </c>
      <c r="M8362" s="3">
        <v>0.58296144413621198</v>
      </c>
      <c r="N8362" s="2">
        <v>250029</v>
      </c>
      <c r="O8362">
        <f t="shared" si="130"/>
        <v>9</v>
      </c>
    </row>
    <row r="8363" spans="1:15" hidden="1" x14ac:dyDescent="0.2">
      <c r="A8363" t="s">
        <v>9153</v>
      </c>
      <c r="B8363" t="s">
        <v>9154</v>
      </c>
      <c r="C8363" t="s">
        <v>9162</v>
      </c>
      <c r="D8363" t="s">
        <v>22</v>
      </c>
      <c r="E8363">
        <v>48</v>
      </c>
      <c r="F8363" t="s">
        <v>18</v>
      </c>
      <c r="G8363" t="s">
        <v>38</v>
      </c>
      <c r="H8363" t="s">
        <v>537</v>
      </c>
      <c r="I8363" s="2">
        <v>1120</v>
      </c>
      <c r="J8363" s="2">
        <f>(0)</f>
        <v>0</v>
      </c>
      <c r="K8363" s="2">
        <v>1120</v>
      </c>
      <c r="L8363" s="3">
        <v>0.44794803802758881</v>
      </c>
      <c r="M8363" s="3">
        <v>0.56285932537289429</v>
      </c>
      <c r="N8363" s="2">
        <v>250029</v>
      </c>
      <c r="O8363">
        <f t="shared" si="130"/>
        <v>10</v>
      </c>
    </row>
    <row r="8364" spans="1:15" hidden="1" x14ac:dyDescent="0.2">
      <c r="A8364" t="s">
        <v>9153</v>
      </c>
      <c r="B8364" t="s">
        <v>9154</v>
      </c>
      <c r="C8364" t="s">
        <v>9163</v>
      </c>
      <c r="D8364" t="s">
        <v>22</v>
      </c>
      <c r="E8364">
        <v>40</v>
      </c>
      <c r="F8364" t="s">
        <v>18</v>
      </c>
      <c r="G8364" t="s">
        <v>19</v>
      </c>
      <c r="H8364" t="s">
        <v>20</v>
      </c>
      <c r="I8364" s="2">
        <v>8608</v>
      </c>
      <c r="J8364" s="2">
        <f>(0)</f>
        <v>0</v>
      </c>
      <c r="K8364" s="2">
        <v>8608</v>
      </c>
      <c r="L8364" s="3">
        <v>3.4428006351263249</v>
      </c>
      <c r="M8364" s="3">
        <v>4.3259759578659587</v>
      </c>
      <c r="N8364" s="2">
        <v>250029</v>
      </c>
      <c r="O8364">
        <f t="shared" si="130"/>
        <v>3</v>
      </c>
    </row>
    <row r="8365" spans="1:15" hidden="1" x14ac:dyDescent="0.2">
      <c r="A8365" t="s">
        <v>9153</v>
      </c>
      <c r="B8365" t="s">
        <v>9154</v>
      </c>
      <c r="C8365" t="s">
        <v>9164</v>
      </c>
      <c r="D8365" t="s">
        <v>22</v>
      </c>
      <c r="E8365">
        <v>34</v>
      </c>
      <c r="F8365" t="s">
        <v>18</v>
      </c>
      <c r="G8365" t="s">
        <v>303</v>
      </c>
      <c r="H8365" t="s">
        <v>304</v>
      </c>
      <c r="I8365" s="2">
        <v>948</v>
      </c>
      <c r="J8365" s="2">
        <f>(0)</f>
        <v>0</v>
      </c>
      <c r="K8365" s="2">
        <v>948</v>
      </c>
      <c r="L8365" s="3">
        <v>0.37915601790192338</v>
      </c>
      <c r="M8365" s="3">
        <v>0.47642021469062834</v>
      </c>
      <c r="N8365" s="2">
        <v>250029</v>
      </c>
      <c r="O8365">
        <f t="shared" si="130"/>
        <v>11</v>
      </c>
    </row>
    <row r="8366" spans="1:15" hidden="1" x14ac:dyDescent="0.2">
      <c r="A8366" t="s">
        <v>9153</v>
      </c>
      <c r="B8366" t="s">
        <v>9154</v>
      </c>
      <c r="C8366" t="s">
        <v>9165</v>
      </c>
      <c r="D8366" t="s">
        <v>22</v>
      </c>
      <c r="E8366">
        <v>31</v>
      </c>
      <c r="F8366" t="s">
        <v>18</v>
      </c>
      <c r="G8366" t="s">
        <v>38</v>
      </c>
      <c r="H8366" t="s">
        <v>43</v>
      </c>
      <c r="I8366" s="2">
        <v>2287</v>
      </c>
      <c r="J8366" s="2">
        <f>(0)</f>
        <v>0</v>
      </c>
      <c r="K8366" s="2">
        <v>2287</v>
      </c>
      <c r="L8366" s="3">
        <v>0.91469389550812108</v>
      </c>
      <c r="M8366" s="3">
        <v>1.1493386402926868</v>
      </c>
      <c r="N8366" s="2">
        <v>250029</v>
      </c>
      <c r="O8366">
        <f t="shared" si="130"/>
        <v>7</v>
      </c>
    </row>
    <row r="8367" spans="1:15" hidden="1" x14ac:dyDescent="0.2">
      <c r="A8367" t="s">
        <v>9153</v>
      </c>
      <c r="B8367" t="s">
        <v>9154</v>
      </c>
      <c r="C8367" t="s">
        <v>9166</v>
      </c>
      <c r="D8367" t="s">
        <v>17</v>
      </c>
      <c r="E8367">
        <v>35</v>
      </c>
      <c r="F8367" t="s">
        <v>18</v>
      </c>
      <c r="G8367" t="s">
        <v>736</v>
      </c>
      <c r="H8367" t="s">
        <v>1521</v>
      </c>
      <c r="I8367" s="2">
        <v>4000</v>
      </c>
      <c r="J8367" s="2">
        <f>(0)</f>
        <v>0</v>
      </c>
      <c r="K8367" s="2">
        <v>4000</v>
      </c>
      <c r="L8367" s="3">
        <v>1.5998144215271028</v>
      </c>
      <c r="M8367" s="3">
        <v>2.0102118763317653</v>
      </c>
      <c r="N8367" s="2">
        <v>250029</v>
      </c>
      <c r="O8367">
        <f t="shared" si="130"/>
        <v>4</v>
      </c>
    </row>
    <row r="8368" spans="1:15" hidden="1" x14ac:dyDescent="0.2">
      <c r="A8368" t="s">
        <v>9167</v>
      </c>
      <c r="B8368" t="s">
        <v>9168</v>
      </c>
      <c r="C8368" t="s">
        <v>9169</v>
      </c>
      <c r="D8368" t="s">
        <v>22</v>
      </c>
      <c r="E8368">
        <v>63</v>
      </c>
      <c r="F8368" t="s">
        <v>49</v>
      </c>
      <c r="G8368" t="s">
        <v>32</v>
      </c>
      <c r="H8368" t="s">
        <v>33</v>
      </c>
      <c r="I8368" s="2">
        <v>37586</v>
      </c>
      <c r="J8368" s="2">
        <v>11</v>
      </c>
      <c r="K8368" s="2">
        <v>37597</v>
      </c>
      <c r="L8368" s="3">
        <v>30.883029406932806</v>
      </c>
      <c r="M8368" s="3">
        <v>42.981262789660811</v>
      </c>
      <c r="N8368" s="2">
        <v>121740</v>
      </c>
      <c r="O8368">
        <f t="shared" si="130"/>
        <v>1</v>
      </c>
    </row>
    <row r="8369" spans="1:15" hidden="1" x14ac:dyDescent="0.2">
      <c r="A8369" t="s">
        <v>9167</v>
      </c>
      <c r="B8369" t="s">
        <v>9168</v>
      </c>
      <c r="C8369" t="s">
        <v>46</v>
      </c>
      <c r="G8369" t="s">
        <v>46</v>
      </c>
      <c r="I8369" s="2">
        <v>1487</v>
      </c>
      <c r="J8369" s="2">
        <f>(0)</f>
        <v>0</v>
      </c>
      <c r="K8369" s="2">
        <v>1487</v>
      </c>
      <c r="L8369" s="3">
        <v>1.221455561031707</v>
      </c>
      <c r="M8369" s="3">
        <v>1.6999531283939044</v>
      </c>
      <c r="N8369" s="2">
        <v>121740</v>
      </c>
      <c r="O8369">
        <f t="shared" si="130"/>
        <v>4</v>
      </c>
    </row>
    <row r="8370" spans="1:15" hidden="1" x14ac:dyDescent="0.2">
      <c r="A8370" t="s">
        <v>9167</v>
      </c>
      <c r="B8370" t="s">
        <v>9168</v>
      </c>
      <c r="C8370" t="s">
        <v>9170</v>
      </c>
      <c r="D8370" t="s">
        <v>22</v>
      </c>
      <c r="E8370">
        <v>42</v>
      </c>
      <c r="F8370" t="s">
        <v>49</v>
      </c>
      <c r="G8370" t="s">
        <v>38</v>
      </c>
      <c r="H8370" t="s">
        <v>346</v>
      </c>
      <c r="I8370" s="2">
        <v>19935</v>
      </c>
      <c r="J8370" s="2">
        <v>3</v>
      </c>
      <c r="K8370" s="2">
        <v>19938</v>
      </c>
      <c r="L8370" s="3">
        <v>16.377525874815181</v>
      </c>
      <c r="M8370" s="3">
        <v>22.793319081316522</v>
      </c>
      <c r="N8370" s="2">
        <v>121740</v>
      </c>
      <c r="O8370">
        <f t="shared" si="130"/>
        <v>3</v>
      </c>
    </row>
    <row r="8371" spans="1:15" hidden="1" x14ac:dyDescent="0.2">
      <c r="A8371" t="s">
        <v>9167</v>
      </c>
      <c r="B8371" t="s">
        <v>9168</v>
      </c>
      <c r="C8371" t="s">
        <v>9171</v>
      </c>
      <c r="D8371" t="s">
        <v>22</v>
      </c>
      <c r="E8371">
        <v>44</v>
      </c>
      <c r="F8371" t="s">
        <v>49</v>
      </c>
      <c r="G8371" t="s">
        <v>19</v>
      </c>
      <c r="H8371" t="s">
        <v>20</v>
      </c>
      <c r="I8371" s="2">
        <v>27643</v>
      </c>
      <c r="J8371" s="2">
        <v>12</v>
      </c>
      <c r="K8371" s="2">
        <v>27655</v>
      </c>
      <c r="L8371" s="3">
        <v>22.716444882536553</v>
      </c>
      <c r="M8371" s="3">
        <v>31.615469916431355</v>
      </c>
      <c r="N8371" s="2">
        <v>121740</v>
      </c>
      <c r="O8371">
        <f t="shared" si="130"/>
        <v>2</v>
      </c>
    </row>
    <row r="8372" spans="1:15" hidden="1" x14ac:dyDescent="0.2">
      <c r="A8372" t="s">
        <v>9167</v>
      </c>
      <c r="B8372" t="s">
        <v>9168</v>
      </c>
      <c r="C8372" t="s">
        <v>9172</v>
      </c>
      <c r="D8372" t="s">
        <v>22</v>
      </c>
      <c r="E8372">
        <v>32</v>
      </c>
      <c r="F8372" t="s">
        <v>49</v>
      </c>
      <c r="G8372" t="s">
        <v>303</v>
      </c>
      <c r="H8372" t="s">
        <v>304</v>
      </c>
      <c r="I8372" s="2">
        <v>790</v>
      </c>
      <c r="J8372" s="2">
        <v>2</v>
      </c>
      <c r="K8372" s="2">
        <v>792</v>
      </c>
      <c r="L8372" s="3">
        <v>0.65056678166584525</v>
      </c>
      <c r="M8372" s="3">
        <v>0.90542224457832698</v>
      </c>
      <c r="N8372" s="2">
        <v>121740</v>
      </c>
      <c r="O8372">
        <f t="shared" si="130"/>
        <v>5</v>
      </c>
    </row>
    <row r="8373" spans="1:15" hidden="1" x14ac:dyDescent="0.2">
      <c r="A8373" t="s">
        <v>9173</v>
      </c>
      <c r="B8373" t="s">
        <v>9174</v>
      </c>
      <c r="C8373" t="s">
        <v>46</v>
      </c>
      <c r="G8373" t="s">
        <v>46</v>
      </c>
      <c r="I8373" s="2">
        <v>5124</v>
      </c>
      <c r="J8373" s="2">
        <v>9</v>
      </c>
      <c r="K8373" s="2">
        <v>5133</v>
      </c>
      <c r="L8373" s="3">
        <v>0.32855763008366606</v>
      </c>
      <c r="M8373" s="3">
        <v>0.52334081691329859</v>
      </c>
      <c r="N8373" s="2">
        <v>1562283</v>
      </c>
      <c r="O8373">
        <f t="shared" si="130"/>
        <v>5</v>
      </c>
    </row>
    <row r="8374" spans="1:15" hidden="1" x14ac:dyDescent="0.2">
      <c r="A8374" t="s">
        <v>9173</v>
      </c>
      <c r="B8374" t="s">
        <v>9174</v>
      </c>
      <c r="C8374" t="s">
        <v>9175</v>
      </c>
      <c r="D8374" t="s">
        <v>22</v>
      </c>
      <c r="E8374">
        <v>38</v>
      </c>
      <c r="F8374" t="s">
        <v>49</v>
      </c>
      <c r="G8374" t="s">
        <v>1976</v>
      </c>
      <c r="H8374" t="s">
        <v>1042</v>
      </c>
      <c r="I8374" s="2">
        <v>741</v>
      </c>
      <c r="J8374" s="2">
        <v>3</v>
      </c>
      <c r="K8374" s="2">
        <v>744</v>
      </c>
      <c r="L8374" s="3">
        <v>4.7622613828608516E-2</v>
      </c>
      <c r="M8374" s="3">
        <v>7.5855360955288165E-2</v>
      </c>
      <c r="N8374" s="2">
        <v>1562283</v>
      </c>
      <c r="O8374">
        <f t="shared" si="130"/>
        <v>10</v>
      </c>
    </row>
    <row r="8375" spans="1:15" hidden="1" x14ac:dyDescent="0.2">
      <c r="A8375" t="s">
        <v>9173</v>
      </c>
      <c r="B8375" t="s">
        <v>9174</v>
      </c>
      <c r="C8375" t="s">
        <v>5100</v>
      </c>
      <c r="D8375" t="s">
        <v>22</v>
      </c>
      <c r="E8375">
        <v>67</v>
      </c>
      <c r="F8375" t="s">
        <v>69</v>
      </c>
      <c r="G8375" t="s">
        <v>200</v>
      </c>
      <c r="H8375" t="s">
        <v>214</v>
      </c>
      <c r="I8375" s="2">
        <v>273</v>
      </c>
      <c r="J8375" s="2">
        <f>(0)</f>
        <v>0</v>
      </c>
      <c r="K8375" s="2">
        <v>273</v>
      </c>
      <c r="L8375" s="3">
        <v>1.7474426848400705E-2</v>
      </c>
      <c r="M8375" s="3">
        <v>2.7834023576335576E-2</v>
      </c>
      <c r="N8375" s="2">
        <v>1562283</v>
      </c>
      <c r="O8375">
        <f t="shared" si="130"/>
        <v>20</v>
      </c>
    </row>
    <row r="8376" spans="1:15" hidden="1" x14ac:dyDescent="0.2">
      <c r="A8376" t="s">
        <v>9173</v>
      </c>
      <c r="B8376" t="s">
        <v>9174</v>
      </c>
      <c r="C8376" t="s">
        <v>9176</v>
      </c>
      <c r="D8376" t="s">
        <v>22</v>
      </c>
      <c r="E8376">
        <v>36</v>
      </c>
      <c r="F8376" t="s">
        <v>69</v>
      </c>
      <c r="G8376" t="s">
        <v>9177</v>
      </c>
      <c r="H8376" t="s">
        <v>120</v>
      </c>
      <c r="I8376" s="2">
        <v>216</v>
      </c>
      <c r="J8376" s="2">
        <f>(0)</f>
        <v>0</v>
      </c>
      <c r="K8376" s="2">
        <v>216</v>
      </c>
      <c r="L8376" s="3">
        <v>1.3825920143789569E-2</v>
      </c>
      <c r="M8376" s="3">
        <v>2.2022524148309464E-2</v>
      </c>
      <c r="N8376" s="2">
        <v>1562283</v>
      </c>
      <c r="O8376">
        <f t="shared" si="130"/>
        <v>27</v>
      </c>
    </row>
    <row r="8377" spans="1:15" hidden="1" x14ac:dyDescent="0.2">
      <c r="A8377" t="s">
        <v>9173</v>
      </c>
      <c r="B8377" t="s">
        <v>9174</v>
      </c>
      <c r="C8377" t="s">
        <v>9178</v>
      </c>
      <c r="D8377" t="s">
        <v>17</v>
      </c>
      <c r="E8377">
        <v>42</v>
      </c>
      <c r="F8377" t="s">
        <v>49</v>
      </c>
      <c r="G8377" t="s">
        <v>9179</v>
      </c>
      <c r="H8377" t="s">
        <v>70</v>
      </c>
      <c r="I8377" s="2">
        <v>1143</v>
      </c>
      <c r="J8377" s="2">
        <f>(0)</f>
        <v>0</v>
      </c>
      <c r="K8377" s="2">
        <v>1143</v>
      </c>
      <c r="L8377" s="3">
        <v>7.3162160760886469E-2</v>
      </c>
      <c r="M8377" s="3">
        <v>0.11653585695147092</v>
      </c>
      <c r="N8377" s="2">
        <v>1562283</v>
      </c>
      <c r="O8377">
        <f t="shared" si="130"/>
        <v>9</v>
      </c>
    </row>
    <row r="8378" spans="1:15" hidden="1" x14ac:dyDescent="0.2">
      <c r="A8378" t="s">
        <v>9173</v>
      </c>
      <c r="B8378" t="s">
        <v>9174</v>
      </c>
      <c r="C8378" t="s">
        <v>9180</v>
      </c>
      <c r="D8378" t="s">
        <v>22</v>
      </c>
      <c r="E8378">
        <v>37</v>
      </c>
      <c r="F8378" t="s">
        <v>69</v>
      </c>
      <c r="G8378" t="s">
        <v>38</v>
      </c>
      <c r="H8378" t="s">
        <v>1648</v>
      </c>
      <c r="I8378" s="2">
        <v>393</v>
      </c>
      <c r="J8378" s="2">
        <f>(0)</f>
        <v>0</v>
      </c>
      <c r="K8378" s="2">
        <v>393</v>
      </c>
      <c r="L8378" s="3">
        <v>2.5155493594950465E-2</v>
      </c>
      <c r="M8378" s="3">
        <v>4.0068759214285272E-2</v>
      </c>
      <c r="N8378" s="2">
        <v>1562283</v>
      </c>
      <c r="O8378">
        <f t="shared" si="130"/>
        <v>16</v>
      </c>
    </row>
    <row r="8379" spans="1:15" hidden="1" x14ac:dyDescent="0.2">
      <c r="A8379" t="s">
        <v>9173</v>
      </c>
      <c r="B8379" t="s">
        <v>9174</v>
      </c>
      <c r="C8379" t="s">
        <v>9181</v>
      </c>
      <c r="D8379" t="s">
        <v>22</v>
      </c>
      <c r="E8379">
        <v>43</v>
      </c>
      <c r="F8379" t="s">
        <v>49</v>
      </c>
      <c r="G8379" t="s">
        <v>7012</v>
      </c>
      <c r="H8379" t="s">
        <v>294</v>
      </c>
      <c r="I8379" s="2">
        <v>369</v>
      </c>
      <c r="J8379" s="2">
        <f>(0)</f>
        <v>0</v>
      </c>
      <c r="K8379" s="2">
        <v>369</v>
      </c>
      <c r="L8379" s="3">
        <v>2.3619280245640514E-2</v>
      </c>
      <c r="M8379" s="3">
        <v>3.7621812086695336E-2</v>
      </c>
      <c r="N8379" s="2">
        <v>1562283</v>
      </c>
      <c r="O8379">
        <f t="shared" si="130"/>
        <v>17</v>
      </c>
    </row>
    <row r="8380" spans="1:15" hidden="1" x14ac:dyDescent="0.2">
      <c r="A8380" t="s">
        <v>9173</v>
      </c>
      <c r="B8380" t="s">
        <v>9174</v>
      </c>
      <c r="C8380" t="s">
        <v>9182</v>
      </c>
      <c r="D8380" t="s">
        <v>17</v>
      </c>
      <c r="E8380">
        <v>46</v>
      </c>
      <c r="F8380" t="s">
        <v>49</v>
      </c>
      <c r="G8380" t="s">
        <v>1613</v>
      </c>
      <c r="H8380" t="s">
        <v>540</v>
      </c>
      <c r="I8380" s="2">
        <v>474</v>
      </c>
      <c r="J8380" s="2">
        <v>1</v>
      </c>
      <c r="K8380" s="2">
        <v>475</v>
      </c>
      <c r="L8380" s="3">
        <v>3.0404222538426135E-2</v>
      </c>
      <c r="M8380" s="3">
        <v>4.8429161900217572E-2</v>
      </c>
      <c r="N8380" s="2">
        <v>1562283</v>
      </c>
      <c r="O8380">
        <f t="shared" si="130"/>
        <v>14</v>
      </c>
    </row>
    <row r="8381" spans="1:15" hidden="1" x14ac:dyDescent="0.2">
      <c r="A8381" t="s">
        <v>9173</v>
      </c>
      <c r="B8381" t="s">
        <v>9174</v>
      </c>
      <c r="C8381" t="s">
        <v>9183</v>
      </c>
      <c r="D8381" t="s">
        <v>17</v>
      </c>
      <c r="E8381">
        <v>53</v>
      </c>
      <c r="F8381" t="s">
        <v>49</v>
      </c>
      <c r="G8381" t="s">
        <v>6505</v>
      </c>
      <c r="H8381" t="s">
        <v>61</v>
      </c>
      <c r="I8381" s="2">
        <v>236</v>
      </c>
      <c r="J8381" s="2">
        <f>(0)</f>
        <v>0</v>
      </c>
      <c r="K8381" s="2">
        <v>236</v>
      </c>
      <c r="L8381" s="3">
        <v>1.5106097934881196E-2</v>
      </c>
      <c r="M8381" s="3">
        <v>2.4061646754634416E-2</v>
      </c>
      <c r="N8381" s="2">
        <v>1562283</v>
      </c>
      <c r="O8381">
        <f t="shared" si="130"/>
        <v>25</v>
      </c>
    </row>
    <row r="8382" spans="1:15" hidden="1" x14ac:dyDescent="0.2">
      <c r="A8382" t="s">
        <v>9173</v>
      </c>
      <c r="B8382" t="s">
        <v>9174</v>
      </c>
      <c r="C8382" t="s">
        <v>9184</v>
      </c>
      <c r="D8382" t="s">
        <v>22</v>
      </c>
      <c r="E8382">
        <v>64</v>
      </c>
      <c r="F8382" t="s">
        <v>49</v>
      </c>
      <c r="G8382" t="s">
        <v>32</v>
      </c>
      <c r="H8382" t="s">
        <v>33</v>
      </c>
      <c r="I8382" s="2">
        <v>517939</v>
      </c>
      <c r="J8382" s="2">
        <v>1116</v>
      </c>
      <c r="K8382" s="2">
        <v>519055</v>
      </c>
      <c r="L8382" s="3">
        <v>33.224134167753213</v>
      </c>
      <c r="M8382" s="3">
        <v>52.920839221299865</v>
      </c>
      <c r="N8382" s="2">
        <v>1562283</v>
      </c>
      <c r="O8382">
        <f t="shared" si="130"/>
        <v>1</v>
      </c>
    </row>
    <row r="8383" spans="1:15" hidden="1" x14ac:dyDescent="0.2">
      <c r="A8383" t="s">
        <v>9173</v>
      </c>
      <c r="B8383" t="s">
        <v>9174</v>
      </c>
      <c r="C8383" t="s">
        <v>9185</v>
      </c>
      <c r="D8383" t="s">
        <v>22</v>
      </c>
      <c r="E8383">
        <v>52</v>
      </c>
      <c r="F8383" t="s">
        <v>49</v>
      </c>
      <c r="G8383" t="s">
        <v>832</v>
      </c>
      <c r="H8383" t="s">
        <v>833</v>
      </c>
      <c r="I8383" s="2">
        <v>144447</v>
      </c>
      <c r="J8383" s="2">
        <v>104</v>
      </c>
      <c r="K8383" s="2">
        <v>144551</v>
      </c>
      <c r="L8383" s="3">
        <v>9.2525489940042878</v>
      </c>
      <c r="M8383" s="3">
        <v>14.737860593343896</v>
      </c>
      <c r="N8383" s="2">
        <v>1562283</v>
      </c>
      <c r="O8383">
        <f t="shared" si="130"/>
        <v>3</v>
      </c>
    </row>
    <row r="8384" spans="1:15" hidden="1" x14ac:dyDescent="0.2">
      <c r="A8384" t="s">
        <v>9173</v>
      </c>
      <c r="B8384" t="s">
        <v>9174</v>
      </c>
      <c r="C8384" t="s">
        <v>9186</v>
      </c>
      <c r="D8384" t="s">
        <v>22</v>
      </c>
      <c r="E8384">
        <v>53</v>
      </c>
      <c r="F8384" t="s">
        <v>49</v>
      </c>
      <c r="G8384" t="s">
        <v>826</v>
      </c>
      <c r="H8384" t="s">
        <v>59</v>
      </c>
      <c r="I8384" s="2">
        <v>1215</v>
      </c>
      <c r="J8384" s="2">
        <f>(0)</f>
        <v>0</v>
      </c>
      <c r="K8384" s="2">
        <v>1215</v>
      </c>
      <c r="L8384" s="3">
        <v>7.7770800808816334E-2</v>
      </c>
      <c r="M8384" s="3">
        <v>0.12387669833424074</v>
      </c>
      <c r="N8384" s="2">
        <v>1562283</v>
      </c>
      <c r="O8384">
        <f t="shared" si="130"/>
        <v>8</v>
      </c>
    </row>
    <row r="8385" spans="1:15" hidden="1" x14ac:dyDescent="0.2">
      <c r="A8385" t="s">
        <v>9173</v>
      </c>
      <c r="B8385" t="s">
        <v>9174</v>
      </c>
      <c r="C8385" t="s">
        <v>9187</v>
      </c>
      <c r="D8385" t="s">
        <v>22</v>
      </c>
      <c r="E8385">
        <v>47</v>
      </c>
      <c r="F8385" t="s">
        <v>49</v>
      </c>
      <c r="G8385" t="s">
        <v>38</v>
      </c>
      <c r="H8385" t="s">
        <v>142</v>
      </c>
      <c r="I8385" s="2">
        <v>268</v>
      </c>
      <c r="J8385" s="2">
        <f>(0)</f>
        <v>0</v>
      </c>
      <c r="K8385" s="2">
        <v>268</v>
      </c>
      <c r="L8385" s="3">
        <v>1.7154382400627801E-2</v>
      </c>
      <c r="M8385" s="3">
        <v>2.7324242924754338E-2</v>
      </c>
      <c r="N8385" s="2">
        <v>1562283</v>
      </c>
      <c r="O8385">
        <f t="shared" si="130"/>
        <v>21</v>
      </c>
    </row>
    <row r="8386" spans="1:15" hidden="1" x14ac:dyDescent="0.2">
      <c r="A8386" t="s">
        <v>9173</v>
      </c>
      <c r="B8386" t="s">
        <v>9174</v>
      </c>
      <c r="C8386" t="s">
        <v>9188</v>
      </c>
      <c r="D8386" t="s">
        <v>22</v>
      </c>
      <c r="E8386">
        <v>37</v>
      </c>
      <c r="F8386" t="s">
        <v>49</v>
      </c>
      <c r="G8386" t="s">
        <v>3564</v>
      </c>
      <c r="H8386" t="s">
        <v>770</v>
      </c>
      <c r="I8386" s="2">
        <v>485</v>
      </c>
      <c r="J8386" s="2">
        <f>(0)</f>
        <v>0</v>
      </c>
      <c r="K8386" s="2">
        <v>485</v>
      </c>
      <c r="L8386" s="3">
        <v>3.1044311433971947E-2</v>
      </c>
      <c r="M8386" s="3">
        <v>4.9448723203380056E-2</v>
      </c>
      <c r="N8386" s="2">
        <v>1562283</v>
      </c>
      <c r="O8386">
        <f t="shared" si="130"/>
        <v>13</v>
      </c>
    </row>
    <row r="8387" spans="1:15" hidden="1" x14ac:dyDescent="0.2">
      <c r="A8387" t="s">
        <v>9173</v>
      </c>
      <c r="B8387" t="s">
        <v>9174</v>
      </c>
      <c r="C8387" t="s">
        <v>9189</v>
      </c>
      <c r="D8387" t="s">
        <v>22</v>
      </c>
      <c r="E8387">
        <v>57</v>
      </c>
      <c r="F8387" t="s">
        <v>49</v>
      </c>
      <c r="G8387" t="s">
        <v>9190</v>
      </c>
      <c r="H8387" t="s">
        <v>104</v>
      </c>
      <c r="I8387" s="2">
        <v>1270</v>
      </c>
      <c r="J8387" s="2">
        <f>(0)</f>
        <v>0</v>
      </c>
      <c r="K8387" s="2">
        <v>1270</v>
      </c>
      <c r="L8387" s="3">
        <v>8.1291289734318303E-2</v>
      </c>
      <c r="M8387" s="3">
        <v>0.12948428550163435</v>
      </c>
      <c r="N8387" s="2">
        <v>1562283</v>
      </c>
      <c r="O8387">
        <f t="shared" ref="O8387:O8450" si="131">COUNTIFS($A$2:$A$8569,A8387,$B$2:$B$8569,B8387,$K$2:$K$8569,"&gt;"&amp;K8387)+1</f>
        <v>7</v>
      </c>
    </row>
    <row r="8388" spans="1:15" hidden="1" x14ac:dyDescent="0.2">
      <c r="A8388" t="s">
        <v>9173</v>
      </c>
      <c r="B8388" t="s">
        <v>9174</v>
      </c>
      <c r="C8388" t="s">
        <v>2114</v>
      </c>
      <c r="D8388" t="s">
        <v>22</v>
      </c>
      <c r="E8388">
        <v>37</v>
      </c>
      <c r="F8388" t="s">
        <v>49</v>
      </c>
      <c r="G8388" t="s">
        <v>1023</v>
      </c>
      <c r="H8388" t="s">
        <v>168</v>
      </c>
      <c r="I8388" s="2">
        <v>1436</v>
      </c>
      <c r="J8388" s="2">
        <f>(0)</f>
        <v>0</v>
      </c>
      <c r="K8388" s="2">
        <v>1436</v>
      </c>
      <c r="L8388" s="3">
        <v>9.1916765400378797E-2</v>
      </c>
      <c r="M8388" s="3">
        <v>0.14640900313413144</v>
      </c>
      <c r="N8388" s="2">
        <v>1562283</v>
      </c>
      <c r="O8388">
        <f t="shared" si="131"/>
        <v>6</v>
      </c>
    </row>
    <row r="8389" spans="1:15" hidden="1" x14ac:dyDescent="0.2">
      <c r="A8389" t="s">
        <v>9173</v>
      </c>
      <c r="B8389" t="s">
        <v>9174</v>
      </c>
      <c r="C8389" t="s">
        <v>9191</v>
      </c>
      <c r="D8389" t="s">
        <v>17</v>
      </c>
      <c r="E8389">
        <v>52</v>
      </c>
      <c r="F8389" t="s">
        <v>49</v>
      </c>
      <c r="G8389" t="s">
        <v>9192</v>
      </c>
      <c r="H8389" t="s">
        <v>1576</v>
      </c>
      <c r="I8389" s="2">
        <v>233</v>
      </c>
      <c r="J8389" s="2">
        <f>(0)</f>
        <v>0</v>
      </c>
      <c r="K8389" s="2">
        <v>233</v>
      </c>
      <c r="L8389" s="3">
        <v>1.4914071266217452E-2</v>
      </c>
      <c r="M8389" s="3">
        <v>2.3755778363685674E-2</v>
      </c>
      <c r="N8389" s="2">
        <v>1562283</v>
      </c>
      <c r="O8389">
        <f t="shared" si="131"/>
        <v>26</v>
      </c>
    </row>
    <row r="8390" spans="1:15" hidden="1" x14ac:dyDescent="0.2">
      <c r="A8390" t="s">
        <v>9173</v>
      </c>
      <c r="B8390" t="s">
        <v>9174</v>
      </c>
      <c r="C8390" t="s">
        <v>9193</v>
      </c>
      <c r="D8390" t="s">
        <v>22</v>
      </c>
      <c r="E8390">
        <v>29</v>
      </c>
      <c r="F8390" t="s">
        <v>49</v>
      </c>
      <c r="G8390" t="s">
        <v>815</v>
      </c>
      <c r="H8390" t="s">
        <v>816</v>
      </c>
      <c r="I8390" s="2">
        <v>423</v>
      </c>
      <c r="J8390" s="2">
        <v>1</v>
      </c>
      <c r="K8390" s="2">
        <v>424</v>
      </c>
      <c r="L8390" s="3">
        <v>2.713976917114249E-2</v>
      </c>
      <c r="M8390" s="3">
        <v>4.3229399254088953E-2</v>
      </c>
      <c r="N8390" s="2">
        <v>1562283</v>
      </c>
      <c r="O8390">
        <f t="shared" si="131"/>
        <v>15</v>
      </c>
    </row>
    <row r="8391" spans="1:15" hidden="1" x14ac:dyDescent="0.2">
      <c r="A8391" t="s">
        <v>9173</v>
      </c>
      <c r="B8391" t="s">
        <v>9174</v>
      </c>
      <c r="C8391" t="s">
        <v>9194</v>
      </c>
      <c r="D8391" t="s">
        <v>22</v>
      </c>
      <c r="E8391">
        <v>67</v>
      </c>
      <c r="F8391" t="s">
        <v>49</v>
      </c>
      <c r="G8391" t="s">
        <v>891</v>
      </c>
      <c r="H8391" t="s">
        <v>124</v>
      </c>
      <c r="I8391" s="2">
        <v>331</v>
      </c>
      <c r="J8391" s="2">
        <v>1</v>
      </c>
      <c r="K8391" s="2">
        <v>332</v>
      </c>
      <c r="L8391" s="3">
        <v>2.1250951332121005E-2</v>
      </c>
      <c r="M8391" s="3">
        <v>3.3849435264994183E-2</v>
      </c>
      <c r="N8391" s="2">
        <v>1562283</v>
      </c>
      <c r="O8391">
        <f t="shared" si="131"/>
        <v>18</v>
      </c>
    </row>
    <row r="8392" spans="1:15" hidden="1" x14ac:dyDescent="0.2">
      <c r="A8392" t="s">
        <v>9173</v>
      </c>
      <c r="B8392" t="s">
        <v>9174</v>
      </c>
      <c r="C8392" t="s">
        <v>9195</v>
      </c>
      <c r="D8392" t="s">
        <v>22</v>
      </c>
      <c r="E8392">
        <v>78</v>
      </c>
      <c r="F8392" t="s">
        <v>49</v>
      </c>
      <c r="G8392" t="s">
        <v>2173</v>
      </c>
      <c r="H8392" t="s">
        <v>618</v>
      </c>
      <c r="I8392" s="2">
        <v>501</v>
      </c>
      <c r="J8392" s="2">
        <f>(0)</f>
        <v>0</v>
      </c>
      <c r="K8392" s="2">
        <v>501</v>
      </c>
      <c r="L8392" s="3">
        <v>3.2068453666845249E-2</v>
      </c>
      <c r="M8392" s="3">
        <v>5.1080021288440004E-2</v>
      </c>
      <c r="N8392" s="2">
        <v>1562283</v>
      </c>
      <c r="O8392">
        <f t="shared" si="131"/>
        <v>12</v>
      </c>
    </row>
    <row r="8393" spans="1:15" hidden="1" x14ac:dyDescent="0.2">
      <c r="A8393" t="s">
        <v>9173</v>
      </c>
      <c r="B8393" t="s">
        <v>9174</v>
      </c>
      <c r="C8393" t="s">
        <v>9196</v>
      </c>
      <c r="D8393" t="s">
        <v>22</v>
      </c>
      <c r="E8393">
        <v>74</v>
      </c>
      <c r="F8393" t="s">
        <v>49</v>
      </c>
      <c r="G8393" t="s">
        <v>19</v>
      </c>
      <c r="H8393" t="s">
        <v>20</v>
      </c>
      <c r="I8393" s="2">
        <v>290689</v>
      </c>
      <c r="J8393" s="2">
        <v>221</v>
      </c>
      <c r="K8393" s="2">
        <v>290910</v>
      </c>
      <c r="L8393" s="3">
        <v>18.62082606032326</v>
      </c>
      <c r="M8393" s="3">
        <v>29.660057870299568</v>
      </c>
      <c r="N8393" s="2">
        <v>1562283</v>
      </c>
      <c r="O8393">
        <f t="shared" si="131"/>
        <v>2</v>
      </c>
    </row>
    <row r="8394" spans="1:15" hidden="1" x14ac:dyDescent="0.2">
      <c r="A8394" t="s">
        <v>9173</v>
      </c>
      <c r="B8394" t="s">
        <v>9174</v>
      </c>
      <c r="C8394" t="s">
        <v>9197</v>
      </c>
      <c r="D8394" t="s">
        <v>22</v>
      </c>
      <c r="E8394">
        <v>57</v>
      </c>
      <c r="F8394" t="s">
        <v>49</v>
      </c>
      <c r="G8394" t="s">
        <v>38</v>
      </c>
      <c r="H8394" t="s">
        <v>1785</v>
      </c>
      <c r="I8394" s="2">
        <v>670</v>
      </c>
      <c r="J8394" s="2">
        <f>(0)</f>
        <v>0</v>
      </c>
      <c r="K8394" s="2">
        <v>670</v>
      </c>
      <c r="L8394" s="3">
        <v>4.2885956001569497E-2</v>
      </c>
      <c r="M8394" s="3">
        <v>6.8310607311885846E-2</v>
      </c>
      <c r="N8394" s="2">
        <v>1562283</v>
      </c>
      <c r="O8394">
        <f t="shared" si="131"/>
        <v>11</v>
      </c>
    </row>
    <row r="8395" spans="1:15" hidden="1" x14ac:dyDescent="0.2">
      <c r="A8395" t="s">
        <v>9173</v>
      </c>
      <c r="B8395" t="s">
        <v>9174</v>
      </c>
      <c r="C8395" t="s">
        <v>9198</v>
      </c>
      <c r="D8395" t="s">
        <v>22</v>
      </c>
      <c r="E8395">
        <v>46</v>
      </c>
      <c r="F8395" t="s">
        <v>49</v>
      </c>
      <c r="G8395" t="s">
        <v>303</v>
      </c>
      <c r="H8395" t="s">
        <v>304</v>
      </c>
      <c r="I8395" s="2">
        <v>9013</v>
      </c>
      <c r="J8395" s="2">
        <v>13</v>
      </c>
      <c r="K8395" s="2">
        <v>9026</v>
      </c>
      <c r="L8395" s="3">
        <v>0.57774423711965117</v>
      </c>
      <c r="M8395" s="3">
        <v>0.92025603223445018</v>
      </c>
      <c r="N8395" s="2">
        <v>1562283</v>
      </c>
      <c r="O8395">
        <f t="shared" si="131"/>
        <v>4</v>
      </c>
    </row>
    <row r="8396" spans="1:15" hidden="1" x14ac:dyDescent="0.2">
      <c r="A8396" t="s">
        <v>9173</v>
      </c>
      <c r="B8396" t="s">
        <v>9174</v>
      </c>
      <c r="C8396" t="s">
        <v>9199</v>
      </c>
      <c r="D8396" t="s">
        <v>17</v>
      </c>
      <c r="E8396">
        <v>38</v>
      </c>
      <c r="F8396" t="s">
        <v>49</v>
      </c>
      <c r="G8396" t="s">
        <v>38</v>
      </c>
      <c r="H8396" t="s">
        <v>201</v>
      </c>
      <c r="I8396" s="2">
        <v>241</v>
      </c>
      <c r="J8396" s="2">
        <f>(0)</f>
        <v>0</v>
      </c>
      <c r="K8396" s="2">
        <v>241</v>
      </c>
      <c r="L8396" s="3">
        <v>1.5426142382654101E-2</v>
      </c>
      <c r="M8396" s="3">
        <v>2.4571427406215655E-2</v>
      </c>
      <c r="N8396" s="2">
        <v>1562283</v>
      </c>
      <c r="O8396">
        <f t="shared" si="131"/>
        <v>24</v>
      </c>
    </row>
    <row r="8397" spans="1:15" hidden="1" x14ac:dyDescent="0.2">
      <c r="A8397" t="s">
        <v>9173</v>
      </c>
      <c r="B8397" t="s">
        <v>9174</v>
      </c>
      <c r="C8397" t="s">
        <v>9200</v>
      </c>
      <c r="D8397" t="s">
        <v>22</v>
      </c>
      <c r="E8397">
        <v>33</v>
      </c>
      <c r="F8397" t="s">
        <v>69</v>
      </c>
      <c r="G8397" t="s">
        <v>38</v>
      </c>
      <c r="H8397" t="s">
        <v>276</v>
      </c>
      <c r="I8397" s="2">
        <v>299</v>
      </c>
      <c r="J8397" s="2">
        <f>(0)</f>
        <v>0</v>
      </c>
      <c r="K8397" s="2">
        <v>299</v>
      </c>
      <c r="L8397" s="3">
        <v>1.9138657976819819E-2</v>
      </c>
      <c r="M8397" s="3">
        <v>3.0484882964558008E-2</v>
      </c>
      <c r="N8397" s="2">
        <v>1562283</v>
      </c>
      <c r="O8397">
        <f t="shared" si="131"/>
        <v>19</v>
      </c>
    </row>
    <row r="8398" spans="1:15" hidden="1" x14ac:dyDescent="0.2">
      <c r="A8398" t="s">
        <v>9173</v>
      </c>
      <c r="B8398" t="s">
        <v>9174</v>
      </c>
      <c r="C8398" t="s">
        <v>9201</v>
      </c>
      <c r="D8398" t="s">
        <v>22</v>
      </c>
      <c r="E8398">
        <v>33</v>
      </c>
      <c r="F8398" t="s">
        <v>49</v>
      </c>
      <c r="G8398" t="s">
        <v>58</v>
      </c>
      <c r="H8398" t="s">
        <v>351</v>
      </c>
      <c r="I8398" s="2">
        <v>243</v>
      </c>
      <c r="J8398" s="2">
        <f>(0)</f>
        <v>0</v>
      </c>
      <c r="K8398" s="2">
        <v>243</v>
      </c>
      <c r="L8398" s="3">
        <v>1.5554160161763265E-2</v>
      </c>
      <c r="M8398" s="3">
        <v>2.477533966684815E-2</v>
      </c>
      <c r="N8398" s="2">
        <v>1562283</v>
      </c>
      <c r="O8398">
        <f t="shared" si="131"/>
        <v>23</v>
      </c>
    </row>
    <row r="8399" spans="1:15" hidden="1" x14ac:dyDescent="0.2">
      <c r="A8399" t="s">
        <v>9173</v>
      </c>
      <c r="B8399" t="s">
        <v>9174</v>
      </c>
      <c r="C8399" t="s">
        <v>9202</v>
      </c>
      <c r="D8399" t="s">
        <v>22</v>
      </c>
      <c r="E8399">
        <v>36</v>
      </c>
      <c r="F8399" t="s">
        <v>69</v>
      </c>
      <c r="G8399" t="s">
        <v>782</v>
      </c>
      <c r="H8399" t="s">
        <v>456</v>
      </c>
      <c r="I8399" s="2">
        <v>249</v>
      </c>
      <c r="J8399" s="2">
        <f>(0)</f>
        <v>0</v>
      </c>
      <c r="K8399" s="2">
        <v>249</v>
      </c>
      <c r="L8399" s="3">
        <v>1.5938213499090755E-2</v>
      </c>
      <c r="M8399" s="3">
        <v>2.5387076448745632E-2</v>
      </c>
      <c r="N8399" s="2">
        <v>1562283</v>
      </c>
      <c r="O8399">
        <f t="shared" si="131"/>
        <v>22</v>
      </c>
    </row>
    <row r="8400" spans="1:15" hidden="1" x14ac:dyDescent="0.2">
      <c r="A8400" t="s">
        <v>9173</v>
      </c>
      <c r="B8400" t="s">
        <v>9203</v>
      </c>
      <c r="C8400" t="s">
        <v>46</v>
      </c>
      <c r="G8400" t="s">
        <v>46</v>
      </c>
      <c r="I8400" s="2">
        <v>4578</v>
      </c>
      <c r="J8400" s="2">
        <v>11</v>
      </c>
      <c r="K8400" s="2">
        <v>4589</v>
      </c>
      <c r="L8400" s="3">
        <v>0.20034996847838804</v>
      </c>
      <c r="M8400" s="3">
        <v>0.31372050367556831</v>
      </c>
      <c r="N8400" s="2">
        <v>2290492</v>
      </c>
      <c r="O8400">
        <f t="shared" si="131"/>
        <v>5</v>
      </c>
    </row>
    <row r="8401" spans="1:15" hidden="1" x14ac:dyDescent="0.2">
      <c r="A8401" t="s">
        <v>9173</v>
      </c>
      <c r="B8401" t="s">
        <v>9203</v>
      </c>
      <c r="C8401" t="s">
        <v>9204</v>
      </c>
      <c r="D8401" t="s">
        <v>22</v>
      </c>
      <c r="E8401">
        <v>51</v>
      </c>
      <c r="F8401" t="s">
        <v>49</v>
      </c>
      <c r="G8401" t="s">
        <v>385</v>
      </c>
      <c r="H8401" t="s">
        <v>36</v>
      </c>
      <c r="I8401" s="2">
        <v>1749</v>
      </c>
      <c r="J8401" s="2">
        <f>(0)</f>
        <v>0</v>
      </c>
      <c r="K8401" s="2">
        <v>1749</v>
      </c>
      <c r="L8401" s="3">
        <v>7.6359140306973355E-2</v>
      </c>
      <c r="M8401" s="3">
        <v>0.11956791478068618</v>
      </c>
      <c r="N8401" s="2">
        <v>2290492</v>
      </c>
      <c r="O8401">
        <f t="shared" si="131"/>
        <v>8</v>
      </c>
    </row>
    <row r="8402" spans="1:15" hidden="1" x14ac:dyDescent="0.2">
      <c r="A8402" t="s">
        <v>9173</v>
      </c>
      <c r="B8402" t="s">
        <v>9203</v>
      </c>
      <c r="C8402" t="s">
        <v>9205</v>
      </c>
      <c r="D8402" t="s">
        <v>22</v>
      </c>
      <c r="E8402">
        <v>53</v>
      </c>
      <c r="F8402" t="s">
        <v>49</v>
      </c>
      <c r="G8402" t="s">
        <v>9206</v>
      </c>
      <c r="H8402" t="s">
        <v>1047</v>
      </c>
      <c r="I8402" s="2">
        <v>684</v>
      </c>
      <c r="J8402" s="2">
        <f>(0)</f>
        <v>0</v>
      </c>
      <c r="K8402" s="2">
        <v>684</v>
      </c>
      <c r="L8402" s="3">
        <v>2.9862579742692838E-2</v>
      </c>
      <c r="M8402" s="3">
        <v>4.676069394510541E-2</v>
      </c>
      <c r="N8402" s="2">
        <v>2290492</v>
      </c>
      <c r="O8402">
        <f t="shared" si="131"/>
        <v>17</v>
      </c>
    </row>
    <row r="8403" spans="1:15" hidden="1" x14ac:dyDescent="0.2">
      <c r="A8403" t="s">
        <v>9173</v>
      </c>
      <c r="B8403" t="s">
        <v>9203</v>
      </c>
      <c r="C8403" t="s">
        <v>9207</v>
      </c>
      <c r="D8403" t="s">
        <v>22</v>
      </c>
      <c r="E8403">
        <v>53</v>
      </c>
      <c r="F8403" t="s">
        <v>69</v>
      </c>
      <c r="G8403" t="s">
        <v>1976</v>
      </c>
      <c r="H8403" t="s">
        <v>1042</v>
      </c>
      <c r="I8403" s="2">
        <v>1472</v>
      </c>
      <c r="J8403" s="2">
        <v>3</v>
      </c>
      <c r="K8403" s="2">
        <v>1475</v>
      </c>
      <c r="L8403" s="3">
        <v>6.4396644912970674E-2</v>
      </c>
      <c r="M8403" s="3">
        <v>0.10083629176758842</v>
      </c>
      <c r="N8403" s="2">
        <v>2290492</v>
      </c>
      <c r="O8403">
        <f t="shared" si="131"/>
        <v>10</v>
      </c>
    </row>
    <row r="8404" spans="1:15" hidden="1" x14ac:dyDescent="0.2">
      <c r="A8404" t="s">
        <v>9173</v>
      </c>
      <c r="B8404" t="s">
        <v>9203</v>
      </c>
      <c r="C8404" t="s">
        <v>9208</v>
      </c>
      <c r="D8404" t="s">
        <v>22</v>
      </c>
      <c r="E8404">
        <v>41</v>
      </c>
      <c r="F8404" t="s">
        <v>69</v>
      </c>
      <c r="G8404" t="s">
        <v>9179</v>
      </c>
      <c r="H8404" t="s">
        <v>70</v>
      </c>
      <c r="I8404" s="2">
        <v>792</v>
      </c>
      <c r="J8404" s="2">
        <f>(0)</f>
        <v>0</v>
      </c>
      <c r="K8404" s="2">
        <v>792</v>
      </c>
      <c r="L8404" s="3">
        <v>3.4577723912591708E-2</v>
      </c>
      <c r="M8404" s="3">
        <v>5.4143961410122052E-2</v>
      </c>
      <c r="N8404" s="2">
        <v>2290492</v>
      </c>
      <c r="O8404">
        <f t="shared" si="131"/>
        <v>14</v>
      </c>
    </row>
    <row r="8405" spans="1:15" hidden="1" x14ac:dyDescent="0.2">
      <c r="A8405" t="s">
        <v>9173</v>
      </c>
      <c r="B8405" t="s">
        <v>9203</v>
      </c>
      <c r="C8405" t="s">
        <v>9209</v>
      </c>
      <c r="D8405" t="s">
        <v>22</v>
      </c>
      <c r="E8405">
        <v>43</v>
      </c>
      <c r="F8405" t="s">
        <v>49</v>
      </c>
      <c r="G8405" t="s">
        <v>303</v>
      </c>
      <c r="H8405" t="s">
        <v>304</v>
      </c>
      <c r="I8405" s="2">
        <v>37630</v>
      </c>
      <c r="J8405" s="2">
        <v>201</v>
      </c>
      <c r="K8405" s="2">
        <v>37831</v>
      </c>
      <c r="L8405" s="3">
        <v>1.6516538804763343</v>
      </c>
      <c r="M8405" s="3">
        <v>2.5862628839726352</v>
      </c>
      <c r="N8405" s="2">
        <v>2290492</v>
      </c>
      <c r="O8405">
        <f t="shared" si="131"/>
        <v>4</v>
      </c>
    </row>
    <row r="8406" spans="1:15" hidden="1" x14ac:dyDescent="0.2">
      <c r="A8406" t="s">
        <v>9173</v>
      </c>
      <c r="B8406" t="s">
        <v>9203</v>
      </c>
      <c r="C8406" t="s">
        <v>9210</v>
      </c>
      <c r="D8406" t="s">
        <v>22</v>
      </c>
      <c r="E8406">
        <v>27</v>
      </c>
      <c r="F8406" t="s">
        <v>49</v>
      </c>
      <c r="G8406" t="s">
        <v>38</v>
      </c>
      <c r="H8406" t="s">
        <v>1648</v>
      </c>
      <c r="I8406" s="2">
        <v>1242</v>
      </c>
      <c r="J8406" s="2">
        <f>(0)</f>
        <v>0</v>
      </c>
      <c r="K8406" s="2">
        <v>1242</v>
      </c>
      <c r="L8406" s="3">
        <v>5.4224157953836991E-2</v>
      </c>
      <c r="M8406" s="3">
        <v>8.4907575847691402E-2</v>
      </c>
      <c r="N8406" s="2">
        <v>2290492</v>
      </c>
      <c r="O8406">
        <f t="shared" si="131"/>
        <v>12</v>
      </c>
    </row>
    <row r="8407" spans="1:15" hidden="1" x14ac:dyDescent="0.2">
      <c r="A8407" t="s">
        <v>9173</v>
      </c>
      <c r="B8407" t="s">
        <v>9203</v>
      </c>
      <c r="C8407" t="s">
        <v>9211</v>
      </c>
      <c r="D8407" t="s">
        <v>22</v>
      </c>
      <c r="E8407">
        <v>36</v>
      </c>
      <c r="F8407" t="s">
        <v>49</v>
      </c>
      <c r="G8407" t="s">
        <v>38</v>
      </c>
      <c r="H8407" t="s">
        <v>294</v>
      </c>
      <c r="I8407" s="2">
        <v>544</v>
      </c>
      <c r="J8407" s="2">
        <f>(0)</f>
        <v>0</v>
      </c>
      <c r="K8407" s="2">
        <v>544</v>
      </c>
      <c r="L8407" s="3">
        <v>2.3750355818749857E-2</v>
      </c>
      <c r="M8407" s="3">
        <v>3.7189791675639391E-2</v>
      </c>
      <c r="N8407" s="2">
        <v>2290492</v>
      </c>
      <c r="O8407">
        <f t="shared" si="131"/>
        <v>18</v>
      </c>
    </row>
    <row r="8408" spans="1:15" hidden="1" x14ac:dyDescent="0.2">
      <c r="A8408" t="s">
        <v>9173</v>
      </c>
      <c r="B8408" t="s">
        <v>9203</v>
      </c>
      <c r="C8408" t="s">
        <v>9212</v>
      </c>
      <c r="D8408" t="s">
        <v>22</v>
      </c>
      <c r="E8408">
        <v>44</v>
      </c>
      <c r="F8408" t="s">
        <v>49</v>
      </c>
      <c r="G8408" t="s">
        <v>200</v>
      </c>
      <c r="H8408" t="s">
        <v>214</v>
      </c>
      <c r="I8408" s="2">
        <v>1342</v>
      </c>
      <c r="J8408" s="2">
        <v>1</v>
      </c>
      <c r="K8408" s="2">
        <v>1343</v>
      </c>
      <c r="L8408" s="3">
        <v>5.8633690927538708E-2</v>
      </c>
      <c r="M8408" s="3">
        <v>9.181229819923474E-2</v>
      </c>
      <c r="N8408" s="2">
        <v>2290492</v>
      </c>
      <c r="O8408">
        <f t="shared" si="131"/>
        <v>11</v>
      </c>
    </row>
    <row r="8409" spans="1:15" hidden="1" x14ac:dyDescent="0.2">
      <c r="A8409" t="s">
        <v>9173</v>
      </c>
      <c r="B8409" t="s">
        <v>9203</v>
      </c>
      <c r="C8409" t="s">
        <v>9213</v>
      </c>
      <c r="D8409" t="s">
        <v>22</v>
      </c>
      <c r="E8409">
        <v>35</v>
      </c>
      <c r="F8409" t="s">
        <v>49</v>
      </c>
      <c r="G8409" t="s">
        <v>9214</v>
      </c>
      <c r="H8409" t="s">
        <v>99</v>
      </c>
      <c r="I8409" s="2">
        <v>740</v>
      </c>
      <c r="J8409" s="2">
        <f>(0)</f>
        <v>0</v>
      </c>
      <c r="K8409" s="2">
        <v>740</v>
      </c>
      <c r="L8409" s="3">
        <v>3.2307469312270028E-2</v>
      </c>
      <c r="M8409" s="3">
        <v>5.0589054852891821E-2</v>
      </c>
      <c r="N8409" s="2">
        <v>2290492</v>
      </c>
      <c r="O8409">
        <f t="shared" si="131"/>
        <v>16</v>
      </c>
    </row>
    <row r="8410" spans="1:15" hidden="1" x14ac:dyDescent="0.2">
      <c r="A8410" t="s">
        <v>9173</v>
      </c>
      <c r="B8410" t="s">
        <v>9203</v>
      </c>
      <c r="C8410" t="s">
        <v>9215</v>
      </c>
      <c r="D8410" t="s">
        <v>22</v>
      </c>
      <c r="E8410">
        <v>43</v>
      </c>
      <c r="F8410" t="s">
        <v>49</v>
      </c>
      <c r="G8410" t="s">
        <v>9216</v>
      </c>
      <c r="H8410" t="s">
        <v>1113</v>
      </c>
      <c r="I8410" s="2">
        <v>434</v>
      </c>
      <c r="J8410" s="2">
        <v>1</v>
      </c>
      <c r="K8410" s="2">
        <v>435</v>
      </c>
      <c r="L8410" s="3">
        <v>1.8991552906537111E-2</v>
      </c>
      <c r="M8410" s="3">
        <v>2.9738160622983699E-2</v>
      </c>
      <c r="N8410" s="2">
        <v>2290492</v>
      </c>
      <c r="O8410">
        <f t="shared" si="131"/>
        <v>21</v>
      </c>
    </row>
    <row r="8411" spans="1:15" hidden="1" x14ac:dyDescent="0.2">
      <c r="A8411" t="s">
        <v>9173</v>
      </c>
      <c r="B8411" t="s">
        <v>9203</v>
      </c>
      <c r="C8411" t="s">
        <v>9217</v>
      </c>
      <c r="D8411" t="s">
        <v>22</v>
      </c>
      <c r="E8411">
        <v>44</v>
      </c>
      <c r="F8411" t="s">
        <v>49</v>
      </c>
      <c r="G8411" t="s">
        <v>38</v>
      </c>
      <c r="H8411" t="s">
        <v>234</v>
      </c>
      <c r="I8411" s="2">
        <v>805</v>
      </c>
      <c r="J8411" s="2">
        <f>(0)</f>
        <v>0</v>
      </c>
      <c r="K8411" s="2">
        <v>805</v>
      </c>
      <c r="L8411" s="3">
        <v>3.5145287562672121E-2</v>
      </c>
      <c r="M8411" s="3">
        <v>5.5032688049429603E-2</v>
      </c>
      <c r="N8411" s="2">
        <v>2290492</v>
      </c>
      <c r="O8411">
        <f t="shared" si="131"/>
        <v>13</v>
      </c>
    </row>
    <row r="8412" spans="1:15" hidden="1" x14ac:dyDescent="0.2">
      <c r="A8412" t="s">
        <v>9173</v>
      </c>
      <c r="B8412" t="s">
        <v>9203</v>
      </c>
      <c r="C8412" t="s">
        <v>9218</v>
      </c>
      <c r="D8412" t="s">
        <v>22</v>
      </c>
      <c r="E8412">
        <v>43</v>
      </c>
      <c r="F8412" t="s">
        <v>49</v>
      </c>
      <c r="G8412" t="s">
        <v>9219</v>
      </c>
      <c r="H8412" t="s">
        <v>201</v>
      </c>
      <c r="I8412" s="2">
        <v>419</v>
      </c>
      <c r="J8412" s="2">
        <f>(0)</f>
        <v>0</v>
      </c>
      <c r="K8412" s="2">
        <v>419</v>
      </c>
      <c r="L8412" s="3">
        <v>1.8293013029515054E-2</v>
      </c>
      <c r="M8412" s="3">
        <v>2.8644343220759014E-2</v>
      </c>
      <c r="N8412" s="2">
        <v>2290492</v>
      </c>
      <c r="O8412">
        <f t="shared" si="131"/>
        <v>22</v>
      </c>
    </row>
    <row r="8413" spans="1:15" hidden="1" x14ac:dyDescent="0.2">
      <c r="A8413" t="s">
        <v>9173</v>
      </c>
      <c r="B8413" t="s">
        <v>9203</v>
      </c>
      <c r="C8413" t="s">
        <v>9220</v>
      </c>
      <c r="D8413" t="s">
        <v>22</v>
      </c>
      <c r="E8413">
        <v>47</v>
      </c>
      <c r="F8413" t="s">
        <v>49</v>
      </c>
      <c r="G8413" t="s">
        <v>362</v>
      </c>
      <c r="H8413" t="s">
        <v>363</v>
      </c>
      <c r="I8413" s="2">
        <v>2147</v>
      </c>
      <c r="J8413" s="2">
        <v>1</v>
      </c>
      <c r="K8413" s="2">
        <v>2148</v>
      </c>
      <c r="L8413" s="3">
        <v>9.3778978490210829E-2</v>
      </c>
      <c r="M8413" s="3">
        <v>0.14684498624866435</v>
      </c>
      <c r="N8413" s="2">
        <v>2290492</v>
      </c>
      <c r="O8413">
        <f t="shared" si="131"/>
        <v>6</v>
      </c>
    </row>
    <row r="8414" spans="1:15" hidden="1" x14ac:dyDescent="0.2">
      <c r="A8414" t="s">
        <v>9173</v>
      </c>
      <c r="B8414" t="s">
        <v>9203</v>
      </c>
      <c r="C8414" t="s">
        <v>9221</v>
      </c>
      <c r="D8414" t="s">
        <v>22</v>
      </c>
      <c r="E8414">
        <v>32</v>
      </c>
      <c r="F8414" t="s">
        <v>49</v>
      </c>
      <c r="G8414" t="s">
        <v>1100</v>
      </c>
      <c r="H8414" t="s">
        <v>3386</v>
      </c>
      <c r="I8414" s="2">
        <v>309</v>
      </c>
      <c r="J8414" s="2">
        <f>(0)</f>
        <v>0</v>
      </c>
      <c r="K8414" s="2">
        <v>309</v>
      </c>
      <c r="L8414" s="3">
        <v>1.3490551374988429E-2</v>
      </c>
      <c r="M8414" s="3">
        <v>2.1124348580464282E-2</v>
      </c>
      <c r="N8414" s="2">
        <v>2290492</v>
      </c>
      <c r="O8414">
        <f t="shared" si="131"/>
        <v>24</v>
      </c>
    </row>
    <row r="8415" spans="1:15" hidden="1" x14ac:dyDescent="0.2">
      <c r="A8415" t="s">
        <v>9173</v>
      </c>
      <c r="B8415" t="s">
        <v>9203</v>
      </c>
      <c r="C8415" t="s">
        <v>9222</v>
      </c>
      <c r="D8415" t="s">
        <v>22</v>
      </c>
      <c r="E8415">
        <v>47</v>
      </c>
      <c r="F8415" t="s">
        <v>49</v>
      </c>
      <c r="G8415" t="s">
        <v>32</v>
      </c>
      <c r="H8415" t="s">
        <v>33</v>
      </c>
      <c r="I8415" s="2">
        <v>785262</v>
      </c>
      <c r="J8415" s="2">
        <v>2537</v>
      </c>
      <c r="K8415" s="2">
        <v>787799</v>
      </c>
      <c r="L8415" s="3">
        <v>34.394313536131101</v>
      </c>
      <c r="M8415" s="3">
        <v>53.856765978450426</v>
      </c>
      <c r="N8415" s="2">
        <v>2290492</v>
      </c>
      <c r="O8415">
        <f t="shared" si="131"/>
        <v>1</v>
      </c>
    </row>
    <row r="8416" spans="1:15" hidden="1" x14ac:dyDescent="0.2">
      <c r="A8416" t="s">
        <v>9173</v>
      </c>
      <c r="B8416" t="s">
        <v>9203</v>
      </c>
      <c r="C8416" t="s">
        <v>9223</v>
      </c>
      <c r="D8416" t="s">
        <v>22</v>
      </c>
      <c r="E8416">
        <v>35</v>
      </c>
      <c r="F8416" t="s">
        <v>49</v>
      </c>
      <c r="G8416" t="s">
        <v>1613</v>
      </c>
      <c r="H8416" t="s">
        <v>540</v>
      </c>
      <c r="I8416" s="2">
        <v>1822</v>
      </c>
      <c r="J8416" s="2">
        <f>(0)</f>
        <v>0</v>
      </c>
      <c r="K8416" s="2">
        <v>1822</v>
      </c>
      <c r="L8416" s="3">
        <v>7.9546228495886467E-2</v>
      </c>
      <c r="M8416" s="3">
        <v>0.12455845667833634</v>
      </c>
      <c r="N8416" s="2">
        <v>2290492</v>
      </c>
      <c r="O8416">
        <f t="shared" si="131"/>
        <v>7</v>
      </c>
    </row>
    <row r="8417" spans="1:15" hidden="1" x14ac:dyDescent="0.2">
      <c r="A8417" t="s">
        <v>9173</v>
      </c>
      <c r="B8417" t="s">
        <v>9203</v>
      </c>
      <c r="C8417" t="s">
        <v>9224</v>
      </c>
      <c r="D8417" t="s">
        <v>22</v>
      </c>
      <c r="E8417">
        <v>38</v>
      </c>
      <c r="F8417" t="s">
        <v>49</v>
      </c>
      <c r="G8417" t="s">
        <v>832</v>
      </c>
      <c r="H8417" t="s">
        <v>833</v>
      </c>
      <c r="I8417" s="2">
        <v>190586</v>
      </c>
      <c r="J8417" s="2">
        <v>270</v>
      </c>
      <c r="K8417" s="2">
        <v>190856</v>
      </c>
      <c r="L8417" s="3">
        <v>8.3325329230575775</v>
      </c>
      <c r="M8417" s="3">
        <v>13.047600882437187</v>
      </c>
      <c r="N8417" s="2">
        <v>2290492</v>
      </c>
      <c r="O8417">
        <f t="shared" si="131"/>
        <v>3</v>
      </c>
    </row>
    <row r="8418" spans="1:15" hidden="1" x14ac:dyDescent="0.2">
      <c r="A8418" t="s">
        <v>9173</v>
      </c>
      <c r="B8418" t="s">
        <v>9203</v>
      </c>
      <c r="C8418" t="s">
        <v>9225</v>
      </c>
      <c r="D8418" t="s">
        <v>22</v>
      </c>
      <c r="E8418">
        <v>61</v>
      </c>
      <c r="F8418" t="s">
        <v>49</v>
      </c>
      <c r="G8418" t="s">
        <v>1071</v>
      </c>
      <c r="H8418" t="s">
        <v>746</v>
      </c>
      <c r="I8418" s="2">
        <v>456</v>
      </c>
      <c r="J8418" s="2">
        <f>(0)</f>
        <v>0</v>
      </c>
      <c r="K8418" s="2">
        <v>456</v>
      </c>
      <c r="L8418" s="3">
        <v>1.9908386495128556E-2</v>
      </c>
      <c r="M8418" s="3">
        <v>3.1173795963403604E-2</v>
      </c>
      <c r="N8418" s="2">
        <v>2290492</v>
      </c>
      <c r="O8418">
        <f t="shared" si="131"/>
        <v>20</v>
      </c>
    </row>
    <row r="8419" spans="1:15" hidden="1" x14ac:dyDescent="0.2">
      <c r="A8419" t="s">
        <v>9173</v>
      </c>
      <c r="B8419" t="s">
        <v>9203</v>
      </c>
      <c r="C8419" t="s">
        <v>9226</v>
      </c>
      <c r="D8419" t="s">
        <v>22</v>
      </c>
      <c r="E8419">
        <v>41</v>
      </c>
      <c r="F8419" t="s">
        <v>49</v>
      </c>
      <c r="G8419" t="s">
        <v>815</v>
      </c>
      <c r="H8419" t="s">
        <v>816</v>
      </c>
      <c r="I8419" s="2">
        <v>1746</v>
      </c>
      <c r="J8419" s="2">
        <f>(0)</f>
        <v>0</v>
      </c>
      <c r="K8419" s="2">
        <v>1746</v>
      </c>
      <c r="L8419" s="3">
        <v>7.6228164080031718E-2</v>
      </c>
      <c r="M8419" s="3">
        <v>0.11936282401776907</v>
      </c>
      <c r="N8419" s="2">
        <v>2290492</v>
      </c>
      <c r="O8419">
        <f t="shared" si="131"/>
        <v>9</v>
      </c>
    </row>
    <row r="8420" spans="1:15" hidden="1" x14ac:dyDescent="0.2">
      <c r="A8420" t="s">
        <v>9173</v>
      </c>
      <c r="B8420" t="s">
        <v>9203</v>
      </c>
      <c r="C8420" t="s">
        <v>9227</v>
      </c>
      <c r="D8420" t="s">
        <v>22</v>
      </c>
      <c r="E8420">
        <v>72</v>
      </c>
      <c r="F8420" t="s">
        <v>49</v>
      </c>
      <c r="G8420" t="s">
        <v>38</v>
      </c>
      <c r="H8420" t="s">
        <v>309</v>
      </c>
      <c r="I8420" s="2">
        <v>742</v>
      </c>
      <c r="J8420" s="2">
        <f>(0)</f>
        <v>0</v>
      </c>
      <c r="K8420" s="2">
        <v>742</v>
      </c>
      <c r="L8420" s="3">
        <v>3.2394786796897786E-2</v>
      </c>
      <c r="M8420" s="3">
        <v>5.0725782028169901E-2</v>
      </c>
      <c r="N8420" s="2">
        <v>2290492</v>
      </c>
      <c r="O8420">
        <f t="shared" si="131"/>
        <v>15</v>
      </c>
    </row>
    <row r="8421" spans="1:15" hidden="1" x14ac:dyDescent="0.2">
      <c r="A8421" t="s">
        <v>9173</v>
      </c>
      <c r="B8421" t="s">
        <v>9203</v>
      </c>
      <c r="C8421" t="s">
        <v>9228</v>
      </c>
      <c r="D8421" t="s">
        <v>22</v>
      </c>
      <c r="E8421">
        <v>39</v>
      </c>
      <c r="F8421" t="s">
        <v>49</v>
      </c>
      <c r="G8421" t="s">
        <v>6505</v>
      </c>
      <c r="H8421" t="s">
        <v>61</v>
      </c>
      <c r="I8421" s="2">
        <v>419</v>
      </c>
      <c r="J8421" s="2">
        <f>(0)</f>
        <v>0</v>
      </c>
      <c r="K8421" s="2">
        <v>419</v>
      </c>
      <c r="L8421" s="3">
        <v>1.8293013029515054E-2</v>
      </c>
      <c r="M8421" s="3">
        <v>2.8644343220759014E-2</v>
      </c>
      <c r="N8421" s="2">
        <v>2290492</v>
      </c>
      <c r="O8421">
        <f t="shared" si="131"/>
        <v>22</v>
      </c>
    </row>
    <row r="8422" spans="1:15" hidden="1" x14ac:dyDescent="0.2">
      <c r="A8422" t="s">
        <v>9173</v>
      </c>
      <c r="B8422" t="s">
        <v>9203</v>
      </c>
      <c r="C8422" t="s">
        <v>9229</v>
      </c>
      <c r="D8422" t="s">
        <v>22</v>
      </c>
      <c r="E8422">
        <v>30</v>
      </c>
      <c r="F8422" t="s">
        <v>49</v>
      </c>
      <c r="G8422" t="s">
        <v>38</v>
      </c>
      <c r="H8422" t="s">
        <v>41</v>
      </c>
      <c r="I8422" s="2">
        <v>531</v>
      </c>
      <c r="J8422" s="2">
        <f>(0)</f>
        <v>0</v>
      </c>
      <c r="K8422" s="2">
        <v>531</v>
      </c>
      <c r="L8422" s="3">
        <v>2.3182792168669437E-2</v>
      </c>
      <c r="M8422" s="3">
        <v>3.6301065036331834E-2</v>
      </c>
      <c r="N8422" s="2">
        <v>2290492</v>
      </c>
      <c r="O8422">
        <f t="shared" si="131"/>
        <v>19</v>
      </c>
    </row>
    <row r="8423" spans="1:15" hidden="1" x14ac:dyDescent="0.2">
      <c r="A8423" t="s">
        <v>9173</v>
      </c>
      <c r="B8423" t="s">
        <v>9203</v>
      </c>
      <c r="C8423" t="s">
        <v>9230</v>
      </c>
      <c r="D8423" t="s">
        <v>17</v>
      </c>
      <c r="E8423">
        <v>81</v>
      </c>
      <c r="F8423" t="s">
        <v>49</v>
      </c>
      <c r="G8423" t="s">
        <v>19</v>
      </c>
      <c r="H8423" t="s">
        <v>20</v>
      </c>
      <c r="I8423" s="2">
        <v>421293</v>
      </c>
      <c r="J8423" s="2">
        <v>404</v>
      </c>
      <c r="K8423" s="2">
        <v>421697</v>
      </c>
      <c r="L8423" s="3">
        <v>18.410760657535587</v>
      </c>
      <c r="M8423" s="3">
        <v>28.828719816621511</v>
      </c>
      <c r="N8423" s="2">
        <v>2290492</v>
      </c>
      <c r="O8423">
        <f t="shared" si="131"/>
        <v>2</v>
      </c>
    </row>
    <row r="8424" spans="1:15" hidden="1" x14ac:dyDescent="0.2">
      <c r="A8424" t="s">
        <v>9173</v>
      </c>
      <c r="B8424" t="s">
        <v>9203</v>
      </c>
      <c r="C8424" t="s">
        <v>9231</v>
      </c>
      <c r="D8424" t="s">
        <v>22</v>
      </c>
      <c r="E8424">
        <v>42</v>
      </c>
      <c r="F8424" t="s">
        <v>49</v>
      </c>
      <c r="G8424" t="s">
        <v>38</v>
      </c>
      <c r="H8424" t="s">
        <v>537</v>
      </c>
      <c r="I8424" s="2">
        <v>302</v>
      </c>
      <c r="J8424" s="2">
        <f>(0)</f>
        <v>0</v>
      </c>
      <c r="K8424" s="2">
        <v>302</v>
      </c>
      <c r="L8424" s="3">
        <v>1.3184940178791283E-2</v>
      </c>
      <c r="M8424" s="3">
        <v>2.0645803466990985E-2</v>
      </c>
      <c r="N8424" s="2">
        <v>2290492</v>
      </c>
      <c r="O8424">
        <f t="shared" si="131"/>
        <v>25</v>
      </c>
    </row>
    <row r="8425" spans="1:15" hidden="1" x14ac:dyDescent="0.2">
      <c r="A8425" t="s">
        <v>9173</v>
      </c>
      <c r="B8425" t="s">
        <v>9232</v>
      </c>
      <c r="C8425" t="s">
        <v>46</v>
      </c>
      <c r="G8425" t="s">
        <v>46</v>
      </c>
      <c r="I8425" s="2">
        <v>4907</v>
      </c>
      <c r="J8425" s="2">
        <v>13</v>
      </c>
      <c r="K8425" s="2">
        <v>4920</v>
      </c>
      <c r="L8425" s="3">
        <v>0.24125901901729122</v>
      </c>
      <c r="M8425" s="3">
        <v>0.39103636558721022</v>
      </c>
      <c r="N8425" s="2">
        <v>2039302</v>
      </c>
      <c r="O8425">
        <f t="shared" si="131"/>
        <v>5</v>
      </c>
    </row>
    <row r="8426" spans="1:15" hidden="1" x14ac:dyDescent="0.2">
      <c r="A8426" t="s">
        <v>9173</v>
      </c>
      <c r="B8426" t="s">
        <v>9232</v>
      </c>
      <c r="C8426" t="s">
        <v>9233</v>
      </c>
      <c r="D8426" t="s">
        <v>22</v>
      </c>
      <c r="E8426">
        <v>34</v>
      </c>
      <c r="F8426" t="s">
        <v>49</v>
      </c>
      <c r="G8426" t="s">
        <v>1136</v>
      </c>
      <c r="H8426" t="s">
        <v>106</v>
      </c>
      <c r="I8426" s="2">
        <v>512</v>
      </c>
      <c r="J8426" s="2">
        <f>(0)</f>
        <v>0</v>
      </c>
      <c r="K8426" s="2">
        <v>512</v>
      </c>
      <c r="L8426" s="3">
        <v>2.5106629621311605E-2</v>
      </c>
      <c r="M8426" s="3">
        <v>4.0693215280620254E-2</v>
      </c>
      <c r="N8426" s="2">
        <v>2039302</v>
      </c>
      <c r="O8426">
        <f t="shared" si="131"/>
        <v>17</v>
      </c>
    </row>
    <row r="8427" spans="1:15" hidden="1" x14ac:dyDescent="0.2">
      <c r="A8427" t="s">
        <v>9173</v>
      </c>
      <c r="B8427" t="s">
        <v>9232</v>
      </c>
      <c r="C8427" t="s">
        <v>9234</v>
      </c>
      <c r="D8427" t="s">
        <v>22</v>
      </c>
      <c r="E8427">
        <v>56</v>
      </c>
      <c r="F8427" t="s">
        <v>49</v>
      </c>
      <c r="G8427" t="s">
        <v>891</v>
      </c>
      <c r="H8427" t="s">
        <v>124</v>
      </c>
      <c r="I8427" s="2">
        <v>643</v>
      </c>
      <c r="J8427" s="2">
        <f>(0)</f>
        <v>0</v>
      </c>
      <c r="K8427" s="2">
        <v>643</v>
      </c>
      <c r="L8427" s="3">
        <v>3.1530396184576877E-2</v>
      </c>
      <c r="M8427" s="3">
        <v>5.1104955909060203E-2</v>
      </c>
      <c r="N8427" s="2">
        <v>2039302</v>
      </c>
      <c r="O8427">
        <f t="shared" si="131"/>
        <v>14</v>
      </c>
    </row>
    <row r="8428" spans="1:15" hidden="1" x14ac:dyDescent="0.2">
      <c r="A8428" t="s">
        <v>9173</v>
      </c>
      <c r="B8428" t="s">
        <v>9232</v>
      </c>
      <c r="C8428" t="s">
        <v>9235</v>
      </c>
      <c r="D8428" t="s">
        <v>22</v>
      </c>
      <c r="E8428">
        <v>39</v>
      </c>
      <c r="F8428" t="s">
        <v>49</v>
      </c>
      <c r="G8428" t="s">
        <v>38</v>
      </c>
      <c r="H8428" t="s">
        <v>540</v>
      </c>
      <c r="I8428" s="2">
        <v>318</v>
      </c>
      <c r="J8428" s="2">
        <f>(0)</f>
        <v>0</v>
      </c>
      <c r="K8428" s="2">
        <v>318</v>
      </c>
      <c r="L8428" s="3">
        <v>1.5593570741361504E-2</v>
      </c>
      <c r="M8428" s="3">
        <v>2.5274301678197737E-2</v>
      </c>
      <c r="N8428" s="2">
        <v>2039302</v>
      </c>
      <c r="O8428">
        <f t="shared" si="131"/>
        <v>24</v>
      </c>
    </row>
    <row r="8429" spans="1:15" hidden="1" x14ac:dyDescent="0.2">
      <c r="A8429" t="s">
        <v>9173</v>
      </c>
      <c r="B8429" t="s">
        <v>9232</v>
      </c>
      <c r="C8429" t="s">
        <v>9236</v>
      </c>
      <c r="D8429" t="s">
        <v>22</v>
      </c>
      <c r="E8429">
        <v>40</v>
      </c>
      <c r="F8429" t="s">
        <v>69</v>
      </c>
      <c r="G8429" t="s">
        <v>38</v>
      </c>
      <c r="H8429" t="s">
        <v>1648</v>
      </c>
      <c r="I8429" s="2">
        <v>586</v>
      </c>
      <c r="J8429" s="2">
        <f>(0)</f>
        <v>0</v>
      </c>
      <c r="K8429" s="2">
        <v>586</v>
      </c>
      <c r="L8429" s="3">
        <v>2.8735322183766798E-2</v>
      </c>
      <c r="M8429" s="3">
        <v>4.65746565516474E-2</v>
      </c>
      <c r="N8429" s="2">
        <v>2039302</v>
      </c>
      <c r="O8429">
        <f t="shared" si="131"/>
        <v>16</v>
      </c>
    </row>
    <row r="8430" spans="1:15" hidden="1" x14ac:dyDescent="0.2">
      <c r="A8430" t="s">
        <v>9173</v>
      </c>
      <c r="B8430" t="s">
        <v>9232</v>
      </c>
      <c r="C8430" t="s">
        <v>9237</v>
      </c>
      <c r="D8430" t="s">
        <v>17</v>
      </c>
      <c r="E8430">
        <v>38</v>
      </c>
      <c r="F8430" t="s">
        <v>49</v>
      </c>
      <c r="G8430" t="s">
        <v>58</v>
      </c>
      <c r="H8430" t="s">
        <v>351</v>
      </c>
      <c r="I8430" s="2">
        <v>323</v>
      </c>
      <c r="J8430" s="2">
        <f>(0)</f>
        <v>0</v>
      </c>
      <c r="K8430" s="2">
        <v>323</v>
      </c>
      <c r="L8430" s="3">
        <v>1.5838752671257124E-2</v>
      </c>
      <c r="M8430" s="3">
        <v>2.5671696358672544E-2</v>
      </c>
      <c r="N8430" s="2">
        <v>2039302</v>
      </c>
      <c r="O8430">
        <f t="shared" si="131"/>
        <v>23</v>
      </c>
    </row>
    <row r="8431" spans="1:15" hidden="1" x14ac:dyDescent="0.2">
      <c r="A8431" t="s">
        <v>9173</v>
      </c>
      <c r="B8431" t="s">
        <v>9232</v>
      </c>
      <c r="C8431" t="s">
        <v>9238</v>
      </c>
      <c r="D8431" t="s">
        <v>22</v>
      </c>
      <c r="E8431">
        <v>53</v>
      </c>
      <c r="F8431" t="s">
        <v>49</v>
      </c>
      <c r="G8431" t="s">
        <v>9206</v>
      </c>
      <c r="H8431" t="s">
        <v>1047</v>
      </c>
      <c r="I8431" s="2">
        <v>274</v>
      </c>
      <c r="J8431" s="2">
        <f>(0)</f>
        <v>0</v>
      </c>
      <c r="K8431" s="2">
        <v>274</v>
      </c>
      <c r="L8431" s="3">
        <v>1.3435969758280038E-2</v>
      </c>
      <c r="M8431" s="3">
        <v>2.1777228490019434E-2</v>
      </c>
      <c r="N8431" s="2">
        <v>2039302</v>
      </c>
      <c r="O8431">
        <f t="shared" si="131"/>
        <v>26</v>
      </c>
    </row>
    <row r="8432" spans="1:15" hidden="1" x14ac:dyDescent="0.2">
      <c r="A8432" t="s">
        <v>9173</v>
      </c>
      <c r="B8432" t="s">
        <v>9232</v>
      </c>
      <c r="C8432" t="s">
        <v>9239</v>
      </c>
      <c r="D8432" t="s">
        <v>22</v>
      </c>
      <c r="E8432">
        <v>48</v>
      </c>
      <c r="F8432" t="s">
        <v>49</v>
      </c>
      <c r="G8432" t="s">
        <v>9179</v>
      </c>
      <c r="H8432" t="s">
        <v>70</v>
      </c>
      <c r="I8432" s="2">
        <v>1239</v>
      </c>
      <c r="J8432" s="2">
        <f>(0)</f>
        <v>0</v>
      </c>
      <c r="K8432" s="2">
        <v>1239</v>
      </c>
      <c r="L8432" s="3">
        <v>6.0756082228134917E-2</v>
      </c>
      <c r="M8432" s="3">
        <v>9.8474401821657218E-2</v>
      </c>
      <c r="N8432" s="2">
        <v>2039302</v>
      </c>
      <c r="O8432">
        <f t="shared" si="131"/>
        <v>7</v>
      </c>
    </row>
    <row r="8433" spans="1:15" hidden="1" x14ac:dyDescent="0.2">
      <c r="A8433" t="s">
        <v>9173</v>
      </c>
      <c r="B8433" t="s">
        <v>9232</v>
      </c>
      <c r="C8433" t="s">
        <v>9240</v>
      </c>
      <c r="D8433" t="s">
        <v>17</v>
      </c>
      <c r="E8433">
        <v>64</v>
      </c>
      <c r="F8433" t="s">
        <v>49</v>
      </c>
      <c r="G8433" t="s">
        <v>200</v>
      </c>
      <c r="H8433" t="s">
        <v>214</v>
      </c>
      <c r="I8433" s="2">
        <v>503</v>
      </c>
      <c r="J8433" s="2">
        <f>(0)</f>
        <v>0</v>
      </c>
      <c r="K8433" s="2">
        <v>503</v>
      </c>
      <c r="L8433" s="3">
        <v>2.4665302147499485E-2</v>
      </c>
      <c r="M8433" s="3">
        <v>3.9977904855765599E-2</v>
      </c>
      <c r="N8433" s="2">
        <v>2039302</v>
      </c>
      <c r="O8433">
        <f t="shared" si="131"/>
        <v>18</v>
      </c>
    </row>
    <row r="8434" spans="1:15" hidden="1" x14ac:dyDescent="0.2">
      <c r="A8434" t="s">
        <v>9173</v>
      </c>
      <c r="B8434" t="s">
        <v>9232</v>
      </c>
      <c r="C8434" t="s">
        <v>9241</v>
      </c>
      <c r="D8434" t="s">
        <v>22</v>
      </c>
      <c r="E8434">
        <v>38</v>
      </c>
      <c r="F8434" t="s">
        <v>49</v>
      </c>
      <c r="G8434" t="s">
        <v>2204</v>
      </c>
      <c r="H8434" t="s">
        <v>315</v>
      </c>
      <c r="I8434" s="2">
        <v>288</v>
      </c>
      <c r="J8434" s="2">
        <v>1</v>
      </c>
      <c r="K8434" s="2">
        <v>289</v>
      </c>
      <c r="L8434" s="3">
        <v>1.4171515547966904E-2</v>
      </c>
      <c r="M8434" s="3">
        <v>2.2969412531443856E-2</v>
      </c>
      <c r="N8434" s="2">
        <v>2039302</v>
      </c>
      <c r="O8434">
        <f t="shared" si="131"/>
        <v>25</v>
      </c>
    </row>
    <row r="8435" spans="1:15" hidden="1" x14ac:dyDescent="0.2">
      <c r="A8435" t="s">
        <v>9173</v>
      </c>
      <c r="B8435" t="s">
        <v>9232</v>
      </c>
      <c r="C8435" t="s">
        <v>9242</v>
      </c>
      <c r="D8435" t="s">
        <v>22</v>
      </c>
      <c r="E8435">
        <v>42</v>
      </c>
      <c r="F8435" t="s">
        <v>49</v>
      </c>
      <c r="G8435" t="s">
        <v>1976</v>
      </c>
      <c r="H8435" t="s">
        <v>39</v>
      </c>
      <c r="I8435" s="2">
        <v>1282</v>
      </c>
      <c r="J8435" s="2">
        <f>(0)</f>
        <v>0</v>
      </c>
      <c r="K8435" s="2">
        <v>1282</v>
      </c>
      <c r="L8435" s="3">
        <v>6.2864646825237264E-2</v>
      </c>
      <c r="M8435" s="3">
        <v>0.10189199607374055</v>
      </c>
      <c r="N8435" s="2">
        <v>2039302</v>
      </c>
      <c r="O8435">
        <f t="shared" si="131"/>
        <v>6</v>
      </c>
    </row>
    <row r="8436" spans="1:15" hidden="1" x14ac:dyDescent="0.2">
      <c r="A8436" t="s">
        <v>9173</v>
      </c>
      <c r="B8436" t="s">
        <v>9232</v>
      </c>
      <c r="C8436" t="s">
        <v>9243</v>
      </c>
      <c r="D8436" t="s">
        <v>22</v>
      </c>
      <c r="E8436">
        <v>44</v>
      </c>
      <c r="F8436" t="s">
        <v>49</v>
      </c>
      <c r="G8436" t="s">
        <v>38</v>
      </c>
      <c r="H8436" t="s">
        <v>43</v>
      </c>
      <c r="I8436" s="2">
        <v>650</v>
      </c>
      <c r="J8436" s="2">
        <f>(0)</f>
        <v>0</v>
      </c>
      <c r="K8436" s="2">
        <v>650</v>
      </c>
      <c r="L8436" s="3">
        <v>3.1873650886430752E-2</v>
      </c>
      <c r="M8436" s="3">
        <v>5.1661308461724925E-2</v>
      </c>
      <c r="N8436" s="2">
        <v>2039302</v>
      </c>
      <c r="O8436">
        <f t="shared" si="131"/>
        <v>13</v>
      </c>
    </row>
    <row r="8437" spans="1:15" hidden="1" x14ac:dyDescent="0.2">
      <c r="A8437" t="s">
        <v>9173</v>
      </c>
      <c r="B8437" t="s">
        <v>9232</v>
      </c>
      <c r="C8437" t="s">
        <v>9244</v>
      </c>
      <c r="D8437" t="s">
        <v>22</v>
      </c>
      <c r="E8437">
        <v>42</v>
      </c>
      <c r="F8437" t="s">
        <v>49</v>
      </c>
      <c r="G8437" t="s">
        <v>38</v>
      </c>
      <c r="H8437" t="s">
        <v>99</v>
      </c>
      <c r="I8437" s="2">
        <v>496</v>
      </c>
      <c r="J8437" s="2">
        <f>(0)</f>
        <v>0</v>
      </c>
      <c r="K8437" s="2">
        <v>496</v>
      </c>
      <c r="L8437" s="3">
        <v>2.4322047445645617E-2</v>
      </c>
      <c r="M8437" s="3">
        <v>3.9421552303100869E-2</v>
      </c>
      <c r="N8437" s="2">
        <v>2039302</v>
      </c>
      <c r="O8437">
        <f t="shared" si="131"/>
        <v>19</v>
      </c>
    </row>
    <row r="8438" spans="1:15" hidden="1" x14ac:dyDescent="0.2">
      <c r="A8438" t="s">
        <v>9173</v>
      </c>
      <c r="B8438" t="s">
        <v>9232</v>
      </c>
      <c r="C8438" t="s">
        <v>9245</v>
      </c>
      <c r="D8438" t="s">
        <v>22</v>
      </c>
      <c r="E8438">
        <v>38</v>
      </c>
      <c r="F8438" t="s">
        <v>49</v>
      </c>
      <c r="G8438" t="s">
        <v>1071</v>
      </c>
      <c r="H8438" t="s">
        <v>746</v>
      </c>
      <c r="I8438" s="2">
        <v>937</v>
      </c>
      <c r="J8438" s="2">
        <f>(0)</f>
        <v>0</v>
      </c>
      <c r="K8438" s="2">
        <v>937</v>
      </c>
      <c r="L8438" s="3">
        <v>4.5947093662439403E-2</v>
      </c>
      <c r="M8438" s="3">
        <v>7.4471763120978862E-2</v>
      </c>
      <c r="N8438" s="2">
        <v>2039302</v>
      </c>
      <c r="O8438">
        <f t="shared" si="131"/>
        <v>10</v>
      </c>
    </row>
    <row r="8439" spans="1:15" hidden="1" x14ac:dyDescent="0.2">
      <c r="A8439" t="s">
        <v>9173</v>
      </c>
      <c r="B8439" t="s">
        <v>9232</v>
      </c>
      <c r="C8439" t="s">
        <v>9246</v>
      </c>
      <c r="D8439" t="s">
        <v>22</v>
      </c>
      <c r="E8439">
        <v>72</v>
      </c>
      <c r="F8439" t="s">
        <v>49</v>
      </c>
      <c r="G8439" t="s">
        <v>2272</v>
      </c>
      <c r="H8439" t="s">
        <v>354</v>
      </c>
      <c r="I8439" s="2">
        <v>352</v>
      </c>
      <c r="J8439" s="2">
        <f>(0)</f>
        <v>0</v>
      </c>
      <c r="K8439" s="2">
        <v>352</v>
      </c>
      <c r="L8439" s="3">
        <v>1.7260807864651728E-2</v>
      </c>
      <c r="M8439" s="3">
        <v>2.7976585505426421E-2</v>
      </c>
      <c r="N8439" s="2">
        <v>2039302</v>
      </c>
      <c r="O8439">
        <f t="shared" si="131"/>
        <v>21</v>
      </c>
    </row>
    <row r="8440" spans="1:15" hidden="1" x14ac:dyDescent="0.2">
      <c r="A8440" t="s">
        <v>9173</v>
      </c>
      <c r="B8440" t="s">
        <v>9232</v>
      </c>
      <c r="C8440" t="s">
        <v>9247</v>
      </c>
      <c r="D8440" t="s">
        <v>22</v>
      </c>
      <c r="E8440">
        <v>31</v>
      </c>
      <c r="F8440" t="s">
        <v>49</v>
      </c>
      <c r="G8440" t="s">
        <v>2173</v>
      </c>
      <c r="H8440" t="s">
        <v>618</v>
      </c>
      <c r="I8440" s="2">
        <v>634</v>
      </c>
      <c r="J8440" s="2">
        <f>(0)</f>
        <v>0</v>
      </c>
      <c r="K8440" s="2">
        <v>634</v>
      </c>
      <c r="L8440" s="3">
        <v>3.1089068710764761E-2</v>
      </c>
      <c r="M8440" s="3">
        <v>5.0389645484205547E-2</v>
      </c>
      <c r="N8440" s="2">
        <v>2039302</v>
      </c>
      <c r="O8440">
        <f t="shared" si="131"/>
        <v>15</v>
      </c>
    </row>
    <row r="8441" spans="1:15" hidden="1" x14ac:dyDescent="0.2">
      <c r="A8441" t="s">
        <v>9173</v>
      </c>
      <c r="B8441" t="s">
        <v>9232</v>
      </c>
      <c r="C8441" t="s">
        <v>9200</v>
      </c>
      <c r="D8441" t="s">
        <v>22</v>
      </c>
      <c r="E8441">
        <v>53</v>
      </c>
      <c r="F8441" t="s">
        <v>49</v>
      </c>
      <c r="G8441" t="s">
        <v>38</v>
      </c>
      <c r="H8441" t="s">
        <v>846</v>
      </c>
      <c r="I8441" s="2">
        <v>328</v>
      </c>
      <c r="J8441" s="2">
        <f>(0)</f>
        <v>0</v>
      </c>
      <c r="K8441" s="2">
        <v>328</v>
      </c>
      <c r="L8441" s="3">
        <v>1.6083934601152747E-2</v>
      </c>
      <c r="M8441" s="3">
        <v>2.6069091039147351E-2</v>
      </c>
      <c r="N8441" s="2">
        <v>2039302</v>
      </c>
      <c r="O8441">
        <f t="shared" si="131"/>
        <v>22</v>
      </c>
    </row>
    <row r="8442" spans="1:15" hidden="1" x14ac:dyDescent="0.2">
      <c r="A8442" t="s">
        <v>9173</v>
      </c>
      <c r="B8442" t="s">
        <v>9232</v>
      </c>
      <c r="C8442" t="s">
        <v>9248</v>
      </c>
      <c r="D8442" t="s">
        <v>17</v>
      </c>
      <c r="E8442">
        <v>40</v>
      </c>
      <c r="F8442" t="s">
        <v>49</v>
      </c>
      <c r="G8442" t="s">
        <v>9192</v>
      </c>
      <c r="H8442" t="s">
        <v>1576</v>
      </c>
      <c r="I8442" s="2">
        <v>255</v>
      </c>
      <c r="J8442" s="2">
        <f>(0)</f>
        <v>0</v>
      </c>
      <c r="K8442" s="2">
        <v>255</v>
      </c>
      <c r="L8442" s="3">
        <v>1.250427842467668E-2</v>
      </c>
      <c r="M8442" s="3">
        <v>2.0267128704215164E-2</v>
      </c>
      <c r="N8442" s="2">
        <v>2039302</v>
      </c>
      <c r="O8442">
        <f t="shared" si="131"/>
        <v>27</v>
      </c>
    </row>
    <row r="8443" spans="1:15" hidden="1" x14ac:dyDescent="0.2">
      <c r="A8443" t="s">
        <v>9173</v>
      </c>
      <c r="B8443" t="s">
        <v>9232</v>
      </c>
      <c r="C8443" t="s">
        <v>9249</v>
      </c>
      <c r="D8443" t="s">
        <v>17</v>
      </c>
      <c r="E8443">
        <v>37</v>
      </c>
      <c r="F8443" t="s">
        <v>49</v>
      </c>
      <c r="G8443" t="s">
        <v>832</v>
      </c>
      <c r="H8443" t="s">
        <v>833</v>
      </c>
      <c r="I8443" s="2">
        <v>219156</v>
      </c>
      <c r="J8443" s="2">
        <v>172</v>
      </c>
      <c r="K8443" s="2">
        <v>219328</v>
      </c>
      <c r="L8443" s="3">
        <v>10.75505246402936</v>
      </c>
      <c r="M8443" s="3">
        <v>17.431956095835702</v>
      </c>
      <c r="N8443" s="2">
        <v>2039302</v>
      </c>
      <c r="O8443">
        <f t="shared" si="131"/>
        <v>3</v>
      </c>
    </row>
    <row r="8444" spans="1:15" hidden="1" x14ac:dyDescent="0.2">
      <c r="A8444" t="s">
        <v>9173</v>
      </c>
      <c r="B8444" t="s">
        <v>9232</v>
      </c>
      <c r="C8444" t="s">
        <v>9250</v>
      </c>
      <c r="D8444" t="s">
        <v>22</v>
      </c>
      <c r="E8444">
        <v>48</v>
      </c>
      <c r="F8444" t="s">
        <v>49</v>
      </c>
      <c r="G8444" t="s">
        <v>8565</v>
      </c>
      <c r="H8444" t="s">
        <v>349</v>
      </c>
      <c r="I8444" s="2">
        <v>943</v>
      </c>
      <c r="J8444" s="2">
        <f>(0)</f>
        <v>0</v>
      </c>
      <c r="K8444" s="2">
        <v>943</v>
      </c>
      <c r="L8444" s="3">
        <v>4.6241311978314145E-2</v>
      </c>
      <c r="M8444" s="3">
        <v>7.4948636737548632E-2</v>
      </c>
      <c r="N8444" s="2">
        <v>2039302</v>
      </c>
      <c r="O8444">
        <f t="shared" si="131"/>
        <v>9</v>
      </c>
    </row>
    <row r="8445" spans="1:15" hidden="1" x14ac:dyDescent="0.2">
      <c r="A8445" t="s">
        <v>9173</v>
      </c>
      <c r="B8445" t="s">
        <v>9232</v>
      </c>
      <c r="C8445" t="s">
        <v>9251</v>
      </c>
      <c r="D8445" t="s">
        <v>22</v>
      </c>
      <c r="E8445">
        <v>38</v>
      </c>
      <c r="F8445" t="s">
        <v>49</v>
      </c>
      <c r="G8445" t="s">
        <v>38</v>
      </c>
      <c r="H8445" t="s">
        <v>230</v>
      </c>
      <c r="I8445" s="2">
        <v>677</v>
      </c>
      <c r="J8445" s="2">
        <v>1</v>
      </c>
      <c r="K8445" s="2">
        <v>678</v>
      </c>
      <c r="L8445" s="3">
        <v>3.324666969384623E-2</v>
      </c>
      <c r="M8445" s="3">
        <v>5.388671867238385E-2</v>
      </c>
      <c r="N8445" s="2">
        <v>2039302</v>
      </c>
      <c r="O8445">
        <f t="shared" si="131"/>
        <v>12</v>
      </c>
    </row>
    <row r="8446" spans="1:15" hidden="1" x14ac:dyDescent="0.2">
      <c r="A8446" t="s">
        <v>9173</v>
      </c>
      <c r="B8446" t="s">
        <v>9232</v>
      </c>
      <c r="C8446" t="s">
        <v>9252</v>
      </c>
      <c r="D8446" t="s">
        <v>22</v>
      </c>
      <c r="E8446">
        <v>50</v>
      </c>
      <c r="F8446" t="s">
        <v>49</v>
      </c>
      <c r="G8446" t="s">
        <v>19</v>
      </c>
      <c r="H8446" t="s">
        <v>20</v>
      </c>
      <c r="I8446" s="2">
        <v>304718</v>
      </c>
      <c r="J8446" s="2">
        <v>216</v>
      </c>
      <c r="K8446" s="2">
        <v>304934</v>
      </c>
      <c r="L8446" s="3">
        <v>14.952861322158267</v>
      </c>
      <c r="M8446" s="3">
        <v>24.23582989918097</v>
      </c>
      <c r="N8446" s="2">
        <v>2039302</v>
      </c>
      <c r="O8446">
        <f t="shared" si="131"/>
        <v>2</v>
      </c>
    </row>
    <row r="8447" spans="1:15" hidden="1" x14ac:dyDescent="0.2">
      <c r="A8447" t="s">
        <v>9173</v>
      </c>
      <c r="B8447" t="s">
        <v>9232</v>
      </c>
      <c r="C8447" t="s">
        <v>5348</v>
      </c>
      <c r="D8447" t="s">
        <v>22</v>
      </c>
      <c r="E8447">
        <v>48</v>
      </c>
      <c r="F8447" t="s">
        <v>69</v>
      </c>
      <c r="G8447" t="s">
        <v>303</v>
      </c>
      <c r="H8447" t="s">
        <v>304</v>
      </c>
      <c r="I8447" s="2">
        <v>19033</v>
      </c>
      <c r="J8447" s="2">
        <v>57</v>
      </c>
      <c r="K8447" s="2">
        <v>19090</v>
      </c>
      <c r="L8447" s="3">
        <v>0.93610460834148168</v>
      </c>
      <c r="M8447" s="3">
        <v>1.5172528900528137</v>
      </c>
      <c r="N8447" s="2">
        <v>2039302</v>
      </c>
      <c r="O8447">
        <f t="shared" si="131"/>
        <v>4</v>
      </c>
    </row>
    <row r="8448" spans="1:15" hidden="1" x14ac:dyDescent="0.2">
      <c r="A8448" t="s">
        <v>9173</v>
      </c>
      <c r="B8448" t="s">
        <v>9232</v>
      </c>
      <c r="C8448" t="s">
        <v>9253</v>
      </c>
      <c r="D8448" t="s">
        <v>22</v>
      </c>
      <c r="E8448">
        <v>37</v>
      </c>
      <c r="F8448" t="s">
        <v>49</v>
      </c>
      <c r="G8448" t="s">
        <v>32</v>
      </c>
      <c r="H8448" t="s">
        <v>33</v>
      </c>
      <c r="I8448" s="2">
        <v>695109</v>
      </c>
      <c r="J8448" s="2">
        <v>1047</v>
      </c>
      <c r="K8448" s="2">
        <v>696156</v>
      </c>
      <c r="L8448" s="3">
        <v>34.136974317683205</v>
      </c>
      <c r="M8448" s="3">
        <v>55.329738236123973</v>
      </c>
      <c r="N8448" s="2">
        <v>2039302</v>
      </c>
      <c r="O8448">
        <f t="shared" si="131"/>
        <v>1</v>
      </c>
    </row>
    <row r="8449" spans="1:15" hidden="1" x14ac:dyDescent="0.2">
      <c r="A8449" t="s">
        <v>9173</v>
      </c>
      <c r="B8449" t="s">
        <v>9232</v>
      </c>
      <c r="C8449" t="s">
        <v>9254</v>
      </c>
      <c r="D8449" t="s">
        <v>22</v>
      </c>
      <c r="E8449">
        <v>57</v>
      </c>
      <c r="F8449" t="s">
        <v>49</v>
      </c>
      <c r="G8449" t="s">
        <v>612</v>
      </c>
      <c r="H8449" t="s">
        <v>148</v>
      </c>
      <c r="I8449" s="2">
        <v>699</v>
      </c>
      <c r="J8449" s="2">
        <f>(0)</f>
        <v>0</v>
      </c>
      <c r="K8449" s="2">
        <v>699</v>
      </c>
      <c r="L8449" s="3">
        <v>3.4276433799407841E-2</v>
      </c>
      <c r="M8449" s="3">
        <v>5.5555776330378046E-2</v>
      </c>
      <c r="N8449" s="2">
        <v>2039302</v>
      </c>
      <c r="O8449">
        <f t="shared" si="131"/>
        <v>11</v>
      </c>
    </row>
    <row r="8450" spans="1:15" hidden="1" x14ac:dyDescent="0.2">
      <c r="A8450" t="s">
        <v>9173</v>
      </c>
      <c r="B8450" t="s">
        <v>9232</v>
      </c>
      <c r="C8450" t="s">
        <v>9255</v>
      </c>
      <c r="D8450" t="s">
        <v>22</v>
      </c>
      <c r="E8450">
        <v>43</v>
      </c>
      <c r="F8450" t="s">
        <v>49</v>
      </c>
      <c r="G8450" t="s">
        <v>9256</v>
      </c>
      <c r="H8450" t="s">
        <v>449</v>
      </c>
      <c r="I8450" s="2">
        <v>1044</v>
      </c>
      <c r="J8450" s="2">
        <f>(0)</f>
        <v>0</v>
      </c>
      <c r="K8450" s="2">
        <v>1044</v>
      </c>
      <c r="L8450" s="3">
        <v>5.1193986962205701E-2</v>
      </c>
      <c r="M8450" s="3">
        <v>8.2976009283139737E-2</v>
      </c>
      <c r="N8450" s="2">
        <v>2039302</v>
      </c>
      <c r="O8450">
        <f t="shared" si="131"/>
        <v>8</v>
      </c>
    </row>
    <row r="8451" spans="1:15" hidden="1" x14ac:dyDescent="0.2">
      <c r="A8451" t="s">
        <v>9173</v>
      </c>
      <c r="B8451" t="s">
        <v>9232</v>
      </c>
      <c r="C8451" t="s">
        <v>7362</v>
      </c>
      <c r="D8451" t="s">
        <v>22</v>
      </c>
      <c r="E8451">
        <v>45</v>
      </c>
      <c r="F8451" t="s">
        <v>69</v>
      </c>
      <c r="G8451" t="s">
        <v>38</v>
      </c>
      <c r="H8451" t="s">
        <v>346</v>
      </c>
      <c r="I8451" s="2">
        <v>408</v>
      </c>
      <c r="J8451" s="2">
        <f>(0)</f>
        <v>0</v>
      </c>
      <c r="K8451" s="2">
        <v>408</v>
      </c>
      <c r="L8451" s="3">
        <v>2.0006845479482685E-2</v>
      </c>
      <c r="M8451" s="3">
        <v>3.2427405926744264E-2</v>
      </c>
      <c r="N8451" s="2">
        <v>2039302</v>
      </c>
      <c r="O8451">
        <f t="shared" ref="O8451:O8514" si="132">COUNTIFS($A$2:$A$8569,A8451,$B$2:$B$8569,B8451,$K$2:$K$8569,"&gt;"&amp;K8451)+1</f>
        <v>20</v>
      </c>
    </row>
    <row r="8452" spans="1:15" hidden="1" x14ac:dyDescent="0.2">
      <c r="A8452" t="s">
        <v>9173</v>
      </c>
      <c r="B8452" t="s">
        <v>9257</v>
      </c>
      <c r="C8452" t="s">
        <v>46</v>
      </c>
      <c r="G8452" t="s">
        <v>46</v>
      </c>
      <c r="I8452" s="2">
        <v>6585</v>
      </c>
      <c r="J8452" s="2">
        <v>16</v>
      </c>
      <c r="K8452" s="2">
        <v>6601</v>
      </c>
      <c r="L8452" s="3">
        <v>0.40810648729188176</v>
      </c>
      <c r="M8452" s="3">
        <v>0.71705807399135535</v>
      </c>
      <c r="N8452" s="2">
        <v>1617470</v>
      </c>
      <c r="O8452">
        <f t="shared" si="132"/>
        <v>4</v>
      </c>
    </row>
    <row r="8453" spans="1:15" hidden="1" x14ac:dyDescent="0.2">
      <c r="A8453" t="s">
        <v>9173</v>
      </c>
      <c r="B8453" t="s">
        <v>9257</v>
      </c>
      <c r="C8453" t="s">
        <v>9258</v>
      </c>
      <c r="D8453" t="s">
        <v>22</v>
      </c>
      <c r="E8453">
        <v>44</v>
      </c>
      <c r="F8453" t="s">
        <v>69</v>
      </c>
      <c r="G8453" t="s">
        <v>9177</v>
      </c>
      <c r="H8453" t="s">
        <v>120</v>
      </c>
      <c r="I8453" s="2">
        <v>257</v>
      </c>
      <c r="J8453" s="2">
        <f>(0)</f>
        <v>0</v>
      </c>
      <c r="K8453" s="2">
        <v>257</v>
      </c>
      <c r="L8453" s="3">
        <v>1.5889011851842692E-2</v>
      </c>
      <c r="M8453" s="3">
        <v>2.7917576884680852E-2</v>
      </c>
      <c r="N8453" s="2">
        <v>1617470</v>
      </c>
      <c r="O8453">
        <f t="shared" si="132"/>
        <v>21</v>
      </c>
    </row>
    <row r="8454" spans="1:15" hidden="1" x14ac:dyDescent="0.2">
      <c r="A8454" t="s">
        <v>9173</v>
      </c>
      <c r="B8454" t="s">
        <v>9257</v>
      </c>
      <c r="C8454" t="s">
        <v>9259</v>
      </c>
      <c r="D8454" t="s">
        <v>17</v>
      </c>
      <c r="E8454">
        <v>33</v>
      </c>
      <c r="F8454" t="s">
        <v>49</v>
      </c>
      <c r="G8454" t="s">
        <v>38</v>
      </c>
      <c r="H8454" t="s">
        <v>1867</v>
      </c>
      <c r="I8454" s="2">
        <v>289</v>
      </c>
      <c r="J8454" s="2">
        <f>(0)</f>
        <v>0</v>
      </c>
      <c r="K8454" s="2">
        <v>289</v>
      </c>
      <c r="L8454" s="3">
        <v>1.7867410214718049E-2</v>
      </c>
      <c r="M8454" s="3">
        <v>3.139369540728703E-2</v>
      </c>
      <c r="N8454" s="2">
        <v>1617470</v>
      </c>
      <c r="O8454">
        <f t="shared" si="132"/>
        <v>18</v>
      </c>
    </row>
    <row r="8455" spans="1:15" hidden="1" x14ac:dyDescent="0.2">
      <c r="A8455" t="s">
        <v>9173</v>
      </c>
      <c r="B8455" t="s">
        <v>9257</v>
      </c>
      <c r="C8455" t="s">
        <v>9260</v>
      </c>
      <c r="D8455" t="s">
        <v>22</v>
      </c>
      <c r="E8455">
        <v>70</v>
      </c>
      <c r="F8455" t="s">
        <v>49</v>
      </c>
      <c r="G8455" t="s">
        <v>58</v>
      </c>
      <c r="H8455" t="s">
        <v>351</v>
      </c>
      <c r="I8455" s="2">
        <v>323</v>
      </c>
      <c r="J8455" s="2">
        <f>(0)</f>
        <v>0</v>
      </c>
      <c r="K8455" s="2">
        <v>323</v>
      </c>
      <c r="L8455" s="3">
        <v>1.9969458475273111E-2</v>
      </c>
      <c r="M8455" s="3">
        <v>3.5087071337556092E-2</v>
      </c>
      <c r="N8455" s="2">
        <v>1617470</v>
      </c>
      <c r="O8455">
        <f t="shared" si="132"/>
        <v>16</v>
      </c>
    </row>
    <row r="8456" spans="1:15" hidden="1" x14ac:dyDescent="0.2">
      <c r="A8456" t="s">
        <v>9173</v>
      </c>
      <c r="B8456" t="s">
        <v>9257</v>
      </c>
      <c r="C8456" t="s">
        <v>9261</v>
      </c>
      <c r="D8456" t="s">
        <v>22</v>
      </c>
      <c r="E8456">
        <v>57</v>
      </c>
      <c r="F8456" t="s">
        <v>49</v>
      </c>
      <c r="G8456" t="s">
        <v>38</v>
      </c>
      <c r="H8456" t="s">
        <v>1426</v>
      </c>
      <c r="I8456" s="2">
        <v>237</v>
      </c>
      <c r="J8456" s="2">
        <v>1</v>
      </c>
      <c r="K8456" s="2">
        <v>238</v>
      </c>
      <c r="L8456" s="3">
        <v>1.4714337823885452E-2</v>
      </c>
      <c r="M8456" s="3">
        <v>2.5853631511883437E-2</v>
      </c>
      <c r="N8456" s="2">
        <v>1617470</v>
      </c>
      <c r="O8456">
        <f t="shared" si="132"/>
        <v>23</v>
      </c>
    </row>
    <row r="8457" spans="1:15" hidden="1" x14ac:dyDescent="0.2">
      <c r="A8457" t="s">
        <v>9173</v>
      </c>
      <c r="B8457" t="s">
        <v>9257</v>
      </c>
      <c r="C8457" t="s">
        <v>5344</v>
      </c>
      <c r="D8457" t="s">
        <v>22</v>
      </c>
      <c r="E8457">
        <v>36</v>
      </c>
      <c r="F8457" t="s">
        <v>49</v>
      </c>
      <c r="G8457" t="s">
        <v>1976</v>
      </c>
      <c r="H8457" t="s">
        <v>1042</v>
      </c>
      <c r="I8457" s="2">
        <v>1159</v>
      </c>
      <c r="J8457" s="2">
        <f>(0)</f>
        <v>0</v>
      </c>
      <c r="K8457" s="2">
        <v>1159</v>
      </c>
      <c r="L8457" s="3">
        <v>7.165511570539175E-2</v>
      </c>
      <c r="M8457" s="3">
        <v>0.12590066774064246</v>
      </c>
      <c r="N8457" s="2">
        <v>1617470</v>
      </c>
      <c r="O8457">
        <f t="shared" si="132"/>
        <v>7</v>
      </c>
    </row>
    <row r="8458" spans="1:15" hidden="1" x14ac:dyDescent="0.2">
      <c r="A8458" t="s">
        <v>9173</v>
      </c>
      <c r="B8458" t="s">
        <v>9257</v>
      </c>
      <c r="C8458" t="s">
        <v>9262</v>
      </c>
      <c r="D8458" t="s">
        <v>22</v>
      </c>
      <c r="E8458">
        <v>77</v>
      </c>
      <c r="F8458" t="s">
        <v>49</v>
      </c>
      <c r="G8458" t="s">
        <v>7520</v>
      </c>
      <c r="H8458" t="s">
        <v>321</v>
      </c>
      <c r="I8458" s="2">
        <v>641</v>
      </c>
      <c r="J8458" s="2">
        <f>(0)</f>
        <v>0</v>
      </c>
      <c r="K8458" s="2">
        <v>641</v>
      </c>
      <c r="L8458" s="3">
        <v>3.962979220634695E-2</v>
      </c>
      <c r="M8458" s="3">
        <v>6.963099915595497E-2</v>
      </c>
      <c r="N8458" s="2">
        <v>1617470</v>
      </c>
      <c r="O8458">
        <f t="shared" si="132"/>
        <v>10</v>
      </c>
    </row>
    <row r="8459" spans="1:15" hidden="1" x14ac:dyDescent="0.2">
      <c r="A8459" t="s">
        <v>9173</v>
      </c>
      <c r="B8459" t="s">
        <v>9257</v>
      </c>
      <c r="C8459" t="s">
        <v>9263</v>
      </c>
      <c r="D8459" t="s">
        <v>22</v>
      </c>
      <c r="E8459">
        <v>44</v>
      </c>
      <c r="F8459" t="s">
        <v>49</v>
      </c>
      <c r="G8459" t="s">
        <v>9192</v>
      </c>
      <c r="H8459" t="s">
        <v>1576</v>
      </c>
      <c r="I8459" s="2">
        <v>174</v>
      </c>
      <c r="J8459" s="2">
        <f>(0)</f>
        <v>0</v>
      </c>
      <c r="K8459" s="2">
        <v>174</v>
      </c>
      <c r="L8459" s="3">
        <v>1.0757541098134741E-2</v>
      </c>
      <c r="M8459" s="3">
        <v>1.8901394466671086E-2</v>
      </c>
      <c r="N8459" s="2">
        <v>1617470</v>
      </c>
      <c r="O8459">
        <f t="shared" si="132"/>
        <v>28</v>
      </c>
    </row>
    <row r="8460" spans="1:15" hidden="1" x14ac:dyDescent="0.2">
      <c r="A8460" t="s">
        <v>9173</v>
      </c>
      <c r="B8460" t="s">
        <v>9257</v>
      </c>
      <c r="C8460" t="s">
        <v>9264</v>
      </c>
      <c r="D8460" t="s">
        <v>22</v>
      </c>
      <c r="E8460">
        <v>41</v>
      </c>
      <c r="F8460" t="s">
        <v>49</v>
      </c>
      <c r="G8460" t="s">
        <v>6505</v>
      </c>
      <c r="H8460" t="s">
        <v>61</v>
      </c>
      <c r="I8460" s="2">
        <v>193</v>
      </c>
      <c r="J8460" s="2">
        <v>1</v>
      </c>
      <c r="K8460" s="2">
        <v>194</v>
      </c>
      <c r="L8460" s="3">
        <v>1.1994040074931838E-2</v>
      </c>
      <c r="M8460" s="3">
        <v>2.1073968543299945E-2</v>
      </c>
      <c r="N8460" s="2">
        <v>1617470</v>
      </c>
      <c r="O8460">
        <f t="shared" si="132"/>
        <v>26</v>
      </c>
    </row>
    <row r="8461" spans="1:15" hidden="1" x14ac:dyDescent="0.2">
      <c r="A8461" t="s">
        <v>9173</v>
      </c>
      <c r="B8461" t="s">
        <v>9257</v>
      </c>
      <c r="C8461" t="s">
        <v>9265</v>
      </c>
      <c r="D8461" t="s">
        <v>22</v>
      </c>
      <c r="E8461">
        <v>61</v>
      </c>
      <c r="F8461" t="s">
        <v>49</v>
      </c>
      <c r="G8461" t="s">
        <v>38</v>
      </c>
      <c r="H8461" t="s">
        <v>738</v>
      </c>
      <c r="I8461" s="2">
        <v>184</v>
      </c>
      <c r="J8461" s="2">
        <f>(0)</f>
        <v>0</v>
      </c>
      <c r="K8461" s="2">
        <v>184</v>
      </c>
      <c r="L8461" s="3">
        <v>1.1375790586533291E-2</v>
      </c>
      <c r="M8461" s="3">
        <v>1.9987681504985515E-2</v>
      </c>
      <c r="N8461" s="2">
        <v>1617470</v>
      </c>
      <c r="O8461">
        <f t="shared" si="132"/>
        <v>27</v>
      </c>
    </row>
    <row r="8462" spans="1:15" hidden="1" x14ac:dyDescent="0.2">
      <c r="A8462" t="s">
        <v>9173</v>
      </c>
      <c r="B8462" t="s">
        <v>9257</v>
      </c>
      <c r="C8462" t="s">
        <v>9266</v>
      </c>
      <c r="D8462" t="s">
        <v>22</v>
      </c>
      <c r="E8462">
        <v>43</v>
      </c>
      <c r="F8462" t="s">
        <v>49</v>
      </c>
      <c r="G8462" t="s">
        <v>832</v>
      </c>
      <c r="H8462" t="s">
        <v>833</v>
      </c>
      <c r="I8462" s="2">
        <v>150203</v>
      </c>
      <c r="J8462" s="2">
        <v>139</v>
      </c>
      <c r="K8462" s="2">
        <v>150342</v>
      </c>
      <c r="L8462" s="3">
        <v>9.2948864584814554</v>
      </c>
      <c r="M8462" s="3">
        <v>16.331456591426804</v>
      </c>
      <c r="N8462" s="2">
        <v>1617470</v>
      </c>
      <c r="O8462">
        <f t="shared" si="132"/>
        <v>3</v>
      </c>
    </row>
    <row r="8463" spans="1:15" hidden="1" x14ac:dyDescent="0.2">
      <c r="A8463" t="s">
        <v>9173</v>
      </c>
      <c r="B8463" t="s">
        <v>9257</v>
      </c>
      <c r="C8463" t="s">
        <v>9267</v>
      </c>
      <c r="D8463" t="s">
        <v>22</v>
      </c>
      <c r="E8463">
        <v>60</v>
      </c>
      <c r="F8463" t="s">
        <v>49</v>
      </c>
      <c r="G8463" t="s">
        <v>38</v>
      </c>
      <c r="H8463" t="s">
        <v>54</v>
      </c>
      <c r="I8463" s="2">
        <v>639</v>
      </c>
      <c r="J8463" s="2">
        <f>(0)</f>
        <v>0</v>
      </c>
      <c r="K8463" s="2">
        <v>639</v>
      </c>
      <c r="L8463" s="3">
        <v>3.9506142308667239E-2</v>
      </c>
      <c r="M8463" s="3">
        <v>6.9413741748292096E-2</v>
      </c>
      <c r="N8463" s="2">
        <v>1617470</v>
      </c>
      <c r="O8463">
        <f t="shared" si="132"/>
        <v>11</v>
      </c>
    </row>
    <row r="8464" spans="1:15" hidden="1" x14ac:dyDescent="0.2">
      <c r="A8464" t="s">
        <v>9173</v>
      </c>
      <c r="B8464" t="s">
        <v>9257</v>
      </c>
      <c r="C8464" t="s">
        <v>9268</v>
      </c>
      <c r="D8464" t="s">
        <v>22</v>
      </c>
      <c r="E8464">
        <v>41</v>
      </c>
      <c r="F8464" t="s">
        <v>69</v>
      </c>
      <c r="G8464" t="s">
        <v>38</v>
      </c>
      <c r="H8464" t="s">
        <v>1648</v>
      </c>
      <c r="I8464" s="2">
        <v>721</v>
      </c>
      <c r="J8464" s="2">
        <f>(0)</f>
        <v>0</v>
      </c>
      <c r="K8464" s="2">
        <v>721</v>
      </c>
      <c r="L8464" s="3">
        <v>4.4575788113535332E-2</v>
      </c>
      <c r="M8464" s="3">
        <v>7.8321295462470408E-2</v>
      </c>
      <c r="N8464" s="2">
        <v>1617470</v>
      </c>
      <c r="O8464">
        <f t="shared" si="132"/>
        <v>9</v>
      </c>
    </row>
    <row r="8465" spans="1:15" hidden="1" x14ac:dyDescent="0.2">
      <c r="A8465" t="s">
        <v>9173</v>
      </c>
      <c r="B8465" t="s">
        <v>9257</v>
      </c>
      <c r="C8465" t="s">
        <v>9269</v>
      </c>
      <c r="D8465" t="s">
        <v>22</v>
      </c>
      <c r="E8465">
        <v>56</v>
      </c>
      <c r="F8465" t="s">
        <v>49</v>
      </c>
      <c r="G8465" t="s">
        <v>38</v>
      </c>
      <c r="H8465" t="s">
        <v>6115</v>
      </c>
      <c r="I8465" s="2">
        <v>609</v>
      </c>
      <c r="J8465" s="2">
        <v>1</v>
      </c>
      <c r="K8465" s="2">
        <v>610</v>
      </c>
      <c r="L8465" s="3">
        <v>3.7713218792311445E-2</v>
      </c>
      <c r="M8465" s="3">
        <v>6.6263509337180226E-2</v>
      </c>
      <c r="N8465" s="2">
        <v>1617470</v>
      </c>
      <c r="O8465">
        <f t="shared" si="132"/>
        <v>12</v>
      </c>
    </row>
    <row r="8466" spans="1:15" hidden="1" x14ac:dyDescent="0.2">
      <c r="A8466" t="s">
        <v>9173</v>
      </c>
      <c r="B8466" t="s">
        <v>9257</v>
      </c>
      <c r="C8466" t="s">
        <v>9270</v>
      </c>
      <c r="D8466" t="s">
        <v>22</v>
      </c>
      <c r="E8466">
        <v>40</v>
      </c>
      <c r="F8466" t="s">
        <v>49</v>
      </c>
      <c r="G8466" t="s">
        <v>3867</v>
      </c>
      <c r="H8466" t="s">
        <v>1597</v>
      </c>
      <c r="I8466" s="2">
        <v>404</v>
      </c>
      <c r="J8466" s="2">
        <v>1</v>
      </c>
      <c r="K8466" s="2">
        <v>405</v>
      </c>
      <c r="L8466" s="3">
        <v>2.5039104280141208E-2</v>
      </c>
      <c r="M8466" s="3">
        <v>4.3994625051734418E-2</v>
      </c>
      <c r="N8466" s="2">
        <v>1617470</v>
      </c>
      <c r="O8466">
        <f t="shared" si="132"/>
        <v>14</v>
      </c>
    </row>
    <row r="8467" spans="1:15" hidden="1" x14ac:dyDescent="0.2">
      <c r="A8467" t="s">
        <v>9173</v>
      </c>
      <c r="B8467" t="s">
        <v>9257</v>
      </c>
      <c r="C8467" t="s">
        <v>9271</v>
      </c>
      <c r="D8467" t="s">
        <v>22</v>
      </c>
      <c r="E8467">
        <v>57</v>
      </c>
      <c r="F8467" t="s">
        <v>49</v>
      </c>
      <c r="G8467" t="s">
        <v>1023</v>
      </c>
      <c r="H8467" t="s">
        <v>309</v>
      </c>
      <c r="I8467" s="2">
        <v>530</v>
      </c>
      <c r="J8467" s="2">
        <f>(0)</f>
        <v>0</v>
      </c>
      <c r="K8467" s="2">
        <v>530</v>
      </c>
      <c r="L8467" s="3">
        <v>3.2767222885123064E-2</v>
      </c>
      <c r="M8467" s="3">
        <v>5.7573213030664795E-2</v>
      </c>
      <c r="N8467" s="2">
        <v>1617470</v>
      </c>
      <c r="O8467">
        <f t="shared" si="132"/>
        <v>13</v>
      </c>
    </row>
    <row r="8468" spans="1:15" hidden="1" x14ac:dyDescent="0.2">
      <c r="A8468" t="s">
        <v>9173</v>
      </c>
      <c r="B8468" t="s">
        <v>9257</v>
      </c>
      <c r="C8468" t="s">
        <v>9272</v>
      </c>
      <c r="D8468" t="s">
        <v>22</v>
      </c>
      <c r="E8468">
        <v>60</v>
      </c>
      <c r="F8468" t="s">
        <v>49</v>
      </c>
      <c r="G8468" t="s">
        <v>9273</v>
      </c>
      <c r="H8468" t="s">
        <v>311</v>
      </c>
      <c r="I8468" s="2">
        <v>275</v>
      </c>
      <c r="J8468" s="2">
        <f>(0)</f>
        <v>0</v>
      </c>
      <c r="K8468" s="2">
        <v>275</v>
      </c>
      <c r="L8468" s="3">
        <v>1.700186093096008E-2</v>
      </c>
      <c r="M8468" s="3">
        <v>2.9872893553646827E-2</v>
      </c>
      <c r="N8468" s="2">
        <v>1617470</v>
      </c>
      <c r="O8468">
        <f t="shared" si="132"/>
        <v>20</v>
      </c>
    </row>
    <row r="8469" spans="1:15" hidden="1" x14ac:dyDescent="0.2">
      <c r="A8469" t="s">
        <v>9173</v>
      </c>
      <c r="B8469" t="s">
        <v>9257</v>
      </c>
      <c r="C8469" t="s">
        <v>1226</v>
      </c>
      <c r="D8469" t="s">
        <v>22</v>
      </c>
      <c r="E8469">
        <v>47</v>
      </c>
      <c r="F8469" t="s">
        <v>49</v>
      </c>
      <c r="G8469" t="s">
        <v>891</v>
      </c>
      <c r="H8469" t="s">
        <v>124</v>
      </c>
      <c r="I8469" s="2">
        <v>1272</v>
      </c>
      <c r="J8469" s="2">
        <f>(0)</f>
        <v>0</v>
      </c>
      <c r="K8469" s="2">
        <v>1272</v>
      </c>
      <c r="L8469" s="3">
        <v>7.8641334924295342E-2</v>
      </c>
      <c r="M8469" s="3">
        <v>0.13817571127359551</v>
      </c>
      <c r="N8469" s="2">
        <v>1617470</v>
      </c>
      <c r="O8469">
        <f t="shared" si="132"/>
        <v>6</v>
      </c>
    </row>
    <row r="8470" spans="1:15" hidden="1" x14ac:dyDescent="0.2">
      <c r="A8470" t="s">
        <v>9173</v>
      </c>
      <c r="B8470" t="s">
        <v>9257</v>
      </c>
      <c r="C8470" t="s">
        <v>9274</v>
      </c>
      <c r="D8470" t="s">
        <v>22</v>
      </c>
      <c r="E8470">
        <v>51</v>
      </c>
      <c r="F8470" t="s">
        <v>49</v>
      </c>
      <c r="G8470" t="s">
        <v>200</v>
      </c>
      <c r="H8470" t="s">
        <v>214</v>
      </c>
      <c r="I8470" s="2">
        <v>284</v>
      </c>
      <c r="J8470" s="2">
        <v>1</v>
      </c>
      <c r="K8470" s="2">
        <v>285</v>
      </c>
      <c r="L8470" s="3">
        <v>1.7620110419358629E-2</v>
      </c>
      <c r="M8470" s="3">
        <v>3.0959180591961257E-2</v>
      </c>
      <c r="N8470" s="2">
        <v>1617470</v>
      </c>
      <c r="O8470">
        <f t="shared" si="132"/>
        <v>19</v>
      </c>
    </row>
    <row r="8471" spans="1:15" hidden="1" x14ac:dyDescent="0.2">
      <c r="A8471" t="s">
        <v>9173</v>
      </c>
      <c r="B8471" t="s">
        <v>9257</v>
      </c>
      <c r="C8471" t="s">
        <v>9275</v>
      </c>
      <c r="D8471" t="s">
        <v>22</v>
      </c>
      <c r="E8471">
        <v>49</v>
      </c>
      <c r="F8471" t="s">
        <v>49</v>
      </c>
      <c r="G8471" t="s">
        <v>919</v>
      </c>
      <c r="H8471" t="s">
        <v>24</v>
      </c>
      <c r="I8471" s="2">
        <v>919</v>
      </c>
      <c r="J8471" s="2">
        <v>1</v>
      </c>
      <c r="K8471" s="2">
        <v>920</v>
      </c>
      <c r="L8471" s="3">
        <v>5.6878952932666454E-2</v>
      </c>
      <c r="M8471" s="3">
        <v>9.9938407524927567E-2</v>
      </c>
      <c r="N8471" s="2">
        <v>1617470</v>
      </c>
      <c r="O8471">
        <f t="shared" si="132"/>
        <v>8</v>
      </c>
    </row>
    <row r="8472" spans="1:15" hidden="1" x14ac:dyDescent="0.2">
      <c r="A8472" t="s">
        <v>9173</v>
      </c>
      <c r="B8472" t="s">
        <v>9257</v>
      </c>
      <c r="C8472" t="s">
        <v>9276</v>
      </c>
      <c r="D8472" t="s">
        <v>22</v>
      </c>
      <c r="E8472">
        <v>36</v>
      </c>
      <c r="F8472" t="s">
        <v>49</v>
      </c>
      <c r="G8472" t="s">
        <v>3564</v>
      </c>
      <c r="H8472" t="s">
        <v>770</v>
      </c>
      <c r="I8472" s="2">
        <v>332</v>
      </c>
      <c r="J8472" s="2">
        <v>1</v>
      </c>
      <c r="K8472" s="2">
        <v>333</v>
      </c>
      <c r="L8472" s="3">
        <v>2.058770796367166E-2</v>
      </c>
      <c r="M8472" s="3">
        <v>3.6173358375870518E-2</v>
      </c>
      <c r="N8472" s="2">
        <v>1617470</v>
      </c>
      <c r="O8472">
        <f t="shared" si="132"/>
        <v>15</v>
      </c>
    </row>
    <row r="8473" spans="1:15" hidden="1" x14ac:dyDescent="0.2">
      <c r="A8473" t="s">
        <v>9173</v>
      </c>
      <c r="B8473" t="s">
        <v>9257</v>
      </c>
      <c r="C8473" t="s">
        <v>9277</v>
      </c>
      <c r="D8473" t="s">
        <v>22</v>
      </c>
      <c r="E8473">
        <v>31</v>
      </c>
      <c r="F8473" t="s">
        <v>49</v>
      </c>
      <c r="G8473" t="s">
        <v>9278</v>
      </c>
      <c r="H8473" t="s">
        <v>41</v>
      </c>
      <c r="I8473" s="2">
        <v>1280</v>
      </c>
      <c r="J8473" s="2">
        <v>1</v>
      </c>
      <c r="K8473" s="2">
        <v>1281</v>
      </c>
      <c r="L8473" s="3">
        <v>7.9197759463854045E-2</v>
      </c>
      <c r="M8473" s="3">
        <v>0.1391533696080785</v>
      </c>
      <c r="N8473" s="2">
        <v>1617470</v>
      </c>
      <c r="O8473">
        <f t="shared" si="132"/>
        <v>5</v>
      </c>
    </row>
    <row r="8474" spans="1:15" hidden="1" x14ac:dyDescent="0.2">
      <c r="A8474" t="s">
        <v>9173</v>
      </c>
      <c r="B8474" t="s">
        <v>9257</v>
      </c>
      <c r="C8474" t="s">
        <v>9279</v>
      </c>
      <c r="D8474" t="s">
        <v>22</v>
      </c>
      <c r="E8474">
        <v>55</v>
      </c>
      <c r="F8474" t="s">
        <v>49</v>
      </c>
      <c r="G8474" t="s">
        <v>19</v>
      </c>
      <c r="H8474" t="s">
        <v>20</v>
      </c>
      <c r="I8474" s="2">
        <v>247429</v>
      </c>
      <c r="J8474" s="2">
        <v>273</v>
      </c>
      <c r="K8474" s="2">
        <v>247702</v>
      </c>
      <c r="L8474" s="3">
        <v>15.314163477529721</v>
      </c>
      <c r="M8474" s="3">
        <v>26.9075471964561</v>
      </c>
      <c r="N8474" s="2">
        <v>1617470</v>
      </c>
      <c r="O8474">
        <f t="shared" si="132"/>
        <v>2</v>
      </c>
    </row>
    <row r="8475" spans="1:15" hidden="1" x14ac:dyDescent="0.2">
      <c r="A8475" t="s">
        <v>9173</v>
      </c>
      <c r="B8475" t="s">
        <v>9257</v>
      </c>
      <c r="C8475" t="s">
        <v>9280</v>
      </c>
      <c r="D8475" t="s">
        <v>17</v>
      </c>
      <c r="E8475">
        <v>51</v>
      </c>
      <c r="F8475" t="s">
        <v>49</v>
      </c>
      <c r="G8475" t="s">
        <v>32</v>
      </c>
      <c r="H8475" t="s">
        <v>33</v>
      </c>
      <c r="I8475" s="2">
        <v>503157</v>
      </c>
      <c r="J8475" s="2">
        <v>1049</v>
      </c>
      <c r="K8475" s="2">
        <v>504206</v>
      </c>
      <c r="L8475" s="3">
        <v>31.172510154747847</v>
      </c>
      <c r="M8475" s="3">
        <v>54.771244244036552</v>
      </c>
      <c r="N8475" s="2">
        <v>1617470</v>
      </c>
      <c r="O8475">
        <f t="shared" si="132"/>
        <v>1</v>
      </c>
    </row>
    <row r="8476" spans="1:15" hidden="1" x14ac:dyDescent="0.2">
      <c r="A8476" t="s">
        <v>9173</v>
      </c>
      <c r="B8476" t="s">
        <v>9257</v>
      </c>
      <c r="C8476" t="s">
        <v>9281</v>
      </c>
      <c r="D8476" t="s">
        <v>22</v>
      </c>
      <c r="E8476">
        <v>39</v>
      </c>
      <c r="F8476" t="s">
        <v>49</v>
      </c>
      <c r="G8476" t="s">
        <v>38</v>
      </c>
      <c r="H8476" t="s">
        <v>822</v>
      </c>
      <c r="I8476" s="2">
        <v>198</v>
      </c>
      <c r="J8476" s="2">
        <f>(0)</f>
        <v>0</v>
      </c>
      <c r="K8476" s="2">
        <v>198</v>
      </c>
      <c r="L8476" s="3">
        <v>1.2241339870291258E-2</v>
      </c>
      <c r="M8476" s="3">
        <v>2.1508483358625718E-2</v>
      </c>
      <c r="N8476" s="2">
        <v>1617470</v>
      </c>
      <c r="O8476">
        <f t="shared" si="132"/>
        <v>25</v>
      </c>
    </row>
    <row r="8477" spans="1:15" hidden="1" x14ac:dyDescent="0.2">
      <c r="A8477" t="s">
        <v>9173</v>
      </c>
      <c r="B8477" t="s">
        <v>9257</v>
      </c>
      <c r="C8477" t="s">
        <v>9282</v>
      </c>
      <c r="D8477" t="s">
        <v>22</v>
      </c>
      <c r="E8477">
        <v>59</v>
      </c>
      <c r="F8477" t="s">
        <v>49</v>
      </c>
      <c r="G8477" t="s">
        <v>38</v>
      </c>
      <c r="H8477" t="s">
        <v>30</v>
      </c>
      <c r="I8477" s="2">
        <v>255</v>
      </c>
      <c r="J8477" s="2">
        <f>(0)</f>
        <v>0</v>
      </c>
      <c r="K8477" s="2">
        <v>255</v>
      </c>
      <c r="L8477" s="3">
        <v>1.5765361954162983E-2</v>
      </c>
      <c r="M8477" s="3">
        <v>2.7700319477017971E-2</v>
      </c>
      <c r="N8477" s="2">
        <v>1617470</v>
      </c>
      <c r="O8477">
        <f t="shared" si="132"/>
        <v>22</v>
      </c>
    </row>
    <row r="8478" spans="1:15" hidden="1" x14ac:dyDescent="0.2">
      <c r="A8478" t="s">
        <v>9173</v>
      </c>
      <c r="B8478" t="s">
        <v>9257</v>
      </c>
      <c r="C8478" t="s">
        <v>9283</v>
      </c>
      <c r="D8478" t="s">
        <v>22</v>
      </c>
      <c r="E8478">
        <v>49</v>
      </c>
      <c r="F8478" t="s">
        <v>49</v>
      </c>
      <c r="G8478" t="s">
        <v>3201</v>
      </c>
      <c r="H8478" t="s">
        <v>1069</v>
      </c>
      <c r="I8478" s="2">
        <v>307</v>
      </c>
      <c r="J8478" s="2">
        <f>(0)</f>
        <v>0</v>
      </c>
      <c r="K8478" s="2">
        <v>307</v>
      </c>
      <c r="L8478" s="3">
        <v>1.8980259293835434E-2</v>
      </c>
      <c r="M8478" s="3">
        <v>3.3349012076253008E-2</v>
      </c>
      <c r="N8478" s="2">
        <v>1617470</v>
      </c>
      <c r="O8478">
        <f t="shared" si="132"/>
        <v>17</v>
      </c>
    </row>
    <row r="8479" spans="1:15" hidden="1" x14ac:dyDescent="0.2">
      <c r="A8479" t="s">
        <v>9173</v>
      </c>
      <c r="B8479" t="s">
        <v>9257</v>
      </c>
      <c r="C8479" t="s">
        <v>9284</v>
      </c>
      <c r="D8479" t="s">
        <v>22</v>
      </c>
      <c r="E8479">
        <v>58</v>
      </c>
      <c r="F8479" t="s">
        <v>49</v>
      </c>
      <c r="G8479" t="s">
        <v>38</v>
      </c>
      <c r="H8479" t="s">
        <v>984</v>
      </c>
      <c r="I8479" s="2">
        <v>200</v>
      </c>
      <c r="J8479" s="2">
        <f>(0)</f>
        <v>0</v>
      </c>
      <c r="K8479" s="2">
        <v>200</v>
      </c>
      <c r="L8479" s="3">
        <v>1.2364989767970968E-2</v>
      </c>
      <c r="M8479" s="3">
        <v>2.1725740766288602E-2</v>
      </c>
      <c r="N8479" s="2">
        <v>1617470</v>
      </c>
      <c r="O8479">
        <f t="shared" si="132"/>
        <v>24</v>
      </c>
    </row>
    <row r="8480" spans="1:15" hidden="1" x14ac:dyDescent="0.2">
      <c r="A8480" t="s">
        <v>9173</v>
      </c>
      <c r="B8480" t="s">
        <v>9285</v>
      </c>
      <c r="C8480" t="s">
        <v>46</v>
      </c>
      <c r="G8480" t="s">
        <v>46</v>
      </c>
      <c r="I8480" s="2">
        <v>10199</v>
      </c>
      <c r="J8480" s="2">
        <v>11</v>
      </c>
      <c r="K8480" s="2">
        <v>10210</v>
      </c>
      <c r="L8480" s="3">
        <v>0.42917282297777004</v>
      </c>
      <c r="M8480" s="3">
        <v>0.72773356255871402</v>
      </c>
      <c r="N8480" s="2">
        <v>2378995</v>
      </c>
      <c r="O8480">
        <f t="shared" si="132"/>
        <v>4</v>
      </c>
    </row>
    <row r="8481" spans="1:15" hidden="1" x14ac:dyDescent="0.2">
      <c r="A8481" t="s">
        <v>9173</v>
      </c>
      <c r="B8481" t="s">
        <v>9285</v>
      </c>
      <c r="C8481" t="s">
        <v>9286</v>
      </c>
      <c r="D8481" t="s">
        <v>22</v>
      </c>
      <c r="E8481">
        <v>66</v>
      </c>
      <c r="F8481" t="s">
        <v>69</v>
      </c>
      <c r="G8481" t="s">
        <v>9177</v>
      </c>
      <c r="H8481" t="s">
        <v>120</v>
      </c>
      <c r="I8481" s="2">
        <v>1175</v>
      </c>
      <c r="J8481" s="2">
        <f>(0)</f>
        <v>0</v>
      </c>
      <c r="K8481" s="2">
        <v>1175</v>
      </c>
      <c r="L8481" s="3">
        <v>4.9390604015561189E-2</v>
      </c>
      <c r="M8481" s="3">
        <v>8.3749944760674738E-2</v>
      </c>
      <c r="N8481" s="2">
        <v>2378995</v>
      </c>
      <c r="O8481">
        <f t="shared" si="132"/>
        <v>9</v>
      </c>
    </row>
    <row r="8482" spans="1:15" hidden="1" x14ac:dyDescent="0.2">
      <c r="A8482" t="s">
        <v>9173</v>
      </c>
      <c r="B8482" t="s">
        <v>9285</v>
      </c>
      <c r="C8482" t="s">
        <v>9287</v>
      </c>
      <c r="D8482" t="s">
        <v>22</v>
      </c>
      <c r="E8482">
        <v>50</v>
      </c>
      <c r="F8482" t="s">
        <v>69</v>
      </c>
      <c r="G8482" t="s">
        <v>38</v>
      </c>
      <c r="H8482" t="s">
        <v>1648</v>
      </c>
      <c r="I8482" s="2">
        <v>2915</v>
      </c>
      <c r="J8482" s="2">
        <f>(0)</f>
        <v>0</v>
      </c>
      <c r="K8482" s="2">
        <v>2915</v>
      </c>
      <c r="L8482" s="3">
        <v>0.12253073251520075</v>
      </c>
      <c r="M8482" s="3">
        <v>0.20777113955520585</v>
      </c>
      <c r="N8482" s="2">
        <v>2378995</v>
      </c>
      <c r="O8482">
        <f t="shared" si="132"/>
        <v>5</v>
      </c>
    </row>
    <row r="8483" spans="1:15" hidden="1" x14ac:dyDescent="0.2">
      <c r="A8483" t="s">
        <v>9173</v>
      </c>
      <c r="B8483" t="s">
        <v>9285</v>
      </c>
      <c r="C8483" t="s">
        <v>9288</v>
      </c>
      <c r="D8483" t="s">
        <v>22</v>
      </c>
      <c r="E8483">
        <v>70</v>
      </c>
      <c r="F8483" t="s">
        <v>69</v>
      </c>
      <c r="G8483" t="s">
        <v>832</v>
      </c>
      <c r="H8483" t="s">
        <v>833</v>
      </c>
      <c r="I8483" s="2">
        <v>294662</v>
      </c>
      <c r="J8483" s="2">
        <v>104</v>
      </c>
      <c r="K8483" s="2">
        <v>294766</v>
      </c>
      <c r="L8483" s="3">
        <v>12.39035811340503</v>
      </c>
      <c r="M8483" s="3">
        <v>21.009903163680892</v>
      </c>
      <c r="N8483" s="2">
        <v>2378995</v>
      </c>
      <c r="O8483">
        <f t="shared" si="132"/>
        <v>2</v>
      </c>
    </row>
    <row r="8484" spans="1:15" hidden="1" x14ac:dyDescent="0.2">
      <c r="A8484" t="s">
        <v>9173</v>
      </c>
      <c r="B8484" t="s">
        <v>9285</v>
      </c>
      <c r="C8484" t="s">
        <v>9289</v>
      </c>
      <c r="D8484" t="s">
        <v>22</v>
      </c>
      <c r="E8484">
        <v>31</v>
      </c>
      <c r="F8484" t="s">
        <v>69</v>
      </c>
      <c r="G8484" t="s">
        <v>9179</v>
      </c>
      <c r="H8484" t="s">
        <v>70</v>
      </c>
      <c r="I8484" s="2">
        <v>874</v>
      </c>
      <c r="J8484" s="2">
        <f>(0)</f>
        <v>0</v>
      </c>
      <c r="K8484" s="2">
        <v>874</v>
      </c>
      <c r="L8484" s="3">
        <v>3.6738202476255734E-2</v>
      </c>
      <c r="M8484" s="3">
        <v>6.2295703592195502E-2</v>
      </c>
      <c r="N8484" s="2">
        <v>2378995</v>
      </c>
      <c r="O8484">
        <f t="shared" si="132"/>
        <v>10</v>
      </c>
    </row>
    <row r="8485" spans="1:15" hidden="1" x14ac:dyDescent="0.2">
      <c r="A8485" t="s">
        <v>9173</v>
      </c>
      <c r="B8485" t="s">
        <v>9285</v>
      </c>
      <c r="C8485" t="s">
        <v>9290</v>
      </c>
      <c r="D8485" t="s">
        <v>22</v>
      </c>
      <c r="E8485">
        <v>34</v>
      </c>
      <c r="F8485" t="s">
        <v>69</v>
      </c>
      <c r="G8485" t="s">
        <v>2272</v>
      </c>
      <c r="H8485" t="s">
        <v>354</v>
      </c>
      <c r="I8485" s="2">
        <v>2348</v>
      </c>
      <c r="J8485" s="2">
        <f>(0)</f>
        <v>0</v>
      </c>
      <c r="K8485" s="2">
        <v>2348</v>
      </c>
      <c r="L8485" s="3">
        <v>9.8697138917904409E-2</v>
      </c>
      <c r="M8485" s="3">
        <v>0.16735733642388448</v>
      </c>
      <c r="N8485" s="2">
        <v>2378995</v>
      </c>
      <c r="O8485">
        <f t="shared" si="132"/>
        <v>6</v>
      </c>
    </row>
    <row r="8486" spans="1:15" hidden="1" x14ac:dyDescent="0.2">
      <c r="A8486" t="s">
        <v>9173</v>
      </c>
      <c r="B8486" t="s">
        <v>9285</v>
      </c>
      <c r="C8486" t="s">
        <v>9291</v>
      </c>
      <c r="D8486" t="s">
        <v>17</v>
      </c>
      <c r="E8486">
        <v>25</v>
      </c>
      <c r="F8486" t="s">
        <v>69</v>
      </c>
      <c r="G8486" t="s">
        <v>38</v>
      </c>
      <c r="H8486" t="s">
        <v>294</v>
      </c>
      <c r="I8486" s="2">
        <v>1464</v>
      </c>
      <c r="J8486" s="2">
        <f>(0)</f>
        <v>0</v>
      </c>
      <c r="K8486" s="2">
        <v>1464</v>
      </c>
      <c r="L8486" s="3">
        <v>6.1538590875558803E-2</v>
      </c>
      <c r="M8486" s="3">
        <v>0.10434886734436409</v>
      </c>
      <c r="N8486" s="2">
        <v>2378995</v>
      </c>
      <c r="O8486">
        <f t="shared" si="132"/>
        <v>8</v>
      </c>
    </row>
    <row r="8487" spans="1:15" hidden="1" x14ac:dyDescent="0.2">
      <c r="A8487" t="s">
        <v>9173</v>
      </c>
      <c r="B8487" t="s">
        <v>9285</v>
      </c>
      <c r="C8487" t="s">
        <v>9128</v>
      </c>
      <c r="D8487" t="s">
        <v>22</v>
      </c>
      <c r="E8487">
        <v>62</v>
      </c>
      <c r="F8487" t="s">
        <v>69</v>
      </c>
      <c r="G8487" t="s">
        <v>9292</v>
      </c>
      <c r="H8487" t="s">
        <v>346</v>
      </c>
      <c r="I8487" s="2">
        <v>724</v>
      </c>
      <c r="J8487" s="2">
        <f>(0)</f>
        <v>0</v>
      </c>
      <c r="K8487" s="2">
        <v>724</v>
      </c>
      <c r="L8487" s="3">
        <v>3.0433018984907495E-2</v>
      </c>
      <c r="M8487" s="3">
        <v>5.1604221282322137E-2</v>
      </c>
      <c r="N8487" s="2">
        <v>2378995</v>
      </c>
      <c r="O8487">
        <f t="shared" si="132"/>
        <v>12</v>
      </c>
    </row>
    <row r="8488" spans="1:15" hidden="1" x14ac:dyDescent="0.2">
      <c r="A8488" t="s">
        <v>9173</v>
      </c>
      <c r="B8488" t="s">
        <v>9285</v>
      </c>
      <c r="C8488" t="s">
        <v>9293</v>
      </c>
      <c r="D8488" t="s">
        <v>22</v>
      </c>
      <c r="E8488">
        <v>53</v>
      </c>
      <c r="F8488" t="s">
        <v>69</v>
      </c>
      <c r="G8488" t="s">
        <v>19</v>
      </c>
      <c r="H8488" t="s">
        <v>20</v>
      </c>
      <c r="I8488" s="2">
        <v>236803</v>
      </c>
      <c r="J8488" s="2">
        <v>79</v>
      </c>
      <c r="K8488" s="2">
        <v>236882</v>
      </c>
      <c r="L8488" s="3">
        <v>9.9572298386503544</v>
      </c>
      <c r="M8488" s="3">
        <v>16.884131416849492</v>
      </c>
      <c r="N8488" s="2">
        <v>2378995</v>
      </c>
      <c r="O8488">
        <f t="shared" si="132"/>
        <v>3</v>
      </c>
    </row>
    <row r="8489" spans="1:15" hidden="1" x14ac:dyDescent="0.2">
      <c r="A8489" t="s">
        <v>9173</v>
      </c>
      <c r="B8489" t="s">
        <v>9285</v>
      </c>
      <c r="C8489" t="s">
        <v>9294</v>
      </c>
      <c r="D8489" t="s">
        <v>22</v>
      </c>
      <c r="E8489">
        <v>57</v>
      </c>
      <c r="F8489" t="s">
        <v>69</v>
      </c>
      <c r="G8489" t="s">
        <v>32</v>
      </c>
      <c r="H8489" t="s">
        <v>33</v>
      </c>
      <c r="I8489" s="2">
        <v>847737</v>
      </c>
      <c r="J8489" s="2">
        <v>926</v>
      </c>
      <c r="K8489" s="2">
        <v>848663</v>
      </c>
      <c r="L8489" s="3">
        <v>35.67317291545379</v>
      </c>
      <c r="M8489" s="3">
        <v>60.489769676960428</v>
      </c>
      <c r="N8489" s="2">
        <v>2378995</v>
      </c>
      <c r="O8489">
        <f t="shared" si="132"/>
        <v>1</v>
      </c>
    </row>
    <row r="8490" spans="1:15" hidden="1" x14ac:dyDescent="0.2">
      <c r="A8490" t="s">
        <v>9173</v>
      </c>
      <c r="B8490" t="s">
        <v>9285</v>
      </c>
      <c r="C8490" t="s">
        <v>9268</v>
      </c>
      <c r="D8490" t="s">
        <v>22</v>
      </c>
      <c r="E8490">
        <v>65</v>
      </c>
      <c r="F8490" t="s">
        <v>69</v>
      </c>
      <c r="G8490" t="s">
        <v>9295</v>
      </c>
      <c r="H8490" t="s">
        <v>654</v>
      </c>
      <c r="I8490" s="2">
        <v>805</v>
      </c>
      <c r="J8490" s="2">
        <f>(0)</f>
        <v>0</v>
      </c>
      <c r="K8490" s="2">
        <v>805</v>
      </c>
      <c r="L8490" s="3">
        <v>3.3837818070235538E-2</v>
      </c>
      <c r="M8490" s="3">
        <v>5.7377621729653758E-2</v>
      </c>
      <c r="N8490" s="2">
        <v>2378995</v>
      </c>
      <c r="O8490">
        <f t="shared" si="132"/>
        <v>11</v>
      </c>
    </row>
    <row r="8491" spans="1:15" hidden="1" x14ac:dyDescent="0.2">
      <c r="A8491" t="s">
        <v>9173</v>
      </c>
      <c r="B8491" t="s">
        <v>9285</v>
      </c>
      <c r="C8491" t="s">
        <v>9296</v>
      </c>
      <c r="D8491" t="s">
        <v>22</v>
      </c>
      <c r="E8491">
        <v>33</v>
      </c>
      <c r="F8491" t="s">
        <v>69</v>
      </c>
      <c r="G8491" t="s">
        <v>38</v>
      </c>
      <c r="H8491" t="s">
        <v>43</v>
      </c>
      <c r="I8491" s="2">
        <v>2136</v>
      </c>
      <c r="J8491" s="2">
        <f>(0)</f>
        <v>0</v>
      </c>
      <c r="K8491" s="2">
        <v>2136</v>
      </c>
      <c r="L8491" s="3">
        <v>8.9785812916798893E-2</v>
      </c>
      <c r="M8491" s="3">
        <v>0.1522467080925968</v>
      </c>
      <c r="N8491" s="2">
        <v>2378995</v>
      </c>
      <c r="O8491">
        <f t="shared" si="132"/>
        <v>7</v>
      </c>
    </row>
    <row r="8492" spans="1:15" hidden="1" x14ac:dyDescent="0.2">
      <c r="A8492" t="s">
        <v>9173</v>
      </c>
      <c r="B8492" t="s">
        <v>9297</v>
      </c>
      <c r="C8492" t="s">
        <v>46</v>
      </c>
      <c r="G8492" t="s">
        <v>46</v>
      </c>
      <c r="I8492" s="2">
        <v>8883</v>
      </c>
      <c r="J8492" s="2">
        <v>54</v>
      </c>
      <c r="K8492" s="2">
        <v>8937</v>
      </c>
      <c r="L8492" s="3">
        <v>0.37682721352783133</v>
      </c>
      <c r="M8492" s="3">
        <v>0.61955282940910594</v>
      </c>
      <c r="N8492" s="2">
        <v>2371644</v>
      </c>
      <c r="O8492">
        <f t="shared" si="132"/>
        <v>5</v>
      </c>
    </row>
    <row r="8493" spans="1:15" hidden="1" x14ac:dyDescent="0.2">
      <c r="A8493" t="s">
        <v>9173</v>
      </c>
      <c r="B8493" t="s">
        <v>9297</v>
      </c>
      <c r="C8493" t="s">
        <v>9298</v>
      </c>
      <c r="D8493" t="s">
        <v>22</v>
      </c>
      <c r="E8493">
        <v>62</v>
      </c>
      <c r="F8493" t="s">
        <v>49</v>
      </c>
      <c r="G8493" t="s">
        <v>200</v>
      </c>
      <c r="H8493" t="s">
        <v>214</v>
      </c>
      <c r="I8493" s="2">
        <v>379</v>
      </c>
      <c r="J8493" s="2">
        <f>(0)</f>
        <v>0</v>
      </c>
      <c r="K8493" s="2">
        <v>379</v>
      </c>
      <c r="L8493" s="3">
        <v>1.5980475990494358E-2</v>
      </c>
      <c r="M8493" s="3">
        <v>2.6273975869536885E-2</v>
      </c>
      <c r="N8493" s="2">
        <v>2371644</v>
      </c>
      <c r="O8493">
        <f t="shared" si="132"/>
        <v>20</v>
      </c>
    </row>
    <row r="8494" spans="1:15" hidden="1" x14ac:dyDescent="0.2">
      <c r="A8494" t="s">
        <v>9173</v>
      </c>
      <c r="B8494" t="s">
        <v>9297</v>
      </c>
      <c r="C8494" t="s">
        <v>9299</v>
      </c>
      <c r="D8494" t="s">
        <v>22</v>
      </c>
      <c r="E8494">
        <v>36</v>
      </c>
      <c r="F8494" t="s">
        <v>49</v>
      </c>
      <c r="G8494" t="s">
        <v>38</v>
      </c>
      <c r="H8494" t="s">
        <v>556</v>
      </c>
      <c r="I8494" s="2">
        <v>1755</v>
      </c>
      <c r="J8494" s="2">
        <v>2</v>
      </c>
      <c r="K8494" s="2">
        <v>1757</v>
      </c>
      <c r="L8494" s="3">
        <v>7.4083631438782549E-2</v>
      </c>
      <c r="M8494" s="3">
        <v>0.12180310185429105</v>
      </c>
      <c r="N8494" s="2">
        <v>2371644</v>
      </c>
      <c r="O8494">
        <f t="shared" si="132"/>
        <v>7</v>
      </c>
    </row>
    <row r="8495" spans="1:15" hidden="1" x14ac:dyDescent="0.2">
      <c r="A8495" t="s">
        <v>9173</v>
      </c>
      <c r="B8495" t="s">
        <v>9297</v>
      </c>
      <c r="C8495" t="s">
        <v>9300</v>
      </c>
      <c r="D8495" t="s">
        <v>22</v>
      </c>
      <c r="E8495">
        <v>57</v>
      </c>
      <c r="F8495" t="s">
        <v>49</v>
      </c>
      <c r="G8495" t="s">
        <v>3751</v>
      </c>
      <c r="H8495" t="s">
        <v>101</v>
      </c>
      <c r="I8495" s="2">
        <v>551</v>
      </c>
      <c r="J8495" s="2">
        <f>(0)</f>
        <v>0</v>
      </c>
      <c r="K8495" s="2">
        <v>551</v>
      </c>
      <c r="L8495" s="3">
        <v>2.3232829210454858E-2</v>
      </c>
      <c r="M8495" s="3">
        <v>3.8197785498983707E-2</v>
      </c>
      <c r="N8495" s="2">
        <v>2371644</v>
      </c>
      <c r="O8495">
        <f t="shared" si="132"/>
        <v>15</v>
      </c>
    </row>
    <row r="8496" spans="1:15" hidden="1" x14ac:dyDescent="0.2">
      <c r="A8496" t="s">
        <v>9173</v>
      </c>
      <c r="B8496" t="s">
        <v>9297</v>
      </c>
      <c r="C8496" t="s">
        <v>9301</v>
      </c>
      <c r="D8496" t="s">
        <v>22</v>
      </c>
      <c r="E8496">
        <v>44</v>
      </c>
      <c r="F8496" t="s">
        <v>49</v>
      </c>
      <c r="G8496" t="s">
        <v>2272</v>
      </c>
      <c r="H8496" t="s">
        <v>354</v>
      </c>
      <c r="I8496" s="2">
        <v>328</v>
      </c>
      <c r="J8496" s="2">
        <v>1</v>
      </c>
      <c r="K8496" s="2">
        <v>329</v>
      </c>
      <c r="L8496" s="3">
        <v>1.3872233775389561E-2</v>
      </c>
      <c r="M8496" s="3">
        <v>2.2807752140046531E-2</v>
      </c>
      <c r="N8496" s="2">
        <v>2371644</v>
      </c>
      <c r="O8496">
        <f t="shared" si="132"/>
        <v>22</v>
      </c>
    </row>
    <row r="8497" spans="1:15" hidden="1" x14ac:dyDescent="0.2">
      <c r="A8497" t="s">
        <v>9173</v>
      </c>
      <c r="B8497" t="s">
        <v>9297</v>
      </c>
      <c r="C8497" t="s">
        <v>9302</v>
      </c>
      <c r="D8497" t="s">
        <v>22</v>
      </c>
      <c r="E8497">
        <v>54</v>
      </c>
      <c r="F8497" t="s">
        <v>49</v>
      </c>
      <c r="G8497" t="s">
        <v>58</v>
      </c>
      <c r="H8497" t="s">
        <v>351</v>
      </c>
      <c r="I8497" s="2">
        <v>542</v>
      </c>
      <c r="J8497" s="2">
        <f>(0)</f>
        <v>0</v>
      </c>
      <c r="K8497" s="2">
        <v>542</v>
      </c>
      <c r="L8497" s="3">
        <v>2.2853345611735996E-2</v>
      </c>
      <c r="M8497" s="3">
        <v>3.7573865227675439E-2</v>
      </c>
      <c r="N8497" s="2">
        <v>2371644</v>
      </c>
      <c r="O8497">
        <f t="shared" si="132"/>
        <v>16</v>
      </c>
    </row>
    <row r="8498" spans="1:15" hidden="1" x14ac:dyDescent="0.2">
      <c r="A8498" t="s">
        <v>9173</v>
      </c>
      <c r="B8498" t="s">
        <v>9297</v>
      </c>
      <c r="C8498" t="s">
        <v>9303</v>
      </c>
      <c r="D8498" t="s">
        <v>22</v>
      </c>
      <c r="E8498">
        <v>43</v>
      </c>
      <c r="F8498" t="s">
        <v>69</v>
      </c>
      <c r="G8498" t="s">
        <v>9304</v>
      </c>
      <c r="H8498" t="s">
        <v>198</v>
      </c>
      <c r="I8498" s="2">
        <v>718</v>
      </c>
      <c r="J8498" s="2">
        <v>1</v>
      </c>
      <c r="K8498" s="2">
        <v>719</v>
      </c>
      <c r="L8498" s="3">
        <v>3.0316523053206972E-2</v>
      </c>
      <c r="M8498" s="3">
        <v>4.9844297230071291E-2</v>
      </c>
      <c r="N8498" s="2">
        <v>2371644</v>
      </c>
      <c r="O8498">
        <f t="shared" si="132"/>
        <v>12</v>
      </c>
    </row>
    <row r="8499" spans="1:15" hidden="1" x14ac:dyDescent="0.2">
      <c r="A8499" t="s">
        <v>9173</v>
      </c>
      <c r="B8499" t="s">
        <v>9297</v>
      </c>
      <c r="C8499" t="s">
        <v>9305</v>
      </c>
      <c r="D8499" t="s">
        <v>22</v>
      </c>
      <c r="E8499">
        <v>47</v>
      </c>
      <c r="F8499" t="s">
        <v>49</v>
      </c>
      <c r="G8499" t="s">
        <v>832</v>
      </c>
      <c r="H8499" t="s">
        <v>833</v>
      </c>
      <c r="I8499" s="2">
        <v>251504</v>
      </c>
      <c r="J8499" s="2">
        <v>369</v>
      </c>
      <c r="K8499" s="2">
        <v>251873</v>
      </c>
      <c r="L8499" s="3">
        <v>10.620185828901809</v>
      </c>
      <c r="M8499" s="3">
        <v>17.460963388358479</v>
      </c>
      <c r="N8499" s="2">
        <v>2371644</v>
      </c>
      <c r="O8499">
        <f t="shared" si="132"/>
        <v>3</v>
      </c>
    </row>
    <row r="8500" spans="1:15" hidden="1" x14ac:dyDescent="0.2">
      <c r="A8500" t="s">
        <v>9173</v>
      </c>
      <c r="B8500" t="s">
        <v>9297</v>
      </c>
      <c r="C8500" t="s">
        <v>9306</v>
      </c>
      <c r="D8500" t="s">
        <v>17</v>
      </c>
      <c r="E8500">
        <v>48</v>
      </c>
      <c r="F8500" t="s">
        <v>49</v>
      </c>
      <c r="G8500" t="s">
        <v>891</v>
      </c>
      <c r="H8500" t="s">
        <v>124</v>
      </c>
      <c r="I8500" s="2">
        <v>928</v>
      </c>
      <c r="J8500" s="2">
        <v>7</v>
      </c>
      <c r="K8500" s="2">
        <v>935</v>
      </c>
      <c r="L8500" s="3">
        <v>3.9424129422459694E-2</v>
      </c>
      <c r="M8500" s="3">
        <v>6.4818383741469629E-2</v>
      </c>
      <c r="N8500" s="2">
        <v>2371644</v>
      </c>
      <c r="O8500">
        <f t="shared" si="132"/>
        <v>10</v>
      </c>
    </row>
    <row r="8501" spans="1:15" hidden="1" x14ac:dyDescent="0.2">
      <c r="A8501" t="s">
        <v>9173</v>
      </c>
      <c r="B8501" t="s">
        <v>9297</v>
      </c>
      <c r="C8501" t="s">
        <v>9307</v>
      </c>
      <c r="D8501" t="s">
        <v>22</v>
      </c>
      <c r="E8501">
        <v>53</v>
      </c>
      <c r="F8501" t="s">
        <v>49</v>
      </c>
      <c r="G8501" t="s">
        <v>826</v>
      </c>
      <c r="H8501" t="s">
        <v>70</v>
      </c>
      <c r="I8501" s="2">
        <v>467</v>
      </c>
      <c r="J8501" s="2">
        <f>(0)</f>
        <v>0</v>
      </c>
      <c r="K8501" s="2">
        <v>467</v>
      </c>
      <c r="L8501" s="3">
        <v>1.9690982289078802E-2</v>
      </c>
      <c r="M8501" s="3">
        <v>3.2374529633439911E-2</v>
      </c>
      <c r="N8501" s="2">
        <v>2371644</v>
      </c>
      <c r="O8501">
        <f t="shared" si="132"/>
        <v>18</v>
      </c>
    </row>
    <row r="8502" spans="1:15" hidden="1" x14ac:dyDescent="0.2">
      <c r="A8502" t="s">
        <v>9173</v>
      </c>
      <c r="B8502" t="s">
        <v>9297</v>
      </c>
      <c r="C8502" t="s">
        <v>9308</v>
      </c>
      <c r="D8502" t="s">
        <v>22</v>
      </c>
      <c r="E8502">
        <v>58</v>
      </c>
      <c r="F8502" t="s">
        <v>49</v>
      </c>
      <c r="G8502" t="s">
        <v>38</v>
      </c>
      <c r="H8502" t="s">
        <v>234</v>
      </c>
      <c r="I8502" s="2">
        <v>312</v>
      </c>
      <c r="J8502" s="2">
        <f>(0)</f>
        <v>0</v>
      </c>
      <c r="K8502" s="2">
        <v>312</v>
      </c>
      <c r="L8502" s="3">
        <v>1.315543142225393E-2</v>
      </c>
      <c r="M8502" s="3">
        <v>2.162923607201981E-2</v>
      </c>
      <c r="N8502" s="2">
        <v>2371644</v>
      </c>
      <c r="O8502">
        <f t="shared" si="132"/>
        <v>24</v>
      </c>
    </row>
    <row r="8503" spans="1:15" hidden="1" x14ac:dyDescent="0.2">
      <c r="A8503" t="s">
        <v>9173</v>
      </c>
      <c r="B8503" t="s">
        <v>9297</v>
      </c>
      <c r="C8503" t="s">
        <v>9309</v>
      </c>
      <c r="D8503" t="s">
        <v>22</v>
      </c>
      <c r="E8503">
        <v>45</v>
      </c>
      <c r="F8503" t="s">
        <v>49</v>
      </c>
      <c r="G8503" t="s">
        <v>38</v>
      </c>
      <c r="H8503" t="s">
        <v>540</v>
      </c>
      <c r="I8503" s="2">
        <v>2181</v>
      </c>
      <c r="J8503" s="2">
        <v>5</v>
      </c>
      <c r="K8503" s="2">
        <v>2186</v>
      </c>
      <c r="L8503" s="3">
        <v>9.2172349644381701E-2</v>
      </c>
      <c r="M8503" s="3">
        <v>0.15154330145331829</v>
      </c>
      <c r="N8503" s="2">
        <v>2371644</v>
      </c>
      <c r="O8503">
        <f t="shared" si="132"/>
        <v>6</v>
      </c>
    </row>
    <row r="8504" spans="1:15" hidden="1" x14ac:dyDescent="0.2">
      <c r="A8504" t="s">
        <v>9173</v>
      </c>
      <c r="B8504" t="s">
        <v>9297</v>
      </c>
      <c r="C8504" t="s">
        <v>9310</v>
      </c>
      <c r="D8504" t="s">
        <v>22</v>
      </c>
      <c r="E8504">
        <v>26</v>
      </c>
      <c r="F8504" t="s">
        <v>49</v>
      </c>
      <c r="G8504" t="s">
        <v>38</v>
      </c>
      <c r="H8504" t="s">
        <v>30</v>
      </c>
      <c r="I8504" s="2">
        <v>582</v>
      </c>
      <c r="J8504" s="2">
        <f>(0)</f>
        <v>0</v>
      </c>
      <c r="K8504" s="2">
        <v>582</v>
      </c>
      <c r="L8504" s="3">
        <v>2.453993938381983E-2</v>
      </c>
      <c r="M8504" s="3">
        <v>4.0346844211267725E-2</v>
      </c>
      <c r="N8504" s="2">
        <v>2371644</v>
      </c>
      <c r="O8504">
        <f t="shared" si="132"/>
        <v>14</v>
      </c>
    </row>
    <row r="8505" spans="1:15" hidden="1" x14ac:dyDescent="0.2">
      <c r="A8505" t="s">
        <v>9173</v>
      </c>
      <c r="B8505" t="s">
        <v>9297</v>
      </c>
      <c r="C8505" t="s">
        <v>9311</v>
      </c>
      <c r="D8505" t="s">
        <v>22</v>
      </c>
      <c r="E8505">
        <v>57</v>
      </c>
      <c r="F8505" t="s">
        <v>49</v>
      </c>
      <c r="G8505" t="s">
        <v>3201</v>
      </c>
      <c r="H8505" t="s">
        <v>1069</v>
      </c>
      <c r="I8505" s="2">
        <v>329</v>
      </c>
      <c r="J8505" s="2">
        <f>(0)</f>
        <v>0</v>
      </c>
      <c r="K8505" s="2">
        <v>329</v>
      </c>
      <c r="L8505" s="3">
        <v>1.3872233775389561E-2</v>
      </c>
      <c r="M8505" s="3">
        <v>2.2807752140046531E-2</v>
      </c>
      <c r="N8505" s="2">
        <v>2371644</v>
      </c>
      <c r="O8505">
        <f t="shared" si="132"/>
        <v>22</v>
      </c>
    </row>
    <row r="8506" spans="1:15" hidden="1" x14ac:dyDescent="0.2">
      <c r="A8506" t="s">
        <v>9173</v>
      </c>
      <c r="B8506" t="s">
        <v>9297</v>
      </c>
      <c r="C8506" t="s">
        <v>9312</v>
      </c>
      <c r="D8506" t="s">
        <v>22</v>
      </c>
      <c r="E8506">
        <v>41</v>
      </c>
      <c r="F8506" t="s">
        <v>49</v>
      </c>
      <c r="G8506" t="s">
        <v>32</v>
      </c>
      <c r="H8506" t="s">
        <v>33</v>
      </c>
      <c r="I8506" s="2">
        <v>862058</v>
      </c>
      <c r="J8506" s="2">
        <v>3590</v>
      </c>
      <c r="K8506" s="2">
        <v>865648</v>
      </c>
      <c r="L8506" s="3">
        <v>36.499913140420738</v>
      </c>
      <c r="M8506" s="3">
        <v>60.010592779717321</v>
      </c>
      <c r="N8506" s="2">
        <v>2371644</v>
      </c>
      <c r="O8506">
        <f t="shared" si="132"/>
        <v>1</v>
      </c>
    </row>
    <row r="8507" spans="1:15" hidden="1" x14ac:dyDescent="0.2">
      <c r="A8507" t="s">
        <v>9173</v>
      </c>
      <c r="B8507" t="s">
        <v>9297</v>
      </c>
      <c r="C8507" t="s">
        <v>9313</v>
      </c>
      <c r="D8507" t="s">
        <v>22</v>
      </c>
      <c r="E8507">
        <v>69</v>
      </c>
      <c r="F8507" t="s">
        <v>69</v>
      </c>
      <c r="G8507" t="s">
        <v>38</v>
      </c>
      <c r="H8507" t="s">
        <v>984</v>
      </c>
      <c r="I8507" s="2">
        <v>1706</v>
      </c>
      <c r="J8507" s="2">
        <f>(0)</f>
        <v>0</v>
      </c>
      <c r="K8507" s="2">
        <v>1706</v>
      </c>
      <c r="L8507" s="3">
        <v>7.193322437937566E-2</v>
      </c>
      <c r="M8507" s="3">
        <v>0.11826755365021088</v>
      </c>
      <c r="N8507" s="2">
        <v>2371644</v>
      </c>
      <c r="O8507">
        <f t="shared" si="132"/>
        <v>8</v>
      </c>
    </row>
    <row r="8508" spans="1:15" hidden="1" x14ac:dyDescent="0.2">
      <c r="A8508" t="s">
        <v>9173</v>
      </c>
      <c r="B8508" t="s">
        <v>9297</v>
      </c>
      <c r="C8508" t="s">
        <v>9314</v>
      </c>
      <c r="D8508" t="s">
        <v>22</v>
      </c>
      <c r="E8508">
        <v>25</v>
      </c>
      <c r="F8508" t="s">
        <v>69</v>
      </c>
      <c r="G8508" t="s">
        <v>1976</v>
      </c>
      <c r="H8508" t="s">
        <v>1042</v>
      </c>
      <c r="I8508" s="2">
        <v>894</v>
      </c>
      <c r="J8508" s="2">
        <v>1</v>
      </c>
      <c r="K8508" s="2">
        <v>895</v>
      </c>
      <c r="L8508" s="3">
        <v>3.773753565037586E-2</v>
      </c>
      <c r="M8508" s="3">
        <v>6.2045404757877336E-2</v>
      </c>
      <c r="N8508" s="2">
        <v>2371644</v>
      </c>
      <c r="O8508">
        <f t="shared" si="132"/>
        <v>11</v>
      </c>
    </row>
    <row r="8509" spans="1:15" hidden="1" x14ac:dyDescent="0.2">
      <c r="A8509" t="s">
        <v>9173</v>
      </c>
      <c r="B8509" t="s">
        <v>9297</v>
      </c>
      <c r="C8509" t="s">
        <v>9315</v>
      </c>
      <c r="D8509" t="s">
        <v>22</v>
      </c>
      <c r="E8509">
        <v>40</v>
      </c>
      <c r="F8509" t="s">
        <v>49</v>
      </c>
      <c r="G8509" t="s">
        <v>303</v>
      </c>
      <c r="H8509" t="s">
        <v>304</v>
      </c>
      <c r="I8509" s="2">
        <v>13202</v>
      </c>
      <c r="J8509" s="2">
        <v>67</v>
      </c>
      <c r="K8509" s="2">
        <v>13269</v>
      </c>
      <c r="L8509" s="3">
        <v>0.55948531904451093</v>
      </c>
      <c r="M8509" s="3">
        <v>0.91986645333215022</v>
      </c>
      <c r="N8509" s="2">
        <v>2371644</v>
      </c>
      <c r="O8509">
        <f t="shared" si="132"/>
        <v>4</v>
      </c>
    </row>
    <row r="8510" spans="1:15" hidden="1" x14ac:dyDescent="0.2">
      <c r="A8510" t="s">
        <v>9173</v>
      </c>
      <c r="B8510" t="s">
        <v>9297</v>
      </c>
      <c r="C8510" t="s">
        <v>9316</v>
      </c>
      <c r="D8510" t="s">
        <v>22</v>
      </c>
      <c r="E8510">
        <v>64</v>
      </c>
      <c r="F8510" t="s">
        <v>49</v>
      </c>
      <c r="G8510" t="s">
        <v>19</v>
      </c>
      <c r="H8510" t="s">
        <v>20</v>
      </c>
      <c r="I8510" s="2">
        <v>286745</v>
      </c>
      <c r="J8510" s="2">
        <v>417</v>
      </c>
      <c r="K8510" s="2">
        <v>287162</v>
      </c>
      <c r="L8510" s="3">
        <v>12.108141019478472</v>
      </c>
      <c r="M8510" s="3">
        <v>19.907354772158182</v>
      </c>
      <c r="N8510" s="2">
        <v>2371644</v>
      </c>
      <c r="O8510">
        <f t="shared" si="132"/>
        <v>2</v>
      </c>
    </row>
    <row r="8511" spans="1:15" hidden="1" x14ac:dyDescent="0.2">
      <c r="A8511" t="s">
        <v>9173</v>
      </c>
      <c r="B8511" t="s">
        <v>9297</v>
      </c>
      <c r="C8511" t="s">
        <v>9317</v>
      </c>
      <c r="D8511" t="s">
        <v>22</v>
      </c>
      <c r="E8511">
        <v>56</v>
      </c>
      <c r="F8511" t="s">
        <v>49</v>
      </c>
      <c r="G8511" t="s">
        <v>38</v>
      </c>
      <c r="H8511" t="s">
        <v>99</v>
      </c>
      <c r="I8511" s="2">
        <v>1024</v>
      </c>
      <c r="J8511" s="2">
        <f>(0)</f>
        <v>0</v>
      </c>
      <c r="K8511" s="2">
        <v>1024</v>
      </c>
      <c r="L8511" s="3">
        <v>4.3176800565346229E-2</v>
      </c>
      <c r="M8511" s="3">
        <v>7.0988261979962455E-2</v>
      </c>
      <c r="N8511" s="2">
        <v>2371644</v>
      </c>
      <c r="O8511">
        <f t="shared" si="132"/>
        <v>9</v>
      </c>
    </row>
    <row r="8512" spans="1:15" hidden="1" x14ac:dyDescent="0.2">
      <c r="A8512" t="s">
        <v>9173</v>
      </c>
      <c r="B8512" t="s">
        <v>9297</v>
      </c>
      <c r="C8512" t="s">
        <v>9318</v>
      </c>
      <c r="D8512" t="s">
        <v>22</v>
      </c>
      <c r="E8512">
        <v>58</v>
      </c>
      <c r="F8512" t="s">
        <v>49</v>
      </c>
      <c r="G8512" t="s">
        <v>2173</v>
      </c>
      <c r="H8512" t="s">
        <v>618</v>
      </c>
      <c r="I8512" s="2">
        <v>444</v>
      </c>
      <c r="J8512" s="2">
        <f>(0)</f>
        <v>0</v>
      </c>
      <c r="K8512" s="2">
        <v>444</v>
      </c>
      <c r="L8512" s="3">
        <v>1.8721190870130595E-2</v>
      </c>
      <c r="M8512" s="3">
        <v>3.0780066717874345E-2</v>
      </c>
      <c r="N8512" s="2">
        <v>2371644</v>
      </c>
      <c r="O8512">
        <f t="shared" si="132"/>
        <v>19</v>
      </c>
    </row>
    <row r="8513" spans="1:15" hidden="1" x14ac:dyDescent="0.2">
      <c r="A8513" t="s">
        <v>9173</v>
      </c>
      <c r="B8513" t="s">
        <v>9297</v>
      </c>
      <c r="C8513" t="s">
        <v>9319</v>
      </c>
      <c r="D8513" t="s">
        <v>22</v>
      </c>
      <c r="E8513">
        <v>64</v>
      </c>
      <c r="F8513" t="s">
        <v>69</v>
      </c>
      <c r="G8513" t="s">
        <v>9192</v>
      </c>
      <c r="H8513" t="s">
        <v>1576</v>
      </c>
      <c r="I8513" s="2">
        <v>538</v>
      </c>
      <c r="J8513" s="2">
        <f>(0)</f>
        <v>0</v>
      </c>
      <c r="K8513" s="2">
        <v>538</v>
      </c>
      <c r="L8513" s="3">
        <v>2.2684686234527612E-2</v>
      </c>
      <c r="M8513" s="3">
        <v>3.7296567329316209E-2</v>
      </c>
      <c r="N8513" s="2">
        <v>2371644</v>
      </c>
      <c r="O8513">
        <f t="shared" si="132"/>
        <v>17</v>
      </c>
    </row>
    <row r="8514" spans="1:15" hidden="1" x14ac:dyDescent="0.2">
      <c r="A8514" t="s">
        <v>9173</v>
      </c>
      <c r="B8514" t="s">
        <v>9297</v>
      </c>
      <c r="C8514" t="s">
        <v>9320</v>
      </c>
      <c r="D8514" t="s">
        <v>22</v>
      </c>
      <c r="E8514">
        <v>41</v>
      </c>
      <c r="F8514" t="s">
        <v>49</v>
      </c>
      <c r="G8514" t="s">
        <v>38</v>
      </c>
      <c r="H8514" t="s">
        <v>2400</v>
      </c>
      <c r="I8514" s="2">
        <v>652</v>
      </c>
      <c r="J8514" s="2">
        <f>(0)</f>
        <v>0</v>
      </c>
      <c r="K8514" s="2">
        <v>652</v>
      </c>
      <c r="L8514" s="3">
        <v>2.7491478484966546E-2</v>
      </c>
      <c r="M8514" s="3">
        <v>4.5199557432554216E-2</v>
      </c>
      <c r="N8514" s="2">
        <v>2371644</v>
      </c>
      <c r="O8514">
        <f t="shared" si="132"/>
        <v>13</v>
      </c>
    </row>
    <row r="8515" spans="1:15" hidden="1" x14ac:dyDescent="0.2">
      <c r="A8515" t="s">
        <v>9173</v>
      </c>
      <c r="B8515" t="s">
        <v>9297</v>
      </c>
      <c r="C8515" t="s">
        <v>9321</v>
      </c>
      <c r="D8515" t="s">
        <v>22</v>
      </c>
      <c r="E8515">
        <v>51</v>
      </c>
      <c r="F8515" t="s">
        <v>49</v>
      </c>
      <c r="G8515" t="s">
        <v>38</v>
      </c>
      <c r="H8515" t="s">
        <v>230</v>
      </c>
      <c r="I8515" s="2">
        <v>365</v>
      </c>
      <c r="J8515" s="2">
        <f>(0)</f>
        <v>0</v>
      </c>
      <c r="K8515" s="2">
        <v>365</v>
      </c>
      <c r="L8515" s="3">
        <v>1.5390168170265015E-2</v>
      </c>
      <c r="M8515" s="3">
        <v>2.5303433225279587E-2</v>
      </c>
      <c r="N8515" s="2">
        <v>2371644</v>
      </c>
      <c r="O8515">
        <f t="shared" ref="O8515:O8569" si="133">COUNTIFS($A$2:$A$8569,A8515,$B$2:$B$8569,B8515,$K$2:$K$8569,"&gt;"&amp;K8515)+1</f>
        <v>21</v>
      </c>
    </row>
    <row r="8516" spans="1:15" hidden="1" x14ac:dyDescent="0.2">
      <c r="A8516" t="s">
        <v>9173</v>
      </c>
      <c r="B8516" t="s">
        <v>9322</v>
      </c>
      <c r="C8516" t="s">
        <v>46</v>
      </c>
      <c r="G8516" t="s">
        <v>46</v>
      </c>
      <c r="I8516" s="2">
        <v>5247</v>
      </c>
      <c r="J8516" s="2">
        <v>17</v>
      </c>
      <c r="K8516" s="2">
        <v>5264</v>
      </c>
      <c r="L8516" s="3">
        <v>0.25461156983220495</v>
      </c>
      <c r="M8516" s="3">
        <v>0.43341333585828434</v>
      </c>
      <c r="N8516" s="2">
        <v>2067463</v>
      </c>
      <c r="O8516">
        <f t="shared" si="133"/>
        <v>5</v>
      </c>
    </row>
    <row r="8517" spans="1:15" hidden="1" x14ac:dyDescent="0.2">
      <c r="A8517" t="s">
        <v>9173</v>
      </c>
      <c r="B8517" t="s">
        <v>9322</v>
      </c>
      <c r="C8517" t="s">
        <v>9323</v>
      </c>
      <c r="D8517" t="s">
        <v>22</v>
      </c>
      <c r="E8517">
        <v>44</v>
      </c>
      <c r="F8517" t="s">
        <v>49</v>
      </c>
      <c r="G8517" t="s">
        <v>3564</v>
      </c>
      <c r="H8517" t="s">
        <v>770</v>
      </c>
      <c r="I8517" s="2">
        <v>472</v>
      </c>
      <c r="J8517" s="2">
        <v>1</v>
      </c>
      <c r="K8517" s="2">
        <v>473</v>
      </c>
      <c r="L8517" s="3">
        <v>2.2878281255819331E-2</v>
      </c>
      <c r="M8517" s="3">
        <v>3.8944625353527454E-2</v>
      </c>
      <c r="N8517" s="2">
        <v>2067463</v>
      </c>
      <c r="O8517">
        <f t="shared" si="133"/>
        <v>18</v>
      </c>
    </row>
    <row r="8518" spans="1:15" hidden="1" x14ac:dyDescent="0.2">
      <c r="A8518" t="s">
        <v>9173</v>
      </c>
      <c r="B8518" t="s">
        <v>9322</v>
      </c>
      <c r="C8518" t="s">
        <v>9324</v>
      </c>
      <c r="D8518" t="s">
        <v>22</v>
      </c>
      <c r="E8518">
        <v>65</v>
      </c>
      <c r="F8518" t="s">
        <v>49</v>
      </c>
      <c r="G8518" t="s">
        <v>144</v>
      </c>
      <c r="H8518" t="s">
        <v>145</v>
      </c>
      <c r="I8518" s="2">
        <v>366</v>
      </c>
      <c r="J8518" s="2">
        <v>1</v>
      </c>
      <c r="K8518" s="2">
        <v>367</v>
      </c>
      <c r="L8518" s="3">
        <v>1.7751224568468699E-2</v>
      </c>
      <c r="M8518" s="3">
        <v>3.0217077177049842E-2</v>
      </c>
      <c r="N8518" s="2">
        <v>2067463</v>
      </c>
      <c r="O8518">
        <f t="shared" si="133"/>
        <v>23</v>
      </c>
    </row>
    <row r="8519" spans="1:15" hidden="1" x14ac:dyDescent="0.2">
      <c r="A8519" t="s">
        <v>9173</v>
      </c>
      <c r="B8519" t="s">
        <v>9322</v>
      </c>
      <c r="C8519" t="s">
        <v>9325</v>
      </c>
      <c r="D8519" t="s">
        <v>22</v>
      </c>
      <c r="E8519">
        <v>44</v>
      </c>
      <c r="F8519" t="s">
        <v>49</v>
      </c>
      <c r="G8519" t="s">
        <v>38</v>
      </c>
      <c r="H8519" t="s">
        <v>535</v>
      </c>
      <c r="I8519" s="2">
        <v>390</v>
      </c>
      <c r="J8519" s="2">
        <f>(0)</f>
        <v>0</v>
      </c>
      <c r="K8519" s="2">
        <v>390</v>
      </c>
      <c r="L8519" s="3">
        <v>1.8863699132705157E-2</v>
      </c>
      <c r="M8519" s="3">
        <v>3.211079046062517E-2</v>
      </c>
      <c r="N8519" s="2">
        <v>2067463</v>
      </c>
      <c r="O8519">
        <f t="shared" si="133"/>
        <v>20</v>
      </c>
    </row>
    <row r="8520" spans="1:15" hidden="1" x14ac:dyDescent="0.2">
      <c r="A8520" t="s">
        <v>9173</v>
      </c>
      <c r="B8520" t="s">
        <v>9322</v>
      </c>
      <c r="C8520" t="s">
        <v>1226</v>
      </c>
      <c r="D8520" t="s">
        <v>22</v>
      </c>
      <c r="E8520">
        <v>39</v>
      </c>
      <c r="F8520" t="s">
        <v>69</v>
      </c>
      <c r="G8520" t="s">
        <v>38</v>
      </c>
      <c r="H8520" t="s">
        <v>420</v>
      </c>
      <c r="I8520" s="2">
        <v>390</v>
      </c>
      <c r="J8520" s="2">
        <f>(0)</f>
        <v>0</v>
      </c>
      <c r="K8520" s="2">
        <v>390</v>
      </c>
      <c r="L8520" s="3">
        <v>1.8863699132705157E-2</v>
      </c>
      <c r="M8520" s="3">
        <v>3.211079046062517E-2</v>
      </c>
      <c r="N8520" s="2">
        <v>2067463</v>
      </c>
      <c r="O8520">
        <f t="shared" si="133"/>
        <v>20</v>
      </c>
    </row>
    <row r="8521" spans="1:15" hidden="1" x14ac:dyDescent="0.2">
      <c r="A8521" t="s">
        <v>9173</v>
      </c>
      <c r="B8521" t="s">
        <v>9322</v>
      </c>
      <c r="C8521" t="s">
        <v>9326</v>
      </c>
      <c r="D8521" t="s">
        <v>22</v>
      </c>
      <c r="E8521">
        <v>50</v>
      </c>
      <c r="F8521" t="s">
        <v>49</v>
      </c>
      <c r="G8521" t="s">
        <v>826</v>
      </c>
      <c r="H8521" t="s">
        <v>59</v>
      </c>
      <c r="I8521" s="2">
        <v>2541</v>
      </c>
      <c r="J8521" s="2">
        <f>(0)</f>
        <v>0</v>
      </c>
      <c r="K8521" s="2">
        <v>2541</v>
      </c>
      <c r="L8521" s="3">
        <v>0.12290425511847129</v>
      </c>
      <c r="M8521" s="3">
        <v>0.20921415015499631</v>
      </c>
      <c r="N8521" s="2">
        <v>2067463</v>
      </c>
      <c r="O8521">
        <f t="shared" si="133"/>
        <v>7</v>
      </c>
    </row>
    <row r="8522" spans="1:15" hidden="1" x14ac:dyDescent="0.2">
      <c r="A8522" t="s">
        <v>9173</v>
      </c>
      <c r="B8522" t="s">
        <v>9322</v>
      </c>
      <c r="C8522" t="s">
        <v>1219</v>
      </c>
      <c r="D8522" t="s">
        <v>22</v>
      </c>
      <c r="E8522">
        <v>42</v>
      </c>
      <c r="F8522" t="s">
        <v>69</v>
      </c>
      <c r="G8522" t="s">
        <v>1976</v>
      </c>
      <c r="H8522" t="s">
        <v>1042</v>
      </c>
      <c r="I8522" s="2">
        <v>929</v>
      </c>
      <c r="J8522" s="2">
        <f>(0)</f>
        <v>0</v>
      </c>
      <c r="K8522" s="2">
        <v>929</v>
      </c>
      <c r="L8522" s="3">
        <v>4.4934298703289972E-2</v>
      </c>
      <c r="M8522" s="3">
        <v>7.6489549584412272E-2</v>
      </c>
      <c r="N8522" s="2">
        <v>2067463</v>
      </c>
      <c r="O8522">
        <f t="shared" si="133"/>
        <v>16</v>
      </c>
    </row>
    <row r="8523" spans="1:15" hidden="1" x14ac:dyDescent="0.2">
      <c r="A8523" t="s">
        <v>9173</v>
      </c>
      <c r="B8523" t="s">
        <v>9322</v>
      </c>
      <c r="C8523" t="s">
        <v>9327</v>
      </c>
      <c r="D8523" t="s">
        <v>22</v>
      </c>
      <c r="E8523">
        <v>34</v>
      </c>
      <c r="F8523" t="s">
        <v>49</v>
      </c>
      <c r="G8523" t="s">
        <v>3876</v>
      </c>
      <c r="H8523" t="s">
        <v>104</v>
      </c>
      <c r="I8523" s="2">
        <v>3892</v>
      </c>
      <c r="J8523" s="2">
        <f>(0)</f>
        <v>0</v>
      </c>
      <c r="K8523" s="2">
        <v>3892</v>
      </c>
      <c r="L8523" s="3">
        <v>0.18825004365253453</v>
      </c>
      <c r="M8523" s="3">
        <v>0.32044922172500812</v>
      </c>
      <c r="N8523" s="2">
        <v>2067463</v>
      </c>
      <c r="O8523">
        <f t="shared" si="133"/>
        <v>6</v>
      </c>
    </row>
    <row r="8524" spans="1:15" hidden="1" x14ac:dyDescent="0.2">
      <c r="A8524" t="s">
        <v>9173</v>
      </c>
      <c r="B8524" t="s">
        <v>9322</v>
      </c>
      <c r="C8524" t="s">
        <v>9328</v>
      </c>
      <c r="D8524" t="s">
        <v>22</v>
      </c>
      <c r="E8524">
        <v>31</v>
      </c>
      <c r="F8524" t="s">
        <v>49</v>
      </c>
      <c r="G8524" t="s">
        <v>9179</v>
      </c>
      <c r="H8524" t="s">
        <v>70</v>
      </c>
      <c r="I8524" s="2">
        <v>969</v>
      </c>
      <c r="J8524" s="2">
        <f>(0)</f>
        <v>0</v>
      </c>
      <c r="K8524" s="2">
        <v>969</v>
      </c>
      <c r="L8524" s="3">
        <v>4.6869037075875121E-2</v>
      </c>
      <c r="M8524" s="3">
        <v>7.9782963990630229E-2</v>
      </c>
      <c r="N8524" s="2">
        <v>2067463</v>
      </c>
      <c r="O8524">
        <f t="shared" si="133"/>
        <v>15</v>
      </c>
    </row>
    <row r="8525" spans="1:15" hidden="1" x14ac:dyDescent="0.2">
      <c r="A8525" t="s">
        <v>9173</v>
      </c>
      <c r="B8525" t="s">
        <v>9322</v>
      </c>
      <c r="C8525" t="s">
        <v>9329</v>
      </c>
      <c r="D8525" t="s">
        <v>22</v>
      </c>
      <c r="E8525">
        <v>36</v>
      </c>
      <c r="F8525" t="s">
        <v>49</v>
      </c>
      <c r="G8525" t="s">
        <v>7991</v>
      </c>
      <c r="H8525" t="s">
        <v>41</v>
      </c>
      <c r="I8525" s="2">
        <v>370</v>
      </c>
      <c r="J8525" s="2">
        <f>(0)</f>
        <v>0</v>
      </c>
      <c r="K8525" s="2">
        <v>370</v>
      </c>
      <c r="L8525" s="3">
        <v>1.7896329946412583E-2</v>
      </c>
      <c r="M8525" s="3">
        <v>3.0464083257516188E-2</v>
      </c>
      <c r="N8525" s="2">
        <v>2067463</v>
      </c>
      <c r="O8525">
        <f t="shared" si="133"/>
        <v>22</v>
      </c>
    </row>
    <row r="8526" spans="1:15" hidden="1" x14ac:dyDescent="0.2">
      <c r="A8526" t="s">
        <v>9173</v>
      </c>
      <c r="B8526" t="s">
        <v>9322</v>
      </c>
      <c r="C8526" t="s">
        <v>9330</v>
      </c>
      <c r="D8526" t="s">
        <v>22</v>
      </c>
      <c r="E8526">
        <v>61</v>
      </c>
      <c r="F8526" t="s">
        <v>49</v>
      </c>
      <c r="G8526" t="s">
        <v>891</v>
      </c>
      <c r="H8526" t="s">
        <v>124</v>
      </c>
      <c r="I8526" s="2">
        <v>1019</v>
      </c>
      <c r="J8526" s="2">
        <f>(0)</f>
        <v>0</v>
      </c>
      <c r="K8526" s="2">
        <v>1019</v>
      </c>
      <c r="L8526" s="3">
        <v>4.928746004160655E-2</v>
      </c>
      <c r="M8526" s="3">
        <v>8.3899731998402699E-2</v>
      </c>
      <c r="N8526" s="2">
        <v>2067463</v>
      </c>
      <c r="O8526">
        <f t="shared" si="133"/>
        <v>14</v>
      </c>
    </row>
    <row r="8527" spans="1:15" hidden="1" x14ac:dyDescent="0.2">
      <c r="A8527" t="s">
        <v>9173</v>
      </c>
      <c r="B8527" t="s">
        <v>9322</v>
      </c>
      <c r="C8527" t="s">
        <v>9331</v>
      </c>
      <c r="D8527" t="s">
        <v>22</v>
      </c>
      <c r="E8527">
        <v>56</v>
      </c>
      <c r="F8527" t="s">
        <v>49</v>
      </c>
      <c r="G8527" t="s">
        <v>571</v>
      </c>
      <c r="H8527" t="s">
        <v>182</v>
      </c>
      <c r="I8527" s="2">
        <v>314</v>
      </c>
      <c r="J8527" s="2">
        <f>(0)</f>
        <v>0</v>
      </c>
      <c r="K8527" s="2">
        <v>314</v>
      </c>
      <c r="L8527" s="3">
        <v>1.5187696224793382E-2</v>
      </c>
      <c r="M8527" s="3">
        <v>2.5853303088811036E-2</v>
      </c>
      <c r="N8527" s="2">
        <v>2067463</v>
      </c>
      <c r="O8527">
        <f t="shared" si="133"/>
        <v>25</v>
      </c>
    </row>
    <row r="8528" spans="1:15" hidden="1" x14ac:dyDescent="0.2">
      <c r="A8528" t="s">
        <v>9173</v>
      </c>
      <c r="B8528" t="s">
        <v>9322</v>
      </c>
      <c r="C8528" t="s">
        <v>9332</v>
      </c>
      <c r="D8528" t="s">
        <v>17</v>
      </c>
      <c r="E8528">
        <v>42</v>
      </c>
      <c r="F8528" t="s">
        <v>49</v>
      </c>
      <c r="G8528" t="s">
        <v>4315</v>
      </c>
      <c r="H8528" t="s">
        <v>43</v>
      </c>
      <c r="I8528" s="2">
        <v>1531</v>
      </c>
      <c r="J8528" s="2">
        <v>6</v>
      </c>
      <c r="K8528" s="2">
        <v>1537</v>
      </c>
      <c r="L8528" s="3">
        <v>7.4342321966584163E-2</v>
      </c>
      <c r="M8528" s="3">
        <v>0.12654944855892536</v>
      </c>
      <c r="N8528" s="2">
        <v>2067463</v>
      </c>
      <c r="O8528">
        <f t="shared" si="133"/>
        <v>10</v>
      </c>
    </row>
    <row r="8529" spans="1:15" hidden="1" x14ac:dyDescent="0.2">
      <c r="A8529" t="s">
        <v>9173</v>
      </c>
      <c r="B8529" t="s">
        <v>9322</v>
      </c>
      <c r="C8529" t="s">
        <v>9333</v>
      </c>
      <c r="D8529" t="s">
        <v>22</v>
      </c>
      <c r="E8529">
        <v>56</v>
      </c>
      <c r="F8529" t="s">
        <v>49</v>
      </c>
      <c r="G8529" t="s">
        <v>1371</v>
      </c>
      <c r="H8529" t="s">
        <v>198</v>
      </c>
      <c r="I8529" s="2">
        <v>403</v>
      </c>
      <c r="J8529" s="2">
        <f>(0)</f>
        <v>0</v>
      </c>
      <c r="K8529" s="2">
        <v>403</v>
      </c>
      <c r="L8529" s="3">
        <v>1.9492489103795328E-2</v>
      </c>
      <c r="M8529" s="3">
        <v>3.3181150142646013E-2</v>
      </c>
      <c r="N8529" s="2">
        <v>2067463</v>
      </c>
      <c r="O8529">
        <f t="shared" si="133"/>
        <v>19</v>
      </c>
    </row>
    <row r="8530" spans="1:15" hidden="1" x14ac:dyDescent="0.2">
      <c r="A8530" t="s">
        <v>9173</v>
      </c>
      <c r="B8530" t="s">
        <v>9322</v>
      </c>
      <c r="C8530" t="s">
        <v>9334</v>
      </c>
      <c r="D8530" t="s">
        <v>17</v>
      </c>
      <c r="E8530">
        <v>35</v>
      </c>
      <c r="F8530" t="s">
        <v>69</v>
      </c>
      <c r="G8530" t="s">
        <v>3382</v>
      </c>
      <c r="H8530" t="s">
        <v>2196</v>
      </c>
      <c r="I8530" s="2">
        <v>1708</v>
      </c>
      <c r="J8530" s="2">
        <f>(0)</f>
        <v>0</v>
      </c>
      <c r="K8530" s="2">
        <v>1708</v>
      </c>
      <c r="L8530" s="3">
        <v>8.2613328509385658E-2</v>
      </c>
      <c r="M8530" s="3">
        <v>0.14062879514550716</v>
      </c>
      <c r="N8530" s="2">
        <v>2067463</v>
      </c>
      <c r="O8530">
        <f t="shared" si="133"/>
        <v>9</v>
      </c>
    </row>
    <row r="8531" spans="1:15" hidden="1" x14ac:dyDescent="0.2">
      <c r="A8531" t="s">
        <v>9173</v>
      </c>
      <c r="B8531" t="s">
        <v>9322</v>
      </c>
      <c r="C8531" t="s">
        <v>9335</v>
      </c>
      <c r="D8531" t="s">
        <v>22</v>
      </c>
      <c r="E8531">
        <v>63</v>
      </c>
      <c r="F8531" t="s">
        <v>49</v>
      </c>
      <c r="G8531" t="s">
        <v>1023</v>
      </c>
      <c r="H8531" t="s">
        <v>219</v>
      </c>
      <c r="I8531" s="2">
        <v>278</v>
      </c>
      <c r="J8531" s="2">
        <f>(0)</f>
        <v>0</v>
      </c>
      <c r="K8531" s="2">
        <v>278</v>
      </c>
      <c r="L8531" s="3">
        <v>1.3446431689466753E-2</v>
      </c>
      <c r="M8531" s="3">
        <v>2.2889230123214865E-2</v>
      </c>
      <c r="N8531" s="2">
        <v>2067463</v>
      </c>
      <c r="O8531">
        <f t="shared" si="133"/>
        <v>26</v>
      </c>
    </row>
    <row r="8532" spans="1:15" hidden="1" x14ac:dyDescent="0.2">
      <c r="A8532" t="s">
        <v>9173</v>
      </c>
      <c r="B8532" t="s">
        <v>9322</v>
      </c>
      <c r="C8532" t="s">
        <v>9336</v>
      </c>
      <c r="D8532" t="s">
        <v>22</v>
      </c>
      <c r="E8532">
        <v>30</v>
      </c>
      <c r="F8532" t="s">
        <v>49</v>
      </c>
      <c r="G8532" t="s">
        <v>832</v>
      </c>
      <c r="H8532" t="s">
        <v>833</v>
      </c>
      <c r="I8532" s="2">
        <v>319770</v>
      </c>
      <c r="J8532" s="2">
        <v>201</v>
      </c>
      <c r="K8532" s="2">
        <v>319971</v>
      </c>
      <c r="L8532" s="3">
        <v>15.47650429536103</v>
      </c>
      <c r="M8532" s="3">
        <v>26.344927524299223</v>
      </c>
      <c r="N8532" s="2">
        <v>2067463</v>
      </c>
      <c r="O8532">
        <f t="shared" si="133"/>
        <v>2</v>
      </c>
    </row>
    <row r="8533" spans="1:15" hidden="1" x14ac:dyDescent="0.2">
      <c r="A8533" t="s">
        <v>9173</v>
      </c>
      <c r="B8533" t="s">
        <v>9322</v>
      </c>
      <c r="C8533" t="s">
        <v>9337</v>
      </c>
      <c r="D8533" t="s">
        <v>22</v>
      </c>
      <c r="E8533">
        <v>26</v>
      </c>
      <c r="F8533" t="s">
        <v>49</v>
      </c>
      <c r="G8533" t="s">
        <v>38</v>
      </c>
      <c r="H8533" t="s">
        <v>99</v>
      </c>
      <c r="I8533" s="2">
        <v>731</v>
      </c>
      <c r="J8533" s="2">
        <f>(0)</f>
        <v>0</v>
      </c>
      <c r="K8533" s="2">
        <v>731</v>
      </c>
      <c r="L8533" s="3">
        <v>3.5357343758993506E-2</v>
      </c>
      <c r="M8533" s="3">
        <v>6.0187148273633334E-2</v>
      </c>
      <c r="N8533" s="2">
        <v>2067463</v>
      </c>
      <c r="O8533">
        <f t="shared" si="133"/>
        <v>17</v>
      </c>
    </row>
    <row r="8534" spans="1:15" hidden="1" x14ac:dyDescent="0.2">
      <c r="A8534" t="s">
        <v>9173</v>
      </c>
      <c r="B8534" t="s">
        <v>9322</v>
      </c>
      <c r="C8534" t="s">
        <v>9338</v>
      </c>
      <c r="D8534" t="s">
        <v>22</v>
      </c>
      <c r="E8534">
        <v>57</v>
      </c>
      <c r="F8534" t="s">
        <v>49</v>
      </c>
      <c r="G8534" t="s">
        <v>32</v>
      </c>
      <c r="H8534" t="s">
        <v>33</v>
      </c>
      <c r="I8534" s="2">
        <v>685789</v>
      </c>
      <c r="J8534" s="2">
        <v>1225</v>
      </c>
      <c r="K8534" s="2">
        <v>687014</v>
      </c>
      <c r="L8534" s="3">
        <v>33.229808707580254</v>
      </c>
      <c r="M8534" s="3">
        <v>56.565545121835747</v>
      </c>
      <c r="N8534" s="2">
        <v>2067463</v>
      </c>
      <c r="O8534">
        <f t="shared" si="133"/>
        <v>1</v>
      </c>
    </row>
    <row r="8535" spans="1:15" hidden="1" x14ac:dyDescent="0.2">
      <c r="A8535" t="s">
        <v>9173</v>
      </c>
      <c r="B8535" t="s">
        <v>9322</v>
      </c>
      <c r="C8535" t="s">
        <v>9339</v>
      </c>
      <c r="D8535" t="s">
        <v>22</v>
      </c>
      <c r="E8535">
        <v>40</v>
      </c>
      <c r="F8535" t="s">
        <v>49</v>
      </c>
      <c r="G8535" t="s">
        <v>9192</v>
      </c>
      <c r="H8535" t="s">
        <v>1576</v>
      </c>
      <c r="I8535" s="2">
        <v>200</v>
      </c>
      <c r="J8535" s="2">
        <f>(0)</f>
        <v>0</v>
      </c>
      <c r="K8535" s="2">
        <v>200</v>
      </c>
      <c r="L8535" s="3">
        <v>9.6736918629257204E-3</v>
      </c>
      <c r="M8535" s="3">
        <v>1.6467072031089831E-2</v>
      </c>
      <c r="N8535" s="2">
        <v>2067463</v>
      </c>
      <c r="O8535">
        <f t="shared" si="133"/>
        <v>28</v>
      </c>
    </row>
    <row r="8536" spans="1:15" hidden="1" x14ac:dyDescent="0.2">
      <c r="A8536" t="s">
        <v>9173</v>
      </c>
      <c r="B8536" t="s">
        <v>9322</v>
      </c>
      <c r="C8536" t="s">
        <v>9340</v>
      </c>
      <c r="D8536" t="s">
        <v>22</v>
      </c>
      <c r="E8536">
        <v>60</v>
      </c>
      <c r="F8536" t="s">
        <v>49</v>
      </c>
      <c r="G8536" t="s">
        <v>38</v>
      </c>
      <c r="H8536" t="s">
        <v>230</v>
      </c>
      <c r="I8536" s="2">
        <v>214</v>
      </c>
      <c r="J8536" s="2">
        <v>1</v>
      </c>
      <c r="K8536" s="2">
        <v>215</v>
      </c>
      <c r="L8536" s="3">
        <v>1.0399218752645149E-2</v>
      </c>
      <c r="M8536" s="3">
        <v>1.7702102433421567E-2</v>
      </c>
      <c r="N8536" s="2">
        <v>2067463</v>
      </c>
      <c r="O8536">
        <f t="shared" si="133"/>
        <v>27</v>
      </c>
    </row>
    <row r="8537" spans="1:15" hidden="1" x14ac:dyDescent="0.2">
      <c r="A8537" t="s">
        <v>9173</v>
      </c>
      <c r="B8537" t="s">
        <v>9322</v>
      </c>
      <c r="C8537" t="s">
        <v>9341</v>
      </c>
      <c r="D8537" t="s">
        <v>22</v>
      </c>
      <c r="E8537">
        <v>53</v>
      </c>
      <c r="F8537" t="s">
        <v>49</v>
      </c>
      <c r="G8537" t="s">
        <v>58</v>
      </c>
      <c r="H8537" t="s">
        <v>351</v>
      </c>
      <c r="I8537" s="2">
        <v>1399</v>
      </c>
      <c r="J8537" s="2">
        <f>(0)</f>
        <v>0</v>
      </c>
      <c r="K8537" s="2">
        <v>1399</v>
      </c>
      <c r="L8537" s="3">
        <v>6.7667474581165427E-2</v>
      </c>
      <c r="M8537" s="3">
        <v>0.11518716885747338</v>
      </c>
      <c r="N8537" s="2">
        <v>2067463</v>
      </c>
      <c r="O8537">
        <f t="shared" si="133"/>
        <v>11</v>
      </c>
    </row>
    <row r="8538" spans="1:15" hidden="1" x14ac:dyDescent="0.2">
      <c r="A8538" t="s">
        <v>9173</v>
      </c>
      <c r="B8538" t="s">
        <v>9322</v>
      </c>
      <c r="C8538" t="s">
        <v>9342</v>
      </c>
      <c r="D8538" t="s">
        <v>22</v>
      </c>
      <c r="E8538">
        <v>40</v>
      </c>
      <c r="F8538" t="s">
        <v>49</v>
      </c>
      <c r="G8538" t="s">
        <v>9304</v>
      </c>
      <c r="H8538" t="s">
        <v>168</v>
      </c>
      <c r="I8538" s="2">
        <v>334</v>
      </c>
      <c r="J8538" s="2">
        <f>(0)</f>
        <v>0</v>
      </c>
      <c r="K8538" s="2">
        <v>334</v>
      </c>
      <c r="L8538" s="3">
        <v>1.6155065411085953E-2</v>
      </c>
      <c r="M8538" s="3">
        <v>2.7500010291920021E-2</v>
      </c>
      <c r="N8538" s="2">
        <v>2067463</v>
      </c>
      <c r="O8538">
        <f t="shared" si="133"/>
        <v>24</v>
      </c>
    </row>
    <row r="8539" spans="1:15" hidden="1" x14ac:dyDescent="0.2">
      <c r="A8539" t="s">
        <v>9173</v>
      </c>
      <c r="B8539" t="s">
        <v>9322</v>
      </c>
      <c r="C8539" t="s">
        <v>9343</v>
      </c>
      <c r="D8539" t="s">
        <v>22</v>
      </c>
      <c r="E8539">
        <v>61</v>
      </c>
      <c r="F8539" t="s">
        <v>49</v>
      </c>
      <c r="G8539" t="s">
        <v>38</v>
      </c>
      <c r="H8539" t="s">
        <v>201</v>
      </c>
      <c r="I8539" s="2">
        <v>1104</v>
      </c>
      <c r="J8539" s="2">
        <f>(0)</f>
        <v>0</v>
      </c>
      <c r="K8539" s="2">
        <v>1104</v>
      </c>
      <c r="L8539" s="3">
        <v>5.339877908334998E-2</v>
      </c>
      <c r="M8539" s="3">
        <v>9.0898237611615876E-2</v>
      </c>
      <c r="N8539" s="2">
        <v>2067463</v>
      </c>
      <c r="O8539">
        <f t="shared" si="133"/>
        <v>13</v>
      </c>
    </row>
    <row r="8540" spans="1:15" hidden="1" x14ac:dyDescent="0.2">
      <c r="A8540" t="s">
        <v>9173</v>
      </c>
      <c r="B8540" t="s">
        <v>9322</v>
      </c>
      <c r="C8540" t="s">
        <v>9344</v>
      </c>
      <c r="D8540" t="s">
        <v>22</v>
      </c>
      <c r="E8540">
        <v>63</v>
      </c>
      <c r="F8540" t="s">
        <v>49</v>
      </c>
      <c r="G8540" t="s">
        <v>1136</v>
      </c>
      <c r="H8540" t="s">
        <v>106</v>
      </c>
      <c r="I8540" s="2">
        <v>1139</v>
      </c>
      <c r="J8540" s="2">
        <f>(0)</f>
        <v>0</v>
      </c>
      <c r="K8540" s="2">
        <v>1139</v>
      </c>
      <c r="L8540" s="3">
        <v>5.5091675159361982E-2</v>
      </c>
      <c r="M8540" s="3">
        <v>9.3779975217056596E-2</v>
      </c>
      <c r="N8540" s="2">
        <v>2067463</v>
      </c>
      <c r="O8540">
        <f t="shared" si="133"/>
        <v>12</v>
      </c>
    </row>
    <row r="8541" spans="1:15" hidden="1" x14ac:dyDescent="0.2">
      <c r="A8541" t="s">
        <v>9173</v>
      </c>
      <c r="B8541" t="s">
        <v>9322</v>
      </c>
      <c r="C8541" t="s">
        <v>9345</v>
      </c>
      <c r="D8541" t="s">
        <v>22</v>
      </c>
      <c r="E8541">
        <v>49</v>
      </c>
      <c r="F8541" t="s">
        <v>49</v>
      </c>
      <c r="G8541" t="s">
        <v>3245</v>
      </c>
      <c r="H8541" t="s">
        <v>540</v>
      </c>
      <c r="I8541" s="2">
        <v>1897</v>
      </c>
      <c r="J8541" s="2">
        <f>(0)</f>
        <v>0</v>
      </c>
      <c r="K8541" s="2">
        <v>1897</v>
      </c>
      <c r="L8541" s="3">
        <v>9.1754967319850472E-2</v>
      </c>
      <c r="M8541" s="3">
        <v>0.15619017821488704</v>
      </c>
      <c r="N8541" s="2">
        <v>2067463</v>
      </c>
      <c r="O8541">
        <f t="shared" si="133"/>
        <v>8</v>
      </c>
    </row>
    <row r="8542" spans="1:15" hidden="1" x14ac:dyDescent="0.2">
      <c r="A8542" t="s">
        <v>9173</v>
      </c>
      <c r="B8542" t="s">
        <v>9322</v>
      </c>
      <c r="C8542" t="s">
        <v>9346</v>
      </c>
      <c r="D8542" t="s">
        <v>22</v>
      </c>
      <c r="E8542">
        <v>33</v>
      </c>
      <c r="F8542" t="s">
        <v>49</v>
      </c>
      <c r="G8542" t="s">
        <v>19</v>
      </c>
      <c r="H8542" t="s">
        <v>20</v>
      </c>
      <c r="I8542" s="2">
        <v>164394</v>
      </c>
      <c r="J8542" s="2">
        <v>219</v>
      </c>
      <c r="K8542" s="2">
        <v>164613</v>
      </c>
      <c r="L8542" s="3">
        <v>7.9620771931589589</v>
      </c>
      <c r="M8542" s="3">
        <v>13.553470641268953</v>
      </c>
      <c r="N8542" s="2">
        <v>2067463</v>
      </c>
      <c r="O8542">
        <f t="shared" si="133"/>
        <v>3</v>
      </c>
    </row>
    <row r="8543" spans="1:15" hidden="1" x14ac:dyDescent="0.2">
      <c r="A8543" t="s">
        <v>9173</v>
      </c>
      <c r="B8543" t="s">
        <v>9322</v>
      </c>
      <c r="C8543" t="s">
        <v>9347</v>
      </c>
      <c r="D8543" t="s">
        <v>22</v>
      </c>
      <c r="E8543">
        <v>52</v>
      </c>
      <c r="F8543" t="s">
        <v>69</v>
      </c>
      <c r="G8543" t="s">
        <v>303</v>
      </c>
      <c r="H8543" t="s">
        <v>304</v>
      </c>
      <c r="I8543" s="2">
        <v>14721</v>
      </c>
      <c r="J8543" s="2">
        <v>40</v>
      </c>
      <c r="K8543" s="2">
        <v>14761</v>
      </c>
      <c r="L8543" s="3">
        <v>0.71396682794323285</v>
      </c>
      <c r="M8543" s="3">
        <v>1.2153522512545851</v>
      </c>
      <c r="N8543" s="2">
        <v>2067463</v>
      </c>
      <c r="O8543">
        <f t="shared" si="133"/>
        <v>4</v>
      </c>
    </row>
    <row r="8544" spans="1:15" hidden="1" x14ac:dyDescent="0.2">
      <c r="A8544" t="s">
        <v>9348</v>
      </c>
      <c r="B8544" t="s">
        <v>9348</v>
      </c>
      <c r="C8544" t="s">
        <v>9349</v>
      </c>
      <c r="D8544" t="s">
        <v>22</v>
      </c>
      <c r="E8544">
        <v>39</v>
      </c>
      <c r="F8544" t="s">
        <v>18</v>
      </c>
      <c r="G8544" t="s">
        <v>376</v>
      </c>
      <c r="H8544" t="s">
        <v>377</v>
      </c>
      <c r="I8544" s="2">
        <v>419</v>
      </c>
      <c r="J8544" s="2">
        <v>1</v>
      </c>
      <c r="K8544" s="2">
        <v>420</v>
      </c>
      <c r="L8544" s="3">
        <v>0.76102121799633982</v>
      </c>
      <c r="M8544" s="3">
        <v>0.89312295325989877</v>
      </c>
      <c r="N8544" s="2">
        <v>55189</v>
      </c>
      <c r="O8544">
        <f t="shared" si="133"/>
        <v>4</v>
      </c>
    </row>
    <row r="8545" spans="1:15" hidden="1" x14ac:dyDescent="0.2">
      <c r="A8545" t="s">
        <v>9348</v>
      </c>
      <c r="B8545" t="s">
        <v>9348</v>
      </c>
      <c r="C8545" t="s">
        <v>9350</v>
      </c>
      <c r="D8545" t="s">
        <v>22</v>
      </c>
      <c r="E8545">
        <v>64</v>
      </c>
      <c r="F8545" t="s">
        <v>18</v>
      </c>
      <c r="G8545" t="s">
        <v>715</v>
      </c>
      <c r="H8545" t="s">
        <v>716</v>
      </c>
      <c r="I8545" s="2">
        <v>1339</v>
      </c>
      <c r="J8545" s="2">
        <v>3</v>
      </c>
      <c r="K8545" s="2">
        <v>1342</v>
      </c>
      <c r="L8545" s="3">
        <v>2.4316439870264004</v>
      </c>
      <c r="M8545" s="3">
        <v>2.8537404839875813</v>
      </c>
      <c r="N8545" s="2">
        <v>55189</v>
      </c>
      <c r="O8545">
        <f t="shared" si="133"/>
        <v>3</v>
      </c>
    </row>
    <row r="8546" spans="1:15" hidden="1" x14ac:dyDescent="0.2">
      <c r="A8546" t="s">
        <v>9348</v>
      </c>
      <c r="B8546" t="s">
        <v>9348</v>
      </c>
      <c r="C8546" t="s">
        <v>9351</v>
      </c>
      <c r="D8546" t="s">
        <v>22</v>
      </c>
      <c r="E8546">
        <v>43</v>
      </c>
      <c r="F8546" t="s">
        <v>18</v>
      </c>
      <c r="G8546" t="s">
        <v>656</v>
      </c>
      <c r="H8546" t="s">
        <v>657</v>
      </c>
      <c r="I8546" s="2">
        <v>22796</v>
      </c>
      <c r="J8546" s="2">
        <v>55</v>
      </c>
      <c r="K8546" s="2">
        <v>22851</v>
      </c>
      <c r="L8546" s="3">
        <v>41.404990124843721</v>
      </c>
      <c r="M8546" s="3">
        <v>48.592268107004635</v>
      </c>
      <c r="N8546" s="2">
        <v>55189</v>
      </c>
      <c r="O8546">
        <f t="shared" si="133"/>
        <v>1</v>
      </c>
    </row>
    <row r="8547" spans="1:15" hidden="1" x14ac:dyDescent="0.2">
      <c r="A8547" t="s">
        <v>9348</v>
      </c>
      <c r="B8547" t="s">
        <v>9348</v>
      </c>
      <c r="C8547" t="s">
        <v>9352</v>
      </c>
      <c r="D8547" t="s">
        <v>22</v>
      </c>
      <c r="E8547">
        <v>36</v>
      </c>
      <c r="F8547" t="s">
        <v>18</v>
      </c>
      <c r="G8547" t="s">
        <v>19</v>
      </c>
      <c r="H8547" t="s">
        <v>20</v>
      </c>
      <c r="I8547" s="2">
        <v>21980</v>
      </c>
      <c r="J8547" s="2">
        <v>48</v>
      </c>
      <c r="K8547" s="2">
        <v>22028</v>
      </c>
      <c r="L8547" s="3">
        <v>39.913750928627081</v>
      </c>
      <c r="M8547" s="3">
        <v>46.84217241525964</v>
      </c>
      <c r="N8547" s="2">
        <v>55189</v>
      </c>
      <c r="O8547">
        <f t="shared" si="133"/>
        <v>2</v>
      </c>
    </row>
    <row r="8548" spans="1:15" hidden="1" x14ac:dyDescent="0.2">
      <c r="A8548" t="s">
        <v>9348</v>
      </c>
      <c r="B8548" t="s">
        <v>9348</v>
      </c>
      <c r="C8548" t="s">
        <v>9353</v>
      </c>
      <c r="D8548" t="s">
        <v>22</v>
      </c>
      <c r="E8548">
        <v>70</v>
      </c>
      <c r="F8548" t="s">
        <v>18</v>
      </c>
      <c r="G8548" t="s">
        <v>32</v>
      </c>
      <c r="H8548" t="s">
        <v>33</v>
      </c>
      <c r="I8548" s="2">
        <v>103</v>
      </c>
      <c r="J8548" s="2">
        <v>22</v>
      </c>
      <c r="K8548" s="2">
        <v>125</v>
      </c>
      <c r="L8548" s="3">
        <v>0.22649441011795829</v>
      </c>
      <c r="M8548" s="3">
        <v>0.26581040275592221</v>
      </c>
      <c r="N8548" s="2">
        <v>55189</v>
      </c>
      <c r="O8548">
        <f t="shared" si="133"/>
        <v>6</v>
      </c>
    </row>
    <row r="8549" spans="1:15" hidden="1" x14ac:dyDescent="0.2">
      <c r="A8549" t="s">
        <v>9348</v>
      </c>
      <c r="B8549" t="s">
        <v>9348</v>
      </c>
      <c r="C8549" t="s">
        <v>9354</v>
      </c>
      <c r="D8549" t="s">
        <v>22</v>
      </c>
      <c r="E8549">
        <v>31</v>
      </c>
      <c r="F8549" t="s">
        <v>18</v>
      </c>
      <c r="G8549" t="s">
        <v>401</v>
      </c>
      <c r="H8549" t="s">
        <v>402</v>
      </c>
      <c r="I8549" s="2">
        <v>141</v>
      </c>
      <c r="J8549" s="2">
        <v>2</v>
      </c>
      <c r="K8549" s="2">
        <v>143</v>
      </c>
      <c r="L8549" s="3">
        <v>0.2591096051749443</v>
      </c>
      <c r="M8549" s="3">
        <v>0.30408710075277506</v>
      </c>
      <c r="N8549" s="2">
        <v>55189</v>
      </c>
      <c r="O8549">
        <f t="shared" si="133"/>
        <v>5</v>
      </c>
    </row>
    <row r="8550" spans="1:15" hidden="1" x14ac:dyDescent="0.2">
      <c r="A8550" t="s">
        <v>9348</v>
      </c>
      <c r="B8550" t="s">
        <v>9348</v>
      </c>
      <c r="C8550" t="s">
        <v>46</v>
      </c>
      <c r="G8550" t="s">
        <v>46</v>
      </c>
      <c r="I8550" s="2">
        <v>99</v>
      </c>
      <c r="J8550" s="2">
        <v>1</v>
      </c>
      <c r="K8550" s="2">
        <v>100</v>
      </c>
      <c r="L8550" s="3">
        <v>0.18119552809436665</v>
      </c>
      <c r="M8550" s="3">
        <v>0.21264832220473781</v>
      </c>
      <c r="N8550" s="2">
        <v>55189</v>
      </c>
      <c r="O8550">
        <f t="shared" si="133"/>
        <v>7</v>
      </c>
    </row>
    <row r="8551" spans="1:15" hidden="1" x14ac:dyDescent="0.2">
      <c r="A8551" t="s">
        <v>9355</v>
      </c>
      <c r="B8551" t="s">
        <v>9355</v>
      </c>
      <c r="C8551" t="s">
        <v>9356</v>
      </c>
      <c r="D8551" t="s">
        <v>22</v>
      </c>
      <c r="E8551">
        <v>43</v>
      </c>
      <c r="F8551" t="s">
        <v>69</v>
      </c>
      <c r="G8551" t="s">
        <v>2988</v>
      </c>
      <c r="H8551" t="s">
        <v>270</v>
      </c>
      <c r="I8551" s="2">
        <v>2199</v>
      </c>
      <c r="J8551" s="2">
        <v>2</v>
      </c>
      <c r="K8551" s="2">
        <v>2201</v>
      </c>
      <c r="L8551" s="3">
        <v>0.22611232676878193</v>
      </c>
      <c r="M8551" s="3">
        <v>0.2782923144033026</v>
      </c>
      <c r="N8551" s="2">
        <v>973410</v>
      </c>
      <c r="O8551">
        <f t="shared" si="133"/>
        <v>10</v>
      </c>
    </row>
    <row r="8552" spans="1:15" hidden="1" x14ac:dyDescent="0.2">
      <c r="A8552" t="s">
        <v>9355</v>
      </c>
      <c r="B8552" t="s">
        <v>9355</v>
      </c>
      <c r="C8552" t="s">
        <v>9357</v>
      </c>
      <c r="D8552" t="s">
        <v>22</v>
      </c>
      <c r="E8552">
        <v>40</v>
      </c>
      <c r="F8552" t="s">
        <v>49</v>
      </c>
      <c r="G8552" t="s">
        <v>114</v>
      </c>
      <c r="H8552" t="s">
        <v>115</v>
      </c>
      <c r="I8552" s="2">
        <v>904</v>
      </c>
      <c r="J8552" s="2">
        <v>1</v>
      </c>
      <c r="K8552" s="2">
        <v>905</v>
      </c>
      <c r="L8552" s="3">
        <v>9.2972128907654536E-2</v>
      </c>
      <c r="M8552" s="3">
        <v>0.11442732600408399</v>
      </c>
      <c r="N8552" s="2">
        <v>973410</v>
      </c>
      <c r="O8552">
        <f t="shared" si="133"/>
        <v>15</v>
      </c>
    </row>
    <row r="8553" spans="1:15" hidden="1" x14ac:dyDescent="0.2">
      <c r="A8553" t="s">
        <v>9355</v>
      </c>
      <c r="B8553" t="s">
        <v>9355</v>
      </c>
      <c r="C8553" t="s">
        <v>9358</v>
      </c>
      <c r="D8553" t="s">
        <v>22</v>
      </c>
      <c r="E8553">
        <v>72</v>
      </c>
      <c r="F8553" t="s">
        <v>49</v>
      </c>
      <c r="G8553" t="s">
        <v>5542</v>
      </c>
      <c r="H8553" t="s">
        <v>39</v>
      </c>
      <c r="I8553" s="2">
        <v>38046</v>
      </c>
      <c r="J8553" s="2">
        <v>22</v>
      </c>
      <c r="K8553" s="2">
        <v>38068</v>
      </c>
      <c r="L8553" s="3">
        <v>3.9107878489023125</v>
      </c>
      <c r="M8553" s="3">
        <v>4.8132811561585287</v>
      </c>
      <c r="N8553" s="2">
        <v>973410</v>
      </c>
      <c r="O8553">
        <f t="shared" si="133"/>
        <v>3</v>
      </c>
    </row>
    <row r="8554" spans="1:15" hidden="1" x14ac:dyDescent="0.2">
      <c r="A8554" t="s">
        <v>9355</v>
      </c>
      <c r="B8554" t="s">
        <v>9355</v>
      </c>
      <c r="C8554" t="s">
        <v>9359</v>
      </c>
      <c r="D8554" t="s">
        <v>22</v>
      </c>
      <c r="E8554">
        <v>29</v>
      </c>
      <c r="F8554" t="s">
        <v>49</v>
      </c>
      <c r="G8554" t="s">
        <v>9360</v>
      </c>
      <c r="H8554" t="s">
        <v>9361</v>
      </c>
      <c r="I8554" s="2">
        <v>247844</v>
      </c>
      <c r="J8554" s="2">
        <v>112</v>
      </c>
      <c r="K8554" s="2">
        <v>247956</v>
      </c>
      <c r="L8554" s="3">
        <v>25.472925077819212</v>
      </c>
      <c r="M8554" s="3">
        <v>31.351317178639388</v>
      </c>
      <c r="N8554" s="2">
        <v>973410</v>
      </c>
      <c r="O8554">
        <f t="shared" si="133"/>
        <v>2</v>
      </c>
    </row>
    <row r="8555" spans="1:15" hidden="1" x14ac:dyDescent="0.2">
      <c r="A8555" t="s">
        <v>9355</v>
      </c>
      <c r="B8555" t="s">
        <v>9355</v>
      </c>
      <c r="C8555" t="s">
        <v>9362</v>
      </c>
      <c r="D8555" t="s">
        <v>17</v>
      </c>
      <c r="E8555">
        <v>30</v>
      </c>
      <c r="F8555" t="s">
        <v>49</v>
      </c>
      <c r="G8555" t="s">
        <v>5532</v>
      </c>
      <c r="H8555" t="s">
        <v>104</v>
      </c>
      <c r="I8555" s="2">
        <v>22842</v>
      </c>
      <c r="J8555" s="2">
        <v>15</v>
      </c>
      <c r="K8555" s="2">
        <v>22857</v>
      </c>
      <c r="L8555" s="3">
        <v>2.3481369618146517</v>
      </c>
      <c r="M8555" s="3">
        <v>2.8900170060501078</v>
      </c>
      <c r="N8555" s="2">
        <v>973410</v>
      </c>
      <c r="O8555">
        <f t="shared" si="133"/>
        <v>4</v>
      </c>
    </row>
    <row r="8556" spans="1:15" hidden="1" x14ac:dyDescent="0.2">
      <c r="A8556" t="s">
        <v>9355</v>
      </c>
      <c r="B8556" t="s">
        <v>9355</v>
      </c>
      <c r="C8556" t="s">
        <v>9363</v>
      </c>
      <c r="D8556" t="s">
        <v>22</v>
      </c>
      <c r="E8556">
        <v>68</v>
      </c>
      <c r="F8556" t="s">
        <v>49</v>
      </c>
      <c r="G8556" t="s">
        <v>19</v>
      </c>
      <c r="H8556" t="s">
        <v>20</v>
      </c>
      <c r="I8556" s="2">
        <v>444646</v>
      </c>
      <c r="J8556" s="2">
        <v>335</v>
      </c>
      <c r="K8556" s="2">
        <v>444981</v>
      </c>
      <c r="L8556" s="3">
        <v>45.713625296637595</v>
      </c>
      <c r="M8556" s="3">
        <v>56.262967903451155</v>
      </c>
      <c r="N8556" s="2">
        <v>973410</v>
      </c>
      <c r="O8556">
        <f t="shared" si="133"/>
        <v>1</v>
      </c>
    </row>
    <row r="8557" spans="1:15" hidden="1" x14ac:dyDescent="0.2">
      <c r="A8557" t="s">
        <v>9355</v>
      </c>
      <c r="B8557" t="s">
        <v>9355</v>
      </c>
      <c r="C8557" t="s">
        <v>9364</v>
      </c>
      <c r="D8557" t="s">
        <v>22</v>
      </c>
      <c r="E8557">
        <v>55</v>
      </c>
      <c r="F8557" t="s">
        <v>69</v>
      </c>
      <c r="G8557" t="s">
        <v>4286</v>
      </c>
      <c r="H8557" t="s">
        <v>2786</v>
      </c>
      <c r="I8557" s="2">
        <v>673</v>
      </c>
      <c r="J8557" s="2">
        <v>1</v>
      </c>
      <c r="K8557" s="2">
        <v>674</v>
      </c>
      <c r="L8557" s="3">
        <v>6.9241121418518403E-2</v>
      </c>
      <c r="M8557" s="3">
        <v>8.5219909090334361E-2</v>
      </c>
      <c r="N8557" s="2">
        <v>973410</v>
      </c>
      <c r="O8557">
        <f t="shared" si="133"/>
        <v>17</v>
      </c>
    </row>
    <row r="8558" spans="1:15" hidden="1" x14ac:dyDescent="0.2">
      <c r="A8558" t="s">
        <v>9355</v>
      </c>
      <c r="B8558" t="s">
        <v>9355</v>
      </c>
      <c r="C8558" t="s">
        <v>9365</v>
      </c>
      <c r="D8558" t="s">
        <v>22</v>
      </c>
      <c r="E8558">
        <v>33</v>
      </c>
      <c r="F8558" t="s">
        <v>49</v>
      </c>
      <c r="G8558" t="s">
        <v>303</v>
      </c>
      <c r="H8558" t="s">
        <v>304</v>
      </c>
      <c r="I8558" s="2">
        <v>2685</v>
      </c>
      <c r="J8558" s="2">
        <v>4</v>
      </c>
      <c r="K8558" s="2">
        <v>2689</v>
      </c>
      <c r="L8558" s="3">
        <v>0.27624536423500889</v>
      </c>
      <c r="M8558" s="3">
        <v>0.33999456312152687</v>
      </c>
      <c r="N8558" s="2">
        <v>973410</v>
      </c>
      <c r="O8558">
        <f t="shared" si="133"/>
        <v>8</v>
      </c>
    </row>
    <row r="8559" spans="1:15" hidden="1" x14ac:dyDescent="0.2">
      <c r="A8559" t="s">
        <v>9355</v>
      </c>
      <c r="B8559" t="s">
        <v>9355</v>
      </c>
      <c r="C8559" t="s">
        <v>9366</v>
      </c>
      <c r="D8559" t="s">
        <v>17</v>
      </c>
      <c r="E8559">
        <v>57</v>
      </c>
      <c r="F8559" t="s">
        <v>49</v>
      </c>
      <c r="G8559" t="s">
        <v>38</v>
      </c>
      <c r="H8559" t="s">
        <v>819</v>
      </c>
      <c r="I8559" s="2">
        <v>870</v>
      </c>
      <c r="J8559" s="2">
        <f>(0)</f>
        <v>0</v>
      </c>
      <c r="K8559" s="2">
        <v>870</v>
      </c>
      <c r="L8559" s="3">
        <v>8.9376521712330875E-2</v>
      </c>
      <c r="M8559" s="3">
        <v>0.11000195980503101</v>
      </c>
      <c r="N8559" s="2">
        <v>973410</v>
      </c>
      <c r="O8559">
        <f t="shared" si="133"/>
        <v>16</v>
      </c>
    </row>
    <row r="8560" spans="1:15" hidden="1" x14ac:dyDescent="0.2">
      <c r="A8560" t="s">
        <v>9355</v>
      </c>
      <c r="B8560" t="s">
        <v>9355</v>
      </c>
      <c r="C8560" t="s">
        <v>9367</v>
      </c>
      <c r="D8560" t="s">
        <v>22</v>
      </c>
      <c r="E8560">
        <v>34</v>
      </c>
      <c r="F8560" t="s">
        <v>49</v>
      </c>
      <c r="G8560" t="s">
        <v>38</v>
      </c>
      <c r="H8560" t="s">
        <v>54</v>
      </c>
      <c r="I8560" s="2">
        <v>1002</v>
      </c>
      <c r="J8560" s="2">
        <f>(0)</f>
        <v>0</v>
      </c>
      <c r="K8560" s="2">
        <v>1002</v>
      </c>
      <c r="L8560" s="3">
        <v>0.10293709742040867</v>
      </c>
      <c r="M8560" s="3">
        <v>0.12669191232717364</v>
      </c>
      <c r="N8560" s="2">
        <v>973410</v>
      </c>
      <c r="O8560">
        <f t="shared" si="133"/>
        <v>14</v>
      </c>
    </row>
    <row r="8561" spans="1:15" hidden="1" x14ac:dyDescent="0.2">
      <c r="A8561" t="s">
        <v>9355</v>
      </c>
      <c r="B8561" t="s">
        <v>9355</v>
      </c>
      <c r="C8561" t="s">
        <v>9368</v>
      </c>
      <c r="D8561" t="s">
        <v>22</v>
      </c>
      <c r="E8561">
        <v>49</v>
      </c>
      <c r="F8561" t="s">
        <v>49</v>
      </c>
      <c r="G8561" t="s">
        <v>385</v>
      </c>
      <c r="H8561" t="s">
        <v>70</v>
      </c>
      <c r="I8561" s="2">
        <v>1285</v>
      </c>
      <c r="J8561" s="2">
        <f>(0)</f>
        <v>0</v>
      </c>
      <c r="K8561" s="2">
        <v>1285</v>
      </c>
      <c r="L8561" s="3">
        <v>0.13201014988545423</v>
      </c>
      <c r="M8561" s="3">
        <v>0.16247415902237339</v>
      </c>
      <c r="N8561" s="2">
        <v>973410</v>
      </c>
      <c r="O8561">
        <f t="shared" si="133"/>
        <v>13</v>
      </c>
    </row>
    <row r="8562" spans="1:15" hidden="1" x14ac:dyDescent="0.2">
      <c r="A8562" t="s">
        <v>9355</v>
      </c>
      <c r="B8562" t="s">
        <v>9355</v>
      </c>
      <c r="C8562" t="s">
        <v>9369</v>
      </c>
      <c r="D8562" t="s">
        <v>22</v>
      </c>
      <c r="E8562">
        <v>49</v>
      </c>
      <c r="F8562" t="s">
        <v>69</v>
      </c>
      <c r="G8562" t="s">
        <v>38</v>
      </c>
      <c r="H8562" t="s">
        <v>30</v>
      </c>
      <c r="I8562" s="2">
        <v>1653</v>
      </c>
      <c r="J8562" s="2">
        <f>(0)</f>
        <v>0</v>
      </c>
      <c r="K8562" s="2">
        <v>1653</v>
      </c>
      <c r="L8562" s="3">
        <v>0.16981539125342865</v>
      </c>
      <c r="M8562" s="3">
        <v>0.20900372362955894</v>
      </c>
      <c r="N8562" s="2">
        <v>973410</v>
      </c>
      <c r="O8562">
        <f t="shared" si="133"/>
        <v>11</v>
      </c>
    </row>
    <row r="8563" spans="1:15" hidden="1" x14ac:dyDescent="0.2">
      <c r="A8563" t="s">
        <v>9355</v>
      </c>
      <c r="B8563" t="s">
        <v>9355</v>
      </c>
      <c r="C8563" t="s">
        <v>9370</v>
      </c>
      <c r="D8563" t="s">
        <v>22</v>
      </c>
      <c r="E8563">
        <v>74</v>
      </c>
      <c r="F8563" t="s">
        <v>49</v>
      </c>
      <c r="G8563" t="s">
        <v>38</v>
      </c>
      <c r="H8563" t="s">
        <v>230</v>
      </c>
      <c r="I8563" s="2">
        <v>641</v>
      </c>
      <c r="J8563" s="2">
        <v>1</v>
      </c>
      <c r="K8563" s="2">
        <v>642</v>
      </c>
      <c r="L8563" s="3">
        <v>6.5953709125651058E-2</v>
      </c>
      <c r="M8563" s="3">
        <v>8.1173859994057365E-2</v>
      </c>
      <c r="N8563" s="2">
        <v>973410</v>
      </c>
      <c r="O8563">
        <f t="shared" si="133"/>
        <v>18</v>
      </c>
    </row>
    <row r="8564" spans="1:15" hidden="1" x14ac:dyDescent="0.2">
      <c r="A8564" t="s">
        <v>9355</v>
      </c>
      <c r="B8564" t="s">
        <v>9355</v>
      </c>
      <c r="C8564" t="s">
        <v>9371</v>
      </c>
      <c r="D8564" t="s">
        <v>22</v>
      </c>
      <c r="E8564">
        <v>42</v>
      </c>
      <c r="F8564" t="s">
        <v>49</v>
      </c>
      <c r="G8564" t="s">
        <v>9372</v>
      </c>
      <c r="H8564" t="s">
        <v>198</v>
      </c>
      <c r="I8564" s="2">
        <v>1318</v>
      </c>
      <c r="J8564" s="2">
        <v>1</v>
      </c>
      <c r="K8564" s="2">
        <v>1319</v>
      </c>
      <c r="L8564" s="3">
        <v>0.13550302544662579</v>
      </c>
      <c r="M8564" s="3">
        <v>0.16677308618716769</v>
      </c>
      <c r="N8564" s="2">
        <v>973410</v>
      </c>
      <c r="O8564">
        <f t="shared" si="133"/>
        <v>12</v>
      </c>
    </row>
    <row r="8565" spans="1:15" hidden="1" x14ac:dyDescent="0.2">
      <c r="A8565" t="s">
        <v>9355</v>
      </c>
      <c r="B8565" t="s">
        <v>9355</v>
      </c>
      <c r="C8565" t="s">
        <v>9373</v>
      </c>
      <c r="D8565" t="s">
        <v>22</v>
      </c>
      <c r="E8565">
        <v>57</v>
      </c>
      <c r="F8565" t="s">
        <v>49</v>
      </c>
      <c r="G8565" t="s">
        <v>38</v>
      </c>
      <c r="H8565" t="s">
        <v>1597</v>
      </c>
      <c r="I8565" s="2">
        <v>3579</v>
      </c>
      <c r="J8565" s="2">
        <f>(0)</f>
        <v>0</v>
      </c>
      <c r="K8565" s="2">
        <v>3579</v>
      </c>
      <c r="L8565" s="3">
        <v>0.36767651863038187</v>
      </c>
      <c r="M8565" s="3">
        <v>0.45252530361173104</v>
      </c>
      <c r="N8565" s="2">
        <v>973410</v>
      </c>
      <c r="O8565">
        <f t="shared" si="133"/>
        <v>7</v>
      </c>
    </row>
    <row r="8566" spans="1:15" hidden="1" x14ac:dyDescent="0.2">
      <c r="A8566" t="s">
        <v>9355</v>
      </c>
      <c r="B8566" t="s">
        <v>9355</v>
      </c>
      <c r="C8566" t="s">
        <v>9374</v>
      </c>
      <c r="D8566" t="s">
        <v>22</v>
      </c>
      <c r="E8566">
        <v>46</v>
      </c>
      <c r="F8566" t="s">
        <v>49</v>
      </c>
      <c r="G8566" t="s">
        <v>38</v>
      </c>
      <c r="H8566" t="s">
        <v>273</v>
      </c>
      <c r="I8566" s="2">
        <v>4785</v>
      </c>
      <c r="J8566" s="2">
        <v>6</v>
      </c>
      <c r="K8566" s="2">
        <v>4791</v>
      </c>
      <c r="L8566" s="3">
        <v>0.49218725922273243</v>
      </c>
      <c r="M8566" s="3">
        <v>0.60576941313322252</v>
      </c>
      <c r="N8566" s="2">
        <v>973410</v>
      </c>
      <c r="O8566">
        <f t="shared" si="133"/>
        <v>6</v>
      </c>
    </row>
    <row r="8567" spans="1:15" hidden="1" x14ac:dyDescent="0.2">
      <c r="A8567" t="s">
        <v>9355</v>
      </c>
      <c r="B8567" t="s">
        <v>9355</v>
      </c>
      <c r="C8567" t="s">
        <v>9375</v>
      </c>
      <c r="D8567" t="s">
        <v>22</v>
      </c>
      <c r="E8567">
        <v>54</v>
      </c>
      <c r="F8567" t="s">
        <v>69</v>
      </c>
      <c r="G8567" t="s">
        <v>38</v>
      </c>
      <c r="H8567" t="s">
        <v>349</v>
      </c>
      <c r="I8567" s="2">
        <v>542</v>
      </c>
      <c r="J8567" s="2">
        <v>1</v>
      </c>
      <c r="K8567" s="2">
        <v>543</v>
      </c>
      <c r="L8567" s="3">
        <v>5.5783277344592715E-2</v>
      </c>
      <c r="M8567" s="3">
        <v>6.865639560245039E-2</v>
      </c>
      <c r="N8567" s="2">
        <v>973410</v>
      </c>
      <c r="O8567">
        <f t="shared" si="133"/>
        <v>19</v>
      </c>
    </row>
    <row r="8568" spans="1:15" hidden="1" x14ac:dyDescent="0.2">
      <c r="A8568" t="s">
        <v>9355</v>
      </c>
      <c r="B8568" t="s">
        <v>9355</v>
      </c>
      <c r="C8568" t="s">
        <v>9376</v>
      </c>
      <c r="D8568" t="s">
        <v>22</v>
      </c>
      <c r="E8568">
        <v>32</v>
      </c>
      <c r="F8568" t="s">
        <v>49</v>
      </c>
      <c r="G8568" t="s">
        <v>38</v>
      </c>
      <c r="H8568" t="s">
        <v>99</v>
      </c>
      <c r="I8568" s="2">
        <v>2546</v>
      </c>
      <c r="J8568" s="2">
        <f>(0)</f>
        <v>0</v>
      </c>
      <c r="K8568" s="2">
        <v>2546</v>
      </c>
      <c r="L8568" s="3">
        <v>0.26155474055125794</v>
      </c>
      <c r="M8568" s="3">
        <v>0.321913781222539</v>
      </c>
      <c r="N8568" s="2">
        <v>973410</v>
      </c>
      <c r="O8568">
        <f t="shared" si="133"/>
        <v>9</v>
      </c>
    </row>
    <row r="8569" spans="1:15" hidden="1" x14ac:dyDescent="0.2">
      <c r="A8569" t="s">
        <v>9355</v>
      </c>
      <c r="B8569" t="s">
        <v>9355</v>
      </c>
      <c r="C8569" t="s">
        <v>46</v>
      </c>
      <c r="G8569" t="s">
        <v>46</v>
      </c>
      <c r="I8569" s="2">
        <v>12192</v>
      </c>
      <c r="J8569" s="2">
        <v>7</v>
      </c>
      <c r="K8569" s="2">
        <v>12199</v>
      </c>
      <c r="L8569" s="3">
        <v>1.2532232050215224</v>
      </c>
      <c r="M8569" s="3">
        <v>1.5424297789213486</v>
      </c>
      <c r="N8569" s="2">
        <v>973410</v>
      </c>
      <c r="O8569">
        <f t="shared" si="133"/>
        <v>5</v>
      </c>
    </row>
    <row r="8573" spans="1:15" ht="16" x14ac:dyDescent="0.2">
      <c r="A8573" s="19" t="s">
        <v>9377</v>
      </c>
      <c r="B8573" s="19"/>
    </row>
    <row r="8574" spans="1:15" ht="30" customHeight="1" x14ac:dyDescent="0.2">
      <c r="A8574" s="20" t="s">
        <v>9378</v>
      </c>
      <c r="B8574" s="20"/>
      <c r="C8574" s="20"/>
      <c r="D8574" s="20"/>
      <c r="E8574" s="20"/>
      <c r="F8574" s="20"/>
      <c r="G8574" s="20"/>
    </row>
  </sheetData>
  <sheetProtection formatCells="0" formatColumns="0" formatRows="0" insertColumns="0" insertRows="0" insertHyperlinks="0" deleteColumns="0" deleteRows="0" sort="0" autoFilter="0" pivotTables="0"/>
  <autoFilter ref="A1:O8569" xr:uid="{00000000-0009-0000-0000-000000000000}">
    <filterColumn colId="1">
      <filters>
        <filter val="Tirupati"/>
      </filters>
    </filterColumn>
  </autoFilter>
  <mergeCells count="2">
    <mergeCell ref="A8573:B8573"/>
    <mergeCell ref="A8574:G8574"/>
  </mergeCells>
  <pageMargins left="0" right="0" top="0" bottom="0"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43"/>
  <sheetViews>
    <sheetView topLeftCell="A319" workbookViewId="0">
      <selection activeCell="B328" sqref="B328:B334"/>
    </sheetView>
  </sheetViews>
  <sheetFormatPr baseColWidth="10" defaultRowHeight="15" x14ac:dyDescent="0.2"/>
  <cols>
    <col min="2" max="2" width="9.83203125" bestFit="1" customWidth="1"/>
    <col min="3" max="4" width="22.1640625" bestFit="1" customWidth="1"/>
    <col min="5" max="5" width="11.6640625" style="2" bestFit="1" customWidth="1"/>
    <col min="6" max="6" width="10.83203125" style="2"/>
    <col min="7" max="7" width="12" style="8" bestFit="1" customWidth="1"/>
    <col min="8" max="8" width="15.1640625" bestFit="1" customWidth="1"/>
    <col min="9" max="9" width="12.33203125" bestFit="1" customWidth="1"/>
    <col min="10" max="10" width="12" style="11" bestFit="1" customWidth="1"/>
    <col min="11" max="11" width="10.83203125" style="2"/>
    <col min="12" max="12" width="12" style="11" bestFit="1" customWidth="1"/>
  </cols>
  <sheetData>
    <row r="1" spans="1:15" ht="16" x14ac:dyDescent="0.2">
      <c r="A1" s="4" t="s">
        <v>9381</v>
      </c>
      <c r="B1" s="4" t="s">
        <v>9379</v>
      </c>
      <c r="C1" s="9" t="s">
        <v>9430</v>
      </c>
      <c r="D1" s="9" t="s">
        <v>9431</v>
      </c>
      <c r="E1" s="6" t="s">
        <v>9421</v>
      </c>
      <c r="F1" s="6" t="s">
        <v>9422</v>
      </c>
      <c r="G1" s="7" t="s">
        <v>9423</v>
      </c>
      <c r="H1" s="4" t="s">
        <v>9424</v>
      </c>
      <c r="I1" s="4" t="s">
        <v>9425</v>
      </c>
      <c r="J1" s="10" t="s">
        <v>9426</v>
      </c>
      <c r="K1" s="6" t="s">
        <v>9427</v>
      </c>
      <c r="L1" s="10" t="s">
        <v>9428</v>
      </c>
      <c r="M1" s="4" t="s">
        <v>9429</v>
      </c>
      <c r="N1" s="4" t="s">
        <v>9380</v>
      </c>
      <c r="O1" t="s">
        <v>9440</v>
      </c>
    </row>
    <row r="2" spans="1:15" x14ac:dyDescent="0.2">
      <c r="A2" t="str">
        <f>VLOOKUP(C2,stateCodes!A:B,2,FALSE)</f>
        <v>S01</v>
      </c>
      <c r="B2">
        <v>0</v>
      </c>
      <c r="C2" t="s">
        <v>14</v>
      </c>
      <c r="D2" t="s">
        <v>413</v>
      </c>
      <c r="E2" s="2">
        <f>SUMIFS(mySheet!N:N,mySheet!A:A,summary!C2,mySheet!B:B,summary!D2,mySheet!O:O,1)</f>
        <v>1578218</v>
      </c>
      <c r="F2" s="2">
        <f>SUMIFS(mySheet!K:K,mySheet!A:A,summary!C2,mySheet!B:B,summary!D2)</f>
        <v>1338514</v>
      </c>
      <c r="G2" s="8">
        <f>F2/E2</f>
        <v>0.84811730698800802</v>
      </c>
      <c r="H2">
        <f>COUNTIFS(mySheet!A:A,summary!C2,mySheet!B:B,summary!D2,mySheet!D:D,"FEMALE")</f>
        <v>0</v>
      </c>
      <c r="I2">
        <f>COUNTIFS(mySheet!A:A,summary!C2,mySheet!B:B,summary!D2,mySheet!D:D,"FEMALE",mySheet!O:O,1)</f>
        <v>0</v>
      </c>
      <c r="J2" s="11">
        <f>SUMIFS(mySheet!M:M,mySheet!A:A,summary!C2,mySheet!B:B,summary!D2,mySheet!G:G,"NOTA")/100</f>
        <v>1.3005708093941391E-2</v>
      </c>
      <c r="K2" s="2">
        <f>SUMIFS(mySheet!K:K,mySheet!A:A,summary!C2,mySheet!B:B,summary!D2,mySheet!O:O,1) - SUMIFS(mySheet!K:K,mySheet!A:A,summary!C2,mySheet!B:B,summary!D2,mySheet!O:O,2)</f>
        <v>140748</v>
      </c>
      <c r="L2" s="11">
        <f>K2/F2</f>
        <v>0.10515243023233227</v>
      </c>
      <c r="M2" t="str">
        <f t="array" ref="M2">INDEX(mySheet!G:G,MATCH(1,(mySheet!A:A=summary!C2)*(mySheet!B:B=summary!D2)*(mySheet!O:O=1),0))</f>
        <v>YSRCP</v>
      </c>
      <c r="N2" t="str">
        <f>VLOOKUP(M2,alliance!A:B,2,FALSE)</f>
        <v>Unallied</v>
      </c>
      <c r="O2" t="str">
        <f>VLOOKUP(M2,alliance!A:D,4,FALSE)</f>
        <v>8DB600</v>
      </c>
    </row>
    <row r="3" spans="1:15" x14ac:dyDescent="0.2">
      <c r="A3" t="str">
        <f>VLOOKUP(C3,stateCodes!A:B,2,FALSE)</f>
        <v>S01</v>
      </c>
      <c r="B3">
        <v>1</v>
      </c>
      <c r="C3" t="s">
        <v>14</v>
      </c>
      <c r="D3" t="s">
        <v>458</v>
      </c>
      <c r="E3" s="2">
        <f>SUMIFS(mySheet!N:N,mySheet!A:A,summary!C3,mySheet!B:B,summary!D3,mySheet!O:O,1)</f>
        <v>1650453</v>
      </c>
      <c r="F3" s="2">
        <f>SUMIFS(mySheet!K:K,mySheet!A:A,summary!C3,mySheet!B:B,summary!D3)</f>
        <v>1313515</v>
      </c>
      <c r="G3" s="8">
        <f t="shared" ref="G3:G66" si="0">F3/E3</f>
        <v>0.79585119964034112</v>
      </c>
      <c r="H3">
        <f>COUNTIFS(mySheet!A:A,summary!C3,mySheet!B:B,summary!D3,mySheet!D:D,"FEMALE")</f>
        <v>1</v>
      </c>
      <c r="I3">
        <f>COUNTIFS(mySheet!A:A,summary!C3,mySheet!B:B,summary!D3,mySheet!D:D,"FEMALE",mySheet!O:O,1)</f>
        <v>0</v>
      </c>
      <c r="J3" s="11">
        <f>SUMIFS(mySheet!M:M,mySheet!A:A,summary!C3,mySheet!B:B,summary!D3,mySheet!G:G,"NOTA")/100</f>
        <v>1.9583386822213597E-2</v>
      </c>
      <c r="K3" s="2">
        <f>SUMIFS(mySheet!K:K,mySheet!A:A,summary!C3,mySheet!B:B,summary!D3,mySheet!O:O,1) - SUMIFS(mySheet!K:K,mySheet!A:A,summary!C3,mySheet!B:B,summary!D3,mySheet!O:O,2)</f>
        <v>228376</v>
      </c>
      <c r="L3" s="11">
        <f t="shared" ref="L3:L66" si="1">K3/F3</f>
        <v>0.17386630529533351</v>
      </c>
      <c r="M3" t="str">
        <f t="array" ref="M3">INDEX(mySheet!G:G,MATCH(1,(mySheet!A:A=summary!C3)*(mySheet!B:B=summary!D3)*(mySheet!O:O=1),0))</f>
        <v>YSRCP</v>
      </c>
      <c r="N3" t="str">
        <f>VLOOKUP(M3,alliance!A:B,2,FALSE)</f>
        <v>Unallied</v>
      </c>
      <c r="O3" t="str">
        <f>VLOOKUP(M3,alliance!A:D,4,FALSE)</f>
        <v>8DB600</v>
      </c>
    </row>
    <row r="4" spans="1:15" x14ac:dyDescent="0.2">
      <c r="A4" t="str">
        <f>VLOOKUP(C4,stateCodes!A:B,2,FALSE)</f>
        <v>S01</v>
      </c>
      <c r="B4">
        <v>2</v>
      </c>
      <c r="C4" t="s">
        <v>14</v>
      </c>
      <c r="D4" t="s">
        <v>333</v>
      </c>
      <c r="E4" s="2">
        <f>SUMIFS(mySheet!N:N,mySheet!A:A,summary!C4,mySheet!B:B,summary!D4,mySheet!O:O,1)</f>
        <v>1603220</v>
      </c>
      <c r="F4" s="2">
        <f>SUMIFS(mySheet!K:K,mySheet!A:A,summary!C4,mySheet!B:B,summary!D4)</f>
        <v>1299093</v>
      </c>
      <c r="G4" s="8">
        <f t="shared" si="0"/>
        <v>0.81030239143723259</v>
      </c>
      <c r="H4">
        <f>COUNTIFS(mySheet!A:A,summary!C4,mySheet!B:B,summary!D4,mySheet!D:D,"FEMALE")</f>
        <v>1</v>
      </c>
      <c r="I4">
        <f>COUNTIFS(mySheet!A:A,summary!C4,mySheet!B:B,summary!D4,mySheet!D:D,"FEMALE",mySheet!O:O,1)</f>
        <v>0</v>
      </c>
      <c r="J4" s="11">
        <f>SUMIFS(mySheet!M:M,mySheet!A:A,summary!C4,mySheet!B:B,summary!D4,mySheet!G:G,"NOTA")/100</f>
        <v>7.5327842681674273E-3</v>
      </c>
      <c r="K4" s="2">
        <f>SUMIFS(mySheet!K:K,mySheet!A:A,summary!C4,mySheet!B:B,summary!D4,mySheet!O:O,1) - SUMIFS(mySheet!K:K,mySheet!A:A,summary!C4,mySheet!B:B,summary!D4,mySheet!O:O,2)</f>
        <v>250119</v>
      </c>
      <c r="L4" s="11">
        <f t="shared" si="1"/>
        <v>0.19253355995298257</v>
      </c>
      <c r="M4" t="str">
        <f t="array" ref="M4">INDEX(mySheet!G:G,MATCH(1,(mySheet!A:A=summary!C4)*(mySheet!B:B=summary!D4)*(mySheet!O:O=1),0))</f>
        <v>YSRCP</v>
      </c>
      <c r="N4" t="str">
        <f>VLOOKUP(M4,alliance!A:B,2,FALSE)</f>
        <v>Unallied</v>
      </c>
      <c r="O4" t="str">
        <f>VLOOKUP(M4,alliance!A:D,4,FALSE)</f>
        <v>8DB600</v>
      </c>
    </row>
    <row r="5" spans="1:15" x14ac:dyDescent="0.2">
      <c r="A5" t="str">
        <f>VLOOKUP(C5,stateCodes!A:B,2,FALSE)</f>
        <v>S01</v>
      </c>
      <c r="B5">
        <v>3</v>
      </c>
      <c r="C5" t="s">
        <v>14</v>
      </c>
      <c r="D5" t="s">
        <v>424</v>
      </c>
      <c r="E5" s="2">
        <f>SUMIFS(mySheet!N:N,mySheet!A:A,summary!C5,mySheet!B:B,summary!D5,mySheet!O:O,1)</f>
        <v>1570330</v>
      </c>
      <c r="F5" s="2">
        <f>SUMIFS(mySheet!K:K,mySheet!A:A,summary!C5,mySheet!B:B,summary!D5)</f>
        <v>1228242</v>
      </c>
      <c r="G5" s="8">
        <f t="shared" si="0"/>
        <v>0.78215534314443458</v>
      </c>
      <c r="H5">
        <f>COUNTIFS(mySheet!A:A,summary!C5,mySheet!B:B,summary!D5,mySheet!D:D,"FEMALE")</f>
        <v>1</v>
      </c>
      <c r="I5">
        <f>COUNTIFS(mySheet!A:A,summary!C5,mySheet!B:B,summary!D5,mySheet!D:D,"FEMALE",mySheet!O:O,1)</f>
        <v>0</v>
      </c>
      <c r="J5" s="11">
        <f>SUMIFS(mySheet!M:M,mySheet!A:A,summary!C5,mySheet!B:B,summary!D5,mySheet!G:G,"NOTA")/100</f>
        <v>1.1891089533623569E-2</v>
      </c>
      <c r="K5" s="2">
        <f>SUMIFS(mySheet!K:K,mySheet!A:A,summary!C5,mySheet!B:B,summary!D5,mySheet!O:O,1) - SUMIFS(mySheet!K:K,mySheet!A:A,summary!C5,mySheet!B:B,summary!D5,mySheet!O:O,2)</f>
        <v>380726</v>
      </c>
      <c r="L5" s="11">
        <f t="shared" si="1"/>
        <v>0.3099763727343634</v>
      </c>
      <c r="M5" t="str">
        <f t="array" ref="M5">INDEX(mySheet!G:G,MATCH(1,(mySheet!A:A=summary!C5)*(mySheet!B:B=summary!D5)*(mySheet!O:O=1),0))</f>
        <v>YSRCP</v>
      </c>
      <c r="N5" t="str">
        <f>VLOOKUP(M5,alliance!A:B,2,FALSE)</f>
        <v>Unallied</v>
      </c>
      <c r="O5" t="str">
        <f>VLOOKUP(M5,alliance!A:D,4,FALSE)</f>
        <v>8DB600</v>
      </c>
    </row>
    <row r="6" spans="1:15" x14ac:dyDescent="0.2">
      <c r="A6" t="str">
        <f>VLOOKUP(C6,stateCodes!A:B,2,FALSE)</f>
        <v>S01</v>
      </c>
      <c r="B6">
        <v>4</v>
      </c>
      <c r="C6" t="s">
        <v>14</v>
      </c>
      <c r="D6" t="s">
        <v>488</v>
      </c>
      <c r="E6" s="2">
        <f>SUMIFS(mySheet!N:N,mySheet!A:A,summary!C6,mySheet!B:B,summary!D6,mySheet!O:O,1)</f>
        <v>1566499</v>
      </c>
      <c r="F6" s="2">
        <f>SUMIFS(mySheet!K:K,mySheet!A:A,summary!C6,mySheet!B:B,summary!D6)</f>
        <v>1319472</v>
      </c>
      <c r="G6" s="8">
        <f t="shared" si="0"/>
        <v>0.84230631490987229</v>
      </c>
      <c r="H6">
        <f>COUNTIFS(mySheet!A:A,summary!C6,mySheet!B:B,summary!D6,mySheet!D:D,"FEMALE")</f>
        <v>0</v>
      </c>
      <c r="I6">
        <f>COUNTIFS(mySheet!A:A,summary!C6,mySheet!B:B,summary!D6,mySheet!D:D,"FEMALE",mySheet!O:O,1)</f>
        <v>0</v>
      </c>
      <c r="J6" s="11">
        <f>SUMIFS(mySheet!M:M,mySheet!A:A,summary!C6,mySheet!B:B,summary!D6,mySheet!G:G,"NOTA")/100</f>
        <v>1.5577034558798455E-2</v>
      </c>
      <c r="K6" s="2">
        <f>SUMIFS(mySheet!K:K,mySheet!A:A,summary!C6,mySheet!B:B,summary!D6,mySheet!O:O,1) - SUMIFS(mySheet!K:K,mySheet!A:A,summary!C6,mySheet!B:B,summary!D6,mySheet!O:O,2)</f>
        <v>137271</v>
      </c>
      <c r="L6" s="11">
        <f t="shared" si="1"/>
        <v>0.10403479573647641</v>
      </c>
      <c r="M6" t="str">
        <f t="array" ref="M6">INDEX(mySheet!G:G,MATCH(1,(mySheet!A:A=summary!C6)*(mySheet!B:B=summary!D6)*(mySheet!O:O=1),0))</f>
        <v>YSRCP</v>
      </c>
      <c r="N6" t="str">
        <f>VLOOKUP(M6,alliance!A:B,2,FALSE)</f>
        <v>Unallied</v>
      </c>
      <c r="O6" t="str">
        <f>VLOOKUP(M6,alliance!A:D,4,FALSE)</f>
        <v>8DB600</v>
      </c>
    </row>
    <row r="7" spans="1:15" x14ac:dyDescent="0.2">
      <c r="A7" t="str">
        <f>VLOOKUP(C7,stateCodes!A:B,2,FALSE)</f>
        <v>S01</v>
      </c>
      <c r="B7">
        <v>5</v>
      </c>
      <c r="C7" t="s">
        <v>14</v>
      </c>
      <c r="D7" t="s">
        <v>252</v>
      </c>
      <c r="E7" s="2">
        <f>SUMIFS(mySheet!N:N,mySheet!A:A,summary!C7,mySheet!B:B,summary!D7,mySheet!O:O,1)</f>
        <v>1706119</v>
      </c>
      <c r="F7" s="2">
        <f>SUMIFS(mySheet!K:K,mySheet!A:A,summary!C7,mySheet!B:B,summary!D7)</f>
        <v>1351474</v>
      </c>
      <c r="G7" s="8">
        <f t="shared" si="0"/>
        <v>0.7921334912746415</v>
      </c>
      <c r="H7">
        <f>COUNTIFS(mySheet!A:A,summary!C7,mySheet!B:B,summary!D7,mySheet!D:D,"FEMALE")</f>
        <v>0</v>
      </c>
      <c r="I7">
        <f>COUNTIFS(mySheet!A:A,summary!C7,mySheet!B:B,summary!D7,mySheet!D:D,"FEMALE",mySheet!O:O,1)</f>
        <v>0</v>
      </c>
      <c r="J7" s="11">
        <f>SUMIFS(mySheet!M:M,mySheet!A:A,summary!C7,mySheet!B:B,summary!D7,mySheet!G:G,"NOTA")/100</f>
        <v>4.4438623867669681E-3</v>
      </c>
      <c r="K7" s="2">
        <f>SUMIFS(mySheet!K:K,mySheet!A:A,summary!C7,mySheet!B:B,summary!D7,mySheet!O:O,1) - SUMIFS(mySheet!K:K,mySheet!A:A,summary!C7,mySheet!B:B,summary!D7,mySheet!O:O,2)</f>
        <v>4205</v>
      </c>
      <c r="L7" s="11">
        <f t="shared" si="1"/>
        <v>3.1114176077379216E-3</v>
      </c>
      <c r="M7" t="str">
        <f t="array" ref="M7">INDEX(mySheet!G:G,MATCH(1,(mySheet!A:A=summary!C7)*(mySheet!B:B=summary!D7)*(mySheet!O:O=1),0))</f>
        <v>TDP</v>
      </c>
      <c r="N7" t="str">
        <f>VLOOKUP(M7,alliance!A:B,2,FALSE)</f>
        <v>Unallied</v>
      </c>
      <c r="O7" t="str">
        <f>VLOOKUP(M7,alliance!A:D,4,FALSE)</f>
        <v>FFE135</v>
      </c>
    </row>
    <row r="8" spans="1:15" x14ac:dyDescent="0.2">
      <c r="A8" t="str">
        <f>VLOOKUP(C8,stateCodes!A:B,2,FALSE)</f>
        <v>S01</v>
      </c>
      <c r="B8">
        <v>6</v>
      </c>
      <c r="C8" t="s">
        <v>14</v>
      </c>
      <c r="D8" t="s">
        <v>279</v>
      </c>
      <c r="E8" s="2">
        <f>SUMIFS(mySheet!N:N,mySheet!A:A,summary!C8,mySheet!B:B,summary!D8,mySheet!O:O,1)</f>
        <v>1670391</v>
      </c>
      <c r="F8" s="2">
        <f>SUMIFS(mySheet!K:K,mySheet!A:A,summary!C8,mySheet!B:B,summary!D8)</f>
        <v>1437420</v>
      </c>
      <c r="G8" s="8">
        <f t="shared" si="0"/>
        <v>0.86052906175859423</v>
      </c>
      <c r="H8">
        <f>COUNTIFS(mySheet!A:A,summary!C8,mySheet!B:B,summary!D8,mySheet!D:D,"FEMALE")</f>
        <v>0</v>
      </c>
      <c r="I8">
        <f>COUNTIFS(mySheet!A:A,summary!C8,mySheet!B:B,summary!D8,mySheet!D:D,"FEMALE",mySheet!O:O,1)</f>
        <v>0</v>
      </c>
      <c r="J8" s="11">
        <f>SUMIFS(mySheet!M:M,mySheet!A:A,summary!C8,mySheet!B:B,summary!D8,mySheet!G:G,"NOTA")/100</f>
        <v>8.6948856553474198E-3</v>
      </c>
      <c r="K8" s="2">
        <f>SUMIFS(mySheet!K:K,mySheet!A:A,summary!C8,mySheet!B:B,summary!D8,mySheet!O:O,1) - SUMIFS(mySheet!K:K,mySheet!A:A,summary!C8,mySheet!B:B,summary!D8,mySheet!O:O,2)</f>
        <v>154002</v>
      </c>
      <c r="L8" s="11">
        <f t="shared" si="1"/>
        <v>0.10713778853779689</v>
      </c>
      <c r="M8" t="str">
        <f t="array" ref="M8">INDEX(mySheet!G:G,MATCH(1,(mySheet!A:A=summary!C8)*(mySheet!B:B=summary!D8)*(mySheet!O:O=1),0))</f>
        <v>YSRCP</v>
      </c>
      <c r="N8" t="str">
        <f>VLOOKUP(M8,alliance!A:B,2,FALSE)</f>
        <v>Unallied</v>
      </c>
      <c r="O8" t="str">
        <f>VLOOKUP(M8,alliance!A:D,4,FALSE)</f>
        <v>8DB600</v>
      </c>
    </row>
    <row r="9" spans="1:15" x14ac:dyDescent="0.2">
      <c r="A9" t="str">
        <f>VLOOKUP(C9,stateCodes!A:B,2,FALSE)</f>
        <v>S01</v>
      </c>
      <c r="B9">
        <v>7</v>
      </c>
      <c r="C9" t="s">
        <v>14</v>
      </c>
      <c r="D9" t="s">
        <v>475</v>
      </c>
      <c r="E9" s="2">
        <f>SUMIFS(mySheet!N:N,mySheet!A:A,summary!C9,mySheet!B:B,summary!D9,mySheet!O:O,1)</f>
        <v>1546938</v>
      </c>
      <c r="F9" s="2">
        <f>SUMIFS(mySheet!K:K,mySheet!A:A,summary!C9,mySheet!B:B,summary!D9)</f>
        <v>1224354</v>
      </c>
      <c r="G9" s="8">
        <f t="shared" si="0"/>
        <v>0.79146934136985447</v>
      </c>
      <c r="H9">
        <f>COUNTIFS(mySheet!A:A,summary!C9,mySheet!B:B,summary!D9,mySheet!D:D,"FEMALE")</f>
        <v>1</v>
      </c>
      <c r="I9">
        <f>COUNTIFS(mySheet!A:A,summary!C9,mySheet!B:B,summary!D9,mySheet!D:D,"FEMALE",mySheet!O:O,1)</f>
        <v>0</v>
      </c>
      <c r="J9" s="11">
        <f>SUMIFS(mySheet!M:M,mySheet!A:A,summary!C9,mySheet!B:B,summary!D9,mySheet!G:G,"NOTA")/100</f>
        <v>1.740322570121812E-2</v>
      </c>
      <c r="K9" s="2">
        <f>SUMIFS(mySheet!K:K,mySheet!A:A,summary!C9,mySheet!B:B,summary!D9,mySheet!O:O,1) - SUMIFS(mySheet!K:K,mySheet!A:A,summary!C9,mySheet!B:B,summary!D9,mySheet!O:O,2)</f>
        <v>268284</v>
      </c>
      <c r="L9" s="11">
        <f t="shared" si="1"/>
        <v>0.21912290072969093</v>
      </c>
      <c r="M9" t="str">
        <f t="array" ref="M9">INDEX(mySheet!G:G,MATCH(1,(mySheet!A:A=summary!C9)*(mySheet!B:B=summary!D9)*(mySheet!O:O=1),0))</f>
        <v>YSRCP</v>
      </c>
      <c r="N9" t="str">
        <f>VLOOKUP(M9,alliance!A:B,2,FALSE)</f>
        <v>Unallied</v>
      </c>
      <c r="O9" t="str">
        <f>VLOOKUP(M9,alliance!A:D,4,FALSE)</f>
        <v>8DB600</v>
      </c>
    </row>
    <row r="10" spans="1:15" x14ac:dyDescent="0.2">
      <c r="A10" t="str">
        <f>VLOOKUP(C10,stateCodes!A:B,2,FALSE)</f>
        <v>S01</v>
      </c>
      <c r="B10">
        <v>8</v>
      </c>
      <c r="C10" t="s">
        <v>14</v>
      </c>
      <c r="D10" t="s">
        <v>367</v>
      </c>
      <c r="E10" s="2">
        <f>SUMIFS(mySheet!N:N,mySheet!A:A,summary!C10,mySheet!B:B,summary!D10,mySheet!O:O,1)</f>
        <v>1573009</v>
      </c>
      <c r="F10" s="2">
        <f>SUMIFS(mySheet!K:K,mySheet!A:A,summary!C10,mySheet!B:B,summary!D10)</f>
        <v>1188327</v>
      </c>
      <c r="G10" s="8">
        <f t="shared" si="0"/>
        <v>0.75544831593461959</v>
      </c>
      <c r="H10">
        <f>COUNTIFS(mySheet!A:A,summary!C10,mySheet!B:B,summary!D10,mySheet!D:D,"FEMALE")</f>
        <v>0</v>
      </c>
      <c r="I10">
        <f>COUNTIFS(mySheet!A:A,summary!C10,mySheet!B:B,summary!D10,mySheet!D:D,"FEMALE",mySheet!O:O,1)</f>
        <v>0</v>
      </c>
      <c r="J10" s="11">
        <f>SUMIFS(mySheet!M:M,mySheet!A:A,summary!C10,mySheet!B:B,summary!D10,mySheet!G:G,"NOTA")/100</f>
        <v>6.4812139699262257E-3</v>
      </c>
      <c r="K10" s="2">
        <f>SUMIFS(mySheet!K:K,mySheet!A:A,summary!C10,mySheet!B:B,summary!D10,mySheet!O:O,1) - SUMIFS(mySheet!K:K,mySheet!A:A,summary!C10,mySheet!B:B,summary!D10,mySheet!O:O,2)</f>
        <v>149067</v>
      </c>
      <c r="L10" s="11">
        <f t="shared" si="1"/>
        <v>0.12544274429513089</v>
      </c>
      <c r="M10" t="str">
        <f t="array" ref="M10">INDEX(mySheet!G:G,MATCH(1,(mySheet!A:A=summary!C10)*(mySheet!B:B=summary!D10)*(mySheet!O:O=1),0))</f>
        <v>YSRCP</v>
      </c>
      <c r="N10" t="str">
        <f>VLOOKUP(M10,alliance!A:B,2,FALSE)</f>
        <v>Unallied</v>
      </c>
      <c r="O10" t="str">
        <f>VLOOKUP(M10,alliance!A:D,4,FALSE)</f>
        <v>8DB600</v>
      </c>
    </row>
    <row r="11" spans="1:15" x14ac:dyDescent="0.2">
      <c r="A11" t="str">
        <f>VLOOKUP(C11,stateCodes!A:B,2,FALSE)</f>
        <v>S01</v>
      </c>
      <c r="B11">
        <v>9</v>
      </c>
      <c r="C11" t="s">
        <v>14</v>
      </c>
      <c r="D11" t="s">
        <v>393</v>
      </c>
      <c r="E11" s="2">
        <f>SUMIFS(mySheet!N:N,mySheet!A:A,summary!C11,mySheet!B:B,summary!D11,mySheet!O:O,1)</f>
        <v>1664160</v>
      </c>
      <c r="F11" s="2">
        <f>SUMIFS(mySheet!K:K,mySheet!A:A,summary!C11,mySheet!B:B,summary!D11)</f>
        <v>1342306</v>
      </c>
      <c r="G11" s="8">
        <f t="shared" si="0"/>
        <v>0.80659672146908956</v>
      </c>
      <c r="H11">
        <f>COUNTIFS(mySheet!A:A,summary!C11,mySheet!B:B,summary!D11,mySheet!D:D,"FEMALE")</f>
        <v>2</v>
      </c>
      <c r="I11">
        <f>COUNTIFS(mySheet!A:A,summary!C11,mySheet!B:B,summary!D11,mySheet!D:D,"FEMALE",mySheet!O:O,1)</f>
        <v>0</v>
      </c>
      <c r="J11" s="11">
        <f>SUMIFS(mySheet!M:M,mySheet!A:A,summary!C11,mySheet!B:B,summary!D11,mySheet!G:G,"NOTA")/100</f>
        <v>1.2214100587932476E-2</v>
      </c>
      <c r="K11" s="2">
        <f>SUMIFS(mySheet!K:K,mySheet!A:A,summary!C11,mySheet!B:B,summary!D11,mySheet!O:O,1) - SUMIFS(mySheet!K:K,mySheet!A:A,summary!C11,mySheet!B:B,summary!D11,mySheet!O:O,2)</f>
        <v>141428</v>
      </c>
      <c r="L11" s="11">
        <f t="shared" si="1"/>
        <v>0.10536196664545938</v>
      </c>
      <c r="M11" t="str">
        <f t="array" ref="M11">INDEX(mySheet!G:G,MATCH(1,(mySheet!A:A=summary!C11)*(mySheet!B:B=summary!D11)*(mySheet!O:O=1),0))</f>
        <v>YSRCP</v>
      </c>
      <c r="N11" t="str">
        <f>VLOOKUP(M11,alliance!A:B,2,FALSE)</f>
        <v>Unallied</v>
      </c>
      <c r="O11" t="str">
        <f>VLOOKUP(M11,alliance!A:D,4,FALSE)</f>
        <v>8DB600</v>
      </c>
    </row>
    <row r="12" spans="1:15" x14ac:dyDescent="0.2">
      <c r="A12" t="str">
        <f>VLOOKUP(C12,stateCodes!A:B,2,FALSE)</f>
        <v>S01</v>
      </c>
      <c r="B12">
        <v>10</v>
      </c>
      <c r="C12" t="s">
        <v>14</v>
      </c>
      <c r="D12" t="s">
        <v>202</v>
      </c>
      <c r="E12" s="2">
        <f>SUMIFS(mySheet!N:N,mySheet!A:A,summary!C12,mySheet!B:B,summary!D12,mySheet!O:O,1)</f>
        <v>1594950</v>
      </c>
      <c r="F12" s="2">
        <f>SUMIFS(mySheet!K:K,mySheet!A:A,summary!C12,mySheet!B:B,summary!D12)</f>
        <v>1327923</v>
      </c>
      <c r="G12" s="8">
        <f t="shared" si="0"/>
        <v>0.83257970469293707</v>
      </c>
      <c r="H12">
        <f>COUNTIFS(mySheet!A:A,summary!C12,mySheet!B:B,summary!D12,mySheet!D:D,"FEMALE")</f>
        <v>0</v>
      </c>
      <c r="I12">
        <f>COUNTIFS(mySheet!A:A,summary!C12,mySheet!B:B,summary!D12,mySheet!D:D,"FEMALE",mySheet!O:O,1)</f>
        <v>0</v>
      </c>
      <c r="J12" s="11">
        <f>SUMIFS(mySheet!M:M,mySheet!A:A,summary!C12,mySheet!B:B,summary!D12,mySheet!G:G,"NOTA")/100</f>
        <v>1.7925101898349359E-2</v>
      </c>
      <c r="K12" s="2">
        <f>SUMIFS(mySheet!K:K,mySheet!A:A,summary!C12,mySheet!B:B,summary!D12,mySheet!O:O,1) - SUMIFS(mySheet!K:K,mySheet!A:A,summary!C12,mySheet!B:B,summary!D12,mySheet!O:O,2)</f>
        <v>165925</v>
      </c>
      <c r="L12" s="11">
        <f t="shared" si="1"/>
        <v>0.12495076898284012</v>
      </c>
      <c r="M12" t="str">
        <f t="array" ref="M12">INDEX(mySheet!G:G,MATCH(1,(mySheet!A:A=summary!C12)*(mySheet!B:B=summary!D12)*(mySheet!O:O=1),0))</f>
        <v>YSRCP</v>
      </c>
      <c r="N12" t="str">
        <f>VLOOKUP(M12,alliance!A:B,2,FALSE)</f>
        <v>Unallied</v>
      </c>
      <c r="O12" t="str">
        <f>VLOOKUP(M12,alliance!A:D,4,FALSE)</f>
        <v>8DB600</v>
      </c>
    </row>
    <row r="13" spans="1:15" x14ac:dyDescent="0.2">
      <c r="A13" t="str">
        <f>VLOOKUP(C13,stateCodes!A:B,2,FALSE)</f>
        <v>S01</v>
      </c>
      <c r="B13">
        <v>11</v>
      </c>
      <c r="C13" t="s">
        <v>14</v>
      </c>
      <c r="D13" t="s">
        <v>295</v>
      </c>
      <c r="E13" s="2">
        <f>SUMIFS(mySheet!N:N,mySheet!A:A,summary!C13,mySheet!B:B,summary!D13,mySheet!O:O,1)</f>
        <v>1468671</v>
      </c>
      <c r="F13" s="2">
        <f>SUMIFS(mySheet!K:K,mySheet!A:A,summary!C13,mySheet!B:B,summary!D13)</f>
        <v>1266492</v>
      </c>
      <c r="G13" s="8">
        <f t="shared" si="0"/>
        <v>0.86233880835122367</v>
      </c>
      <c r="H13">
        <f>COUNTIFS(mySheet!A:A,summary!C13,mySheet!B:B,summary!D13,mySheet!D:D,"FEMALE")</f>
        <v>1</v>
      </c>
      <c r="I13">
        <f>COUNTIFS(mySheet!A:A,summary!C13,mySheet!B:B,summary!D13,mySheet!D:D,"FEMALE",mySheet!O:O,1)</f>
        <v>0</v>
      </c>
      <c r="J13" s="11">
        <f>SUMIFS(mySheet!M:M,mySheet!A:A,summary!C13,mySheet!B:B,summary!D13,mySheet!G:G,"NOTA")/100</f>
        <v>1.0407890406126623E-2</v>
      </c>
      <c r="K13" s="2">
        <f>SUMIFS(mySheet!K:K,mySheet!A:A,summary!C13,mySheet!B:B,summary!D13,mySheet!O:O,1) - SUMIFS(mySheet!K:K,mySheet!A:A,summary!C13,mySheet!B:B,summary!D13,mySheet!O:O,2)</f>
        <v>16065</v>
      </c>
      <c r="L13" s="11">
        <f t="shared" si="1"/>
        <v>1.2684643882472214E-2</v>
      </c>
      <c r="M13" t="str">
        <f t="array" ref="M13">INDEX(mySheet!G:G,MATCH(1,(mySheet!A:A=summary!C13)*(mySheet!B:B=summary!D13)*(mySheet!O:O=1),0))</f>
        <v>YSRCP</v>
      </c>
      <c r="N13" t="str">
        <f>VLOOKUP(M13,alliance!A:B,2,FALSE)</f>
        <v>Unallied</v>
      </c>
      <c r="O13" t="str">
        <f>VLOOKUP(M13,alliance!A:D,4,FALSE)</f>
        <v>8DB600</v>
      </c>
    </row>
    <row r="14" spans="1:15" x14ac:dyDescent="0.2">
      <c r="A14" t="str">
        <f>VLOOKUP(C14,stateCodes!A:B,2,FALSE)</f>
        <v>S01</v>
      </c>
      <c r="B14">
        <v>12</v>
      </c>
      <c r="C14" t="s">
        <v>14</v>
      </c>
      <c r="D14" t="s">
        <v>442</v>
      </c>
      <c r="E14" s="2">
        <f>SUMIFS(mySheet!N:N,mySheet!A:A,summary!C14,mySheet!B:B,summary!D14,mySheet!O:O,1)</f>
        <v>1672845</v>
      </c>
      <c r="F14" s="2">
        <f>SUMIFS(mySheet!K:K,mySheet!A:A,summary!C14,mySheet!B:B,summary!D14)</f>
        <v>1287036</v>
      </c>
      <c r="G14" s="8">
        <f t="shared" si="0"/>
        <v>0.76936954708894134</v>
      </c>
      <c r="H14">
        <f>COUNTIFS(mySheet!A:A,summary!C14,mySheet!B:B,summary!D14,mySheet!D:D,"FEMALE")</f>
        <v>0</v>
      </c>
      <c r="I14">
        <f>COUNTIFS(mySheet!A:A,summary!C14,mySheet!B:B,summary!D14,mySheet!D:D,"FEMALE",mySheet!O:O,1)</f>
        <v>0</v>
      </c>
      <c r="J14" s="11">
        <f>SUMIFS(mySheet!M:M,mySheet!A:A,summary!C14,mySheet!B:B,summary!D14,mySheet!G:G,"NOTA")/100</f>
        <v>1.3311758577865757E-2</v>
      </c>
      <c r="K14" s="2">
        <f>SUMIFS(mySheet!K:K,mySheet!A:A,summary!C14,mySheet!B:B,summary!D14,mySheet!O:O,1) - SUMIFS(mySheet!K:K,mySheet!A:A,summary!C14,mySheet!B:B,summary!D14,mySheet!O:O,2)</f>
        <v>148571</v>
      </c>
      <c r="L14" s="11">
        <f t="shared" si="1"/>
        <v>0.11543655344528048</v>
      </c>
      <c r="M14" t="str">
        <f t="array" ref="M14">INDEX(mySheet!G:G,MATCH(1,(mySheet!A:A=summary!C14)*(mySheet!B:B=summary!D14)*(mySheet!O:O=1),0))</f>
        <v>YSRCP</v>
      </c>
      <c r="N14" t="str">
        <f>VLOOKUP(M14,alliance!A:B,2,FALSE)</f>
        <v>Unallied</v>
      </c>
      <c r="O14" t="str">
        <f>VLOOKUP(M14,alliance!A:D,4,FALSE)</f>
        <v>8DB600</v>
      </c>
    </row>
    <row r="15" spans="1:15" x14ac:dyDescent="0.2">
      <c r="A15" t="str">
        <f>VLOOKUP(C15,stateCodes!A:B,2,FALSE)</f>
        <v>S01</v>
      </c>
      <c r="B15">
        <v>13</v>
      </c>
      <c r="C15" t="s">
        <v>14</v>
      </c>
      <c r="D15" t="s">
        <v>161</v>
      </c>
      <c r="E15" s="2">
        <f>SUMIFS(mySheet!N:N,mySheet!A:A,summary!C15,mySheet!B:B,summary!D15,mySheet!O:O,1)</f>
        <v>1534256</v>
      </c>
      <c r="F15" s="2">
        <f>SUMIFS(mySheet!K:K,mySheet!A:A,summary!C15,mySheet!B:B,summary!D15)</f>
        <v>1250427</v>
      </c>
      <c r="G15" s="8">
        <f t="shared" si="0"/>
        <v>0.81500544889509963</v>
      </c>
      <c r="H15">
        <f>COUNTIFS(mySheet!A:A,summary!C15,mySheet!B:B,summary!D15,mySheet!D:D,"FEMALE")</f>
        <v>1</v>
      </c>
      <c r="I15">
        <f>COUNTIFS(mySheet!A:A,summary!C15,mySheet!B:B,summary!D15,mySheet!D:D,"FEMALE",mySheet!O:O,1)</f>
        <v>0</v>
      </c>
      <c r="J15" s="11">
        <f>SUMIFS(mySheet!M:M,mySheet!A:A,summary!C15,mySheet!B:B,summary!D15,mySheet!G:G,"NOTA")/100</f>
        <v>1.446395327264236E-2</v>
      </c>
      <c r="K15" s="2">
        <f>SUMIFS(mySheet!K:K,mySheet!A:A,summary!C15,mySheet!B:B,summary!D15,mySheet!O:O,1) - SUMIFS(mySheet!K:K,mySheet!A:A,summary!C15,mySheet!B:B,summary!D15,mySheet!O:O,2)</f>
        <v>121634</v>
      </c>
      <c r="L15" s="11">
        <f t="shared" si="1"/>
        <v>9.7273971211434176E-2</v>
      </c>
      <c r="M15" t="str">
        <f t="array" ref="M15">INDEX(mySheet!G:G,MATCH(1,(mySheet!A:A=summary!C15)*(mySheet!B:B=summary!D15)*(mySheet!O:O=1),0))</f>
        <v>YSRCP</v>
      </c>
      <c r="N15" t="str">
        <f>VLOOKUP(M15,alliance!A:B,2,FALSE)</f>
        <v>Unallied</v>
      </c>
      <c r="O15" t="str">
        <f>VLOOKUP(M15,alliance!A:D,4,FALSE)</f>
        <v>8DB600</v>
      </c>
    </row>
    <row r="16" spans="1:15" x14ac:dyDescent="0.2">
      <c r="A16" t="str">
        <f>VLOOKUP(C16,stateCodes!A:B,2,FALSE)</f>
        <v>S01</v>
      </c>
      <c r="B16">
        <v>14</v>
      </c>
      <c r="C16" t="s">
        <v>14</v>
      </c>
      <c r="D16" t="s">
        <v>231</v>
      </c>
      <c r="E16" s="2">
        <f>SUMIFS(mySheet!N:N,mySheet!A:A,summary!C16,mySheet!B:B,summary!D16,mySheet!O:O,1)</f>
        <v>1652994</v>
      </c>
      <c r="F16" s="2">
        <f>SUMIFS(mySheet!K:K,mySheet!A:A,summary!C16,mySheet!B:B,summary!D16)</f>
        <v>1277711</v>
      </c>
      <c r="G16" s="8">
        <f t="shared" si="0"/>
        <v>0.77296771797114816</v>
      </c>
      <c r="H16">
        <f>COUNTIFS(mySheet!A:A,summary!C16,mySheet!B:B,summary!D16,mySheet!D:D,"FEMALE")</f>
        <v>2</v>
      </c>
      <c r="I16">
        <f>COUNTIFS(mySheet!A:A,summary!C16,mySheet!B:B,summary!D16,mySheet!D:D,"FEMALE",mySheet!O:O,1)</f>
        <v>0</v>
      </c>
      <c r="J16" s="11">
        <f>SUMIFS(mySheet!M:M,mySheet!A:A,summary!C16,mySheet!B:B,summary!D16,mySheet!G:G,"NOTA")/100</f>
        <v>6.9738412474809729E-3</v>
      </c>
      <c r="K16" s="2">
        <f>SUMIFS(mySheet!K:K,mySheet!A:A,summary!C16,mySheet!B:B,summary!D16,mySheet!O:O,1) - SUMIFS(mySheet!K:K,mySheet!A:A,summary!C16,mySheet!B:B,summary!D16,mySheet!O:O,2)</f>
        <v>8726</v>
      </c>
      <c r="L16" s="11">
        <f t="shared" si="1"/>
        <v>6.8294003886637897E-3</v>
      </c>
      <c r="M16" t="str">
        <f t="array" ref="M16">INDEX(mySheet!G:G,MATCH(1,(mySheet!A:A=summary!C16)*(mySheet!B:B=summary!D16)*(mySheet!O:O=1),0))</f>
        <v>TDP</v>
      </c>
      <c r="N16" t="str">
        <f>VLOOKUP(M16,alliance!A:B,2,FALSE)</f>
        <v>Unallied</v>
      </c>
      <c r="O16" t="str">
        <f>VLOOKUP(M16,alliance!A:D,4,FALSE)</f>
        <v>FFE135</v>
      </c>
    </row>
    <row r="17" spans="1:15" x14ac:dyDescent="0.2">
      <c r="A17" t="str">
        <f>VLOOKUP(C17,stateCodes!A:B,2,FALSE)</f>
        <v>S01</v>
      </c>
      <c r="B17">
        <v>15</v>
      </c>
      <c r="C17" t="s">
        <v>14</v>
      </c>
      <c r="D17" t="s">
        <v>177</v>
      </c>
      <c r="E17" s="2">
        <f>SUMIFS(mySheet!N:N,mySheet!A:A,summary!C17,mySheet!B:B,summary!D17,mySheet!O:O,1)</f>
        <v>1439691</v>
      </c>
      <c r="F17" s="2">
        <f>SUMIFS(mySheet!K:K,mySheet!A:A,summary!C17,mySheet!B:B,summary!D17)</f>
        <v>1177738</v>
      </c>
      <c r="G17" s="8">
        <f t="shared" si="0"/>
        <v>0.81804915082472562</v>
      </c>
      <c r="H17">
        <f>COUNTIFS(mySheet!A:A,summary!C17,mySheet!B:B,summary!D17,mySheet!D:D,"FEMALE")</f>
        <v>1</v>
      </c>
      <c r="I17">
        <f>COUNTIFS(mySheet!A:A,summary!C17,mySheet!B:B,summary!D17,mySheet!D:D,"FEMALE",mySheet!O:O,1)</f>
        <v>0</v>
      </c>
      <c r="J17" s="11">
        <f>SUMIFS(mySheet!M:M,mySheet!A:A,summary!C17,mySheet!B:B,summary!D17,mySheet!G:G,"NOTA")/100</f>
        <v>1.0269157248961552E-2</v>
      </c>
      <c r="K17" s="2">
        <f>SUMIFS(mySheet!K:K,mySheet!A:A,summary!C17,mySheet!B:B,summary!D17,mySheet!O:O,1) - SUMIFS(mySheet!K:K,mySheet!A:A,summary!C17,mySheet!B:B,summary!D17,mySheet!O:O,2)</f>
        <v>32676</v>
      </c>
      <c r="L17" s="11">
        <f t="shared" si="1"/>
        <v>2.7744710623245579E-2</v>
      </c>
      <c r="M17" t="str">
        <f t="array" ref="M17">INDEX(mySheet!G:G,MATCH(1,(mySheet!A:A=summary!C17)*(mySheet!B:B=summary!D17)*(mySheet!O:O=1),0))</f>
        <v>YSRCP</v>
      </c>
      <c r="N17" t="str">
        <f>VLOOKUP(M17,alliance!A:B,2,FALSE)</f>
        <v>Unallied</v>
      </c>
      <c r="O17" t="str">
        <f>VLOOKUP(M17,alliance!A:D,4,FALSE)</f>
        <v>8DB600</v>
      </c>
    </row>
    <row r="18" spans="1:15" x14ac:dyDescent="0.2">
      <c r="A18" t="str">
        <f>VLOOKUP(C18,stateCodes!A:B,2,FALSE)</f>
        <v>S01</v>
      </c>
      <c r="B18">
        <v>16</v>
      </c>
      <c r="C18" t="s">
        <v>14</v>
      </c>
      <c r="D18" t="s">
        <v>316</v>
      </c>
      <c r="E18" s="2">
        <f>SUMIFS(mySheet!N:N,mySheet!A:A,summary!C18,mySheet!B:B,summary!D18,mySheet!O:O,1)</f>
        <v>1556469</v>
      </c>
      <c r="F18" s="2">
        <f>SUMIFS(mySheet!K:K,mySheet!A:A,summary!C18,mySheet!B:B,summary!D18)</f>
        <v>1342368</v>
      </c>
      <c r="G18" s="8">
        <f t="shared" si="0"/>
        <v>0.86244441746028988</v>
      </c>
      <c r="H18">
        <f>COUNTIFS(mySheet!A:A,summary!C18,mySheet!B:B,summary!D18,mySheet!D:D,"FEMALE")</f>
        <v>0</v>
      </c>
      <c r="I18">
        <f>COUNTIFS(mySheet!A:A,summary!C18,mySheet!B:B,summary!D18,mySheet!D:D,"FEMALE",mySheet!O:O,1)</f>
        <v>0</v>
      </c>
      <c r="J18" s="11">
        <f>SUMIFS(mySheet!M:M,mySheet!A:A,summary!C18,mySheet!B:B,summary!D18,mySheet!G:G,"NOTA")/100</f>
        <v>1.5524518918484559E-2</v>
      </c>
      <c r="K18" s="2">
        <f>SUMIFS(mySheet!K:K,mySheet!A:A,summary!C18,mySheet!B:B,summary!D18,mySheet!O:O,1) - SUMIFS(mySheet!K:K,mySheet!A:A,summary!C18,mySheet!B:B,summary!D18,mySheet!O:O,2)</f>
        <v>214851</v>
      </c>
      <c r="L18" s="11">
        <f t="shared" si="1"/>
        <v>0.16005372595294287</v>
      </c>
      <c r="M18" t="str">
        <f t="array" ref="M18">INDEX(mySheet!G:G,MATCH(1,(mySheet!A:A=summary!C18)*(mySheet!B:B=summary!D18)*(mySheet!O:O=1),0))</f>
        <v>YSRCP</v>
      </c>
      <c r="N18" t="str">
        <f>VLOOKUP(M18,alliance!A:B,2,FALSE)</f>
        <v>Unallied</v>
      </c>
      <c r="O18" t="str">
        <f>VLOOKUP(M18,alliance!A:D,4,FALSE)</f>
        <v>8DB600</v>
      </c>
    </row>
    <row r="19" spans="1:15" x14ac:dyDescent="0.2">
      <c r="A19" t="str">
        <f>VLOOKUP(C19,stateCodes!A:B,2,FALSE)</f>
        <v>S01</v>
      </c>
      <c r="B19">
        <v>17</v>
      </c>
      <c r="C19" t="s">
        <v>14</v>
      </c>
      <c r="D19" t="s">
        <v>107</v>
      </c>
      <c r="E19" s="2">
        <f>SUMIFS(mySheet!N:N,mySheet!A:A,summary!C19,mySheet!B:B,summary!D19,mySheet!O:O,1)</f>
        <v>1521363</v>
      </c>
      <c r="F19" s="2">
        <f>SUMIFS(mySheet!K:K,mySheet!A:A,summary!C19,mySheet!B:B,summary!D19)</f>
        <v>1238491</v>
      </c>
      <c r="G19" s="8">
        <f t="shared" si="0"/>
        <v>0.81406672832190607</v>
      </c>
      <c r="H19">
        <f>COUNTIFS(mySheet!A:A,summary!C19,mySheet!B:B,summary!D19,mySheet!D:D,"FEMALE")</f>
        <v>2</v>
      </c>
      <c r="I19">
        <f>COUNTIFS(mySheet!A:A,summary!C19,mySheet!B:B,summary!D19,mySheet!D:D,"FEMALE",mySheet!O:O,1)</f>
        <v>1</v>
      </c>
      <c r="J19" s="11">
        <f>SUMIFS(mySheet!M:M,mySheet!A:A,summary!C19,mySheet!B:B,summary!D19,mySheet!G:G,"NOTA")/100</f>
        <v>2.8132396473554887E-2</v>
      </c>
      <c r="K19" s="2">
        <f>SUMIFS(mySheet!K:K,mySheet!A:A,summary!C19,mySheet!B:B,summary!D19,mySheet!O:O,1) - SUMIFS(mySheet!K:K,mySheet!A:A,summary!C19,mySheet!B:B,summary!D19,mySheet!O:O,2)</f>
        <v>89192</v>
      </c>
      <c r="L19" s="11">
        <f t="shared" si="1"/>
        <v>7.2016671901531784E-2</v>
      </c>
      <c r="M19" t="str">
        <f t="array" ref="M19">INDEX(mySheet!G:G,MATCH(1,(mySheet!A:A=summary!C19)*(mySheet!B:B=summary!D19)*(mySheet!O:O=1),0))</f>
        <v>YSRCP</v>
      </c>
      <c r="N19" t="str">
        <f>VLOOKUP(M19,alliance!A:B,2,FALSE)</f>
        <v>Unallied</v>
      </c>
      <c r="O19" t="str">
        <f>VLOOKUP(M19,alliance!A:D,4,FALSE)</f>
        <v>8DB600</v>
      </c>
    </row>
    <row r="20" spans="1:15" x14ac:dyDescent="0.2">
      <c r="A20" t="str">
        <f>VLOOKUP(C20,stateCodes!A:B,2,FALSE)</f>
        <v>S01</v>
      </c>
      <c r="B20">
        <v>18</v>
      </c>
      <c r="C20" t="s">
        <v>14</v>
      </c>
      <c r="D20" t="s">
        <v>122</v>
      </c>
      <c r="E20" s="2">
        <f>SUMIFS(mySheet!N:N,mySheet!A:A,summary!C20,mySheet!B:B,summary!D20,mySheet!O:O,1)</f>
        <v>1563930</v>
      </c>
      <c r="F20" s="2">
        <f>SUMIFS(mySheet!K:K,mySheet!A:A,summary!C20,mySheet!B:B,summary!D20)</f>
        <v>1234655</v>
      </c>
      <c r="G20" s="8">
        <f t="shared" si="0"/>
        <v>0.78945668923800938</v>
      </c>
      <c r="H20">
        <f>COUNTIFS(mySheet!A:A,summary!C20,mySheet!B:B,summary!D20,mySheet!D:D,"FEMALE")</f>
        <v>3</v>
      </c>
      <c r="I20">
        <f>COUNTIFS(mySheet!A:A,summary!C20,mySheet!B:B,summary!D20,mySheet!D:D,"FEMALE",mySheet!O:O,1)</f>
        <v>1</v>
      </c>
      <c r="J20" s="11">
        <f>SUMIFS(mySheet!M:M,mySheet!A:A,summary!C20,mySheet!B:B,summary!D20,mySheet!G:G,"NOTA")/100</f>
        <v>1.3868698122757343E-2</v>
      </c>
      <c r="K20" s="2">
        <f>SUMIFS(mySheet!K:K,mySheet!A:A,summary!C20,mySheet!B:B,summary!D20,mySheet!O:O,1) - SUMIFS(mySheet!K:K,mySheet!A:A,summary!C20,mySheet!B:B,summary!D20,mySheet!O:O,2)</f>
        <v>25738</v>
      </c>
      <c r="L20" s="11">
        <f t="shared" si="1"/>
        <v>2.0846309292879388E-2</v>
      </c>
      <c r="M20" t="str">
        <f t="array" ref="M20">INDEX(mySheet!G:G,MATCH(1,(mySheet!A:A=summary!C20)*(mySheet!B:B=summary!D20)*(mySheet!O:O=1),0))</f>
        <v>YSRCP</v>
      </c>
      <c r="N20" t="str">
        <f>VLOOKUP(M20,alliance!A:B,2,FALSE)</f>
        <v>Unallied</v>
      </c>
      <c r="O20" t="str">
        <f>VLOOKUP(M20,alliance!A:D,4,FALSE)</f>
        <v>8DB600</v>
      </c>
    </row>
    <row r="21" spans="1:15" x14ac:dyDescent="0.2">
      <c r="A21" t="str">
        <f>VLOOKUP(C21,stateCodes!A:B,2,FALSE)</f>
        <v>S01</v>
      </c>
      <c r="B21">
        <v>19</v>
      </c>
      <c r="C21" t="s">
        <v>14</v>
      </c>
      <c r="D21" t="s">
        <v>85</v>
      </c>
      <c r="E21" s="2">
        <f>SUMIFS(mySheet!N:N,mySheet!A:A,summary!C21,mySheet!B:B,summary!D21,mySheet!O:O,1)</f>
        <v>1829300</v>
      </c>
      <c r="F21" s="2">
        <f>SUMIFS(mySheet!K:K,mySheet!A:A,summary!C21,mySheet!B:B,summary!D21)</f>
        <v>1239754</v>
      </c>
      <c r="G21" s="8">
        <f t="shared" si="0"/>
        <v>0.67772043951238181</v>
      </c>
      <c r="H21">
        <f>COUNTIFS(mySheet!A:A,summary!C21,mySheet!B:B,summary!D21,mySheet!D:D,"FEMALE")</f>
        <v>4</v>
      </c>
      <c r="I21">
        <f>COUNTIFS(mySheet!A:A,summary!C21,mySheet!B:B,summary!D21,mySheet!D:D,"FEMALE",mySheet!O:O,1)</f>
        <v>0</v>
      </c>
      <c r="J21" s="11">
        <f>SUMIFS(mySheet!M:M,mySheet!A:A,summary!C21,mySheet!B:B,summary!D21,mySheet!G:G,"NOTA")/100</f>
        <v>1.342504885391892E-2</v>
      </c>
      <c r="K21" s="2">
        <f>SUMIFS(mySheet!K:K,mySheet!A:A,summary!C21,mySheet!B:B,summary!D21,mySheet!O:O,1) - SUMIFS(mySheet!K:K,mySheet!A:A,summary!C21,mySheet!B:B,summary!D21,mySheet!O:O,2)</f>
        <v>4414</v>
      </c>
      <c r="L21" s="11">
        <f t="shared" si="1"/>
        <v>3.5603837535511077E-3</v>
      </c>
      <c r="M21" t="str">
        <f t="array" ref="M21">INDEX(mySheet!G:G,MATCH(1,(mySheet!A:A=summary!C21)*(mySheet!B:B=summary!D21)*(mySheet!O:O=1),0))</f>
        <v>YSRCP</v>
      </c>
      <c r="N21" t="str">
        <f>VLOOKUP(M21,alliance!A:B,2,FALSE)</f>
        <v>Unallied</v>
      </c>
      <c r="O21" t="str">
        <f>VLOOKUP(M21,alliance!A:D,4,FALSE)</f>
        <v>8DB600</v>
      </c>
    </row>
    <row r="22" spans="1:15" x14ac:dyDescent="0.2">
      <c r="A22" t="str">
        <f>VLOOKUP(C22,stateCodes!A:B,2,FALSE)</f>
        <v>S01</v>
      </c>
      <c r="B22">
        <v>20</v>
      </c>
      <c r="C22" t="s">
        <v>14</v>
      </c>
      <c r="D22" t="s">
        <v>62</v>
      </c>
      <c r="E22" s="2">
        <f>SUMIFS(mySheet!N:N,mySheet!A:A,summary!C22,mySheet!B:B,summary!D22,mySheet!O:O,1)</f>
        <v>1503980</v>
      </c>
      <c r="F22" s="2">
        <f>SUMIFS(mySheet!K:K,mySheet!A:A,summary!C22,mySheet!B:B,summary!D22)</f>
        <v>1217890</v>
      </c>
      <c r="G22" s="8">
        <f t="shared" si="0"/>
        <v>0.80977805555924942</v>
      </c>
      <c r="H22">
        <f>COUNTIFS(mySheet!A:A,summary!C22,mySheet!B:B,summary!D22,mySheet!D:D,"FEMALE")</f>
        <v>1</v>
      </c>
      <c r="I22">
        <f>COUNTIFS(mySheet!A:A,summary!C22,mySheet!B:B,summary!D22,mySheet!D:D,"FEMALE",mySheet!O:O,1)</f>
        <v>0</v>
      </c>
      <c r="J22" s="11">
        <f>SUMIFS(mySheet!M:M,mySheet!A:A,summary!C22,mySheet!B:B,summary!D22,mySheet!G:G,"NOTA")/100</f>
        <v>2.4133019969192582E-2</v>
      </c>
      <c r="K22" s="2">
        <f>SUMIFS(mySheet!K:K,mySheet!A:A,summary!C22,mySheet!B:B,summary!D22,mySheet!O:O,1) - SUMIFS(mySheet!K:K,mySheet!A:A,summary!C22,mySheet!B:B,summary!D22,mySheet!O:O,2)</f>
        <v>48036</v>
      </c>
      <c r="L22" s="11">
        <f t="shared" si="1"/>
        <v>3.9441985729417268E-2</v>
      </c>
      <c r="M22" t="str">
        <f t="array" ref="M22">INDEX(mySheet!G:G,MATCH(1,(mySheet!A:A=summary!C22)*(mySheet!B:B=summary!D22)*(mySheet!O:O=1),0))</f>
        <v>YSRCP</v>
      </c>
      <c r="N22" t="str">
        <f>VLOOKUP(M22,alliance!A:B,2,FALSE)</f>
        <v>Unallied</v>
      </c>
      <c r="O22" t="str">
        <f>VLOOKUP(M22,alliance!A:D,4,FALSE)</f>
        <v>8DB600</v>
      </c>
    </row>
    <row r="23" spans="1:15" x14ac:dyDescent="0.2">
      <c r="A23" t="str">
        <f>VLOOKUP(C23,stateCodes!A:B,2,FALSE)</f>
        <v>S01</v>
      </c>
      <c r="B23">
        <v>21</v>
      </c>
      <c r="C23" t="s">
        <v>14</v>
      </c>
      <c r="D23" t="s">
        <v>15</v>
      </c>
      <c r="E23" s="2">
        <f>SUMIFS(mySheet!N:N,mySheet!A:A,summary!C23,mySheet!B:B,summary!D23,mySheet!O:O,1)</f>
        <v>1451418</v>
      </c>
      <c r="F23" s="2">
        <f>SUMIFS(mySheet!K:K,mySheet!A:A,summary!C23,mySheet!B:B,summary!D23)</f>
        <v>1074538</v>
      </c>
      <c r="G23" s="8">
        <f t="shared" si="0"/>
        <v>0.74033669142865799</v>
      </c>
      <c r="H23">
        <f>COUNTIFS(mySheet!A:A,summary!C23,mySheet!B:B,summary!D23,mySheet!D:D,"FEMALE")</f>
        <v>3</v>
      </c>
      <c r="I23">
        <f>COUNTIFS(mySheet!A:A,summary!C23,mySheet!B:B,summary!D23,mySheet!D:D,"FEMALE",mySheet!O:O,1)</f>
        <v>1</v>
      </c>
      <c r="J23" s="11">
        <f>SUMIFS(mySheet!M:M,mySheet!A:A,summary!C23,mySheet!B:B,summary!D23,mySheet!G:G,"NOTA")/100</f>
        <v>4.4495865929041443E-2</v>
      </c>
      <c r="K23" s="2">
        <f>SUMIFS(mySheet!K:K,mySheet!A:A,summary!C23,mySheet!B:B,summary!D23,mySheet!O:O,1) - SUMIFS(mySheet!K:K,mySheet!A:A,summary!C23,mySheet!B:B,summary!D23,mySheet!O:O,2)</f>
        <v>224089</v>
      </c>
      <c r="L23" s="11">
        <f t="shared" si="1"/>
        <v>0.20854450936123245</v>
      </c>
      <c r="M23" t="str">
        <f t="array" ref="M23">INDEX(mySheet!G:G,MATCH(1,(mySheet!A:A=summary!C23)*(mySheet!B:B=summary!D23)*(mySheet!O:O=1),0))</f>
        <v>YSRCP</v>
      </c>
      <c r="N23" t="str">
        <f>VLOOKUP(M23,alliance!A:B,2,FALSE)</f>
        <v>Unallied</v>
      </c>
      <c r="O23" t="str">
        <f>VLOOKUP(M23,alliance!A:D,4,FALSE)</f>
        <v>8DB600</v>
      </c>
    </row>
    <row r="24" spans="1:15" x14ac:dyDescent="0.2">
      <c r="A24" t="str">
        <f>VLOOKUP(C24,stateCodes!A:B,2,FALSE)</f>
        <v>S01</v>
      </c>
      <c r="B24">
        <v>22</v>
      </c>
      <c r="C24" t="s">
        <v>14</v>
      </c>
      <c r="D24" t="s">
        <v>47</v>
      </c>
      <c r="E24" s="2">
        <f>SUMIFS(mySheet!N:N,mySheet!A:A,summary!C24,mySheet!B:B,summary!D24,mySheet!O:O,1)</f>
        <v>1553860</v>
      </c>
      <c r="F24" s="2">
        <f>SUMIFS(mySheet!K:K,mySheet!A:A,summary!C24,mySheet!B:B,summary!D24)</f>
        <v>1157329</v>
      </c>
      <c r="G24" s="8">
        <f t="shared" si="0"/>
        <v>0.74480905615692539</v>
      </c>
      <c r="H24">
        <f>COUNTIFS(mySheet!A:A,summary!C24,mySheet!B:B,summary!D24,mySheet!D:D,"FEMALE")</f>
        <v>0</v>
      </c>
      <c r="I24">
        <f>COUNTIFS(mySheet!A:A,summary!C24,mySheet!B:B,summary!D24,mySheet!D:D,"FEMALE",mySheet!O:O,1)</f>
        <v>0</v>
      </c>
      <c r="J24" s="11">
        <f>SUMIFS(mySheet!M:M,mySheet!A:A,summary!C24,mySheet!B:B,summary!D24,mySheet!G:G,"NOTA")/100</f>
        <v>2.1940485413377814E-2</v>
      </c>
      <c r="K24" s="2">
        <f>SUMIFS(mySheet!K:K,mySheet!A:A,summary!C24,mySheet!B:B,summary!D24,mySheet!O:O,1) - SUMIFS(mySheet!K:K,mySheet!A:A,summary!C24,mySheet!B:B,summary!D24,mySheet!O:O,2)</f>
        <v>6653</v>
      </c>
      <c r="L24" s="11">
        <f t="shared" si="1"/>
        <v>5.7485814319005223E-3</v>
      </c>
      <c r="M24" t="str">
        <f t="array" ref="M24">INDEX(mySheet!G:G,MATCH(1,(mySheet!A:A=summary!C24)*(mySheet!B:B=summary!D24)*(mySheet!O:O=1),0))</f>
        <v>TDP</v>
      </c>
      <c r="N24" t="str">
        <f>VLOOKUP(M24,alliance!A:B,2,FALSE)</f>
        <v>Unallied</v>
      </c>
      <c r="O24" t="str">
        <f>VLOOKUP(M24,alliance!A:D,4,FALSE)</f>
        <v>FFE135</v>
      </c>
    </row>
    <row r="25" spans="1:15" x14ac:dyDescent="0.2">
      <c r="A25" t="str">
        <f>VLOOKUP(C25,stateCodes!A:B,2,FALSE)</f>
        <v>S01</v>
      </c>
      <c r="B25">
        <v>23</v>
      </c>
      <c r="C25" t="s">
        <v>14</v>
      </c>
      <c r="D25" t="s">
        <v>215</v>
      </c>
      <c r="E25" s="2">
        <f>SUMIFS(mySheet!N:N,mySheet!A:A,summary!C25,mySheet!B:B,summary!D25,mySheet!O:O,1)</f>
        <v>1473347</v>
      </c>
      <c r="F25" s="2">
        <f>SUMIFS(mySheet!K:K,mySheet!A:A,summary!C25,mySheet!B:B,summary!D25)</f>
        <v>1244570</v>
      </c>
      <c r="G25" s="8">
        <f t="shared" si="0"/>
        <v>0.8447229335655484</v>
      </c>
      <c r="H25">
        <f>COUNTIFS(mySheet!A:A,summary!C25,mySheet!B:B,summary!D25,mySheet!D:D,"FEMALE")</f>
        <v>2</v>
      </c>
      <c r="I25">
        <f>COUNTIFS(mySheet!A:A,summary!C25,mySheet!B:B,summary!D25,mySheet!D:D,"FEMALE",mySheet!O:O,1)</f>
        <v>0</v>
      </c>
      <c r="J25" s="11">
        <f>SUMIFS(mySheet!M:M,mySheet!A:A,summary!C25,mySheet!B:B,summary!D25,mySheet!G:G,"NOTA")/100</f>
        <v>1.1321084948681387E-2</v>
      </c>
      <c r="K25" s="2">
        <f>SUMIFS(mySheet!K:K,mySheet!A:A,summary!C25,mySheet!B:B,summary!D25,mySheet!O:O,1) - SUMIFS(mySheet!K:K,mySheet!A:A,summary!C25,mySheet!B:B,summary!D25,mySheet!O:O,2)</f>
        <v>60238</v>
      </c>
      <c r="L25" s="11">
        <f t="shared" si="1"/>
        <v>4.8400652434174053E-2</v>
      </c>
      <c r="M25" t="str">
        <f t="array" ref="M25">INDEX(mySheet!G:G,MATCH(1,(mySheet!A:A=summary!C25)*(mySheet!B:B=summary!D25)*(mySheet!O:O=1),0))</f>
        <v>YSRCP</v>
      </c>
      <c r="N25" t="str">
        <f>VLOOKUP(M25,alliance!A:B,2,FALSE)</f>
        <v>Unallied</v>
      </c>
      <c r="O25" t="str">
        <f>VLOOKUP(M25,alliance!A:D,4,FALSE)</f>
        <v>8DB600</v>
      </c>
    </row>
    <row r="26" spans="1:15" x14ac:dyDescent="0.2">
      <c r="A26" t="str">
        <f>VLOOKUP(C26,stateCodes!A:B,2,FALSE)</f>
        <v>S01</v>
      </c>
      <c r="B26">
        <v>24</v>
      </c>
      <c r="C26" t="s">
        <v>14</v>
      </c>
      <c r="D26" t="s">
        <v>146</v>
      </c>
      <c r="E26" s="2">
        <f>SUMIFS(mySheet!N:N,mySheet!A:A,summary!C26,mySheet!B:B,summary!D26,mySheet!O:O,1)</f>
        <v>1459556</v>
      </c>
      <c r="F26" s="2">
        <f>SUMIFS(mySheet!K:K,mySheet!A:A,summary!C26,mySheet!B:B,summary!D26)</f>
        <v>1232895</v>
      </c>
      <c r="G26" s="8">
        <f t="shared" si="0"/>
        <v>0.84470551318346132</v>
      </c>
      <c r="H26">
        <f>COUNTIFS(mySheet!A:A,summary!C26,mySheet!B:B,summary!D26,mySheet!D:D,"FEMALE")</f>
        <v>1</v>
      </c>
      <c r="I26">
        <f>COUNTIFS(mySheet!A:A,summary!C26,mySheet!B:B,summary!D26,mySheet!D:D,"FEMALE",mySheet!O:O,1)</f>
        <v>1</v>
      </c>
      <c r="J26" s="11">
        <f>SUMIFS(mySheet!M:M,mySheet!A:A,summary!C26,mySheet!B:B,summary!D26,mySheet!G:G,"NOTA")/100</f>
        <v>1.3330440807921203E-2</v>
      </c>
      <c r="K26" s="2">
        <f>SUMIFS(mySheet!K:K,mySheet!A:A,summary!C26,mySheet!B:B,summary!D26,mySheet!O:O,1) - SUMIFS(mySheet!K:K,mySheet!A:A,summary!C26,mySheet!B:B,summary!D26,mySheet!O:O,2)</f>
        <v>39795</v>
      </c>
      <c r="L26" s="11">
        <f t="shared" si="1"/>
        <v>3.22776878809631E-2</v>
      </c>
      <c r="M26" t="str">
        <f t="array" ref="M26">INDEX(mySheet!G:G,MATCH(1,(mySheet!A:A=summary!C26)*(mySheet!B:B=summary!D26)*(mySheet!O:O=1),0))</f>
        <v>YSRCP</v>
      </c>
      <c r="N26" t="str">
        <f>VLOOKUP(M26,alliance!A:B,2,FALSE)</f>
        <v>Unallied</v>
      </c>
      <c r="O26" t="str">
        <f>VLOOKUP(M26,alliance!A:D,4,FALSE)</f>
        <v>8DB600</v>
      </c>
    </row>
    <row r="27" spans="1:15" x14ac:dyDescent="0.2">
      <c r="A27" t="str">
        <f>VLOOKUP(C27,stateCodes!A:B,2,FALSE)</f>
        <v>S02</v>
      </c>
      <c r="B27">
        <v>0</v>
      </c>
      <c r="C27" t="s">
        <v>497</v>
      </c>
      <c r="D27" t="s">
        <v>498</v>
      </c>
      <c r="E27" s="2">
        <f>SUMIFS(mySheet!N:N,mySheet!A:A,summary!C27,mySheet!B:B,summary!D27,mySheet!O:O,1)</f>
        <v>463775</v>
      </c>
      <c r="F27" s="2">
        <f>SUMIFS(mySheet!K:K,mySheet!A:A,summary!C27,mySheet!B:B,summary!D27)</f>
        <v>358310</v>
      </c>
      <c r="G27" s="8">
        <f t="shared" si="0"/>
        <v>0.7725944693008463</v>
      </c>
      <c r="H27">
        <f>COUNTIFS(mySheet!A:A,summary!C27,mySheet!B:B,summary!D27,mySheet!D:D,"FEMALE")</f>
        <v>1</v>
      </c>
      <c r="I27">
        <f>COUNTIFS(mySheet!A:A,summary!C27,mySheet!B:B,summary!D27,mySheet!D:D,"FEMALE",mySheet!O:O,1)</f>
        <v>0</v>
      </c>
      <c r="J27" s="11">
        <f>SUMIFS(mySheet!M:M,mySheet!A:A,summary!C27,mySheet!B:B,summary!D27,mySheet!G:G,"NOTA")/100</f>
        <v>5.1888904454644594E-3</v>
      </c>
      <c r="K27" s="2">
        <f>SUMIFS(mySheet!K:K,mySheet!A:A,summary!C27,mySheet!B:B,summary!D27,mySheet!O:O,1) - SUMIFS(mySheet!K:K,mySheet!A:A,summary!C27,mySheet!B:B,summary!D27,mySheet!O:O,2)</f>
        <v>174843</v>
      </c>
      <c r="L27" s="11">
        <f t="shared" si="1"/>
        <v>0.48796572800089311</v>
      </c>
      <c r="M27" t="str">
        <f t="array" ref="M27">INDEX(mySheet!G:G,MATCH(1,(mySheet!A:A=summary!C27)*(mySheet!B:B=summary!D27)*(mySheet!O:O=1),0))</f>
        <v>BJP</v>
      </c>
      <c r="N27" t="str">
        <f>VLOOKUP(M27,alliance!A:B,2,FALSE)</f>
        <v>NDA</v>
      </c>
      <c r="O27" t="str">
        <f>VLOOKUP(M27,alliance!A:D,4,FALSE)</f>
        <v>FF4500</v>
      </c>
    </row>
    <row r="28" spans="1:15" x14ac:dyDescent="0.2">
      <c r="A28" t="str">
        <f>VLOOKUP(C28,stateCodes!A:B,2,FALSE)</f>
        <v>S02</v>
      </c>
      <c r="B28">
        <v>1</v>
      </c>
      <c r="C28" t="s">
        <v>497</v>
      </c>
      <c r="D28" t="s">
        <v>512</v>
      </c>
      <c r="E28" s="2">
        <f>SUMIFS(mySheet!N:N,mySheet!A:A,summary!C28,mySheet!B:B,summary!D28,mySheet!O:O,1)</f>
        <v>339788</v>
      </c>
      <c r="F28" s="2">
        <f>SUMIFS(mySheet!K:K,mySheet!A:A,summary!C28,mySheet!B:B,summary!D28)</f>
        <v>293781</v>
      </c>
      <c r="G28" s="8">
        <f t="shared" si="0"/>
        <v>0.86460086877700215</v>
      </c>
      <c r="H28">
        <f>COUNTIFS(mySheet!A:A,summary!C28,mySheet!B:B,summary!D28,mySheet!D:D,"FEMALE")</f>
        <v>0</v>
      </c>
      <c r="I28">
        <f>COUNTIFS(mySheet!A:A,summary!C28,mySheet!B:B,summary!D28,mySheet!D:D,"FEMALE",mySheet!O:O,1)</f>
        <v>0</v>
      </c>
      <c r="J28" s="11">
        <f>SUMIFS(mySheet!M:M,mySheet!A:A,summary!C28,mySheet!B:B,summary!D28,mySheet!G:G,"NOTA")/100</f>
        <v>1.8852356460017788E-2</v>
      </c>
      <c r="K28" s="2">
        <f>SUMIFS(mySheet!K:K,mySheet!A:A,summary!C28,mySheet!B:B,summary!D28,mySheet!O:O,1) - SUMIFS(mySheet!K:K,mySheet!A:A,summary!C28,mySheet!B:B,summary!D28,mySheet!O:O,2)</f>
        <v>69948</v>
      </c>
      <c r="L28" s="11">
        <f t="shared" si="1"/>
        <v>0.23809572436610946</v>
      </c>
      <c r="M28" t="str">
        <f t="array" ref="M28">INDEX(mySheet!G:G,MATCH(1,(mySheet!A:A=summary!C28)*(mySheet!B:B=summary!D28)*(mySheet!O:O=1),0))</f>
        <v>BJP</v>
      </c>
      <c r="N28" t="str">
        <f>VLOOKUP(M28,alliance!A:B,2,FALSE)</f>
        <v>NDA</v>
      </c>
      <c r="O28" t="str">
        <f>VLOOKUP(M28,alliance!A:D,4,FALSE)</f>
        <v>FF4500</v>
      </c>
    </row>
    <row r="29" spans="1:15" x14ac:dyDescent="0.2">
      <c r="A29" t="str">
        <f>VLOOKUP(C29,stateCodes!A:B,2,FALSE)</f>
        <v>S03</v>
      </c>
      <c r="B29">
        <v>0</v>
      </c>
      <c r="C29" t="s">
        <v>518</v>
      </c>
      <c r="D29" t="s">
        <v>559</v>
      </c>
      <c r="E29" s="2">
        <f>SUMIFS(mySheet!N:N,mySheet!A:A,summary!C29,mySheet!B:B,summary!D29,mySheet!O:O,1)</f>
        <v>795945</v>
      </c>
      <c r="F29" s="2">
        <f>SUMIFS(mySheet!K:K,mySheet!A:A,summary!C29,mySheet!B:B,summary!D29)</f>
        <v>617735</v>
      </c>
      <c r="G29" s="8">
        <f t="shared" si="0"/>
        <v>0.77610262015591525</v>
      </c>
      <c r="H29">
        <f>COUNTIFS(mySheet!A:A,summary!C29,mySheet!B:B,summary!D29,mySheet!D:D,"FEMALE")</f>
        <v>0</v>
      </c>
      <c r="I29">
        <f>COUNTIFS(mySheet!A:A,summary!C29,mySheet!B:B,summary!D29,mySheet!D:D,"FEMALE",mySheet!O:O,1)</f>
        <v>0</v>
      </c>
      <c r="J29" s="11">
        <f>SUMIFS(mySheet!M:M,mySheet!A:A,summary!C29,mySheet!B:B,summary!D29,mySheet!G:G,"NOTA")/100</f>
        <v>1.3261946919842423E-2</v>
      </c>
      <c r="K29" s="2">
        <f>SUMIFS(mySheet!K:K,mySheet!A:A,summary!C29,mySheet!B:B,summary!D29,mySheet!O:O,1) - SUMIFS(mySheet!K:K,mySheet!A:A,summary!C29,mySheet!B:B,summary!D29,mySheet!O:O,2)</f>
        <v>239626</v>
      </c>
      <c r="L29" s="11">
        <f t="shared" si="1"/>
        <v>0.38791067367074877</v>
      </c>
      <c r="M29" t="str">
        <f t="array" ref="M29">INDEX(mySheet!G:G,MATCH(1,(mySheet!A:A=summary!C29)*(mySheet!B:B=summary!D29)*(mySheet!O:O=1),0))</f>
        <v>BJP</v>
      </c>
      <c r="N29" t="str">
        <f>VLOOKUP(M29,alliance!A:B,2,FALSE)</f>
        <v>NDA</v>
      </c>
      <c r="O29" t="str">
        <f>VLOOKUP(M29,alliance!A:D,4,FALSE)</f>
        <v>FF4500</v>
      </c>
    </row>
    <row r="30" spans="1:15" x14ac:dyDescent="0.2">
      <c r="A30" t="str">
        <f>VLOOKUP(C30,stateCodes!A:B,2,FALSE)</f>
        <v>S03</v>
      </c>
      <c r="B30">
        <v>1</v>
      </c>
      <c r="C30" t="s">
        <v>518</v>
      </c>
      <c r="D30" t="s">
        <v>639</v>
      </c>
      <c r="E30" s="2">
        <f>SUMIFS(mySheet!N:N,mySheet!A:A,summary!C30,mySheet!B:B,summary!D30,mySheet!O:O,1)</f>
        <v>1800237</v>
      </c>
      <c r="F30" s="2">
        <f>SUMIFS(mySheet!K:K,mySheet!A:A,summary!C30,mySheet!B:B,summary!D30)</f>
        <v>1506107</v>
      </c>
      <c r="G30" s="8">
        <f t="shared" si="0"/>
        <v>0.83661595667681532</v>
      </c>
      <c r="H30">
        <f>COUNTIFS(mySheet!A:A,summary!C30,mySheet!B:B,summary!D30,mySheet!D:D,"FEMALE")</f>
        <v>1</v>
      </c>
      <c r="I30">
        <f>COUNTIFS(mySheet!A:A,summary!C30,mySheet!B:B,summary!D30,mySheet!D:D,"FEMALE",mySheet!O:O,1)</f>
        <v>0</v>
      </c>
      <c r="J30" s="11">
        <f>SUMIFS(mySheet!M:M,mySheet!A:A,summary!C30,mySheet!B:B,summary!D30,mySheet!G:G,"NOTA")/100</f>
        <v>1.2292728649864349E-2</v>
      </c>
      <c r="K30" s="2">
        <f>SUMIFS(mySheet!K:K,mySheet!A:A,summary!C30,mySheet!B:B,summary!D30,mySheet!O:O,1) - SUMIFS(mySheet!K:K,mySheet!A:A,summary!C30,mySheet!B:B,summary!D30,mySheet!O:O,2)</f>
        <v>138545</v>
      </c>
      <c r="L30" s="11">
        <f t="shared" si="1"/>
        <v>9.1988816199645843E-2</v>
      </c>
      <c r="M30" t="str">
        <f t="array" ref="M30">INDEX(mySheet!G:G,MATCH(1,(mySheet!A:A=summary!C30)*(mySheet!B:B=summary!D30)*(mySheet!O:O=1),0))</f>
        <v>BJP</v>
      </c>
      <c r="N30" t="str">
        <f>VLOOKUP(M30,alliance!A:B,2,FALSE)</f>
        <v>NDA</v>
      </c>
      <c r="O30" t="str">
        <f>VLOOKUP(M30,alliance!A:D,4,FALSE)</f>
        <v>FF4500</v>
      </c>
    </row>
    <row r="31" spans="1:15" x14ac:dyDescent="0.2">
      <c r="A31" t="str">
        <f>VLOOKUP(C31,stateCodes!A:B,2,FALSE)</f>
        <v>S03</v>
      </c>
      <c r="B31">
        <v>2</v>
      </c>
      <c r="C31" t="s">
        <v>518</v>
      </c>
      <c r="D31" t="s">
        <v>544</v>
      </c>
      <c r="E31" s="2">
        <f>SUMIFS(mySheet!N:N,mySheet!A:A,summary!C31,mySheet!B:B,summary!D31,mySheet!O:O,1)</f>
        <v>1195720</v>
      </c>
      <c r="F31" s="2">
        <f>SUMIFS(mySheet!K:K,mySheet!A:A,summary!C31,mySheet!B:B,summary!D31)</f>
        <v>949696</v>
      </c>
      <c r="G31" s="8">
        <f t="shared" si="0"/>
        <v>0.79424614458234366</v>
      </c>
      <c r="H31">
        <f>COUNTIFS(mySheet!A:A,summary!C31,mySheet!B:B,summary!D31,mySheet!D:D,"FEMALE")</f>
        <v>2</v>
      </c>
      <c r="I31">
        <f>COUNTIFS(mySheet!A:A,summary!C31,mySheet!B:B,summary!D31,mySheet!D:D,"FEMALE",mySheet!O:O,1)</f>
        <v>0</v>
      </c>
      <c r="J31" s="11">
        <f>SUMIFS(mySheet!M:M,mySheet!A:A,summary!C31,mySheet!B:B,summary!D31,mySheet!G:G,"NOTA")/100</f>
        <v>8.9903122994877405E-3</v>
      </c>
      <c r="K31" s="2">
        <f>SUMIFS(mySheet!K:K,mySheet!A:A,summary!C31,mySheet!B:B,summary!D31,mySheet!O:O,1) - SUMIFS(mySheet!K:K,mySheet!A:A,summary!C31,mySheet!B:B,summary!D31,mySheet!O:O,2)</f>
        <v>81596</v>
      </c>
      <c r="L31" s="11">
        <f t="shared" si="1"/>
        <v>8.5918020082215787E-2</v>
      </c>
      <c r="M31" t="str">
        <f t="array" ref="M31">INDEX(mySheet!G:G,MATCH(1,(mySheet!A:A=summary!C31)*(mySheet!B:B=summary!D31)*(mySheet!O:O=1),0))</f>
        <v>BJP</v>
      </c>
      <c r="N31" t="str">
        <f>VLOOKUP(M31,alliance!A:B,2,FALSE)</f>
        <v>NDA</v>
      </c>
      <c r="O31" t="str">
        <f>VLOOKUP(M31,alliance!A:D,4,FALSE)</f>
        <v>FF4500</v>
      </c>
    </row>
    <row r="32" spans="1:15" x14ac:dyDescent="0.2">
      <c r="A32" t="str">
        <f>VLOOKUP(C32,stateCodes!A:B,2,FALSE)</f>
        <v>S03</v>
      </c>
      <c r="B32">
        <v>3</v>
      </c>
      <c r="C32" t="s">
        <v>518</v>
      </c>
      <c r="D32" t="s">
        <v>519</v>
      </c>
      <c r="E32" s="2">
        <f>SUMIFS(mySheet!N:N,mySheet!A:A,summary!C32,mySheet!B:B,summary!D32,mySheet!O:O,1)</f>
        <v>1340173</v>
      </c>
      <c r="F32" s="2">
        <f>SUMIFS(mySheet!K:K,mySheet!A:A,summary!C32,mySheet!B:B,summary!D32)</f>
        <v>1060072</v>
      </c>
      <c r="G32" s="8">
        <f t="shared" si="0"/>
        <v>0.79099638628744195</v>
      </c>
      <c r="H32">
        <f>COUNTIFS(mySheet!A:A,summary!C32,mySheet!B:B,summary!D32,mySheet!D:D,"FEMALE")</f>
        <v>0</v>
      </c>
      <c r="I32">
        <f>COUNTIFS(mySheet!A:A,summary!C32,mySheet!B:B,summary!D32,mySheet!D:D,"FEMALE",mySheet!O:O,1)</f>
        <v>0</v>
      </c>
      <c r="J32" s="11">
        <f>SUMIFS(mySheet!M:M,mySheet!A:A,summary!C32,mySheet!B:B,summary!D32,mySheet!G:G,"NOTA")/100</f>
        <v>6.1772023069094203E-3</v>
      </c>
      <c r="K32" s="2">
        <f>SUMIFS(mySheet!K:K,mySheet!A:A,summary!C32,mySheet!B:B,summary!D32,mySheet!O:O,1) - SUMIFS(mySheet!K:K,mySheet!A:A,summary!C32,mySheet!B:B,summary!D32,mySheet!O:O,2)</f>
        <v>38389</v>
      </c>
      <c r="L32" s="11">
        <f t="shared" si="1"/>
        <v>3.6213577945648973E-2</v>
      </c>
      <c r="M32" t="str">
        <f t="array" ref="M32">INDEX(mySheet!G:G,MATCH(1,(mySheet!A:A=summary!C32)*(mySheet!B:B=summary!D32)*(mySheet!O:O=1),0))</f>
        <v>BJP</v>
      </c>
      <c r="N32" t="str">
        <f>VLOOKUP(M32,alliance!A:B,2,FALSE)</f>
        <v>NDA</v>
      </c>
      <c r="O32" t="str">
        <f>VLOOKUP(M32,alliance!A:D,4,FALSE)</f>
        <v>FF4500</v>
      </c>
    </row>
    <row r="33" spans="1:15" x14ac:dyDescent="0.2">
      <c r="A33" t="str">
        <f>VLOOKUP(C33,stateCodes!A:B,2,FALSE)</f>
        <v>S03</v>
      </c>
      <c r="B33">
        <v>4</v>
      </c>
      <c r="C33" t="s">
        <v>518</v>
      </c>
      <c r="D33" t="s">
        <v>663</v>
      </c>
      <c r="E33" s="2">
        <f>SUMIFS(mySheet!N:N,mySheet!A:A,summary!C33,mySheet!B:B,summary!D33,mySheet!O:O,1)</f>
        <v>1794648</v>
      </c>
      <c r="F33" s="2">
        <f>SUMIFS(mySheet!K:K,mySheet!A:A,summary!C33,mySheet!B:B,summary!D33)</f>
        <v>1493475</v>
      </c>
      <c r="G33" s="8">
        <f t="shared" si="0"/>
        <v>0.83218268986453059</v>
      </c>
      <c r="H33">
        <f>COUNTIFS(mySheet!A:A,summary!C33,mySheet!B:B,summary!D33,mySheet!D:D,"FEMALE")</f>
        <v>0</v>
      </c>
      <c r="I33">
        <f>COUNTIFS(mySheet!A:A,summary!C33,mySheet!B:B,summary!D33,mySheet!D:D,"FEMALE",mySheet!O:O,1)</f>
        <v>0</v>
      </c>
      <c r="J33" s="11">
        <f>SUMIFS(mySheet!M:M,mySheet!A:A,summary!C33,mySheet!B:B,summary!D33,mySheet!G:G,"NOTA")/100</f>
        <v>7.2019464068600932E-3</v>
      </c>
      <c r="K33" s="2">
        <f>SUMIFS(mySheet!K:K,mySheet!A:A,summary!C33,mySheet!B:B,summary!D33,mySheet!O:O,1) - SUMIFS(mySheet!K:K,mySheet!A:A,summary!C33,mySheet!B:B,summary!D33,mySheet!O:O,2)</f>
        <v>16752</v>
      </c>
      <c r="L33" s="11">
        <f t="shared" si="1"/>
        <v>1.1216793049766484E-2</v>
      </c>
      <c r="M33" t="str">
        <f t="array" ref="M33">INDEX(mySheet!G:G,MATCH(1,(mySheet!A:A=summary!C33)*(mySheet!B:B=summary!D33)*(mySheet!O:O=1),0))</f>
        <v>INC</v>
      </c>
      <c r="N33" t="str">
        <f>VLOOKUP(M33,alliance!A:B,2,FALSE)</f>
        <v>I.N.D.I.A.</v>
      </c>
      <c r="O33" t="str">
        <f>VLOOKUP(M33,alliance!A:D,4,FALSE)</f>
        <v>00BFFF</v>
      </c>
    </row>
    <row r="34" spans="1:15" x14ac:dyDescent="0.2">
      <c r="A34" t="str">
        <f>VLOOKUP(C34,stateCodes!A:B,2,FALSE)</f>
        <v>S03</v>
      </c>
      <c r="B34">
        <v>5</v>
      </c>
      <c r="C34" t="s">
        <v>518</v>
      </c>
      <c r="D34" t="s">
        <v>671</v>
      </c>
      <c r="E34" s="2">
        <f>SUMIFS(mySheet!N:N,mySheet!A:A,summary!C34,mySheet!B:B,summary!D34,mySheet!O:O,1)</f>
        <v>1734938</v>
      </c>
      <c r="F34" s="2">
        <f>SUMIFS(mySheet!K:K,mySheet!A:A,summary!C34,mySheet!B:B,summary!D34)</f>
        <v>1424687</v>
      </c>
      <c r="G34" s="8">
        <f t="shared" si="0"/>
        <v>0.82117458952423661</v>
      </c>
      <c r="H34">
        <f>COUNTIFS(mySheet!A:A,summary!C34,mySheet!B:B,summary!D34,mySheet!D:D,"FEMALE")</f>
        <v>0</v>
      </c>
      <c r="I34">
        <f>COUNTIFS(mySheet!A:A,summary!C34,mySheet!B:B,summary!D34,mySheet!D:D,"FEMALE",mySheet!O:O,1)</f>
        <v>0</v>
      </c>
      <c r="J34" s="11">
        <f>SUMIFS(mySheet!M:M,mySheet!A:A,summary!C34,mySheet!B:B,summary!D34,mySheet!G:G,"NOTA")/100</f>
        <v>1.1168624258226623E-2</v>
      </c>
      <c r="K34" s="2">
        <f>SUMIFS(mySheet!K:K,mySheet!A:A,summary!C34,mySheet!B:B,summary!D34,mySheet!O:O,1) - SUMIFS(mySheet!K:K,mySheet!A:A,summary!C34,mySheet!B:B,summary!D34,mySheet!O:O,2)</f>
        <v>209994</v>
      </c>
      <c r="L34" s="11">
        <f t="shared" si="1"/>
        <v>0.147396586057148</v>
      </c>
      <c r="M34" t="str">
        <f t="array" ref="M34">INDEX(mySheet!G:G,MATCH(1,(mySheet!A:A=summary!C34)*(mySheet!B:B=summary!D34)*(mySheet!O:O=1),0))</f>
        <v>INC</v>
      </c>
      <c r="N34" t="str">
        <f>VLOOKUP(M34,alliance!A:B,2,FALSE)</f>
        <v>I.N.D.I.A.</v>
      </c>
      <c r="O34" t="str">
        <f>VLOOKUP(M34,alliance!A:D,4,FALSE)</f>
        <v>00BFFF</v>
      </c>
    </row>
    <row r="35" spans="1:15" x14ac:dyDescent="0.2">
      <c r="A35" t="str">
        <f>VLOOKUP(C35,stateCodes!A:B,2,FALSE)</f>
        <v>S03</v>
      </c>
      <c r="B35">
        <v>6</v>
      </c>
      <c r="C35" t="s">
        <v>518</v>
      </c>
      <c r="D35" t="s">
        <v>699</v>
      </c>
      <c r="E35" s="2">
        <f>SUMIFS(mySheet!N:N,mySheet!A:A,summary!C35,mySheet!B:B,summary!D35,mySheet!O:O,1)</f>
        <v>1708013</v>
      </c>
      <c r="F35" s="2">
        <f>SUMIFS(mySheet!K:K,mySheet!A:A,summary!C35,mySheet!B:B,summary!D35)</f>
        <v>1283589</v>
      </c>
      <c r="G35" s="8">
        <f t="shared" si="0"/>
        <v>0.75151008803797159</v>
      </c>
      <c r="H35">
        <f>COUNTIFS(mySheet!A:A,summary!C35,mySheet!B:B,summary!D35,mySheet!D:D,"FEMALE")</f>
        <v>0</v>
      </c>
      <c r="I35">
        <f>COUNTIFS(mySheet!A:A,summary!C35,mySheet!B:B,summary!D35,mySheet!D:D,"FEMALE",mySheet!O:O,1)</f>
        <v>0</v>
      </c>
      <c r="J35" s="11">
        <f>SUMIFS(mySheet!M:M,mySheet!A:A,summary!C35,mySheet!B:B,summary!D35,mySheet!G:G,"NOTA")/100</f>
        <v>1.1854044160598154E-2</v>
      </c>
      <c r="K35" s="2">
        <f>SUMIFS(mySheet!K:K,mySheet!A:A,summary!C35,mySheet!B:B,summary!D35,mySheet!O:O,1) - SUMIFS(mySheet!K:K,mySheet!A:A,summary!C35,mySheet!B:B,summary!D35,mySheet!O:O,2)</f>
        <v>350551</v>
      </c>
      <c r="L35" s="11">
        <f t="shared" si="1"/>
        <v>0.27310221574039667</v>
      </c>
      <c r="M35" t="str">
        <f t="array" ref="M35">INDEX(mySheet!G:G,MATCH(1,(mySheet!A:A=summary!C35)*(mySheet!B:B=summary!D35)*(mySheet!O:O=1),0))</f>
        <v>BJP</v>
      </c>
      <c r="N35" t="str">
        <f>VLOOKUP(M35,alliance!A:B,2,FALSE)</f>
        <v>NDA</v>
      </c>
      <c r="O35" t="str">
        <f>VLOOKUP(M35,alliance!A:D,4,FALSE)</f>
        <v>FF4500</v>
      </c>
    </row>
    <row r="36" spans="1:15" x14ac:dyDescent="0.2">
      <c r="A36" t="str">
        <f>VLOOKUP(C36,stateCodes!A:B,2,FALSE)</f>
        <v>S03</v>
      </c>
      <c r="B36">
        <v>7</v>
      </c>
      <c r="C36" t="s">
        <v>518</v>
      </c>
      <c r="D36" t="s">
        <v>602</v>
      </c>
      <c r="E36" s="2">
        <f>SUMIFS(mySheet!N:N,mySheet!A:A,summary!C36,mySheet!B:B,summary!D36,mySheet!O:O,1)</f>
        <v>1685149</v>
      </c>
      <c r="F36" s="2">
        <f>SUMIFS(mySheet!K:K,mySheet!A:A,summary!C36,mySheet!B:B,summary!D36)</f>
        <v>1458549</v>
      </c>
      <c r="G36" s="8">
        <f t="shared" si="0"/>
        <v>0.86553117854860318</v>
      </c>
      <c r="H36">
        <f>COUNTIFS(mySheet!A:A,summary!C36,mySheet!B:B,summary!D36,mySheet!D:D,"FEMALE")</f>
        <v>2</v>
      </c>
      <c r="I36">
        <f>COUNTIFS(mySheet!A:A,summary!C36,mySheet!B:B,summary!D36,mySheet!D:D,"FEMALE",mySheet!O:O,1)</f>
        <v>0</v>
      </c>
      <c r="J36" s="11">
        <f>SUMIFS(mySheet!M:M,mySheet!A:A,summary!C36,mySheet!B:B,summary!D36,mySheet!G:G,"NOTA")/100</f>
        <v>6.672571030594843E-3</v>
      </c>
      <c r="K36" s="2">
        <f>SUMIFS(mySheet!K:K,mySheet!A:A,summary!C36,mySheet!B:B,summary!D36,mySheet!O:O,1) - SUMIFS(mySheet!K:K,mySheet!A:A,summary!C36,mySheet!B:B,summary!D36,mySheet!O:O,2)</f>
        <v>140307</v>
      </c>
      <c r="L36" s="11">
        <f t="shared" si="1"/>
        <v>9.6196288228917917E-2</v>
      </c>
      <c r="M36" t="str">
        <f t="array" ref="M36">INDEX(mySheet!G:G,MATCH(1,(mySheet!A:A=summary!C36)*(mySheet!B:B=summary!D36)*(mySheet!O:O=1),0))</f>
        <v>INC</v>
      </c>
      <c r="N36" t="str">
        <f>VLOOKUP(M36,alliance!A:B,2,FALSE)</f>
        <v>I.N.D.I.A.</v>
      </c>
      <c r="O36" t="str">
        <f>VLOOKUP(M36,alliance!A:D,4,FALSE)</f>
        <v>00BFFF</v>
      </c>
    </row>
    <row r="37" spans="1:15" x14ac:dyDescent="0.2">
      <c r="A37" t="str">
        <f>VLOOKUP(C37,stateCodes!A:B,2,FALSE)</f>
        <v>S03</v>
      </c>
      <c r="B37">
        <v>8</v>
      </c>
      <c r="C37" t="s">
        <v>518</v>
      </c>
      <c r="D37" t="s">
        <v>566</v>
      </c>
      <c r="E37" s="2">
        <f>SUMIFS(mySheet!N:N,mySheet!A:A,summary!C37,mySheet!B:B,summary!D37,mySheet!O:O,1)</f>
        <v>1858566</v>
      </c>
      <c r="F37" s="2">
        <f>SUMIFS(mySheet!K:K,mySheet!A:A,summary!C37,mySheet!B:B,summary!D37)</f>
        <v>1685005</v>
      </c>
      <c r="G37" s="8">
        <f t="shared" si="0"/>
        <v>0.90661563807795897</v>
      </c>
      <c r="H37">
        <f>COUNTIFS(mySheet!A:A,summary!C37,mySheet!B:B,summary!D37,mySheet!D:D,"FEMALE")</f>
        <v>1</v>
      </c>
      <c r="I37">
        <f>COUNTIFS(mySheet!A:A,summary!C37,mySheet!B:B,summary!D37,mySheet!D:D,"FEMALE",mySheet!O:O,1)</f>
        <v>0</v>
      </c>
      <c r="J37" s="11">
        <f>SUMIFS(mySheet!M:M,mySheet!A:A,summary!C37,mySheet!B:B,summary!D37,mySheet!G:G,"NOTA")/100</f>
        <v>5.3280065137223769E-3</v>
      </c>
      <c r="K37" s="2">
        <f>SUMIFS(mySheet!K:K,mySheet!A:A,summary!C37,mySheet!B:B,summary!D37,mySheet!O:O,1) - SUMIFS(mySheet!K:K,mySheet!A:A,summary!C37,mySheet!B:B,summary!D37,mySheet!O:O,2)</f>
        <v>226258</v>
      </c>
      <c r="L37" s="11">
        <f t="shared" si="1"/>
        <v>0.13427734635802269</v>
      </c>
      <c r="M37" t="str">
        <f t="array" ref="M37">INDEX(mySheet!G:G,MATCH(1,(mySheet!A:A=summary!C37)*(mySheet!B:B=summary!D37)*(mySheet!O:O=1),0))</f>
        <v>AIUDF</v>
      </c>
      <c r="N37" t="str">
        <f>VLOOKUP(M37,alliance!A:B,2,FALSE)</f>
        <v>Unallied</v>
      </c>
      <c r="O37" t="str">
        <f>VLOOKUP(M37,alliance!A:D,4,FALSE)</f>
        <v>008000</v>
      </c>
    </row>
    <row r="38" spans="1:15" x14ac:dyDescent="0.2">
      <c r="A38" t="str">
        <f>VLOOKUP(C38,stateCodes!A:B,2,FALSE)</f>
        <v>S03</v>
      </c>
      <c r="B38">
        <v>9</v>
      </c>
      <c r="C38" t="s">
        <v>518</v>
      </c>
      <c r="D38" t="s">
        <v>589</v>
      </c>
      <c r="E38" s="2">
        <f>SUMIFS(mySheet!N:N,mySheet!A:A,summary!C38,mySheet!B:B,summary!D38,mySheet!O:O,1)</f>
        <v>1776358</v>
      </c>
      <c r="F38" s="2">
        <f>SUMIFS(mySheet!K:K,mySheet!A:A,summary!C38,mySheet!B:B,summary!D38)</f>
        <v>1479485</v>
      </c>
      <c r="G38" s="8">
        <f t="shared" si="0"/>
        <v>0.83287546767036824</v>
      </c>
      <c r="H38">
        <f>COUNTIFS(mySheet!A:A,summary!C38,mySheet!B:B,summary!D38,mySheet!D:D,"FEMALE")</f>
        <v>1</v>
      </c>
      <c r="I38">
        <f>COUNTIFS(mySheet!A:A,summary!C38,mySheet!B:B,summary!D38,mySheet!D:D,"FEMALE",mySheet!O:O,1)</f>
        <v>0</v>
      </c>
      <c r="J38" s="11">
        <f>SUMIFS(mySheet!M:M,mySheet!A:A,summary!C38,mySheet!B:B,summary!D38,mySheet!G:G,"NOTA")/100</f>
        <v>1.0804571601574326E-2</v>
      </c>
      <c r="K38" s="2">
        <f>SUMIFS(mySheet!K:K,mySheet!A:A,summary!C38,mySheet!B:B,summary!D38,mySheet!O:O,1) - SUMIFS(mySheet!K:K,mySheet!A:A,summary!C38,mySheet!B:B,summary!D38,mySheet!O:O,2)</f>
        <v>37786</v>
      </c>
      <c r="L38" s="11">
        <f t="shared" si="1"/>
        <v>2.5539968299779992E-2</v>
      </c>
      <c r="M38" t="str">
        <f t="array" ref="M38">INDEX(mySheet!G:G,MATCH(1,(mySheet!A:A=summary!C38)*(mySheet!B:B=summary!D38)*(mySheet!O:O=1),0))</f>
        <v>IND</v>
      </c>
      <c r="N38" t="str">
        <f>VLOOKUP(M38,alliance!A:B,2,FALSE)</f>
        <v>Unallied</v>
      </c>
      <c r="O38" t="str">
        <f>VLOOKUP(M38,alliance!A:D,4,FALSE)</f>
        <v>AAAAAA</v>
      </c>
    </row>
    <row r="39" spans="1:15" x14ac:dyDescent="0.2">
      <c r="A39" t="str">
        <f>VLOOKUP(C39,stateCodes!A:B,2,FALSE)</f>
        <v>S03</v>
      </c>
      <c r="B39">
        <v>10</v>
      </c>
      <c r="C39" t="s">
        <v>518</v>
      </c>
      <c r="D39" t="s">
        <v>620</v>
      </c>
      <c r="E39" s="2">
        <f>SUMIFS(mySheet!N:N,mySheet!A:A,summary!C39,mySheet!B:B,summary!D39,mySheet!O:O,1)</f>
        <v>2181319</v>
      </c>
      <c r="F39" s="2">
        <f>SUMIFS(mySheet!K:K,mySheet!A:A,summary!C39,mySheet!B:B,summary!D39)</f>
        <v>1763757</v>
      </c>
      <c r="G39" s="8">
        <f t="shared" si="0"/>
        <v>0.80857361990612098</v>
      </c>
      <c r="H39">
        <f>COUNTIFS(mySheet!A:A,summary!C39,mySheet!B:B,summary!D39,mySheet!D:D,"FEMALE")</f>
        <v>5</v>
      </c>
      <c r="I39">
        <f>COUNTIFS(mySheet!A:A,summary!C39,mySheet!B:B,summary!D39,mySheet!D:D,"FEMALE",mySheet!O:O,1)</f>
        <v>1</v>
      </c>
      <c r="J39" s="11">
        <f>SUMIFS(mySheet!M:M,mySheet!A:A,summary!C39,mySheet!B:B,summary!D39,mySheet!G:G,"NOTA")/100</f>
        <v>5.9332747526857329E-3</v>
      </c>
      <c r="K39" s="2">
        <f>SUMIFS(mySheet!K:K,mySheet!A:A,summary!C39,mySheet!B:B,summary!D39,mySheet!O:O,1) - SUMIFS(mySheet!K:K,mySheet!A:A,summary!C39,mySheet!B:B,summary!D39,mySheet!O:O,2)</f>
        <v>345606</v>
      </c>
      <c r="L39" s="11">
        <f t="shared" si="1"/>
        <v>0.19594876164913874</v>
      </c>
      <c r="M39" t="str">
        <f t="array" ref="M39">INDEX(mySheet!G:G,MATCH(1,(mySheet!A:A=summary!C39)*(mySheet!B:B=summary!D39)*(mySheet!O:O=1),0))</f>
        <v>BJP</v>
      </c>
      <c r="N39" t="str">
        <f>VLOOKUP(M39,alliance!A:B,2,FALSE)</f>
        <v>NDA</v>
      </c>
      <c r="O39" t="str">
        <f>VLOOKUP(M39,alliance!A:D,4,FALSE)</f>
        <v>FF4500</v>
      </c>
    </row>
    <row r="40" spans="1:15" x14ac:dyDescent="0.2">
      <c r="A40" t="str">
        <f>VLOOKUP(C40,stateCodes!A:B,2,FALSE)</f>
        <v>S03</v>
      </c>
      <c r="B40">
        <v>11</v>
      </c>
      <c r="C40" t="s">
        <v>518</v>
      </c>
      <c r="D40" t="s">
        <v>679</v>
      </c>
      <c r="E40" s="2">
        <f>SUMIFS(mySheet!N:N,mySheet!A:A,summary!C40,mySheet!B:B,summary!D40,mySheet!O:O,1)</f>
        <v>1365035</v>
      </c>
      <c r="F40" s="2">
        <f>SUMIFS(mySheet!K:K,mySheet!A:A,summary!C40,mySheet!B:B,summary!D40)</f>
        <v>1057965</v>
      </c>
      <c r="G40" s="8">
        <f t="shared" si="0"/>
        <v>0.77504606109000873</v>
      </c>
      <c r="H40">
        <f>COUNTIFS(mySheet!A:A,summary!C40,mySheet!B:B,summary!D40,mySheet!D:D,"FEMALE")</f>
        <v>2</v>
      </c>
      <c r="I40">
        <f>COUNTIFS(mySheet!A:A,summary!C40,mySheet!B:B,summary!D40,mySheet!D:D,"FEMALE",mySheet!O:O,1)</f>
        <v>0</v>
      </c>
      <c r="J40" s="11">
        <f>SUMIFS(mySheet!M:M,mySheet!A:A,summary!C40,mySheet!B:B,summary!D40,mySheet!G:G,"NOTA")/100</f>
        <v>1.1870761791428194E-2</v>
      </c>
      <c r="K40" s="2">
        <f>SUMIFS(mySheet!K:K,mySheet!A:A,summary!C40,mySheet!B:B,summary!D40,mySheet!O:O,1) - SUMIFS(mySheet!K:K,mySheet!A:A,summary!C40,mySheet!B:B,summary!D40,mySheet!O:O,2)</f>
        <v>82653</v>
      </c>
      <c r="L40" s="11">
        <f t="shared" si="1"/>
        <v>7.8124512625653966E-2</v>
      </c>
      <c r="M40" t="str">
        <f t="array" ref="M40">INDEX(mySheet!G:G,MATCH(1,(mySheet!A:A=summary!C40)*(mySheet!B:B=summary!D40)*(mySheet!O:O=1),0))</f>
        <v>BJP</v>
      </c>
      <c r="N40" t="str">
        <f>VLOOKUP(M40,alliance!A:B,2,FALSE)</f>
        <v>NDA</v>
      </c>
      <c r="O40" t="str">
        <f>VLOOKUP(M40,alliance!A:D,4,FALSE)</f>
        <v>FF4500</v>
      </c>
    </row>
    <row r="41" spans="1:15" x14ac:dyDescent="0.2">
      <c r="A41" t="str">
        <f>VLOOKUP(C41,stateCodes!A:B,2,FALSE)</f>
        <v>S03</v>
      </c>
      <c r="B41">
        <v>12</v>
      </c>
      <c r="C41" t="s">
        <v>518</v>
      </c>
      <c r="D41" t="s">
        <v>652</v>
      </c>
      <c r="E41" s="2">
        <f>SUMIFS(mySheet!N:N,mySheet!A:A,summary!C41,mySheet!B:B,summary!D41,mySheet!O:O,1)</f>
        <v>1499639</v>
      </c>
      <c r="F41" s="2">
        <f>SUMIFS(mySheet!K:K,mySheet!A:A,summary!C41,mySheet!B:B,summary!D41)</f>
        <v>1190196</v>
      </c>
      <c r="G41" s="8">
        <f t="shared" si="0"/>
        <v>0.79365500630485075</v>
      </c>
      <c r="H41">
        <f>COUNTIFS(mySheet!A:A,summary!C41,mySheet!B:B,summary!D41,mySheet!D:D,"FEMALE")</f>
        <v>0</v>
      </c>
      <c r="I41">
        <f>COUNTIFS(mySheet!A:A,summary!C41,mySheet!B:B,summary!D41,mySheet!D:D,"FEMALE",mySheet!O:O,1)</f>
        <v>0</v>
      </c>
      <c r="J41" s="11">
        <f>SUMIFS(mySheet!M:M,mySheet!A:A,summary!C41,mySheet!B:B,summary!D41,mySheet!G:G,"NOTA")/100</f>
        <v>1.3110325241109671E-2</v>
      </c>
      <c r="K41" s="2">
        <f>SUMIFS(mySheet!K:K,mySheet!A:A,summary!C41,mySheet!B:B,summary!D41,mySheet!O:O,1) - SUMIFS(mySheet!K:K,mySheet!A:A,summary!C41,mySheet!B:B,summary!D41,mySheet!O:O,2)</f>
        <v>242841</v>
      </c>
      <c r="L41" s="11">
        <f t="shared" si="1"/>
        <v>0.2040344615508706</v>
      </c>
      <c r="M41" t="str">
        <f t="array" ref="M41">INDEX(mySheet!G:G,MATCH(1,(mySheet!A:A=summary!C41)*(mySheet!B:B=summary!D41)*(mySheet!O:O=1),0))</f>
        <v>BJP</v>
      </c>
      <c r="N41" t="str">
        <f>VLOOKUP(M41,alliance!A:B,2,FALSE)</f>
        <v>NDA</v>
      </c>
      <c r="O41" t="str">
        <f>VLOOKUP(M41,alliance!A:D,4,FALSE)</f>
        <v>FF4500</v>
      </c>
    </row>
    <row r="42" spans="1:15" x14ac:dyDescent="0.2">
      <c r="A42" t="str">
        <f>VLOOKUP(C42,stateCodes!A:B,2,FALSE)</f>
        <v>S03</v>
      </c>
      <c r="B42">
        <v>13</v>
      </c>
      <c r="C42" t="s">
        <v>518</v>
      </c>
      <c r="D42" t="s">
        <v>688</v>
      </c>
      <c r="E42" s="2">
        <f>SUMIFS(mySheet!N:N,mySheet!A:A,summary!C42,mySheet!B:B,summary!D42,mySheet!O:O,1)</f>
        <v>1314319</v>
      </c>
      <c r="F42" s="2">
        <f>SUMIFS(mySheet!K:K,mySheet!A:A,summary!C42,mySheet!B:B,summary!D42)</f>
        <v>1015748</v>
      </c>
      <c r="G42" s="8">
        <f t="shared" si="0"/>
        <v>0.77283216631578788</v>
      </c>
      <c r="H42">
        <f>COUNTIFS(mySheet!A:A,summary!C42,mySheet!B:B,summary!D42,mySheet!D:D,"FEMALE")</f>
        <v>0</v>
      </c>
      <c r="I42">
        <f>COUNTIFS(mySheet!A:A,summary!C42,mySheet!B:B,summary!D42,mySheet!D:D,"FEMALE",mySheet!O:O,1)</f>
        <v>0</v>
      </c>
      <c r="J42" s="11">
        <f>SUMIFS(mySheet!M:M,mySheet!A:A,summary!C42,mySheet!B:B,summary!D42,mySheet!G:G,"NOTA")/100</f>
        <v>2.0952920889140855E-2</v>
      </c>
      <c r="K42" s="2">
        <f>SUMIFS(mySheet!K:K,mySheet!A:A,summary!C42,mySheet!B:B,summary!D42,mySheet!O:O,1) - SUMIFS(mySheet!K:K,mySheet!A:A,summary!C42,mySheet!B:B,summary!D42,mySheet!O:O,2)</f>
        <v>364566</v>
      </c>
      <c r="L42" s="11">
        <f t="shared" si="1"/>
        <v>0.35891382508259922</v>
      </c>
      <c r="M42" t="str">
        <f t="array" ref="M42">INDEX(mySheet!G:G,MATCH(1,(mySheet!A:A=summary!C42)*(mySheet!B:B=summary!D42)*(mySheet!O:O=1),0))</f>
        <v>BJP</v>
      </c>
      <c r="N42" t="str">
        <f>VLOOKUP(M42,alliance!A:B,2,FALSE)</f>
        <v>NDA</v>
      </c>
      <c r="O42" t="str">
        <f>VLOOKUP(M42,alliance!A:D,4,FALSE)</f>
        <v>FF4500</v>
      </c>
    </row>
    <row r="43" spans="1:15" x14ac:dyDescent="0.2">
      <c r="A43" t="str">
        <f>VLOOKUP(C43,stateCodes!A:B,2,FALSE)</f>
        <v>S04</v>
      </c>
      <c r="B43" s="12">
        <v>0</v>
      </c>
      <c r="C43" t="s">
        <v>712</v>
      </c>
      <c r="D43" t="s">
        <v>713</v>
      </c>
      <c r="E43" s="2">
        <f>SUMIFS(mySheet!N:N,mySheet!A:A,summary!C43,mySheet!B:B,summary!D43,mySheet!O:O,1)</f>
        <v>1665502</v>
      </c>
      <c r="F43" s="2">
        <f>SUMIFS(mySheet!K:K,mySheet!A:A,summary!C43,mySheet!B:B,summary!D43)</f>
        <v>1032090</v>
      </c>
      <c r="G43" s="8">
        <f t="shared" si="0"/>
        <v>0.61968703730166641</v>
      </c>
      <c r="H43">
        <f>COUNTIFS(mySheet!A:A,summary!C43,mySheet!B:B,summary!D43,mySheet!D:D,"FEMALE")</f>
        <v>1</v>
      </c>
      <c r="I43">
        <f>COUNTIFS(mySheet!A:A,summary!C43,mySheet!B:B,summary!D43,mySheet!D:D,"FEMALE",mySheet!O:O,1)</f>
        <v>0</v>
      </c>
      <c r="J43" s="11">
        <f>SUMIFS(mySheet!M:M,mySheet!A:A,summary!C43,mySheet!B:B,summary!D43,mySheet!G:G,"NOTA")/100</f>
        <v>3.3265809687947755E-2</v>
      </c>
      <c r="K43" s="2">
        <f>SUMIFS(mySheet!K:K,mySheet!A:A,summary!C43,mySheet!B:B,summary!D43,mySheet!O:O,1) - SUMIFS(mySheet!K:K,mySheet!A:A,summary!C43,mySheet!B:B,summary!D43,mySheet!O:O,2)</f>
        <v>354616</v>
      </c>
      <c r="L43" s="11">
        <f t="shared" si="1"/>
        <v>0.34359019077793601</v>
      </c>
      <c r="M43" t="str">
        <f t="array" ref="M43">INDEX(mySheet!G:G,MATCH(1,(mySheet!A:A=summary!C43)*(mySheet!B:B=summary!D43)*(mySheet!O:O=1),0))</f>
        <v>JD(U)</v>
      </c>
      <c r="N43" t="str">
        <f>VLOOKUP(M43,alliance!A:B,2,FALSE)</f>
        <v>NDA</v>
      </c>
      <c r="O43" t="str">
        <f>VLOOKUP(M43,alliance!A:D,4,FALSE)</f>
        <v>BA160C</v>
      </c>
    </row>
    <row r="44" spans="1:15" x14ac:dyDescent="0.2">
      <c r="A44" t="str">
        <f>VLOOKUP(C44,stateCodes!A:B,2,FALSE)</f>
        <v>S04</v>
      </c>
      <c r="B44" s="12">
        <v>1</v>
      </c>
      <c r="C44" t="s">
        <v>712</v>
      </c>
      <c r="D44" t="s">
        <v>740</v>
      </c>
      <c r="E44" s="2">
        <f>SUMIFS(mySheet!N:N,mySheet!A:A,summary!C44,mySheet!B:B,summary!D44,mySheet!O:O,1)</f>
        <v>1633824</v>
      </c>
      <c r="F44" s="2">
        <f>SUMIFS(mySheet!K:K,mySheet!A:A,summary!C44,mySheet!B:B,summary!D44)</f>
        <v>1012936</v>
      </c>
      <c r="G44" s="8">
        <f t="shared" si="0"/>
        <v>0.6199786513112796</v>
      </c>
      <c r="H44">
        <f>COUNTIFS(mySheet!A:A,summary!C44,mySheet!B:B,summary!D44,mySheet!D:D,"FEMALE")</f>
        <v>0</v>
      </c>
      <c r="I44">
        <f>COUNTIFS(mySheet!A:A,summary!C44,mySheet!B:B,summary!D44,mySheet!D:D,"FEMALE",mySheet!O:O,1)</f>
        <v>0</v>
      </c>
      <c r="J44" s="11">
        <f>SUMIFS(mySheet!M:M,mySheet!A:A,summary!C44,mySheet!B:B,summary!D44,mySheet!G:G,"NOTA")/100</f>
        <v>4.5095932100026347E-2</v>
      </c>
      <c r="K44" s="2">
        <f>SUMIFS(mySheet!K:K,mySheet!A:A,summary!C44,mySheet!B:B,summary!D44,mySheet!O:O,1) - SUMIFS(mySheet!K:K,mySheet!A:A,summary!C44,mySheet!B:B,summary!D44,mySheet!O:O,2)</f>
        <v>293906</v>
      </c>
      <c r="L44" s="11">
        <f t="shared" si="1"/>
        <v>0.29015258614562028</v>
      </c>
      <c r="M44" t="str">
        <f t="array" ref="M44">INDEX(mySheet!G:G,MATCH(1,(mySheet!A:A=summary!C44)*(mySheet!B:B=summary!D44)*(mySheet!O:O=1),0))</f>
        <v>BJP</v>
      </c>
      <c r="N44" t="str">
        <f>VLOOKUP(M44,alliance!A:B,2,FALSE)</f>
        <v>NDA</v>
      </c>
      <c r="O44" t="str">
        <f>VLOOKUP(M44,alliance!A:D,4,FALSE)</f>
        <v>FF4500</v>
      </c>
    </row>
    <row r="45" spans="1:15" x14ac:dyDescent="0.2">
      <c r="A45" t="str">
        <f>VLOOKUP(C45,stateCodes!A:B,2,FALSE)</f>
        <v>S04</v>
      </c>
      <c r="B45" s="12">
        <v>2</v>
      </c>
      <c r="C45" t="s">
        <v>712</v>
      </c>
      <c r="D45" t="s">
        <v>754</v>
      </c>
      <c r="E45" s="2">
        <f>SUMIFS(mySheet!N:N,mySheet!A:A,summary!C45,mySheet!B:B,summary!D45,mySheet!O:O,1)</f>
        <v>1658672</v>
      </c>
      <c r="F45" s="2">
        <f>SUMIFS(mySheet!K:K,mySheet!A:A,summary!C45,mySheet!B:B,summary!D45)</f>
        <v>999400</v>
      </c>
      <c r="G45" s="8">
        <f t="shared" si="0"/>
        <v>0.60253021694464004</v>
      </c>
      <c r="H45">
        <f>COUNTIFS(mySheet!A:A,summary!C45,mySheet!B:B,summary!D45,mySheet!D:D,"FEMALE")</f>
        <v>1</v>
      </c>
      <c r="I45">
        <f>COUNTIFS(mySheet!A:A,summary!C45,mySheet!B:B,summary!D45,mySheet!D:D,"FEMALE",mySheet!O:O,1)</f>
        <v>0</v>
      </c>
      <c r="J45" s="11">
        <f>SUMIFS(mySheet!M:M,mySheet!A:A,summary!C45,mySheet!B:B,summary!D45,mySheet!G:G,"NOTA")/100</f>
        <v>2.2702935103760993E-2</v>
      </c>
      <c r="K45" s="2">
        <f>SUMIFS(mySheet!K:K,mySheet!A:A,summary!C45,mySheet!B:B,summary!D45,mySheet!O:O,1) - SUMIFS(mySheet!K:K,mySheet!A:A,summary!C45,mySheet!B:B,summary!D45,mySheet!O:O,2)</f>
        <v>293648</v>
      </c>
      <c r="L45" s="11">
        <f t="shared" si="1"/>
        <v>0.29382429457674603</v>
      </c>
      <c r="M45" t="str">
        <f t="array" ref="M45">INDEX(mySheet!G:G,MATCH(1,(mySheet!A:A=summary!C45)*(mySheet!B:B=summary!D45)*(mySheet!O:O=1),0))</f>
        <v>BJP</v>
      </c>
      <c r="N45" t="str">
        <f>VLOOKUP(M45,alliance!A:B,2,FALSE)</f>
        <v>NDA</v>
      </c>
      <c r="O45" t="str">
        <f>VLOOKUP(M45,alliance!A:D,4,FALSE)</f>
        <v>FF4500</v>
      </c>
    </row>
    <row r="46" spans="1:15" x14ac:dyDescent="0.2">
      <c r="A46" t="str">
        <f>VLOOKUP(C46,stateCodes!A:B,2,FALSE)</f>
        <v>S04</v>
      </c>
      <c r="B46" s="12">
        <v>3</v>
      </c>
      <c r="C46" t="s">
        <v>712</v>
      </c>
      <c r="D46" t="s">
        <v>793</v>
      </c>
      <c r="E46" s="2">
        <f>SUMIFS(mySheet!N:N,mySheet!A:A,summary!C46,mySheet!B:B,summary!D46,mySheet!O:O,1)</f>
        <v>1686215</v>
      </c>
      <c r="F46" s="2">
        <f>SUMIFS(mySheet!K:K,mySheet!A:A,summary!C46,mySheet!B:B,summary!D46)</f>
        <v>1004559</v>
      </c>
      <c r="G46" s="8">
        <f t="shared" si="0"/>
        <v>0.59574787319529243</v>
      </c>
      <c r="H46">
        <f>COUNTIFS(mySheet!A:A,summary!C46,mySheet!B:B,summary!D46,mySheet!D:D,"FEMALE")</f>
        <v>1</v>
      </c>
      <c r="I46">
        <f>COUNTIFS(mySheet!A:A,summary!C46,mySheet!B:B,summary!D46,mySheet!D:D,"FEMALE",mySheet!O:O,1)</f>
        <v>1</v>
      </c>
      <c r="J46" s="11">
        <f>SUMIFS(mySheet!M:M,mySheet!A:A,summary!C46,mySheet!B:B,summary!D46,mySheet!G:G,"NOTA")/100</f>
        <v>6.9825967458332795E-3</v>
      </c>
      <c r="K46" s="2">
        <f>SUMIFS(mySheet!K:K,mySheet!A:A,summary!C46,mySheet!B:B,summary!D46,mySheet!O:O,1) - SUMIFS(mySheet!K:K,mySheet!A:A,summary!C46,mySheet!B:B,summary!D46,mySheet!O:O,2)</f>
        <v>340360</v>
      </c>
      <c r="L46" s="11">
        <f t="shared" si="1"/>
        <v>0.33881534086101461</v>
      </c>
      <c r="M46" t="str">
        <f t="array" ref="M46">INDEX(mySheet!G:G,MATCH(1,(mySheet!A:A=summary!C46)*(mySheet!B:B=summary!D46)*(mySheet!O:O=1),0))</f>
        <v>BJP</v>
      </c>
      <c r="N46" t="str">
        <f>VLOOKUP(M46,alliance!A:B,2,FALSE)</f>
        <v>NDA</v>
      </c>
      <c r="O46" t="str">
        <f>VLOOKUP(M46,alliance!A:D,4,FALSE)</f>
        <v>FF4500</v>
      </c>
    </row>
    <row r="47" spans="1:15" x14ac:dyDescent="0.2">
      <c r="A47" t="str">
        <f>VLOOKUP(C47,stateCodes!A:B,2,FALSE)</f>
        <v>S04</v>
      </c>
      <c r="B47" s="12">
        <v>4</v>
      </c>
      <c r="C47" t="s">
        <v>712</v>
      </c>
      <c r="D47" t="s">
        <v>820</v>
      </c>
      <c r="E47" s="2">
        <f>SUMIFS(mySheet!N:N,mySheet!A:A,summary!C47,mySheet!B:B,summary!D47,mySheet!O:O,1)</f>
        <v>1752454</v>
      </c>
      <c r="F47" s="2">
        <f>SUMIFS(mySheet!K:K,mySheet!A:A,summary!C47,mySheet!B:B,summary!D47)</f>
        <v>1038849</v>
      </c>
      <c r="G47" s="8">
        <f t="shared" si="0"/>
        <v>0.59279672961458618</v>
      </c>
      <c r="H47">
        <f>COUNTIFS(mySheet!A:A,summary!C47,mySheet!B:B,summary!D47,mySheet!D:D,"FEMALE")</f>
        <v>0</v>
      </c>
      <c r="I47">
        <f>COUNTIFS(mySheet!A:A,summary!C47,mySheet!B:B,summary!D47,mySheet!D:D,"FEMALE",mySheet!O:O,1)</f>
        <v>0</v>
      </c>
      <c r="J47" s="11">
        <f>SUMIFS(mySheet!M:M,mySheet!A:A,summary!C47,mySheet!B:B,summary!D47,mySheet!G:G,"NOTA")/100</f>
        <v>9.9249711427472111E-3</v>
      </c>
      <c r="K47" s="2">
        <f>SUMIFS(mySheet!K:K,mySheet!A:A,summary!C47,mySheet!B:B,summary!D47,mySheet!O:O,1) - SUMIFS(mySheet!K:K,mySheet!A:A,summary!C47,mySheet!B:B,summary!D47,mySheet!O:O,2)</f>
        <v>250539</v>
      </c>
      <c r="L47" s="11">
        <f t="shared" si="1"/>
        <v>0.24116979464773033</v>
      </c>
      <c r="M47" t="str">
        <f t="array" ref="M47">INDEX(mySheet!G:G,MATCH(1,(mySheet!A:A=summary!C47)*(mySheet!B:B=summary!D47)*(mySheet!O:O=1),0))</f>
        <v>JD(U)</v>
      </c>
      <c r="N47" t="str">
        <f>VLOOKUP(M47,alliance!A:B,2,FALSE)</f>
        <v>NDA</v>
      </c>
      <c r="O47" t="str">
        <f>VLOOKUP(M47,alliance!A:D,4,FALSE)</f>
        <v>BA160C</v>
      </c>
    </row>
    <row r="48" spans="1:15" x14ac:dyDescent="0.2">
      <c r="A48" t="str">
        <f>VLOOKUP(C48,stateCodes!A:B,2,FALSE)</f>
        <v>S04</v>
      </c>
      <c r="B48" s="12">
        <v>5</v>
      </c>
      <c r="C48" t="s">
        <v>712</v>
      </c>
      <c r="D48" t="s">
        <v>849</v>
      </c>
      <c r="E48" s="2">
        <f>SUMIFS(mySheet!N:N,mySheet!A:A,summary!C48,mySheet!B:B,summary!D48,mySheet!O:O,1)</f>
        <v>1792798</v>
      </c>
      <c r="F48" s="2">
        <f>SUMIFS(mySheet!K:K,mySheet!A:A,summary!C48,mySheet!B:B,summary!D48)</f>
        <v>963708</v>
      </c>
      <c r="G48" s="8">
        <f t="shared" si="0"/>
        <v>0.53754410703269417</v>
      </c>
      <c r="H48">
        <f>COUNTIFS(mySheet!A:A,summary!C48,mySheet!B:B,summary!D48,mySheet!D:D,"FEMALE")</f>
        <v>2</v>
      </c>
      <c r="I48">
        <f>COUNTIFS(mySheet!A:A,summary!C48,mySheet!B:B,summary!D48,mySheet!D:D,"FEMALE",mySheet!O:O,1)</f>
        <v>0</v>
      </c>
      <c r="J48" s="11">
        <f>SUMIFS(mySheet!M:M,mySheet!A:A,summary!C48,mySheet!B:B,summary!D48,mySheet!G:G,"NOTA")/100</f>
        <v>5.8287188013757566E-3</v>
      </c>
      <c r="K48" s="2">
        <f>SUMIFS(mySheet!K:K,mySheet!A:A,summary!C48,mySheet!B:B,summary!D48,mySheet!O:O,1) - SUMIFS(mySheet!K:K,mySheet!A:A,summary!C48,mySheet!B:B,summary!D48,mySheet!O:O,2)</f>
        <v>454940</v>
      </c>
      <c r="L48" s="11">
        <f t="shared" si="1"/>
        <v>0.47207245348176002</v>
      </c>
      <c r="M48" t="str">
        <f t="array" ref="M48">INDEX(mySheet!G:G,MATCH(1,(mySheet!A:A=summary!C48)*(mySheet!B:B=summary!D48)*(mySheet!O:O=1),0))</f>
        <v>BJP</v>
      </c>
      <c r="N48" t="str">
        <f>VLOOKUP(M48,alliance!A:B,2,FALSE)</f>
        <v>NDA</v>
      </c>
      <c r="O48" t="str">
        <f>VLOOKUP(M48,alliance!A:D,4,FALSE)</f>
        <v>FF4500</v>
      </c>
    </row>
    <row r="49" spans="1:15" x14ac:dyDescent="0.2">
      <c r="A49" t="str">
        <f>VLOOKUP(C49,stateCodes!A:B,2,FALSE)</f>
        <v>S04</v>
      </c>
      <c r="B49" s="12">
        <v>6</v>
      </c>
      <c r="C49" t="s">
        <v>712</v>
      </c>
      <c r="D49" t="s">
        <v>870</v>
      </c>
      <c r="E49" s="2">
        <f>SUMIFS(mySheet!N:N,mySheet!A:A,summary!C49,mySheet!B:B,summary!D49,mySheet!O:O,1)</f>
        <v>1852417</v>
      </c>
      <c r="F49" s="2">
        <f>SUMIFS(mySheet!K:K,mySheet!A:A,summary!C49,mySheet!B:B,summary!D49)</f>
        <v>1060562</v>
      </c>
      <c r="G49" s="8">
        <f t="shared" si="0"/>
        <v>0.57252875567434336</v>
      </c>
      <c r="H49">
        <f>COUNTIFS(mySheet!A:A,summary!C49,mySheet!B:B,summary!D49,mySheet!D:D,"FEMALE")</f>
        <v>0</v>
      </c>
      <c r="I49">
        <f>COUNTIFS(mySheet!A:A,summary!C49,mySheet!B:B,summary!D49,mySheet!D:D,"FEMALE",mySheet!O:O,1)</f>
        <v>0</v>
      </c>
      <c r="J49" s="11">
        <f>SUMIFS(mySheet!M:M,mySheet!A:A,summary!C49,mySheet!B:B,summary!D49,mySheet!G:G,"NOTA")/100</f>
        <v>8.6625357330775577E-3</v>
      </c>
      <c r="K49" s="2">
        <f>SUMIFS(mySheet!K:K,mySheet!A:A,summary!C49,mySheet!B:B,summary!D49,mySheet!O:O,1) - SUMIFS(mySheet!K:K,mySheet!A:A,summary!C49,mySheet!B:B,summary!D49,mySheet!O:O,2)</f>
        <v>322951</v>
      </c>
      <c r="L49" s="11">
        <f t="shared" si="1"/>
        <v>0.3045093073295102</v>
      </c>
      <c r="M49" t="str">
        <f t="array" ref="M49">INDEX(mySheet!G:G,MATCH(1,(mySheet!A:A=summary!C49)*(mySheet!B:B=summary!D49)*(mySheet!O:O=1),0))</f>
        <v>JD(U)</v>
      </c>
      <c r="N49" t="str">
        <f>VLOOKUP(M49,alliance!A:B,2,FALSE)</f>
        <v>NDA</v>
      </c>
      <c r="O49" t="str">
        <f>VLOOKUP(M49,alliance!A:D,4,FALSE)</f>
        <v>BA160C</v>
      </c>
    </row>
    <row r="50" spans="1:15" x14ac:dyDescent="0.2">
      <c r="A50" t="str">
        <f>VLOOKUP(C50,stateCodes!A:B,2,FALSE)</f>
        <v>S04</v>
      </c>
      <c r="B50" s="12">
        <v>7</v>
      </c>
      <c r="C50" t="s">
        <v>712</v>
      </c>
      <c r="D50" t="s">
        <v>893</v>
      </c>
      <c r="E50" s="2">
        <f>SUMIFS(mySheet!N:N,mySheet!A:A,summary!C50,mySheet!B:B,summary!D50,mySheet!O:O,1)</f>
        <v>1690620</v>
      </c>
      <c r="F50" s="2">
        <f>SUMIFS(mySheet!K:K,mySheet!A:A,summary!C50,mySheet!B:B,summary!D50)</f>
        <v>1110805</v>
      </c>
      <c r="G50" s="8">
        <f t="shared" si="0"/>
        <v>0.65704002082076396</v>
      </c>
      <c r="H50">
        <f>COUNTIFS(mySheet!A:A,summary!C50,mySheet!B:B,summary!D50,mySheet!D:D,"FEMALE")</f>
        <v>2</v>
      </c>
      <c r="I50">
        <f>COUNTIFS(mySheet!A:A,summary!C50,mySheet!B:B,summary!D50,mySheet!D:D,"FEMALE",mySheet!O:O,1)</f>
        <v>0</v>
      </c>
      <c r="J50" s="11">
        <f>SUMIFS(mySheet!M:M,mySheet!A:A,summary!C50,mySheet!B:B,summary!D50,mySheet!G:G,"NOTA")/100</f>
        <v>8.4095712315795917E-3</v>
      </c>
      <c r="K50" s="2">
        <f>SUMIFS(mySheet!K:K,mySheet!A:A,summary!C50,mySheet!B:B,summary!D50,mySheet!O:O,1) - SUMIFS(mySheet!K:K,mySheet!A:A,summary!C50,mySheet!B:B,summary!D50,mySheet!O:O,2)</f>
        <v>266853</v>
      </c>
      <c r="L50" s="11">
        <f t="shared" si="1"/>
        <v>0.24023388443516189</v>
      </c>
      <c r="M50" t="str">
        <f t="array" ref="M50">INDEX(mySheet!G:G,MATCH(1,(mySheet!A:A=summary!C50)*(mySheet!B:B=summary!D50)*(mySheet!O:O=1),0))</f>
        <v>JD(U)</v>
      </c>
      <c r="N50" t="str">
        <f>VLOOKUP(M50,alliance!A:B,2,FALSE)</f>
        <v>NDA</v>
      </c>
      <c r="O50" t="str">
        <f>VLOOKUP(M50,alliance!A:D,4,FALSE)</f>
        <v>BA160C</v>
      </c>
    </row>
    <row r="51" spans="1:15" x14ac:dyDescent="0.2">
      <c r="A51" t="str">
        <f>VLOOKUP(C51,stateCodes!A:B,2,FALSE)</f>
        <v>S04</v>
      </c>
      <c r="B51" s="12">
        <v>8</v>
      </c>
      <c r="C51" t="s">
        <v>712</v>
      </c>
      <c r="D51" t="s">
        <v>921</v>
      </c>
      <c r="E51" s="2">
        <f>SUMIFS(mySheet!N:N,mySheet!A:A,summary!C51,mySheet!B:B,summary!D51,mySheet!O:O,1)</f>
        <v>1805439</v>
      </c>
      <c r="F51" s="2">
        <f>SUMIFS(mySheet!K:K,mySheet!A:A,summary!C51,mySheet!B:B,summary!D51)</f>
        <v>1169630</v>
      </c>
      <c r="G51" s="8">
        <f t="shared" si="0"/>
        <v>0.64783689728647709</v>
      </c>
      <c r="H51">
        <f>COUNTIFS(mySheet!A:A,summary!C51,mySheet!B:B,summary!D51,mySheet!D:D,"FEMALE")</f>
        <v>1</v>
      </c>
      <c r="I51">
        <f>COUNTIFS(mySheet!A:A,summary!C51,mySheet!B:B,summary!D51,mySheet!D:D,"FEMALE",mySheet!O:O,1)</f>
        <v>0</v>
      </c>
      <c r="J51" s="11">
        <f>SUMIFS(mySheet!M:M,mySheet!A:A,summary!C51,mySheet!B:B,summary!D51,mySheet!G:G,"NOTA")/100</f>
        <v>1.7626124073619714E-2</v>
      </c>
      <c r="K51" s="2">
        <f>SUMIFS(mySheet!K:K,mySheet!A:A,summary!C51,mySheet!B:B,summary!D51,mySheet!O:O,1) - SUMIFS(mySheet!K:K,mySheet!A:A,summary!C51,mySheet!B:B,summary!D51,mySheet!O:O,2)</f>
        <v>137241</v>
      </c>
      <c r="L51" s="11">
        <f t="shared" si="1"/>
        <v>0.11733710660636269</v>
      </c>
      <c r="M51" t="str">
        <f t="array" ref="M51">INDEX(mySheet!G:G,MATCH(1,(mySheet!A:A=summary!C51)*(mySheet!B:B=summary!D51)*(mySheet!O:O=1),0))</f>
        <v>BJP</v>
      </c>
      <c r="N51" t="str">
        <f>VLOOKUP(M51,alliance!A:B,2,FALSE)</f>
        <v>NDA</v>
      </c>
      <c r="O51" t="str">
        <f>VLOOKUP(M51,alliance!A:D,4,FALSE)</f>
        <v>FF4500</v>
      </c>
    </row>
    <row r="52" spans="1:15" x14ac:dyDescent="0.2">
      <c r="A52" t="str">
        <f>VLOOKUP(C52,stateCodes!A:B,2,FALSE)</f>
        <v>S04</v>
      </c>
      <c r="B52" s="12">
        <v>9</v>
      </c>
      <c r="C52" t="s">
        <v>712</v>
      </c>
      <c r="D52" t="s">
        <v>934</v>
      </c>
      <c r="E52" s="2">
        <f>SUMIFS(mySheet!N:N,mySheet!A:A,summary!C52,mySheet!B:B,summary!D52,mySheet!O:O,1)</f>
        <v>1659651</v>
      </c>
      <c r="F52" s="2">
        <f>SUMIFS(mySheet!K:K,mySheet!A:A,summary!C52,mySheet!B:B,summary!D52)</f>
        <v>1101603</v>
      </c>
      <c r="G52" s="8">
        <f t="shared" si="0"/>
        <v>0.66375581372228254</v>
      </c>
      <c r="H52">
        <f>COUNTIFS(mySheet!A:A,summary!C52,mySheet!B:B,summary!D52,mySheet!D:D,"FEMALE")</f>
        <v>0</v>
      </c>
      <c r="I52">
        <f>COUNTIFS(mySheet!A:A,summary!C52,mySheet!B:B,summary!D52,mySheet!D:D,"FEMALE",mySheet!O:O,1)</f>
        <v>0</v>
      </c>
      <c r="J52" s="11">
        <f>SUMIFS(mySheet!M:M,mySheet!A:A,summary!C52,mySheet!B:B,summary!D52,mySheet!G:G,"NOTA")/100</f>
        <v>1.7902140050977802E-2</v>
      </c>
      <c r="K52" s="2">
        <f>SUMIFS(mySheet!K:K,mySheet!A:A,summary!C52,mySheet!B:B,summary!D52,mySheet!O:O,1) - SUMIFS(mySheet!K:K,mySheet!A:A,summary!C52,mySheet!B:B,summary!D52,mySheet!O:O,2)</f>
        <v>34466</v>
      </c>
      <c r="L52" s="11">
        <f t="shared" si="1"/>
        <v>3.128713338652854E-2</v>
      </c>
      <c r="M52" t="str">
        <f t="array" ref="M52">INDEX(mySheet!G:G,MATCH(1,(mySheet!A:A=summary!C52)*(mySheet!B:B=summary!D52)*(mySheet!O:O=1),0))</f>
        <v>INC</v>
      </c>
      <c r="N52" t="str">
        <f>VLOOKUP(M52,alliance!A:B,2,FALSE)</f>
        <v>I.N.D.I.A.</v>
      </c>
      <c r="O52" t="str">
        <f>VLOOKUP(M52,alliance!A:D,4,FALSE)</f>
        <v>00BFFF</v>
      </c>
    </row>
    <row r="53" spans="1:15" x14ac:dyDescent="0.2">
      <c r="A53" t="str">
        <f>VLOOKUP(C53,stateCodes!A:B,2,FALSE)</f>
        <v>S04</v>
      </c>
      <c r="B53" s="12">
        <v>10</v>
      </c>
      <c r="C53" t="s">
        <v>712</v>
      </c>
      <c r="D53" t="s">
        <v>952</v>
      </c>
      <c r="E53" s="2">
        <f>SUMIFS(mySheet!N:N,mySheet!A:A,summary!C53,mySheet!B:B,summary!D53,mySheet!O:O,1)</f>
        <v>1653353</v>
      </c>
      <c r="F53" s="2">
        <f>SUMIFS(mySheet!K:K,mySheet!A:A,summary!C53,mySheet!B:B,summary!D53)</f>
        <v>1117734</v>
      </c>
      <c r="G53" s="8">
        <f t="shared" si="0"/>
        <v>0.6760407487088359</v>
      </c>
      <c r="H53">
        <f>COUNTIFS(mySheet!A:A,summary!C53,mySheet!B:B,summary!D53,mySheet!D:D,"FEMALE")</f>
        <v>0</v>
      </c>
      <c r="I53">
        <f>COUNTIFS(mySheet!A:A,summary!C53,mySheet!B:B,summary!D53,mySheet!D:D,"FEMALE",mySheet!O:O,1)</f>
        <v>0</v>
      </c>
      <c r="J53" s="11">
        <f>SUMIFS(mySheet!M:M,mySheet!A:A,summary!C53,mySheet!B:B,summary!D53,mySheet!G:G,"NOTA")/100</f>
        <v>1.8406690935885088E-2</v>
      </c>
      <c r="K53" s="2">
        <f>SUMIFS(mySheet!K:K,mySheet!A:A,summary!C53,mySheet!B:B,summary!D53,mySheet!O:O,1) - SUMIFS(mySheet!K:K,mySheet!A:A,summary!C53,mySheet!B:B,summary!D53,mySheet!O:O,2)</f>
        <v>57203</v>
      </c>
      <c r="L53" s="11">
        <f t="shared" si="1"/>
        <v>5.1177650496450858E-2</v>
      </c>
      <c r="M53" t="str">
        <f t="array" ref="M53">INDEX(mySheet!G:G,MATCH(1,(mySheet!A:A=summary!C53)*(mySheet!B:B=summary!D53)*(mySheet!O:O=1),0))</f>
        <v>JD(U)</v>
      </c>
      <c r="N53" t="str">
        <f>VLOOKUP(M53,alliance!A:B,2,FALSE)</f>
        <v>NDA</v>
      </c>
      <c r="O53" t="str">
        <f>VLOOKUP(M53,alliance!A:D,4,FALSE)</f>
        <v>BA160C</v>
      </c>
    </row>
    <row r="54" spans="1:15" x14ac:dyDescent="0.2">
      <c r="A54" t="str">
        <f>VLOOKUP(C54,stateCodes!A:B,2,FALSE)</f>
        <v>S04</v>
      </c>
      <c r="B54" s="12">
        <v>11</v>
      </c>
      <c r="C54" t="s">
        <v>712</v>
      </c>
      <c r="D54" t="s">
        <v>962</v>
      </c>
      <c r="E54" s="2">
        <f>SUMIFS(mySheet!N:N,mySheet!A:A,summary!C54,mySheet!B:B,summary!D54,mySheet!O:O,1)</f>
        <v>1765312</v>
      </c>
      <c r="F54" s="2">
        <f>SUMIFS(mySheet!K:K,mySheet!A:A,summary!C54,mySheet!B:B,summary!D54)</f>
        <v>1153940</v>
      </c>
      <c r="G54" s="8">
        <f t="shared" si="0"/>
        <v>0.65367481782257186</v>
      </c>
      <c r="H54">
        <f>COUNTIFS(mySheet!A:A,summary!C54,mySheet!B:B,summary!D54,mySheet!D:D,"FEMALE")</f>
        <v>1</v>
      </c>
      <c r="I54">
        <f>COUNTIFS(mySheet!A:A,summary!C54,mySheet!B:B,summary!D54,mySheet!D:D,"FEMALE",mySheet!O:O,1)</f>
        <v>0</v>
      </c>
      <c r="J54" s="11">
        <f>SUMIFS(mySheet!M:M,mySheet!A:A,summary!C54,mySheet!B:B,summary!D54,mySheet!G:G,"NOTA")/100</f>
        <v>1.6091141250046577E-2</v>
      </c>
      <c r="K54" s="2">
        <f>SUMIFS(mySheet!K:K,mySheet!A:A,summary!C54,mySheet!B:B,summary!D54,mySheet!O:O,1) - SUMIFS(mySheet!K:K,mySheet!A:A,summary!C54,mySheet!B:B,summary!D54,mySheet!O:O,2)</f>
        <v>263461</v>
      </c>
      <c r="L54" s="11">
        <f t="shared" si="1"/>
        <v>0.22831429710383555</v>
      </c>
      <c r="M54" t="str">
        <f t="array" ref="M54">INDEX(mySheet!G:G,MATCH(1,(mySheet!A:A=summary!C54)*(mySheet!B:B=summary!D54)*(mySheet!O:O=1),0))</f>
        <v>JD(U)</v>
      </c>
      <c r="N54" t="str">
        <f>VLOOKUP(M54,alliance!A:B,2,FALSE)</f>
        <v>NDA</v>
      </c>
      <c r="O54" t="str">
        <f>VLOOKUP(M54,alliance!A:D,4,FALSE)</f>
        <v>BA160C</v>
      </c>
    </row>
    <row r="55" spans="1:15" x14ac:dyDescent="0.2">
      <c r="A55" t="str">
        <f>VLOOKUP(C55,stateCodes!A:B,2,FALSE)</f>
        <v>S04</v>
      </c>
      <c r="B55" s="12">
        <v>12</v>
      </c>
      <c r="C55" t="s">
        <v>712</v>
      </c>
      <c r="D55" t="s">
        <v>981</v>
      </c>
      <c r="E55" s="2">
        <f>SUMIFS(mySheet!N:N,mySheet!A:A,summary!C55,mySheet!B:B,summary!D55,mySheet!O:O,1)</f>
        <v>1884883</v>
      </c>
      <c r="F55" s="2">
        <f>SUMIFS(mySheet!K:K,mySheet!A:A,summary!C55,mySheet!B:B,summary!D55)</f>
        <v>1147274</v>
      </c>
      <c r="G55" s="8">
        <f t="shared" si="0"/>
        <v>0.60867120134247055</v>
      </c>
      <c r="H55">
        <f>COUNTIFS(mySheet!A:A,summary!C55,mySheet!B:B,summary!D55,mySheet!D:D,"FEMALE")</f>
        <v>0</v>
      </c>
      <c r="I55">
        <f>COUNTIFS(mySheet!A:A,summary!C55,mySheet!B:B,summary!D55,mySheet!D:D,"FEMALE",mySheet!O:O,1)</f>
        <v>0</v>
      </c>
      <c r="J55" s="11">
        <f>SUMIFS(mySheet!M:M,mySheet!A:A,summary!C55,mySheet!B:B,summary!D55,mySheet!G:G,"NOTA")/100</f>
        <v>3.3503187377358294E-2</v>
      </c>
      <c r="K55" s="2">
        <f>SUMIFS(mySheet!K:K,mySheet!A:A,summary!C55,mySheet!B:B,summary!D55,mySheet!O:O,1) - SUMIFS(mySheet!K:K,mySheet!A:A,summary!C55,mySheet!B:B,summary!D55,mySheet!O:O,2)</f>
        <v>301527</v>
      </c>
      <c r="L55" s="11">
        <f t="shared" si="1"/>
        <v>0.26282038989814116</v>
      </c>
      <c r="M55" t="str">
        <f t="array" ref="M55">INDEX(mySheet!G:G,MATCH(1,(mySheet!A:A=summary!C55)*(mySheet!B:B=summary!D55)*(mySheet!O:O=1),0))</f>
        <v>JD(U)</v>
      </c>
      <c r="N55" t="str">
        <f>VLOOKUP(M55,alliance!A:B,2,FALSE)</f>
        <v>NDA</v>
      </c>
      <c r="O55" t="str">
        <f>VLOOKUP(M55,alliance!A:D,4,FALSE)</f>
        <v>BA160C</v>
      </c>
    </row>
    <row r="56" spans="1:15" x14ac:dyDescent="0.2">
      <c r="A56" t="str">
        <f>VLOOKUP(C56,stateCodes!A:B,2,FALSE)</f>
        <v>S04</v>
      </c>
      <c r="B56" s="12">
        <v>13</v>
      </c>
      <c r="C56" t="s">
        <v>712</v>
      </c>
      <c r="D56" t="s">
        <v>998</v>
      </c>
      <c r="E56" s="2">
        <f>SUMIFS(mySheet!N:N,mySheet!A:A,summary!C56,mySheet!B:B,summary!D56,mySheet!O:O,1)</f>
        <v>1654811</v>
      </c>
      <c r="F56" s="2">
        <f>SUMIFS(mySheet!K:K,mySheet!A:A,summary!C56,mySheet!B:B,summary!D56)</f>
        <v>964996</v>
      </c>
      <c r="G56" s="8">
        <f t="shared" si="0"/>
        <v>0.58314574897072835</v>
      </c>
      <c r="H56">
        <f>COUNTIFS(mySheet!A:A,summary!C56,mySheet!B:B,summary!D56,mySheet!D:D,"FEMALE")</f>
        <v>0</v>
      </c>
      <c r="I56">
        <f>COUNTIFS(mySheet!A:A,summary!C56,mySheet!B:B,summary!D56,mySheet!D:D,"FEMALE",mySheet!O:O,1)</f>
        <v>0</v>
      </c>
      <c r="J56" s="11">
        <f>SUMIFS(mySheet!M:M,mySheet!A:A,summary!C56,mySheet!B:B,summary!D56,mySheet!G:G,"NOTA")/100</f>
        <v>2.1199158993692454E-2</v>
      </c>
      <c r="K56" s="2">
        <f>SUMIFS(mySheet!K:K,mySheet!A:A,summary!C56,mySheet!B:B,summary!D56,mySheet!O:O,1) - SUMIFS(mySheet!K:K,mySheet!A:A,summary!C56,mySheet!B:B,summary!D56,mySheet!O:O,2)</f>
        <v>267979</v>
      </c>
      <c r="L56" s="11">
        <f t="shared" si="1"/>
        <v>0.27769959668226601</v>
      </c>
      <c r="M56" t="str">
        <f t="array" ref="M56">INDEX(mySheet!G:G,MATCH(1,(mySheet!A:A=summary!C56)*(mySheet!B:B=summary!D56)*(mySheet!O:O=1),0))</f>
        <v>BJP</v>
      </c>
      <c r="N56" t="str">
        <f>VLOOKUP(M56,alliance!A:B,2,FALSE)</f>
        <v>NDA</v>
      </c>
      <c r="O56" t="str">
        <f>VLOOKUP(M56,alliance!A:D,4,FALSE)</f>
        <v>FF4500</v>
      </c>
    </row>
    <row r="57" spans="1:15" x14ac:dyDescent="0.2">
      <c r="A57" t="str">
        <f>VLOOKUP(C57,stateCodes!A:B,2,FALSE)</f>
        <v>S04</v>
      </c>
      <c r="B57" s="12">
        <v>14</v>
      </c>
      <c r="C57" t="s">
        <v>712</v>
      </c>
      <c r="D57" t="s">
        <v>1007</v>
      </c>
      <c r="E57" s="2">
        <f>SUMIFS(mySheet!N:N,mySheet!A:A,summary!C57,mySheet!B:B,summary!D57,mySheet!O:O,1)</f>
        <v>1730553</v>
      </c>
      <c r="F57" s="2">
        <f>SUMIFS(mySheet!K:K,mySheet!A:A,summary!C57,mySheet!B:B,summary!D57)</f>
        <v>1058086</v>
      </c>
      <c r="G57" s="8">
        <f t="shared" si="0"/>
        <v>0.61141496388726613</v>
      </c>
      <c r="H57">
        <f>COUNTIFS(mySheet!A:A,summary!C57,mySheet!B:B,summary!D57,mySheet!D:D,"FEMALE")</f>
        <v>2</v>
      </c>
      <c r="I57">
        <f>COUNTIFS(mySheet!A:A,summary!C57,mySheet!B:B,summary!D57,mySheet!D:D,"FEMALE",mySheet!O:O,1)</f>
        <v>0</v>
      </c>
      <c r="J57" s="11">
        <f>SUMIFS(mySheet!M:M,mySheet!A:A,summary!C57,mySheet!B:B,summary!D57,mySheet!G:G,"NOTA")/100</f>
        <v>8.6640900815960591E-3</v>
      </c>
      <c r="K57" s="2">
        <f>SUMIFS(mySheet!K:K,mySheet!A:A,summary!C57,mySheet!B:B,summary!D57,mySheet!O:O,1) - SUMIFS(mySheet!K:K,mySheet!A:A,summary!C57,mySheet!B:B,summary!D57,mySheet!O:O,2)</f>
        <v>409988</v>
      </c>
      <c r="L57" s="11">
        <f t="shared" si="1"/>
        <v>0.3874807907863822</v>
      </c>
      <c r="M57" t="str">
        <f t="array" ref="M57">INDEX(mySheet!G:G,MATCH(1,(mySheet!A:A=summary!C57)*(mySheet!B:B=summary!D57)*(mySheet!O:O=1),0))</f>
        <v>BJP</v>
      </c>
      <c r="N57" t="str">
        <f>VLOOKUP(M57,alliance!A:B,2,FALSE)</f>
        <v>NDA</v>
      </c>
      <c r="O57" t="str">
        <f>VLOOKUP(M57,alliance!A:D,4,FALSE)</f>
        <v>FF4500</v>
      </c>
    </row>
    <row r="58" spans="1:15" x14ac:dyDescent="0.2">
      <c r="A58" t="str">
        <f>VLOOKUP(C58,stateCodes!A:B,2,FALSE)</f>
        <v>S04</v>
      </c>
      <c r="B58" s="12">
        <v>15</v>
      </c>
      <c r="C58" t="s">
        <v>712</v>
      </c>
      <c r="D58" t="s">
        <v>1036</v>
      </c>
      <c r="E58" s="2">
        <f>SUMIFS(mySheet!N:N,mySheet!A:A,summary!C58,mySheet!B:B,summary!D58,mySheet!O:O,1)</f>
        <v>1735983</v>
      </c>
      <c r="F58" s="2">
        <f>SUMIFS(mySheet!K:K,mySheet!A:A,summary!C58,mySheet!B:B,summary!D58)</f>
        <v>1074730</v>
      </c>
      <c r="G58" s="8">
        <f t="shared" si="0"/>
        <v>0.61909016390137461</v>
      </c>
      <c r="H58">
        <f>COUNTIFS(mySheet!A:A,summary!C58,mySheet!B:B,summary!D58,mySheet!D:D,"FEMALE")</f>
        <v>8</v>
      </c>
      <c r="I58">
        <f>COUNTIFS(mySheet!A:A,summary!C58,mySheet!B:B,summary!D58,mySheet!D:D,"FEMALE",mySheet!O:O,1)</f>
        <v>1</v>
      </c>
      <c r="J58" s="11">
        <f>SUMIFS(mySheet!M:M,mySheet!A:A,summary!C58,mySheet!B:B,summary!D58,mySheet!G:G,"NOTA")/100</f>
        <v>8.5759399153850519E-3</v>
      </c>
      <c r="K58" s="2">
        <f>SUMIFS(mySheet!K:K,mySheet!A:A,summary!C58,mySheet!B:B,summary!D58,mySheet!O:O,1) - SUMIFS(mySheet!K:K,mySheet!A:A,summary!C58,mySheet!B:B,summary!D58,mySheet!O:O,2)</f>
        <v>234584</v>
      </c>
      <c r="L58" s="11">
        <f t="shared" si="1"/>
        <v>0.21827249634791995</v>
      </c>
      <c r="M58" t="str">
        <f t="array" ref="M58">INDEX(mySheet!G:G,MATCH(1,(mySheet!A:A=summary!C58)*(mySheet!B:B=summary!D58)*(mySheet!O:O=1),0))</f>
        <v>LJP</v>
      </c>
      <c r="N58" t="str">
        <f>VLOOKUP(M58,alliance!A:B,2,FALSE)</f>
        <v>NDA</v>
      </c>
      <c r="O58" t="str">
        <f>VLOOKUP(M58,alliance!A:D,4,FALSE)</f>
        <v>FF813C</v>
      </c>
    </row>
    <row r="59" spans="1:15" x14ac:dyDescent="0.2">
      <c r="A59" t="str">
        <f>VLOOKUP(C59,stateCodes!A:B,2,FALSE)</f>
        <v>S04</v>
      </c>
      <c r="B59" s="12">
        <v>16</v>
      </c>
      <c r="C59" t="s">
        <v>712</v>
      </c>
      <c r="D59" t="s">
        <v>1067</v>
      </c>
      <c r="E59" s="2">
        <f>SUMIFS(mySheet!N:N,mySheet!A:A,summary!C59,mySheet!B:B,summary!D59,mySheet!O:O,1)</f>
        <v>1839514</v>
      </c>
      <c r="F59" s="2">
        <f>SUMIFS(mySheet!K:K,mySheet!A:A,summary!C59,mySheet!B:B,summary!D59)</f>
        <v>1024876</v>
      </c>
      <c r="G59" s="8">
        <f t="shared" si="0"/>
        <v>0.55714498503409049</v>
      </c>
      <c r="H59">
        <f>COUNTIFS(mySheet!A:A,summary!C59,mySheet!B:B,summary!D59,mySheet!D:D,"FEMALE")</f>
        <v>0</v>
      </c>
      <c r="I59">
        <f>COUNTIFS(mySheet!A:A,summary!C59,mySheet!B:B,summary!D59,mySheet!D:D,"FEMALE",mySheet!O:O,1)</f>
        <v>0</v>
      </c>
      <c r="J59" s="11">
        <f>SUMIFS(mySheet!M:M,mySheet!A:A,summary!C59,mySheet!B:B,summary!D59,mySheet!G:G,"NOTA")/100</f>
        <v>5.0348129146947154E-2</v>
      </c>
      <c r="K59" s="2">
        <f>SUMIFS(mySheet!K:K,mySheet!A:A,summary!C59,mySheet!B:B,summary!D59,mySheet!O:O,1) - SUMIFS(mySheet!K:K,mySheet!A:A,summary!C59,mySheet!B:B,summary!D59,mySheet!O:O,2)</f>
        <v>286434</v>
      </c>
      <c r="L59" s="11">
        <f t="shared" si="1"/>
        <v>0.27948161533687976</v>
      </c>
      <c r="M59" t="str">
        <f t="array" ref="M59">INDEX(mySheet!G:G,MATCH(1,(mySheet!A:A=summary!C59)*(mySheet!B:B=summary!D59)*(mySheet!O:O=1),0))</f>
        <v>JD(U)</v>
      </c>
      <c r="N59" t="str">
        <f>VLOOKUP(M59,alliance!A:B,2,FALSE)</f>
        <v>NDA</v>
      </c>
      <c r="O59" t="str">
        <f>VLOOKUP(M59,alliance!A:D,4,FALSE)</f>
        <v>BA160C</v>
      </c>
    </row>
    <row r="60" spans="1:15" x14ac:dyDescent="0.2">
      <c r="A60" t="str">
        <f>VLOOKUP(C60,stateCodes!A:B,2,FALSE)</f>
        <v>S04</v>
      </c>
      <c r="B60" s="12">
        <v>17</v>
      </c>
      <c r="C60" t="s">
        <v>712</v>
      </c>
      <c r="D60" t="s">
        <v>1082</v>
      </c>
      <c r="E60" s="2">
        <f>SUMIFS(mySheet!N:N,mySheet!A:A,summary!C60,mySheet!B:B,summary!D60,mySheet!O:O,1)</f>
        <v>1799551</v>
      </c>
      <c r="F60" s="2">
        <f>SUMIFS(mySheet!K:K,mySheet!A:A,summary!C60,mySheet!B:B,summary!D60)</f>
        <v>984810</v>
      </c>
      <c r="G60" s="8">
        <f t="shared" si="0"/>
        <v>0.54725317593110723</v>
      </c>
      <c r="H60">
        <f>COUNTIFS(mySheet!A:A,summary!C60,mySheet!B:B,summary!D60,mySheet!D:D,"FEMALE")</f>
        <v>4</v>
      </c>
      <c r="I60">
        <f>COUNTIFS(mySheet!A:A,summary!C60,mySheet!B:B,summary!D60,mySheet!D:D,"FEMALE",mySheet!O:O,1)</f>
        <v>1</v>
      </c>
      <c r="J60" s="11">
        <f>SUMIFS(mySheet!M:M,mySheet!A:A,summary!C60,mySheet!B:B,summary!D60,mySheet!G:G,"NOTA")/100</f>
        <v>8.6165405899375543E-3</v>
      </c>
      <c r="K60" s="2">
        <f>SUMIFS(mySheet!K:K,mySheet!A:A,summary!C60,mySheet!B:B,summary!D60,mySheet!O:O,1) - SUMIFS(mySheet!K:K,mySheet!A:A,summary!C60,mySheet!B:B,summary!D60,mySheet!O:O,2)</f>
        <v>116958</v>
      </c>
      <c r="L60" s="11">
        <f t="shared" si="1"/>
        <v>0.11876199469948517</v>
      </c>
      <c r="M60" t="str">
        <f t="array" ref="M60">INDEX(mySheet!G:G,MATCH(1,(mySheet!A:A=summary!C60)*(mySheet!B:B=summary!D60)*(mySheet!O:O=1),0))</f>
        <v>JD(U)</v>
      </c>
      <c r="N60" t="str">
        <f>VLOOKUP(M60,alliance!A:B,2,FALSE)</f>
        <v>NDA</v>
      </c>
      <c r="O60" t="str">
        <f>VLOOKUP(M60,alliance!A:D,4,FALSE)</f>
        <v>BA160C</v>
      </c>
    </row>
    <row r="61" spans="1:15" x14ac:dyDescent="0.2">
      <c r="A61" t="str">
        <f>VLOOKUP(C61,stateCodes!A:B,2,FALSE)</f>
        <v>S04</v>
      </c>
      <c r="B61" s="12">
        <v>18</v>
      </c>
      <c r="C61" t="s">
        <v>712</v>
      </c>
      <c r="D61" t="s">
        <v>1106</v>
      </c>
      <c r="E61" s="2">
        <f>SUMIFS(mySheet!N:N,mySheet!A:A,summary!C61,mySheet!B:B,summary!D61,mySheet!O:O,1)</f>
        <v>1807768</v>
      </c>
      <c r="F61" s="2">
        <f>SUMIFS(mySheet!K:K,mySheet!A:A,summary!C61,mySheet!B:B,summary!D61)</f>
        <v>972703</v>
      </c>
      <c r="G61" s="8">
        <f t="shared" si="0"/>
        <v>0.53806849108956456</v>
      </c>
      <c r="H61">
        <f>COUNTIFS(mySheet!A:A,summary!C61,mySheet!B:B,summary!D61,mySheet!D:D,"FEMALE")</f>
        <v>1</v>
      </c>
      <c r="I61">
        <f>COUNTIFS(mySheet!A:A,summary!C61,mySheet!B:B,summary!D61,mySheet!D:D,"FEMALE",mySheet!O:O,1)</f>
        <v>0</v>
      </c>
      <c r="J61" s="11">
        <f>SUMIFS(mySheet!M:M,mySheet!A:A,summary!C61,mySheet!B:B,summary!D61,mySheet!G:G,"NOTA")/100</f>
        <v>2.2783402484509073E-2</v>
      </c>
      <c r="K61" s="2">
        <f>SUMIFS(mySheet!K:K,mySheet!A:A,summary!C61,mySheet!B:B,summary!D61,mySheet!O:O,1) - SUMIFS(mySheet!K:K,mySheet!A:A,summary!C61,mySheet!B:B,summary!D61,mySheet!O:O,2)</f>
        <v>230772</v>
      </c>
      <c r="L61" s="11">
        <f t="shared" si="1"/>
        <v>0.23724816310836916</v>
      </c>
      <c r="M61" t="str">
        <f t="array" ref="M61">INDEX(mySheet!G:G,MATCH(1,(mySheet!A:A=summary!C61)*(mySheet!B:B=summary!D61)*(mySheet!O:O=1),0))</f>
        <v>BJP</v>
      </c>
      <c r="N61" t="str">
        <f>VLOOKUP(M61,alliance!A:B,2,FALSE)</f>
        <v>NDA</v>
      </c>
      <c r="O61" t="str">
        <f>VLOOKUP(M61,alliance!A:D,4,FALSE)</f>
        <v>FF4500</v>
      </c>
    </row>
    <row r="62" spans="1:15" x14ac:dyDescent="0.2">
      <c r="A62" t="str">
        <f>VLOOKUP(C62,stateCodes!A:B,2,FALSE)</f>
        <v>S04</v>
      </c>
      <c r="B62" s="12">
        <v>19</v>
      </c>
      <c r="C62" t="s">
        <v>712</v>
      </c>
      <c r="D62" t="s">
        <v>1123</v>
      </c>
      <c r="E62" s="2">
        <f>SUMIFS(mySheet!N:N,mySheet!A:A,summary!C62,mySheet!B:B,summary!D62,mySheet!O:O,1)</f>
        <v>1667253</v>
      </c>
      <c r="F62" s="2">
        <f>SUMIFS(mySheet!K:K,mySheet!A:A,summary!C62,mySheet!B:B,summary!D62)</f>
        <v>943020</v>
      </c>
      <c r="G62" s="8">
        <f t="shared" si="0"/>
        <v>0.56561301734049962</v>
      </c>
      <c r="H62">
        <f>COUNTIFS(mySheet!A:A,summary!C62,mySheet!B:B,summary!D62,mySheet!D:D,"FEMALE")</f>
        <v>0</v>
      </c>
      <c r="I62">
        <f>COUNTIFS(mySheet!A:A,summary!C62,mySheet!B:B,summary!D62,mySheet!D:D,"FEMALE",mySheet!O:O,1)</f>
        <v>0</v>
      </c>
      <c r="J62" s="11">
        <f>SUMIFS(mySheet!M:M,mySheet!A:A,summary!C62,mySheet!B:B,summary!D62,mySheet!G:G,"NOTA")/100</f>
        <v>2.9976208517244852E-2</v>
      </c>
      <c r="K62" s="2">
        <f>SUMIFS(mySheet!K:K,mySheet!A:A,summary!C62,mySheet!B:B,summary!D62,mySheet!O:O,1) - SUMIFS(mySheet!K:K,mySheet!A:A,summary!C62,mySheet!B:B,summary!D62,mySheet!O:O,2)</f>
        <v>138411</v>
      </c>
      <c r="L62" s="11">
        <f t="shared" si="1"/>
        <v>0.14677419354838708</v>
      </c>
      <c r="M62" t="str">
        <f t="array" ref="M62">INDEX(mySheet!G:G,MATCH(1,(mySheet!A:A=summary!C62)*(mySheet!B:B=summary!D62)*(mySheet!O:O=1),0))</f>
        <v>BJP</v>
      </c>
      <c r="N62" t="str">
        <f>VLOOKUP(M62,alliance!A:B,2,FALSE)</f>
        <v>NDA</v>
      </c>
      <c r="O62" t="str">
        <f>VLOOKUP(M62,alliance!A:D,4,FALSE)</f>
        <v>FF4500</v>
      </c>
    </row>
    <row r="63" spans="1:15" x14ac:dyDescent="0.2">
      <c r="A63" t="str">
        <f>VLOOKUP(C63,stateCodes!A:B,2,FALSE)</f>
        <v>S04</v>
      </c>
      <c r="B63" s="12">
        <v>20</v>
      </c>
      <c r="C63" t="s">
        <v>712</v>
      </c>
      <c r="D63" t="s">
        <v>1137</v>
      </c>
      <c r="E63" s="2">
        <f>SUMIFS(mySheet!N:N,mySheet!A:A,summary!C63,mySheet!B:B,summary!D63,mySheet!O:O,1)</f>
        <v>1823664</v>
      </c>
      <c r="F63" s="2">
        <f>SUMIFS(mySheet!K:K,mySheet!A:A,summary!C63,mySheet!B:B,summary!D63)</f>
        <v>1006817</v>
      </c>
      <c r="G63" s="8">
        <f t="shared" si="0"/>
        <v>0.55208470419989653</v>
      </c>
      <c r="H63">
        <f>COUNTIFS(mySheet!A:A,summary!C63,mySheet!B:B,summary!D63,mySheet!D:D,"FEMALE")</f>
        <v>2</v>
      </c>
      <c r="I63">
        <f>COUNTIFS(mySheet!A:A,summary!C63,mySheet!B:B,summary!D63,mySheet!D:D,"FEMALE",mySheet!O:O,1)</f>
        <v>0</v>
      </c>
      <c r="J63" s="11">
        <f>SUMIFS(mySheet!M:M,mySheet!A:A,summary!C63,mySheet!B:B,summary!D63,mySheet!G:G,"NOTA")/100</f>
        <v>2.5063512226103524E-2</v>
      </c>
      <c r="K63" s="2">
        <f>SUMIFS(mySheet!K:K,mySheet!A:A,summary!C63,mySheet!B:B,summary!D63,mySheet!O:O,1) - SUMIFS(mySheet!K:K,mySheet!A:A,summary!C63,mySheet!B:B,summary!D63,mySheet!O:O,2)</f>
        <v>205449</v>
      </c>
      <c r="L63" s="11">
        <f t="shared" si="1"/>
        <v>0.20405793704317665</v>
      </c>
      <c r="M63" t="str">
        <f t="array" ref="M63">INDEX(mySheet!G:G,MATCH(1,(mySheet!A:A=summary!C63)*(mySheet!B:B=summary!D63)*(mySheet!O:O=1),0))</f>
        <v>LJP</v>
      </c>
      <c r="N63" t="str">
        <f>VLOOKUP(M63,alliance!A:B,2,FALSE)</f>
        <v>NDA</v>
      </c>
      <c r="O63" t="str">
        <f>VLOOKUP(M63,alliance!A:D,4,FALSE)</f>
        <v>FF813C</v>
      </c>
    </row>
    <row r="64" spans="1:15" x14ac:dyDescent="0.2">
      <c r="A64" t="str">
        <f>VLOOKUP(C64,stateCodes!A:B,2,FALSE)</f>
        <v>S04</v>
      </c>
      <c r="B64" s="12">
        <v>21</v>
      </c>
      <c r="C64" t="s">
        <v>712</v>
      </c>
      <c r="D64" t="s">
        <v>1151</v>
      </c>
      <c r="E64" s="2">
        <f>SUMIFS(mySheet!N:N,mySheet!A:A,summary!C64,mySheet!B:B,summary!D64,mySheet!O:O,1)</f>
        <v>1612300</v>
      </c>
      <c r="F64" s="2">
        <f>SUMIFS(mySheet!K:K,mySheet!A:A,summary!C64,mySheet!B:B,summary!D64)</f>
        <v>969284</v>
      </c>
      <c r="G64" s="8">
        <f t="shared" si="0"/>
        <v>0.60118092166470261</v>
      </c>
      <c r="H64">
        <f>COUNTIFS(mySheet!A:A,summary!C64,mySheet!B:B,summary!D64,mySheet!D:D,"FEMALE")</f>
        <v>1</v>
      </c>
      <c r="I64">
        <f>COUNTIFS(mySheet!A:A,summary!C64,mySheet!B:B,summary!D64,mySheet!D:D,"FEMALE",mySheet!O:O,1)</f>
        <v>0</v>
      </c>
      <c r="J64" s="11">
        <f>SUMIFS(mySheet!M:M,mySheet!A:A,summary!C64,mySheet!B:B,summary!D64,mySheet!G:G,"NOTA")/100</f>
        <v>1.4882529679480174E-2</v>
      </c>
      <c r="K64" s="2">
        <f>SUMIFS(mySheet!K:K,mySheet!A:A,summary!C64,mySheet!B:B,summary!D64,mySheet!O:O,1) - SUMIFS(mySheet!K:K,mySheet!A:A,summary!C64,mySheet!B:B,summary!D64,mySheet!O:O,2)</f>
        <v>277278</v>
      </c>
      <c r="L64" s="11">
        <f t="shared" si="1"/>
        <v>0.28606476533193576</v>
      </c>
      <c r="M64" t="str">
        <f t="array" ref="M64">INDEX(mySheet!G:G,MATCH(1,(mySheet!A:A=summary!C64)*(mySheet!B:B=summary!D64)*(mySheet!O:O=1),0))</f>
        <v>BJP</v>
      </c>
      <c r="N64" t="str">
        <f>VLOOKUP(M64,alliance!A:B,2,FALSE)</f>
        <v>NDA</v>
      </c>
      <c r="O64" t="str">
        <f>VLOOKUP(M64,alliance!A:D,4,FALSE)</f>
        <v>FF4500</v>
      </c>
    </row>
    <row r="65" spans="1:15" x14ac:dyDescent="0.2">
      <c r="A65" t="str">
        <f>VLOOKUP(C65,stateCodes!A:B,2,FALSE)</f>
        <v>S04</v>
      </c>
      <c r="B65" s="12">
        <v>22</v>
      </c>
      <c r="C65" t="s">
        <v>712</v>
      </c>
      <c r="D65" t="s">
        <v>1171</v>
      </c>
      <c r="E65" s="2">
        <f>SUMIFS(mySheet!N:N,mySheet!A:A,summary!C65,mySheet!B:B,summary!D65,mySheet!O:O,1)</f>
        <v>1679030</v>
      </c>
      <c r="F65" s="2">
        <f>SUMIFS(mySheet!K:K,mySheet!A:A,summary!C65,mySheet!B:B,summary!D65)</f>
        <v>1019025</v>
      </c>
      <c r="G65" s="8">
        <f t="shared" si="0"/>
        <v>0.60691291995973862</v>
      </c>
      <c r="H65">
        <f>COUNTIFS(mySheet!A:A,summary!C65,mySheet!B:B,summary!D65,mySheet!D:D,"FEMALE")</f>
        <v>1</v>
      </c>
      <c r="I65">
        <f>COUNTIFS(mySheet!A:A,summary!C65,mySheet!B:B,summary!D65,mySheet!D:D,"FEMALE",mySheet!O:O,1)</f>
        <v>0</v>
      </c>
      <c r="J65" s="11">
        <f>SUMIFS(mySheet!M:M,mySheet!A:A,summary!C65,mySheet!B:B,summary!D65,mySheet!G:G,"NOTA")/100</f>
        <v>3.4730346322850915E-2</v>
      </c>
      <c r="K65" s="2">
        <f>SUMIFS(mySheet!K:K,mySheet!A:A,summary!C65,mySheet!B:B,summary!D65,mySheet!O:O,1) - SUMIFS(mySheet!K:K,mySheet!A:A,summary!C65,mySheet!B:B,summary!D65,mySheet!O:O,2)</f>
        <v>251643</v>
      </c>
      <c r="L65" s="11">
        <f t="shared" si="1"/>
        <v>0.24694487377640392</v>
      </c>
      <c r="M65" t="str">
        <f t="array" ref="M65">INDEX(mySheet!G:G,MATCH(1,(mySheet!A:A=summary!C65)*(mySheet!B:B=summary!D65)*(mySheet!O:O=1),0))</f>
        <v>LJP</v>
      </c>
      <c r="N65" t="str">
        <f>VLOOKUP(M65,alliance!A:B,2,FALSE)</f>
        <v>NDA</v>
      </c>
      <c r="O65" t="str">
        <f>VLOOKUP(M65,alliance!A:D,4,FALSE)</f>
        <v>FF813C</v>
      </c>
    </row>
    <row r="66" spans="1:15" x14ac:dyDescent="0.2">
      <c r="A66" t="str">
        <f>VLOOKUP(C66,stateCodes!A:B,2,FALSE)</f>
        <v>S04</v>
      </c>
      <c r="B66" s="12">
        <v>23</v>
      </c>
      <c r="C66" t="s">
        <v>712</v>
      </c>
      <c r="D66" t="s">
        <v>1184</v>
      </c>
      <c r="E66" s="2">
        <f>SUMIFS(mySheet!N:N,mySheet!A:A,summary!C66,mySheet!B:B,summary!D66,mySheet!O:O,1)</f>
        <v>1958382</v>
      </c>
      <c r="F66" s="2">
        <f>SUMIFS(mySheet!K:K,mySheet!A:A,summary!C66,mySheet!B:B,summary!D66)</f>
        <v>1225594</v>
      </c>
      <c r="G66" s="8">
        <f t="shared" si="0"/>
        <v>0.62581968175769587</v>
      </c>
      <c r="H66">
        <f>COUNTIFS(mySheet!A:A,summary!C66,mySheet!B:B,summary!D66,mySheet!D:D,"FEMALE")</f>
        <v>0</v>
      </c>
      <c r="I66">
        <f>COUNTIFS(mySheet!A:A,summary!C66,mySheet!B:B,summary!D66,mySheet!D:D,"FEMALE",mySheet!O:O,1)</f>
        <v>0</v>
      </c>
      <c r="J66" s="11">
        <f>SUMIFS(mySheet!M:M,mySheet!A:A,summary!C66,mySheet!B:B,summary!D66,mySheet!G:G,"NOTA")/100</f>
        <v>1.6669343654275613E-2</v>
      </c>
      <c r="K66" s="2">
        <f>SUMIFS(mySheet!K:K,mySheet!A:A,summary!C66,mySheet!B:B,summary!D66,mySheet!O:O,1) - SUMIFS(mySheet!K:K,mySheet!A:A,summary!C66,mySheet!B:B,summary!D66,mySheet!O:O,2)</f>
        <v>422217</v>
      </c>
      <c r="L66" s="11">
        <f t="shared" si="1"/>
        <v>0.34449989148119198</v>
      </c>
      <c r="M66" t="str">
        <f t="array" ref="M66">INDEX(mySheet!G:G,MATCH(1,(mySheet!A:A=summary!C66)*(mySheet!B:B=summary!D66)*(mySheet!O:O=1),0))</f>
        <v>BJP</v>
      </c>
      <c r="N66" t="str">
        <f>VLOOKUP(M66,alliance!A:B,2,FALSE)</f>
        <v>NDA</v>
      </c>
      <c r="O66" t="str">
        <f>VLOOKUP(M66,alliance!A:D,4,FALSE)</f>
        <v>FF4500</v>
      </c>
    </row>
    <row r="67" spans="1:15" x14ac:dyDescent="0.2">
      <c r="A67" t="str">
        <f>VLOOKUP(C67,stateCodes!A:B,2,FALSE)</f>
        <v>S04</v>
      </c>
      <c r="B67" s="12">
        <v>24</v>
      </c>
      <c r="C67" t="s">
        <v>712</v>
      </c>
      <c r="D67" t="s">
        <v>1196</v>
      </c>
      <c r="E67" s="2">
        <f>SUMIFS(mySheet!N:N,mySheet!A:A,summary!C67,mySheet!B:B,summary!D67,mySheet!O:O,1)</f>
        <v>1676454</v>
      </c>
      <c r="F67" s="2">
        <f>SUMIFS(mySheet!K:K,mySheet!A:A,summary!C67,mySheet!B:B,summary!D67)</f>
        <v>966813</v>
      </c>
      <c r="G67" s="8">
        <f t="shared" ref="G67:G130" si="2">F67/E67</f>
        <v>0.57670117999062309</v>
      </c>
      <c r="H67">
        <f>COUNTIFS(mySheet!A:A,summary!C67,mySheet!B:B,summary!D67,mySheet!D:D,"FEMALE")</f>
        <v>2</v>
      </c>
      <c r="I67">
        <f>COUNTIFS(mySheet!A:A,summary!C67,mySheet!B:B,summary!D67,mySheet!D:D,"FEMALE",mySheet!O:O,1)</f>
        <v>0</v>
      </c>
      <c r="J67" s="11">
        <f>SUMIFS(mySheet!M:M,mySheet!A:A,summary!C67,mySheet!B:B,summary!D67,mySheet!G:G,"NOTA")/100</f>
        <v>7.8518850829688725E-3</v>
      </c>
      <c r="K67" s="2">
        <f>SUMIFS(mySheet!K:K,mySheet!A:A,summary!C67,mySheet!B:B,summary!D67,mySheet!O:O,1) - SUMIFS(mySheet!K:K,mySheet!A:A,summary!C67,mySheet!B:B,summary!D67,mySheet!O:O,2)</f>
        <v>248570</v>
      </c>
      <c r="L67" s="11">
        <f t="shared" ref="L67:L130" si="3">K67/F67</f>
        <v>0.25710245931736542</v>
      </c>
      <c r="M67" t="str">
        <f t="array" ref="M67">INDEX(mySheet!G:G,MATCH(1,(mySheet!A:A=summary!C67)*(mySheet!B:B=summary!D67)*(mySheet!O:O=1),0))</f>
        <v>LJP</v>
      </c>
      <c r="N67" t="str">
        <f>VLOOKUP(M67,alliance!A:B,2,FALSE)</f>
        <v>NDA</v>
      </c>
      <c r="O67" t="str">
        <f>VLOOKUP(M67,alliance!A:D,4,FALSE)</f>
        <v>FF813C</v>
      </c>
    </row>
    <row r="68" spans="1:15" x14ac:dyDescent="0.2">
      <c r="A68" t="str">
        <f>VLOOKUP(C68,stateCodes!A:B,2,FALSE)</f>
        <v>S04</v>
      </c>
      <c r="B68" s="12">
        <v>25</v>
      </c>
      <c r="C68" t="s">
        <v>712</v>
      </c>
      <c r="D68" t="s">
        <v>1217</v>
      </c>
      <c r="E68" s="2">
        <f>SUMIFS(mySheet!N:N,mySheet!A:A,summary!C68,mySheet!B:B,summary!D68,mySheet!O:O,1)</f>
        <v>1823820</v>
      </c>
      <c r="F68" s="2">
        <f>SUMIFS(mySheet!K:K,mySheet!A:A,summary!C68,mySheet!B:B,summary!D68)</f>
        <v>1042518</v>
      </c>
      <c r="G68" s="8">
        <f t="shared" si="2"/>
        <v>0.57161233016416091</v>
      </c>
      <c r="H68">
        <f>COUNTIFS(mySheet!A:A,summary!C68,mySheet!B:B,summary!D68,mySheet!D:D,"FEMALE")</f>
        <v>0</v>
      </c>
      <c r="I68">
        <f>COUNTIFS(mySheet!A:A,summary!C68,mySheet!B:B,summary!D68,mySheet!D:D,"FEMALE",mySheet!O:O,1)</f>
        <v>0</v>
      </c>
      <c r="J68" s="11">
        <f>SUMIFS(mySheet!M:M,mySheet!A:A,summary!C68,mySheet!B:B,summary!D68,mySheet!G:G,"NOTA")/100</f>
        <v>3.026029973676693E-2</v>
      </c>
      <c r="K68" s="2">
        <f>SUMIFS(mySheet!K:K,mySheet!A:A,summary!C68,mySheet!B:B,summary!D68,mySheet!O:O,1) - SUMIFS(mySheet!K:K,mySheet!A:A,summary!C68,mySheet!B:B,summary!D68,mySheet!O:O,2)</f>
        <v>277630</v>
      </c>
      <c r="L68" s="11">
        <f t="shared" si="3"/>
        <v>0.26630715249041265</v>
      </c>
      <c r="M68" t="str">
        <f t="array" ref="M68">INDEX(mySheet!G:G,MATCH(1,(mySheet!A:A=summary!C68)*(mySheet!B:B=summary!D68)*(mySheet!O:O=1),0))</f>
        <v>JD(U)</v>
      </c>
      <c r="N68" t="str">
        <f>VLOOKUP(M68,alliance!A:B,2,FALSE)</f>
        <v>NDA</v>
      </c>
      <c r="O68" t="str">
        <f>VLOOKUP(M68,alliance!A:D,4,FALSE)</f>
        <v>BA160C</v>
      </c>
    </row>
    <row r="69" spans="1:15" x14ac:dyDescent="0.2">
      <c r="A69" t="str">
        <f>VLOOKUP(C69,stateCodes!A:B,2,FALSE)</f>
        <v>S04</v>
      </c>
      <c r="B69" s="12">
        <v>26</v>
      </c>
      <c r="C69" t="s">
        <v>712</v>
      </c>
      <c r="D69" t="s">
        <v>1229</v>
      </c>
      <c r="E69" s="2">
        <f>SUMIFS(mySheet!N:N,mySheet!A:A,summary!C69,mySheet!B:B,summary!D69,mySheet!O:O,1)</f>
        <v>1699394</v>
      </c>
      <c r="F69" s="2">
        <f>SUMIFS(mySheet!K:K,mySheet!A:A,summary!C69,mySheet!B:B,summary!D69)</f>
        <v>995806</v>
      </c>
      <c r="G69" s="8">
        <f t="shared" si="2"/>
        <v>0.58597711890238524</v>
      </c>
      <c r="H69">
        <f>COUNTIFS(mySheet!A:A,summary!C69,mySheet!B:B,summary!D69,mySheet!D:D,"FEMALE")</f>
        <v>2</v>
      </c>
      <c r="I69">
        <f>COUNTIFS(mySheet!A:A,summary!C69,mySheet!B:B,summary!D69,mySheet!D:D,"FEMALE",mySheet!O:O,1)</f>
        <v>0</v>
      </c>
      <c r="J69" s="11">
        <f>SUMIFS(mySheet!M:M,mySheet!A:A,summary!C69,mySheet!B:B,summary!D69,mySheet!G:G,"NOTA")/100</f>
        <v>6.652541521900669E-3</v>
      </c>
      <c r="K69" s="2">
        <f>SUMIFS(mySheet!K:K,mySheet!A:A,summary!C69,mySheet!B:B,summary!D69,mySheet!O:O,1) - SUMIFS(mySheet!K:K,mySheet!A:A,summary!C69,mySheet!B:B,summary!D69,mySheet!O:O,2)</f>
        <v>200532</v>
      </c>
      <c r="L69" s="11">
        <f t="shared" si="3"/>
        <v>0.20137657334862413</v>
      </c>
      <c r="M69" t="str">
        <f t="array" ref="M69">INDEX(mySheet!G:G,MATCH(1,(mySheet!A:A=summary!C69)*(mySheet!B:B=summary!D69)*(mySheet!O:O=1),0))</f>
        <v>JD(U)</v>
      </c>
      <c r="N69" t="str">
        <f>VLOOKUP(M69,alliance!A:B,2,FALSE)</f>
        <v>NDA</v>
      </c>
      <c r="O69" t="str">
        <f>VLOOKUP(M69,alliance!A:D,4,FALSE)</f>
        <v>BA160C</v>
      </c>
    </row>
    <row r="70" spans="1:15" x14ac:dyDescent="0.2">
      <c r="A70" t="str">
        <f>VLOOKUP(C70,stateCodes!A:B,2,FALSE)</f>
        <v>S04</v>
      </c>
      <c r="B70" s="12">
        <v>27</v>
      </c>
      <c r="C70" t="s">
        <v>712</v>
      </c>
      <c r="D70" t="s">
        <v>1250</v>
      </c>
      <c r="E70" s="2">
        <f>SUMIFS(mySheet!N:N,mySheet!A:A,summary!C70,mySheet!B:B,summary!D70,mySheet!O:O,1)</f>
        <v>1888025</v>
      </c>
      <c r="F70" s="2">
        <f>SUMIFS(mySheet!K:K,mySheet!A:A,summary!C70,mySheet!B:B,summary!D70)</f>
        <v>1036268</v>
      </c>
      <c r="G70" s="8">
        <f t="shared" si="2"/>
        <v>0.5488634949219422</v>
      </c>
      <c r="H70">
        <f>COUNTIFS(mySheet!A:A,summary!C70,mySheet!B:B,summary!D70,mySheet!D:D,"FEMALE")</f>
        <v>1</v>
      </c>
      <c r="I70">
        <f>COUNTIFS(mySheet!A:A,summary!C70,mySheet!B:B,summary!D70,mySheet!D:D,"FEMALE",mySheet!O:O,1)</f>
        <v>0</v>
      </c>
      <c r="J70" s="11">
        <f>SUMIFS(mySheet!M:M,mySheet!A:A,summary!C70,mySheet!B:B,summary!D70,mySheet!G:G,"NOTA")/100</f>
        <v>9.3994737761242553E-3</v>
      </c>
      <c r="K70" s="2">
        <f>SUMIFS(mySheet!K:K,mySheet!A:A,summary!C70,mySheet!B:B,summary!D70,mySheet!O:O,1) - SUMIFS(mySheet!K:K,mySheet!A:A,summary!C70,mySheet!B:B,summary!D70,mySheet!O:O,2)</f>
        <v>167937</v>
      </c>
      <c r="L70" s="11">
        <f t="shared" si="3"/>
        <v>0.16205942864201153</v>
      </c>
      <c r="M70" t="str">
        <f t="array" ref="M70">INDEX(mySheet!G:G,MATCH(1,(mySheet!A:A=summary!C70)*(mySheet!B:B=summary!D70)*(mySheet!O:O=1),0))</f>
        <v>JD(U)</v>
      </c>
      <c r="N70" t="str">
        <f>VLOOKUP(M70,alliance!A:B,2,FALSE)</f>
        <v>NDA</v>
      </c>
      <c r="O70" t="str">
        <f>VLOOKUP(M70,alliance!A:D,4,FALSE)</f>
        <v>BA160C</v>
      </c>
    </row>
    <row r="71" spans="1:15" x14ac:dyDescent="0.2">
      <c r="A71" t="str">
        <f>VLOOKUP(C71,stateCodes!A:B,2,FALSE)</f>
        <v>S04</v>
      </c>
      <c r="B71" s="12">
        <v>28</v>
      </c>
      <c r="C71" t="s">
        <v>712</v>
      </c>
      <c r="D71" t="s">
        <v>1271</v>
      </c>
      <c r="E71" s="2">
        <f>SUMIFS(mySheet!N:N,mySheet!A:A,summary!C71,mySheet!B:B,summary!D71,mySheet!O:O,1)</f>
        <v>2114809</v>
      </c>
      <c r="F71" s="2">
        <f>SUMIFS(mySheet!K:K,mySheet!A:A,summary!C71,mySheet!B:B,summary!D71)</f>
        <v>1031286</v>
      </c>
      <c r="G71" s="8">
        <f t="shared" si="2"/>
        <v>0.48764971210166025</v>
      </c>
      <c r="H71">
        <f>COUNTIFS(mySheet!A:A,summary!C71,mySheet!B:B,summary!D71,mySheet!D:D,"FEMALE")</f>
        <v>3</v>
      </c>
      <c r="I71">
        <f>COUNTIFS(mySheet!A:A,summary!C71,mySheet!B:B,summary!D71,mySheet!D:D,"FEMALE",mySheet!O:O,1)</f>
        <v>0</v>
      </c>
      <c r="J71" s="11">
        <f>SUMIFS(mySheet!M:M,mySheet!A:A,summary!C71,mySheet!B:B,summary!D71,mySheet!G:G,"NOTA")/100</f>
        <v>8.1657256603034859E-3</v>
      </c>
      <c r="K71" s="2">
        <f>SUMIFS(mySheet!K:K,mySheet!A:A,summary!C71,mySheet!B:B,summary!D71,mySheet!O:O,1) - SUMIFS(mySheet!K:K,mySheet!A:A,summary!C71,mySheet!B:B,summary!D71,mySheet!O:O,2)</f>
        <v>256137</v>
      </c>
      <c r="L71" s="11">
        <f t="shared" si="3"/>
        <v>0.24836660247496814</v>
      </c>
      <c r="M71" t="str">
        <f t="array" ref="M71">INDEX(mySheet!G:G,MATCH(1,(mySheet!A:A=summary!C71)*(mySheet!B:B=summary!D71)*(mySheet!O:O=1),0))</f>
        <v>JD(U)</v>
      </c>
      <c r="N71" t="str">
        <f>VLOOKUP(M71,alliance!A:B,2,FALSE)</f>
        <v>NDA</v>
      </c>
      <c r="O71" t="str">
        <f>VLOOKUP(M71,alliance!A:D,4,FALSE)</f>
        <v>BA160C</v>
      </c>
    </row>
    <row r="72" spans="1:15" x14ac:dyDescent="0.2">
      <c r="A72" t="str">
        <f>VLOOKUP(C72,stateCodes!A:B,2,FALSE)</f>
        <v>S04</v>
      </c>
      <c r="B72" s="12">
        <v>29</v>
      </c>
      <c r="C72" t="s">
        <v>712</v>
      </c>
      <c r="D72" t="s">
        <v>1313</v>
      </c>
      <c r="E72" s="2">
        <f>SUMIFS(mySheet!N:N,mySheet!A:A,summary!C72,mySheet!B:B,summary!D72,mySheet!O:O,1)</f>
        <v>2146008</v>
      </c>
      <c r="F72" s="2">
        <f>SUMIFS(mySheet!K:K,mySheet!A:A,summary!C72,mySheet!B:B,summary!D72)</f>
        <v>982285</v>
      </c>
      <c r="G72" s="8">
        <f t="shared" si="2"/>
        <v>0.45772662543662468</v>
      </c>
      <c r="H72">
        <f>COUNTIFS(mySheet!A:A,summary!C72,mySheet!B:B,summary!D72,mySheet!D:D,"FEMALE")</f>
        <v>3</v>
      </c>
      <c r="I72">
        <f>COUNTIFS(mySheet!A:A,summary!C72,mySheet!B:B,summary!D72,mySheet!D:D,"FEMALE",mySheet!O:O,1)</f>
        <v>0</v>
      </c>
      <c r="J72" s="11">
        <f>SUMIFS(mySheet!M:M,mySheet!A:A,summary!C72,mySheet!B:B,summary!D72,mySheet!G:G,"NOTA")/100</f>
        <v>5.1641047918538178E-3</v>
      </c>
      <c r="K72" s="2">
        <f>SUMIFS(mySheet!K:K,mySheet!A:A,summary!C72,mySheet!B:B,summary!D72,mySheet!O:O,1) - SUMIFS(mySheet!K:K,mySheet!A:A,summary!C72,mySheet!B:B,summary!D72,mySheet!O:O,2)</f>
        <v>284657</v>
      </c>
      <c r="L72" s="11">
        <f t="shared" si="3"/>
        <v>0.28979064120901776</v>
      </c>
      <c r="M72" t="str">
        <f t="array" ref="M72">INDEX(mySheet!G:G,MATCH(1,(mySheet!A:A=summary!C72)*(mySheet!B:B=summary!D72)*(mySheet!O:O=1),0))</f>
        <v>BJP</v>
      </c>
      <c r="N72" t="str">
        <f>VLOOKUP(M72,alliance!A:B,2,FALSE)</f>
        <v>NDA</v>
      </c>
      <c r="O72" t="str">
        <f>VLOOKUP(M72,alliance!A:D,4,FALSE)</f>
        <v>FF4500</v>
      </c>
    </row>
    <row r="73" spans="1:15" x14ac:dyDescent="0.2">
      <c r="A73" t="str">
        <f>VLOOKUP(C73,stateCodes!A:B,2,FALSE)</f>
        <v>S04</v>
      </c>
      <c r="B73" s="12">
        <v>30</v>
      </c>
      <c r="C73" t="s">
        <v>712</v>
      </c>
      <c r="D73" t="s">
        <v>1331</v>
      </c>
      <c r="E73" s="2">
        <f>SUMIFS(mySheet!N:N,mySheet!A:A,summary!C73,mySheet!B:B,summary!D73,mySheet!O:O,1)</f>
        <v>1925479</v>
      </c>
      <c r="F73" s="2">
        <f>SUMIFS(mySheet!K:K,mySheet!A:A,summary!C73,mySheet!B:B,summary!D73)</f>
        <v>1077749</v>
      </c>
      <c r="G73" s="8">
        <f t="shared" si="2"/>
        <v>0.5597303320368594</v>
      </c>
      <c r="H73">
        <f>COUNTIFS(mySheet!A:A,summary!C73,mySheet!B:B,summary!D73,mySheet!D:D,"FEMALE")</f>
        <v>4</v>
      </c>
      <c r="I73">
        <f>COUNTIFS(mySheet!A:A,summary!C73,mySheet!B:B,summary!D73,mySheet!D:D,"FEMALE",mySheet!O:O,1)</f>
        <v>0</v>
      </c>
      <c r="J73" s="11">
        <f>SUMIFS(mySheet!M:M,mySheet!A:A,summary!C73,mySheet!B:B,summary!D73,mySheet!G:G,"NOTA")/100</f>
        <v>6.0956109932342054E-3</v>
      </c>
      <c r="K73" s="2">
        <f>SUMIFS(mySheet!K:K,mySheet!A:A,summary!C73,mySheet!B:B,summary!D73,mySheet!O:O,1) - SUMIFS(mySheet!K:K,mySheet!A:A,summary!C73,mySheet!B:B,summary!D73,mySheet!O:O,2)</f>
        <v>39321</v>
      </c>
      <c r="L73" s="11">
        <f t="shared" si="3"/>
        <v>3.6484376232313834E-2</v>
      </c>
      <c r="M73" t="str">
        <f t="array" ref="M73">INDEX(mySheet!G:G,MATCH(1,(mySheet!A:A=summary!C73)*(mySheet!B:B=summary!D73)*(mySheet!O:O=1),0))</f>
        <v>BJP</v>
      </c>
      <c r="N73" t="str">
        <f>VLOOKUP(M73,alliance!A:B,2,FALSE)</f>
        <v>NDA</v>
      </c>
      <c r="O73" t="str">
        <f>VLOOKUP(M73,alliance!A:D,4,FALSE)</f>
        <v>FF4500</v>
      </c>
    </row>
    <row r="74" spans="1:15" x14ac:dyDescent="0.2">
      <c r="A74" t="str">
        <f>VLOOKUP(C74,stateCodes!A:B,2,FALSE)</f>
        <v>S04</v>
      </c>
      <c r="B74" s="12">
        <v>31</v>
      </c>
      <c r="C74" t="s">
        <v>712</v>
      </c>
      <c r="D74" t="s">
        <v>1361</v>
      </c>
      <c r="E74" s="2">
        <f>SUMIFS(mySheet!N:N,mySheet!A:A,summary!C74,mySheet!B:B,summary!D74,mySheet!O:O,1)</f>
        <v>2089353</v>
      </c>
      <c r="F74" s="2">
        <f>SUMIFS(mySheet!K:K,mySheet!A:A,summary!C74,mySheet!B:B,summary!D74)</f>
        <v>1080684</v>
      </c>
      <c r="G74" s="8">
        <f t="shared" si="2"/>
        <v>0.51723380395749308</v>
      </c>
      <c r="H74">
        <f>COUNTIFS(mySheet!A:A,summary!C74,mySheet!B:B,summary!D74,mySheet!D:D,"FEMALE")</f>
        <v>0</v>
      </c>
      <c r="I74">
        <f>COUNTIFS(mySheet!A:A,summary!C74,mySheet!B:B,summary!D74,mySheet!D:D,"FEMALE",mySheet!O:O,1)</f>
        <v>0</v>
      </c>
      <c r="J74" s="11">
        <f>SUMIFS(mySheet!M:M,mySheet!A:A,summary!C74,mySheet!B:B,summary!D74,mySheet!G:G,"NOTA")/100</f>
        <v>2.0162333343187396E-2</v>
      </c>
      <c r="K74" s="2">
        <f>SUMIFS(mySheet!K:K,mySheet!A:A,summary!C74,mySheet!B:B,summary!D74,mySheet!O:O,1) - SUMIFS(mySheet!K:K,mySheet!A:A,summary!C74,mySheet!B:B,summary!D74,mySheet!O:O,2)</f>
        <v>147285</v>
      </c>
      <c r="L74" s="11">
        <f t="shared" si="3"/>
        <v>0.13628868383357207</v>
      </c>
      <c r="M74" t="str">
        <f t="array" ref="M74">INDEX(mySheet!G:G,MATCH(1,(mySheet!A:A=summary!C74)*(mySheet!B:B=summary!D74)*(mySheet!O:O=1),0))</f>
        <v>BJP</v>
      </c>
      <c r="N74" t="str">
        <f>VLOOKUP(M74,alliance!A:B,2,FALSE)</f>
        <v>NDA</v>
      </c>
      <c r="O74" t="str">
        <f>VLOOKUP(M74,alliance!A:D,4,FALSE)</f>
        <v>FF4500</v>
      </c>
    </row>
    <row r="75" spans="1:15" x14ac:dyDescent="0.2">
      <c r="A75" t="str">
        <f>VLOOKUP(C75,stateCodes!A:B,2,FALSE)</f>
        <v>S04</v>
      </c>
      <c r="B75" s="12">
        <v>32</v>
      </c>
      <c r="C75" t="s">
        <v>712</v>
      </c>
      <c r="D75" t="s">
        <v>1375</v>
      </c>
      <c r="E75" s="2">
        <f>SUMIFS(mySheet!N:N,mySheet!A:A,summary!C75,mySheet!B:B,summary!D75,mySheet!O:O,1)</f>
        <v>1829373</v>
      </c>
      <c r="F75" s="2">
        <f>SUMIFS(mySheet!K:K,mySheet!A:A,summary!C75,mySheet!B:B,summary!D75)</f>
        <v>986861</v>
      </c>
      <c r="G75" s="8">
        <f t="shared" si="2"/>
        <v>0.53945313503588388</v>
      </c>
      <c r="H75">
        <f>COUNTIFS(mySheet!A:A,summary!C75,mySheet!B:B,summary!D75,mySheet!D:D,"FEMALE")</f>
        <v>0</v>
      </c>
      <c r="I75">
        <f>COUNTIFS(mySheet!A:A,summary!C75,mySheet!B:B,summary!D75,mySheet!D:D,"FEMALE",mySheet!O:O,1)</f>
        <v>0</v>
      </c>
      <c r="J75" s="11">
        <f>SUMIFS(mySheet!M:M,mySheet!A:A,summary!C75,mySheet!B:B,summary!D75,mySheet!G:G,"NOTA")/100</f>
        <v>1.666426873577706E-2</v>
      </c>
      <c r="K75" s="2">
        <f>SUMIFS(mySheet!K:K,mySheet!A:A,summary!C75,mySheet!B:B,summary!D75,mySheet!O:O,1) - SUMIFS(mySheet!K:K,mySheet!A:A,summary!C75,mySheet!B:B,summary!D75,mySheet!O:O,2)</f>
        <v>117609</v>
      </c>
      <c r="L75" s="11">
        <f t="shared" si="3"/>
        <v>0.11917483819909795</v>
      </c>
      <c r="M75" t="str">
        <f t="array" ref="M75">INDEX(mySheet!G:G,MATCH(1,(mySheet!A:A=summary!C75)*(mySheet!B:B=summary!D75)*(mySheet!O:O=1),0))</f>
        <v>BJP</v>
      </c>
      <c r="N75" t="str">
        <f>VLOOKUP(M75,alliance!A:B,2,FALSE)</f>
        <v>NDA</v>
      </c>
      <c r="O75" t="str">
        <f>VLOOKUP(M75,alliance!A:D,4,FALSE)</f>
        <v>FF4500</v>
      </c>
    </row>
    <row r="76" spans="1:15" x14ac:dyDescent="0.2">
      <c r="A76" t="str">
        <f>VLOOKUP(C76,stateCodes!A:B,2,FALSE)</f>
        <v>S04</v>
      </c>
      <c r="B76" s="12">
        <v>33</v>
      </c>
      <c r="C76" t="s">
        <v>712</v>
      </c>
      <c r="D76" t="s">
        <v>1391</v>
      </c>
      <c r="E76" s="2">
        <f>SUMIFS(mySheet!N:N,mySheet!A:A,summary!C76,mySheet!B:B,summary!D76,mySheet!O:O,1)</f>
        <v>1787878</v>
      </c>
      <c r="F76" s="2">
        <f>SUMIFS(mySheet!K:K,mySheet!A:A,summary!C76,mySheet!B:B,summary!D76)</f>
        <v>974749</v>
      </c>
      <c r="G76" s="8">
        <f t="shared" si="2"/>
        <v>0.54519883347745202</v>
      </c>
      <c r="H76">
        <f>COUNTIFS(mySheet!A:A,summary!C76,mySheet!B:B,summary!D76,mySheet!D:D,"FEMALE")</f>
        <v>3</v>
      </c>
      <c r="I76">
        <f>COUNTIFS(mySheet!A:A,summary!C76,mySheet!B:B,summary!D76,mySheet!D:D,"FEMALE",mySheet!O:O,1)</f>
        <v>0</v>
      </c>
      <c r="J76" s="11">
        <f>SUMIFS(mySheet!M:M,mySheet!A:A,summary!C76,mySheet!B:B,summary!D76,mySheet!G:G,"NOTA")/100</f>
        <v>1.946335348209316E-2</v>
      </c>
      <c r="K76" s="2">
        <f>SUMIFS(mySheet!K:K,mySheet!A:A,summary!C76,mySheet!B:B,summary!D76,mySheet!O:O,1) - SUMIFS(mySheet!K:K,mySheet!A:A,summary!C76,mySheet!B:B,summary!D76,mySheet!O:O,2)</f>
        <v>165745</v>
      </c>
      <c r="L76" s="11">
        <f t="shared" si="3"/>
        <v>0.17003864584626402</v>
      </c>
      <c r="M76" t="str">
        <f t="array" ref="M76">INDEX(mySheet!G:G,MATCH(1,(mySheet!A:A=summary!C76)*(mySheet!B:B=summary!D76)*(mySheet!O:O=1),0))</f>
        <v>BJP</v>
      </c>
      <c r="N76" t="str">
        <f>VLOOKUP(M76,alliance!A:B,2,FALSE)</f>
        <v>NDA</v>
      </c>
      <c r="O76" t="str">
        <f>VLOOKUP(M76,alliance!A:D,4,FALSE)</f>
        <v>FF4500</v>
      </c>
    </row>
    <row r="77" spans="1:15" x14ac:dyDescent="0.2">
      <c r="A77" t="str">
        <f>VLOOKUP(C77,stateCodes!A:B,2,FALSE)</f>
        <v>S04</v>
      </c>
      <c r="B77" s="12">
        <v>34</v>
      </c>
      <c r="C77" t="s">
        <v>712</v>
      </c>
      <c r="D77" t="s">
        <v>1407</v>
      </c>
      <c r="E77" s="2">
        <f>SUMIFS(mySheet!N:N,mySheet!A:A,summary!C77,mySheet!B:B,summary!D77,mySheet!O:O,1)</f>
        <v>1771254</v>
      </c>
      <c r="F77" s="2">
        <f>SUMIFS(mySheet!K:K,mySheet!A:A,summary!C77,mySheet!B:B,summary!D77)</f>
        <v>868798</v>
      </c>
      <c r="G77" s="8">
        <f t="shared" si="2"/>
        <v>0.49049882173872295</v>
      </c>
      <c r="H77">
        <f>COUNTIFS(mySheet!A:A,summary!C77,mySheet!B:B,summary!D77,mySheet!D:D,"FEMALE")</f>
        <v>5</v>
      </c>
      <c r="I77">
        <f>COUNTIFS(mySheet!A:A,summary!C77,mySheet!B:B,summary!D77,mySheet!D:D,"FEMALE",mySheet!O:O,1)</f>
        <v>0</v>
      </c>
      <c r="J77" s="11">
        <f>SUMIFS(mySheet!M:M,mySheet!A:A,summary!C77,mySheet!B:B,summary!D77,mySheet!G:G,"NOTA")/100</f>
        <v>2.5420161785575462E-2</v>
      </c>
      <c r="K77" s="2">
        <f>SUMIFS(mySheet!K:K,mySheet!A:A,summary!C77,mySheet!B:B,summary!D77,mySheet!O:O,1) - SUMIFS(mySheet!K:K,mySheet!A:A,summary!C77,mySheet!B:B,summary!D77,mySheet!O:O,2)</f>
        <v>84542</v>
      </c>
      <c r="L77" s="11">
        <f t="shared" si="3"/>
        <v>9.730915586822253E-2</v>
      </c>
      <c r="M77" t="str">
        <f t="array" ref="M77">INDEX(mySheet!G:G,MATCH(1,(mySheet!A:A=summary!C77)*(mySheet!B:B=summary!D77)*(mySheet!O:O=1),0))</f>
        <v>JD(U)</v>
      </c>
      <c r="N77" t="str">
        <f>VLOOKUP(M77,alliance!A:B,2,FALSE)</f>
        <v>NDA</v>
      </c>
      <c r="O77" t="str">
        <f>VLOOKUP(M77,alliance!A:D,4,FALSE)</f>
        <v>BA160C</v>
      </c>
    </row>
    <row r="78" spans="1:15" x14ac:dyDescent="0.2">
      <c r="A78" t="str">
        <f>VLOOKUP(C78,stateCodes!A:B,2,FALSE)</f>
        <v>S04</v>
      </c>
      <c r="B78" s="12">
        <v>35</v>
      </c>
      <c r="C78" t="s">
        <v>712</v>
      </c>
      <c r="D78" t="s">
        <v>1440</v>
      </c>
      <c r="E78" s="2">
        <f>SUMIFS(mySheet!N:N,mySheet!A:A,summary!C78,mySheet!B:B,summary!D78,mySheet!O:O,1)</f>
        <v>1588454</v>
      </c>
      <c r="F78" s="2">
        <f>SUMIFS(mySheet!K:K,mySheet!A:A,summary!C78,mySheet!B:B,summary!D78)</f>
        <v>822065</v>
      </c>
      <c r="G78" s="8">
        <f t="shared" si="2"/>
        <v>0.51752521634243109</v>
      </c>
      <c r="H78">
        <f>COUNTIFS(mySheet!A:A,summary!C78,mySheet!B:B,summary!D78,mySheet!D:D,"FEMALE")</f>
        <v>2</v>
      </c>
      <c r="I78">
        <f>COUNTIFS(mySheet!A:A,summary!C78,mySheet!B:B,summary!D78,mySheet!D:D,"FEMALE",mySheet!O:O,1)</f>
        <v>0</v>
      </c>
      <c r="J78" s="11">
        <f>SUMIFS(mySheet!M:M,mySheet!A:A,summary!C78,mySheet!B:B,summary!D78,mySheet!G:G,"NOTA")/100</f>
        <v>3.3668072188783468E-2</v>
      </c>
      <c r="K78" s="2">
        <f>SUMIFS(mySheet!K:K,mySheet!A:A,summary!C78,mySheet!B:B,summary!D78,mySheet!O:O,1) - SUMIFS(mySheet!K:K,mySheet!A:A,summary!C78,mySheet!B:B,summary!D78,mySheet!O:O,2)</f>
        <v>1751</v>
      </c>
      <c r="L78" s="11">
        <f t="shared" si="3"/>
        <v>2.1300018854956723E-3</v>
      </c>
      <c r="M78" t="str">
        <f t="array" ref="M78">INDEX(mySheet!G:G,MATCH(1,(mySheet!A:A=summary!C78)*(mySheet!B:B=summary!D78)*(mySheet!O:O=1),0))</f>
        <v>JD(U)</v>
      </c>
      <c r="N78" t="str">
        <f>VLOOKUP(M78,alliance!A:B,2,FALSE)</f>
        <v>NDA</v>
      </c>
      <c r="O78" t="str">
        <f>VLOOKUP(M78,alliance!A:D,4,FALSE)</f>
        <v>BA160C</v>
      </c>
    </row>
    <row r="79" spans="1:15" x14ac:dyDescent="0.2">
      <c r="A79" t="str">
        <f>VLOOKUP(C79,stateCodes!A:B,2,FALSE)</f>
        <v>S04</v>
      </c>
      <c r="B79" s="12">
        <v>36</v>
      </c>
      <c r="C79" t="s">
        <v>712</v>
      </c>
      <c r="D79" t="s">
        <v>1454</v>
      </c>
      <c r="E79" s="2">
        <f>SUMIFS(mySheet!N:N,mySheet!A:A,summary!C79,mySheet!B:B,summary!D79,mySheet!O:O,1)</f>
        <v>1742883</v>
      </c>
      <c r="F79" s="2">
        <f>SUMIFS(mySheet!K:K,mySheet!A:A,summary!C79,mySheet!B:B,summary!D79)</f>
        <v>934901</v>
      </c>
      <c r="G79" s="8">
        <f t="shared" si="2"/>
        <v>0.5364106483338239</v>
      </c>
      <c r="H79">
        <f>COUNTIFS(mySheet!A:A,summary!C79,mySheet!B:B,summary!D79,mySheet!D:D,"FEMALE")</f>
        <v>0</v>
      </c>
      <c r="I79">
        <f>COUNTIFS(mySheet!A:A,summary!C79,mySheet!B:B,summary!D79,mySheet!D:D,"FEMALE",mySheet!O:O,1)</f>
        <v>0</v>
      </c>
      <c r="J79" s="11">
        <f>SUMIFS(mySheet!M:M,mySheet!A:A,summary!C79,mySheet!B:B,summary!D79,mySheet!G:G,"NOTA")/100</f>
        <v>2.3970863812697162E-2</v>
      </c>
      <c r="K79" s="2">
        <f>SUMIFS(mySheet!K:K,mySheet!A:A,summary!C79,mySheet!B:B,summary!D79,mySheet!O:O,1) - SUMIFS(mySheet!K:K,mySheet!A:A,summary!C79,mySheet!B:B,summary!D79,mySheet!O:O,2)</f>
        <v>70552</v>
      </c>
      <c r="L79" s="11">
        <f t="shared" si="3"/>
        <v>7.5464674869317711E-2</v>
      </c>
      <c r="M79" t="str">
        <f t="array" ref="M79">INDEX(mySheet!G:G,MATCH(1,(mySheet!A:A=summary!C79)*(mySheet!B:B=summary!D79)*(mySheet!O:O=1),0))</f>
        <v>BJP</v>
      </c>
      <c r="N79" t="str">
        <f>VLOOKUP(M79,alliance!A:B,2,FALSE)</f>
        <v>NDA</v>
      </c>
      <c r="O79" t="str">
        <f>VLOOKUP(M79,alliance!A:D,4,FALSE)</f>
        <v>FF4500</v>
      </c>
    </row>
    <row r="80" spans="1:15" x14ac:dyDescent="0.2">
      <c r="A80" t="str">
        <f>VLOOKUP(C80,stateCodes!A:B,2,FALSE)</f>
        <v>S04</v>
      </c>
      <c r="B80" s="12">
        <v>37</v>
      </c>
      <c r="C80" t="s">
        <v>712</v>
      </c>
      <c r="D80" t="s">
        <v>1462</v>
      </c>
      <c r="E80" s="2">
        <f>SUMIFS(mySheet!N:N,mySheet!A:A,summary!C80,mySheet!B:B,summary!D80,mySheet!O:O,1)</f>
        <v>1704596</v>
      </c>
      <c r="F80" s="2">
        <f>SUMIFS(mySheet!K:K,mySheet!A:A,summary!C80,mySheet!B:B,summary!D80)</f>
        <v>957248</v>
      </c>
      <c r="G80" s="8">
        <f t="shared" si="2"/>
        <v>0.56156884094530313</v>
      </c>
      <c r="H80">
        <f>COUNTIFS(mySheet!A:A,summary!C80,mySheet!B:B,summary!D80,mySheet!D:D,"FEMALE")</f>
        <v>0</v>
      </c>
      <c r="I80">
        <f>COUNTIFS(mySheet!A:A,summary!C80,mySheet!B:B,summary!D80,mySheet!D:D,"FEMALE",mySheet!O:O,1)</f>
        <v>0</v>
      </c>
      <c r="J80" s="11">
        <f>SUMIFS(mySheet!M:M,mySheet!A:A,summary!C80,mySheet!B:B,summary!D80,mySheet!G:G,"NOTA")/100</f>
        <v>3.1357880821256949E-2</v>
      </c>
      <c r="K80" s="2">
        <f>SUMIFS(mySheet!K:K,mySheet!A:A,summary!C80,mySheet!B:B,summary!D80,mySheet!O:O,1) - SUMIFS(mySheet!K:K,mySheet!A:A,summary!C80,mySheet!B:B,summary!D80,mySheet!O:O,2)</f>
        <v>152426</v>
      </c>
      <c r="L80" s="11">
        <f t="shared" si="3"/>
        <v>0.15923355285150764</v>
      </c>
      <c r="M80" t="str">
        <f t="array" ref="M80">INDEX(mySheet!G:G,MATCH(1,(mySheet!A:A=summary!C80)*(mySheet!B:B=summary!D80)*(mySheet!O:O=1),0))</f>
        <v>JD(U)</v>
      </c>
      <c r="N80" t="str">
        <f>VLOOKUP(M80,alliance!A:B,2,FALSE)</f>
        <v>NDA</v>
      </c>
      <c r="O80" t="str">
        <f>VLOOKUP(M80,alliance!A:D,4,FALSE)</f>
        <v>BA160C</v>
      </c>
    </row>
    <row r="81" spans="1:15" x14ac:dyDescent="0.2">
      <c r="A81" t="str">
        <f>VLOOKUP(C81,stateCodes!A:B,2,FALSE)</f>
        <v>S04</v>
      </c>
      <c r="B81" s="12">
        <v>38</v>
      </c>
      <c r="C81" t="s">
        <v>712</v>
      </c>
      <c r="D81" t="s">
        <v>1481</v>
      </c>
      <c r="E81" s="2">
        <f>SUMIFS(mySheet!N:N,mySheet!A:A,summary!C81,mySheet!B:B,summary!D81,mySheet!O:O,1)</f>
        <v>1899747</v>
      </c>
      <c r="F81" s="2">
        <f>SUMIFS(mySheet!K:K,mySheet!A:A,summary!C81,mySheet!B:B,summary!D81)</f>
        <v>942462</v>
      </c>
      <c r="G81" s="8">
        <f t="shared" si="2"/>
        <v>0.49609869103622745</v>
      </c>
      <c r="H81">
        <f>COUNTIFS(mySheet!A:A,summary!C81,mySheet!B:B,summary!D81,mySheet!D:D,"FEMALE")</f>
        <v>2</v>
      </c>
      <c r="I81">
        <f>COUNTIFS(mySheet!A:A,summary!C81,mySheet!B:B,summary!D81,mySheet!D:D,"FEMALE",mySheet!O:O,1)</f>
        <v>0</v>
      </c>
      <c r="J81" s="11">
        <f>SUMIFS(mySheet!M:M,mySheet!A:A,summary!C81,mySheet!B:B,summary!D81,mySheet!G:G,"NOTA")/100</f>
        <v>3.720475795789311E-2</v>
      </c>
      <c r="K81" s="2">
        <f>SUMIFS(mySheet!K:K,mySheet!A:A,summary!C81,mySheet!B:B,summary!D81,mySheet!O:O,1) - SUMIFS(mySheet!K:K,mySheet!A:A,summary!C81,mySheet!B:B,summary!D81,mySheet!O:O,2)</f>
        <v>148072</v>
      </c>
      <c r="L81" s="11">
        <f t="shared" si="3"/>
        <v>0.15711190477706263</v>
      </c>
      <c r="M81" t="str">
        <f t="array" ref="M81">INDEX(mySheet!G:G,MATCH(1,(mySheet!A:A=summary!C81)*(mySheet!B:B=summary!D81)*(mySheet!O:O=1),0))</f>
        <v>LJP</v>
      </c>
      <c r="N81" t="str">
        <f>VLOOKUP(M81,alliance!A:B,2,FALSE)</f>
        <v>NDA</v>
      </c>
      <c r="O81" t="str">
        <f>VLOOKUP(M81,alliance!A:D,4,FALSE)</f>
        <v>FF813C</v>
      </c>
    </row>
    <row r="82" spans="1:15" x14ac:dyDescent="0.2">
      <c r="A82" t="str">
        <f>VLOOKUP(C82,stateCodes!A:B,2,FALSE)</f>
        <v>S04</v>
      </c>
      <c r="B82" s="12">
        <v>39</v>
      </c>
      <c r="C82" t="s">
        <v>712</v>
      </c>
      <c r="D82" t="s">
        <v>1496</v>
      </c>
      <c r="E82" s="2">
        <f>SUMIFS(mySheet!N:N,mySheet!A:A,summary!C82,mySheet!B:B,summary!D82,mySheet!O:O,1)</f>
        <v>1718814</v>
      </c>
      <c r="F82" s="2">
        <f>SUMIFS(mySheet!K:K,mySheet!A:A,summary!C82,mySheet!B:B,summary!D82)</f>
        <v>949137</v>
      </c>
      <c r="G82" s="8">
        <f t="shared" si="2"/>
        <v>0.55220460154501882</v>
      </c>
      <c r="H82">
        <f>COUNTIFS(mySheet!A:A,summary!C82,mySheet!B:B,summary!D82,mySheet!D:D,"FEMALE")</f>
        <v>1</v>
      </c>
      <c r="I82">
        <f>COUNTIFS(mySheet!A:A,summary!C82,mySheet!B:B,summary!D82,mySheet!D:D,"FEMALE",mySheet!O:O,1)</f>
        <v>0</v>
      </c>
      <c r="J82" s="11">
        <f>SUMIFS(mySheet!M:M,mySheet!A:A,summary!C82,mySheet!B:B,summary!D82,mySheet!G:G,"NOTA")/100</f>
        <v>4.1593957628841126E-2</v>
      </c>
      <c r="K82" s="2">
        <f>SUMIFS(mySheet!K:K,mySheet!A:A,summary!C82,mySheet!B:B,summary!D82,mySheet!O:O,1) - SUMIFS(mySheet!K:K,mySheet!A:A,summary!C82,mySheet!B:B,summary!D82,mySheet!O:O,2)</f>
        <v>241049</v>
      </c>
      <c r="L82" s="11">
        <f t="shared" si="3"/>
        <v>0.25396649798711884</v>
      </c>
      <c r="M82" t="str">
        <f t="array" ref="M82">INDEX(mySheet!G:G,MATCH(1,(mySheet!A:A=summary!C82)*(mySheet!B:B=summary!D82)*(mySheet!O:O=1),0))</f>
        <v>LJP</v>
      </c>
      <c r="N82" t="str">
        <f>VLOOKUP(M82,alliance!A:B,2,FALSE)</f>
        <v>NDA</v>
      </c>
      <c r="O82" t="str">
        <f>VLOOKUP(M82,alliance!A:D,4,FALSE)</f>
        <v>FF813C</v>
      </c>
    </row>
    <row r="83" spans="1:15" x14ac:dyDescent="0.2">
      <c r="A83" t="str">
        <f>VLOOKUP(C83,stateCodes!A:B,2,FALSE)</f>
        <v>S05</v>
      </c>
      <c r="B83">
        <v>0</v>
      </c>
      <c r="C83" t="s">
        <v>1506</v>
      </c>
      <c r="D83" t="s">
        <v>1515</v>
      </c>
      <c r="E83" s="2">
        <f>SUMIFS(mySheet!N:N,mySheet!A:A,summary!C83,mySheet!B:B,summary!D83,mySheet!O:O,1)</f>
        <v>579352</v>
      </c>
      <c r="F83" s="2">
        <f>SUMIFS(mySheet!K:K,mySheet!A:A,summary!C83,mySheet!B:B,summary!D83)</f>
        <v>424575</v>
      </c>
      <c r="G83" s="8">
        <f t="shared" si="2"/>
        <v>0.73284462641019621</v>
      </c>
      <c r="H83">
        <f>COUNTIFS(mySheet!A:A,summary!C83,mySheet!B:B,summary!D83,mySheet!D:D,"FEMALE")</f>
        <v>1</v>
      </c>
      <c r="I83">
        <f>COUNTIFS(mySheet!A:A,summary!C83,mySheet!B:B,summary!D83,mySheet!D:D,"FEMALE",mySheet!O:O,1)</f>
        <v>0</v>
      </c>
      <c r="J83" s="11">
        <f>SUMIFS(mySheet!M:M,mySheet!A:A,summary!C83,mySheet!B:B,summary!D83,mySheet!G:G,"NOTA")/100</f>
        <v>1.2799080801849699E-2</v>
      </c>
      <c r="K83" s="2">
        <f>SUMIFS(mySheet!K:K,mySheet!A:A,summary!C83,mySheet!B:B,summary!D83,mySheet!O:O,1) - SUMIFS(mySheet!K:K,mySheet!A:A,summary!C83,mySheet!B:B,summary!D83,mySheet!O:O,2)</f>
        <v>9755</v>
      </c>
      <c r="L83" s="11">
        <f t="shared" si="3"/>
        <v>2.2975917093564151E-2</v>
      </c>
      <c r="M83" t="str">
        <f t="array" ref="M83">INDEX(mySheet!G:G,MATCH(1,(mySheet!A:A=summary!C83)*(mySheet!B:B=summary!D83)*(mySheet!O:O=1),0))</f>
        <v>INC</v>
      </c>
      <c r="N83" t="str">
        <f>VLOOKUP(M83,alliance!A:B,2,FALSE)</f>
        <v>I.N.D.I.A.</v>
      </c>
      <c r="O83" t="str">
        <f>VLOOKUP(M83,alliance!A:D,4,FALSE)</f>
        <v>00BFFF</v>
      </c>
    </row>
    <row r="84" spans="1:15" x14ac:dyDescent="0.2">
      <c r="A84" t="str">
        <f>VLOOKUP(C84,stateCodes!A:B,2,FALSE)</f>
        <v>S05</v>
      </c>
      <c r="B84">
        <v>1</v>
      </c>
      <c r="C84" t="s">
        <v>1506</v>
      </c>
      <c r="D84" t="s">
        <v>1507</v>
      </c>
      <c r="E84" s="2">
        <f>SUMIFS(mySheet!N:N,mySheet!A:A,summary!C84,mySheet!B:B,summary!D84,mySheet!O:O,1)</f>
        <v>556761</v>
      </c>
      <c r="F84" s="2">
        <f>SUMIFS(mySheet!K:K,mySheet!A:A,summary!C84,mySheet!B:B,summary!D84)</f>
        <v>428628</v>
      </c>
      <c r="G84" s="8">
        <f t="shared" si="2"/>
        <v>0.76985995786342798</v>
      </c>
      <c r="H84">
        <f>COUNTIFS(mySheet!A:A,summary!C84,mySheet!B:B,summary!D84,mySheet!D:D,"FEMALE")</f>
        <v>1</v>
      </c>
      <c r="I84">
        <f>COUNTIFS(mySheet!A:A,summary!C84,mySheet!B:B,summary!D84,mySheet!D:D,"FEMALE",mySheet!O:O,1)</f>
        <v>0</v>
      </c>
      <c r="J84" s="11">
        <f>SUMIFS(mySheet!M:M,mySheet!A:A,summary!C84,mySheet!B:B,summary!D84,mySheet!G:G,"NOTA")/100</f>
        <v>1.6463639203181307E-2</v>
      </c>
      <c r="K84" s="2">
        <f>SUMIFS(mySheet!K:K,mySheet!A:A,summary!C84,mySheet!B:B,summary!D84,mySheet!O:O,1) - SUMIFS(mySheet!K:K,mySheet!A:A,summary!C84,mySheet!B:B,summary!D84,mySheet!O:O,2)</f>
        <v>80247</v>
      </c>
      <c r="L84" s="11">
        <f t="shared" si="3"/>
        <v>0.18721828718609143</v>
      </c>
      <c r="M84" t="str">
        <f t="array" ref="M84">INDEX(mySheet!G:G,MATCH(1,(mySheet!A:A=summary!C84)*(mySheet!B:B=summary!D84)*(mySheet!O:O=1),0))</f>
        <v>BJP</v>
      </c>
      <c r="N84" t="str">
        <f>VLOOKUP(M84,alliance!A:B,2,FALSE)</f>
        <v>NDA</v>
      </c>
      <c r="O84" t="str">
        <f>VLOOKUP(M84,alliance!A:D,4,FALSE)</f>
        <v>FF4500</v>
      </c>
    </row>
    <row r="85" spans="1:15" x14ac:dyDescent="0.2">
      <c r="A85" t="str">
        <f>VLOOKUP(C85,stateCodes!A:B,2,FALSE)</f>
        <v>S06</v>
      </c>
      <c r="B85">
        <v>0</v>
      </c>
      <c r="C85" t="s">
        <v>1523</v>
      </c>
      <c r="D85" t="s">
        <v>1524</v>
      </c>
      <c r="E85" s="2">
        <f>SUMIFS(mySheet!N:N,mySheet!A:A,summary!C85,mySheet!B:B,summary!D85,mySheet!O:O,1)</f>
        <v>1744321</v>
      </c>
      <c r="F85" s="2">
        <f>SUMIFS(mySheet!K:K,mySheet!A:A,summary!C85,mySheet!B:B,summary!D85)</f>
        <v>1023198</v>
      </c>
      <c r="G85" s="8">
        <f t="shared" si="2"/>
        <v>0.58658813372080021</v>
      </c>
      <c r="H85">
        <f>COUNTIFS(mySheet!A:A,summary!C85,mySheet!B:B,summary!D85,mySheet!D:D,"FEMALE")</f>
        <v>2</v>
      </c>
      <c r="I85">
        <f>COUNTIFS(mySheet!A:A,summary!C85,mySheet!B:B,summary!D85,mySheet!D:D,"FEMALE",mySheet!O:O,1)</f>
        <v>0</v>
      </c>
      <c r="J85" s="11">
        <f>SUMIFS(mySheet!M:M,mySheet!A:A,summary!C85,mySheet!B:B,summary!D85,mySheet!G:G,"NOTA")/100</f>
        <v>1.83185698997805E-2</v>
      </c>
      <c r="K85" s="2">
        <f>SUMIFS(mySheet!K:K,mySheet!A:A,summary!C85,mySheet!B:B,summary!D85,mySheet!O:O,1) - SUMIFS(mySheet!K:K,mySheet!A:A,summary!C85,mySheet!B:B,summary!D85,mySheet!O:O,2)</f>
        <v>305513</v>
      </c>
      <c r="L85" s="11">
        <f t="shared" si="3"/>
        <v>0.29858639285846922</v>
      </c>
      <c r="M85" t="str">
        <f t="array" ref="M85">INDEX(mySheet!G:G,MATCH(1,(mySheet!A:A=summary!C85)*(mySheet!B:B=summary!D85)*(mySheet!O:O=1),0))</f>
        <v>BJP</v>
      </c>
      <c r="N85" t="str">
        <f>VLOOKUP(M85,alliance!A:B,2,FALSE)</f>
        <v>NDA</v>
      </c>
      <c r="O85" t="str">
        <f>VLOOKUP(M85,alliance!A:D,4,FALSE)</f>
        <v>FF4500</v>
      </c>
    </row>
    <row r="86" spans="1:15" x14ac:dyDescent="0.2">
      <c r="A86" t="str">
        <f>VLOOKUP(C86,stateCodes!A:B,2,FALSE)</f>
        <v>S06</v>
      </c>
      <c r="B86">
        <v>1</v>
      </c>
      <c r="C86" t="s">
        <v>1523</v>
      </c>
      <c r="D86" t="s">
        <v>1555</v>
      </c>
      <c r="E86" s="2">
        <f>SUMIFS(mySheet!N:N,mySheet!A:A,summary!C86,mySheet!B:B,summary!D86,mySheet!O:O,1)</f>
        <v>1807043</v>
      </c>
      <c r="F86" s="2">
        <f>SUMIFS(mySheet!K:K,mySheet!A:A,summary!C86,mySheet!B:B,summary!D86)</f>
        <v>1126256</v>
      </c>
      <c r="G86" s="8">
        <f t="shared" si="2"/>
        <v>0.62325910340816459</v>
      </c>
      <c r="H86">
        <f>COUNTIFS(mySheet!A:A,summary!C86,mySheet!B:B,summary!D86,mySheet!D:D,"FEMALE")</f>
        <v>0</v>
      </c>
      <c r="I86">
        <f>COUNTIFS(mySheet!A:A,summary!C86,mySheet!B:B,summary!D86,mySheet!D:D,"FEMALE",mySheet!O:O,1)</f>
        <v>0</v>
      </c>
      <c r="J86" s="11">
        <f>SUMIFS(mySheet!M:M,mySheet!A:A,summary!C86,mySheet!B:B,summary!D86,mySheet!G:G,"NOTA")/100</f>
        <v>1.2696547464279607E-2</v>
      </c>
      <c r="K86" s="2">
        <f>SUMIFS(mySheet!K:K,mySheet!A:A,summary!C86,mySheet!B:B,summary!D86,mySheet!O:O,1) - SUMIFS(mySheet!K:K,mySheet!A:A,summary!C86,mySheet!B:B,summary!D86,mySheet!O:O,2)</f>
        <v>193879</v>
      </c>
      <c r="L86" s="11">
        <f t="shared" si="3"/>
        <v>0.17214469889616571</v>
      </c>
      <c r="M86" t="str">
        <f t="array" ref="M86">INDEX(mySheet!G:G,MATCH(1,(mySheet!A:A=summary!C86)*(mySheet!B:B=summary!D86)*(mySheet!O:O=1),0))</f>
        <v>BJP</v>
      </c>
      <c r="N86" t="str">
        <f>VLOOKUP(M86,alliance!A:B,2,FALSE)</f>
        <v>NDA</v>
      </c>
      <c r="O86" t="str">
        <f>VLOOKUP(M86,alliance!A:D,4,FALSE)</f>
        <v>FF4500</v>
      </c>
    </row>
    <row r="87" spans="1:15" x14ac:dyDescent="0.2">
      <c r="A87" t="str">
        <f>VLOOKUP(C87,stateCodes!A:B,2,FALSE)</f>
        <v>S06</v>
      </c>
      <c r="B87">
        <v>2</v>
      </c>
      <c r="C87" t="s">
        <v>1523</v>
      </c>
      <c r="D87" t="s">
        <v>1681</v>
      </c>
      <c r="E87" s="2">
        <f>SUMIFS(mySheet!N:N,mySheet!A:A,summary!C87,mySheet!B:B,summary!D87,mySheet!O:O,1)</f>
        <v>1849429</v>
      </c>
      <c r="F87" s="2">
        <f>SUMIFS(mySheet!K:K,mySheet!A:A,summary!C87,mySheet!B:B,summary!D87)</f>
        <v>1077726</v>
      </c>
      <c r="G87" s="8">
        <f t="shared" si="2"/>
        <v>0.58273445479658859</v>
      </c>
      <c r="H87">
        <f>COUNTIFS(mySheet!A:A,summary!C87,mySheet!B:B,summary!D87,mySheet!D:D,"FEMALE")</f>
        <v>0</v>
      </c>
      <c r="I87">
        <f>COUNTIFS(mySheet!A:A,summary!C87,mySheet!B:B,summary!D87,mySheet!D:D,"FEMALE",mySheet!O:O,1)</f>
        <v>0</v>
      </c>
      <c r="J87" s="11">
        <f>SUMIFS(mySheet!M:M,mySheet!A:A,summary!C87,mySheet!B:B,summary!D87,mySheet!G:G,"NOTA")/100</f>
        <v>8.1346122334866079E-3</v>
      </c>
      <c r="K87" s="2">
        <f>SUMIFS(mySheet!K:K,mySheet!A:A,summary!C87,mySheet!B:B,summary!D87,mySheet!O:O,1) - SUMIFS(mySheet!K:K,mySheet!A:A,summary!C87,mySheet!B:B,summary!D87,mySheet!O:O,2)</f>
        <v>277437</v>
      </c>
      <c r="L87" s="11">
        <f t="shared" si="3"/>
        <v>0.25742814036220707</v>
      </c>
      <c r="M87" t="str">
        <f t="array" ref="M87">INDEX(mySheet!G:G,MATCH(1,(mySheet!A:A=summary!C87)*(mySheet!B:B=summary!D87)*(mySheet!O:O=1),0))</f>
        <v>BJP</v>
      </c>
      <c r="N87" t="str">
        <f>VLOOKUP(M87,alliance!A:B,2,FALSE)</f>
        <v>NDA</v>
      </c>
      <c r="O87" t="str">
        <f>VLOOKUP(M87,alliance!A:D,4,FALSE)</f>
        <v>FF4500</v>
      </c>
    </row>
    <row r="88" spans="1:15" x14ac:dyDescent="0.2">
      <c r="A88" t="str">
        <f>VLOOKUP(C88,stateCodes!A:B,2,FALSE)</f>
        <v>S06</v>
      </c>
      <c r="B88">
        <v>3</v>
      </c>
      <c r="C88" t="s">
        <v>1523</v>
      </c>
      <c r="D88" t="s">
        <v>1727</v>
      </c>
      <c r="E88" s="2">
        <f>SUMIFS(mySheet!N:N,mySheet!A:A,summary!C88,mySheet!B:B,summary!D88,mySheet!O:O,1)</f>
        <v>1662368</v>
      </c>
      <c r="F88" s="2">
        <f>SUMIFS(mySheet!K:K,mySheet!A:A,summary!C88,mySheet!B:B,summary!D88)</f>
        <v>949947</v>
      </c>
      <c r="G88" s="8">
        <f t="shared" si="2"/>
        <v>0.57144206336984349</v>
      </c>
      <c r="H88">
        <f>COUNTIFS(mySheet!A:A,summary!C88,mySheet!B:B,summary!D88,mySheet!D:D,"FEMALE")</f>
        <v>1</v>
      </c>
      <c r="I88">
        <f>COUNTIFS(mySheet!A:A,summary!C88,mySheet!B:B,summary!D88,mySheet!D:D,"FEMALE",mySheet!O:O,1)</f>
        <v>0</v>
      </c>
      <c r="J88" s="11">
        <f>SUMIFS(mySheet!M:M,mySheet!A:A,summary!C88,mySheet!B:B,summary!D88,mySheet!G:G,"NOTA")/100</f>
        <v>8.2430262841089383E-3</v>
      </c>
      <c r="K88" s="2">
        <f>SUMIFS(mySheet!K:K,mySheet!A:A,summary!C88,mySheet!B:B,summary!D88,mySheet!O:O,1) - SUMIFS(mySheet!K:K,mySheet!A:A,summary!C88,mySheet!B:B,summary!D88,mySheet!O:O,2)</f>
        <v>229823</v>
      </c>
      <c r="L88" s="11">
        <f t="shared" si="3"/>
        <v>0.24193244465217534</v>
      </c>
      <c r="M88" t="str">
        <f t="array" ref="M88">INDEX(mySheet!G:G,MATCH(1,(mySheet!A:A=summary!C88)*(mySheet!B:B=summary!D88)*(mySheet!O:O=1),0))</f>
        <v>BJP</v>
      </c>
      <c r="N88" t="str">
        <f>VLOOKUP(M88,alliance!A:B,2,FALSE)</f>
        <v>NDA</v>
      </c>
      <c r="O88" t="str">
        <f>VLOOKUP(M88,alliance!A:D,4,FALSE)</f>
        <v>FF4500</v>
      </c>
    </row>
    <row r="89" spans="1:15" x14ac:dyDescent="0.2">
      <c r="A89" t="str">
        <f>VLOOKUP(C89,stateCodes!A:B,2,FALSE)</f>
        <v>S06</v>
      </c>
      <c r="B89">
        <v>4</v>
      </c>
      <c r="C89" t="s">
        <v>1523</v>
      </c>
      <c r="D89" t="s">
        <v>1568</v>
      </c>
      <c r="E89" s="2">
        <f>SUMIFS(mySheet!N:N,mySheet!A:A,summary!C89,mySheet!B:B,summary!D89,mySheet!O:O,1)</f>
        <v>1648869</v>
      </c>
      <c r="F89" s="2">
        <f>SUMIFS(mySheet!K:K,mySheet!A:A,summary!C89,mySheet!B:B,summary!D89)</f>
        <v>1081938</v>
      </c>
      <c r="G89" s="8">
        <f t="shared" si="2"/>
        <v>0.65616977455455827</v>
      </c>
      <c r="H89">
        <f>COUNTIFS(mySheet!A:A,summary!C89,mySheet!B:B,summary!D89,mySheet!D:D,"FEMALE")</f>
        <v>2</v>
      </c>
      <c r="I89">
        <f>COUNTIFS(mySheet!A:A,summary!C89,mySheet!B:B,summary!D89,mySheet!D:D,"FEMALE",mySheet!O:O,1)</f>
        <v>1</v>
      </c>
      <c r="J89" s="11">
        <f>SUMIFS(mySheet!M:M,mySheet!A:A,summary!C89,mySheet!B:B,summary!D89,mySheet!G:G,"NOTA")/100</f>
        <v>1.1124970843854897E-2</v>
      </c>
      <c r="K89" s="2">
        <f>SUMIFS(mySheet!K:K,mySheet!A:A,summary!C89,mySheet!B:B,summary!D89,mySheet!O:O,1) - SUMIFS(mySheet!K:K,mySheet!A:A,summary!C89,mySheet!B:B,summary!D89,mySheet!O:O,2)</f>
        <v>281519</v>
      </c>
      <c r="L89" s="11">
        <f t="shared" si="3"/>
        <v>0.26019882839866981</v>
      </c>
      <c r="M89" t="str">
        <f t="array" ref="M89">INDEX(mySheet!G:G,MATCH(1,(mySheet!A:A=summary!C89)*(mySheet!B:B=summary!D89)*(mySheet!O:O=1),0))</f>
        <v>BJP</v>
      </c>
      <c r="N89" t="str">
        <f>VLOOKUP(M89,alliance!A:B,2,FALSE)</f>
        <v>NDA</v>
      </c>
      <c r="O89" t="str">
        <f>VLOOKUP(M89,alliance!A:D,4,FALSE)</f>
        <v>FF4500</v>
      </c>
    </row>
    <row r="90" spans="1:15" x14ac:dyDescent="0.2">
      <c r="A90" t="str">
        <f>VLOOKUP(C90,stateCodes!A:B,2,FALSE)</f>
        <v>S06</v>
      </c>
      <c r="B90">
        <v>5</v>
      </c>
      <c r="C90" t="s">
        <v>1523</v>
      </c>
      <c r="D90" t="s">
        <v>1716</v>
      </c>
      <c r="E90" s="2">
        <f>SUMIFS(mySheet!N:N,mySheet!A:A,summary!C90,mySheet!B:B,summary!D90,mySheet!O:O,1)</f>
        <v>1884339</v>
      </c>
      <c r="F90" s="2">
        <f>SUMIFS(mySheet!K:K,mySheet!A:A,summary!C90,mySheet!B:B,summary!D90)</f>
        <v>1195271</v>
      </c>
      <c r="G90" s="8">
        <f t="shared" si="2"/>
        <v>0.63431845331439829</v>
      </c>
      <c r="H90">
        <f>COUNTIFS(mySheet!A:A,summary!C90,mySheet!B:B,summary!D90,mySheet!D:D,"FEMALE")</f>
        <v>0</v>
      </c>
      <c r="I90">
        <f>COUNTIFS(mySheet!A:A,summary!C90,mySheet!B:B,summary!D90,mySheet!D:D,"FEMALE",mySheet!O:O,1)</f>
        <v>0</v>
      </c>
      <c r="J90" s="11">
        <f>SUMIFS(mySheet!M:M,mySheet!A:A,summary!C90,mySheet!B:B,summary!D90,mySheet!G:G,"NOTA")/100</f>
        <v>1.5312212655688374E-2</v>
      </c>
      <c r="K90" s="2">
        <f>SUMIFS(mySheet!K:K,mySheet!A:A,summary!C90,mySheet!B:B,summary!D90,mySheet!O:O,1) - SUMIFS(mySheet!K:K,mySheet!A:A,summary!C90,mySheet!B:B,summary!D90,mySheet!O:O,2)</f>
        <v>368407</v>
      </c>
      <c r="L90" s="11">
        <f t="shared" si="3"/>
        <v>0.3082204788704821</v>
      </c>
      <c r="M90" t="str">
        <f t="array" ref="M90">INDEX(mySheet!G:G,MATCH(1,(mySheet!A:A=summary!C90)*(mySheet!B:B=summary!D90)*(mySheet!O:O=1),0))</f>
        <v>BJP</v>
      </c>
      <c r="N90" t="str">
        <f>VLOOKUP(M90,alliance!A:B,2,FALSE)</f>
        <v>NDA</v>
      </c>
      <c r="O90" t="str">
        <f>VLOOKUP(M90,alliance!A:D,4,FALSE)</f>
        <v>FF4500</v>
      </c>
    </row>
    <row r="91" spans="1:15" x14ac:dyDescent="0.2">
      <c r="A91" t="str">
        <f>VLOOKUP(C91,stateCodes!A:B,2,FALSE)</f>
        <v>S06</v>
      </c>
      <c r="B91">
        <v>6</v>
      </c>
      <c r="C91" t="s">
        <v>1523</v>
      </c>
      <c r="D91" t="s">
        <v>1777</v>
      </c>
      <c r="E91" s="2">
        <f>SUMIFS(mySheet!N:N,mySheet!A:A,summary!C91,mySheet!B:B,summary!D91,mySheet!O:O,1)</f>
        <v>1642864</v>
      </c>
      <c r="F91" s="2">
        <f>SUMIFS(mySheet!K:K,mySheet!A:A,summary!C91,mySheet!B:B,summary!D91)</f>
        <v>1004743</v>
      </c>
      <c r="G91" s="8">
        <f t="shared" si="2"/>
        <v>0.61158014296983809</v>
      </c>
      <c r="H91">
        <f>COUNTIFS(mySheet!A:A,summary!C91,mySheet!B:B,summary!D91,mySheet!D:D,"FEMALE")</f>
        <v>0</v>
      </c>
      <c r="I91">
        <f>COUNTIFS(mySheet!A:A,summary!C91,mySheet!B:B,summary!D91,mySheet!D:D,"FEMALE",mySheet!O:O,1)</f>
        <v>0</v>
      </c>
      <c r="J91" s="11">
        <f>SUMIFS(mySheet!M:M,mySheet!A:A,summary!C91,mySheet!B:B,summary!D91,mySheet!G:G,"NOTA")/100</f>
        <v>1.5486690520346447E-2</v>
      </c>
      <c r="K91" s="2">
        <f>SUMIFS(mySheet!K:K,mySheet!A:A,summary!C91,mySheet!B:B,summary!D91,mySheet!O:O,1) - SUMIFS(mySheet!K:K,mySheet!A:A,summary!C91,mySheet!B:B,summary!D91,mySheet!O:O,2)</f>
        <v>150211</v>
      </c>
      <c r="L91" s="11">
        <f t="shared" si="3"/>
        <v>0.1495019124293476</v>
      </c>
      <c r="M91" t="str">
        <f t="array" ref="M91">INDEX(mySheet!G:G,MATCH(1,(mySheet!A:A=summary!C91)*(mySheet!B:B=summary!D91)*(mySheet!O:O=1),0))</f>
        <v>BJP</v>
      </c>
      <c r="N91" t="str">
        <f>VLOOKUP(M91,alliance!A:B,2,FALSE)</f>
        <v>NDA</v>
      </c>
      <c r="O91" t="str">
        <f>VLOOKUP(M91,alliance!A:D,4,FALSE)</f>
        <v>FF4500</v>
      </c>
    </row>
    <row r="92" spans="1:15" x14ac:dyDescent="0.2">
      <c r="A92" t="str">
        <f>VLOOKUP(C92,stateCodes!A:B,2,FALSE)</f>
        <v>S06</v>
      </c>
      <c r="B92">
        <v>7</v>
      </c>
      <c r="C92" t="s">
        <v>1523</v>
      </c>
      <c r="D92" t="s">
        <v>1747</v>
      </c>
      <c r="E92" s="2">
        <f>SUMIFS(mySheet!N:N,mySheet!A:A,summary!C92,mySheet!B:B,summary!D92,mySheet!O:O,1)</f>
        <v>1657166</v>
      </c>
      <c r="F92" s="2">
        <f>SUMIFS(mySheet!K:K,mySheet!A:A,summary!C92,mySheet!B:B,summary!D92)</f>
        <v>1010965</v>
      </c>
      <c r="G92" s="8">
        <f t="shared" si="2"/>
        <v>0.61005656645139961</v>
      </c>
      <c r="H92">
        <f>COUNTIFS(mySheet!A:A,summary!C92,mySheet!B:B,summary!D92,mySheet!D:D,"FEMALE")</f>
        <v>3</v>
      </c>
      <c r="I92">
        <f>COUNTIFS(mySheet!A:A,summary!C92,mySheet!B:B,summary!D92,mySheet!D:D,"FEMALE",mySheet!O:O,1)</f>
        <v>1</v>
      </c>
      <c r="J92" s="11">
        <f>SUMIFS(mySheet!M:M,mySheet!A:A,summary!C92,mySheet!B:B,summary!D92,mySheet!G:G,"NOTA")/100</f>
        <v>7.7107199670967096E-3</v>
      </c>
      <c r="K92" s="2">
        <f>SUMIFS(mySheet!K:K,mySheet!A:A,summary!C92,mySheet!B:B,summary!D92,mySheet!O:O,1) - SUMIFS(mySheet!K:K,mySheet!A:A,summary!C92,mySheet!B:B,summary!D92,mySheet!O:O,2)</f>
        <v>236804</v>
      </c>
      <c r="L92" s="11">
        <f t="shared" si="3"/>
        <v>0.23423560657391701</v>
      </c>
      <c r="M92" t="str">
        <f t="array" ref="M92">INDEX(mySheet!G:G,MATCH(1,(mySheet!A:A=summary!C92)*(mySheet!B:B=summary!D92)*(mySheet!O:O=1),0))</f>
        <v>BJP</v>
      </c>
      <c r="N92" t="str">
        <f>VLOOKUP(M92,alliance!A:B,2,FALSE)</f>
        <v>NDA</v>
      </c>
      <c r="O92" t="str">
        <f>VLOOKUP(M92,alliance!A:D,4,FALSE)</f>
        <v>FF4500</v>
      </c>
    </row>
    <row r="93" spans="1:15" x14ac:dyDescent="0.2">
      <c r="A93" t="str">
        <f>VLOOKUP(C93,stateCodes!A:B,2,FALSE)</f>
        <v>S06</v>
      </c>
      <c r="B93">
        <v>8</v>
      </c>
      <c r="C93" t="s">
        <v>1523</v>
      </c>
      <c r="D93" t="s">
        <v>1828</v>
      </c>
      <c r="E93" s="2">
        <f>SUMIFS(mySheet!N:N,mySheet!A:A,summary!C93,mySheet!B:B,summary!D93,mySheet!O:O,1)</f>
        <v>1804028</v>
      </c>
      <c r="F93" s="2">
        <f>SUMIFS(mySheet!K:K,mySheet!A:A,summary!C93,mySheet!B:B,summary!D93)</f>
        <v>1098633</v>
      </c>
      <c r="G93" s="8">
        <f t="shared" si="2"/>
        <v>0.60898888487318381</v>
      </c>
      <c r="H93">
        <f>COUNTIFS(mySheet!A:A,summary!C93,mySheet!B:B,summary!D93,mySheet!D:D,"FEMALE")</f>
        <v>1</v>
      </c>
      <c r="I93">
        <f>COUNTIFS(mySheet!A:A,summary!C93,mySheet!B:B,summary!D93,mySheet!D:D,"FEMALE",mySheet!O:O,1)</f>
        <v>0</v>
      </c>
      <c r="J93" s="11">
        <f>SUMIFS(mySheet!M:M,mySheet!A:A,summary!C93,mySheet!B:B,summary!D93,mySheet!G:G,"NOTA")/100</f>
        <v>1.6597755302754428E-2</v>
      </c>
      <c r="K93" s="2">
        <f>SUMIFS(mySheet!K:K,mySheet!A:A,summary!C93,mySheet!B:B,summary!D93,mySheet!O:O,1) - SUMIFS(mySheet!K:K,mySheet!A:A,summary!C93,mySheet!B:B,summary!D93,mySheet!O:O,2)</f>
        <v>367145</v>
      </c>
      <c r="L93" s="11">
        <f t="shared" si="3"/>
        <v>0.33418348074379706</v>
      </c>
      <c r="M93" t="str">
        <f t="array" ref="M93">INDEX(mySheet!G:G,MATCH(1,(mySheet!A:A=summary!C93)*(mySheet!B:B=summary!D93)*(mySheet!O:O=1),0))</f>
        <v>BJP</v>
      </c>
      <c r="N93" t="str">
        <f>VLOOKUP(M93,alliance!A:B,2,FALSE)</f>
        <v>NDA</v>
      </c>
      <c r="O93" t="str">
        <f>VLOOKUP(M93,alliance!A:D,4,FALSE)</f>
        <v>FF4500</v>
      </c>
    </row>
    <row r="94" spans="1:15" x14ac:dyDescent="0.2">
      <c r="A94" t="str">
        <f>VLOOKUP(C94,stateCodes!A:B,2,FALSE)</f>
        <v>S06</v>
      </c>
      <c r="B94">
        <v>9</v>
      </c>
      <c r="C94" t="s">
        <v>1523</v>
      </c>
      <c r="D94" t="s">
        <v>1667</v>
      </c>
      <c r="E94" s="2">
        <f>SUMIFS(mySheet!N:N,mySheet!A:A,summary!C94,mySheet!B:B,summary!D94,mySheet!O:O,1)</f>
        <v>1643317</v>
      </c>
      <c r="F94" s="2">
        <f>SUMIFS(mySheet!K:K,mySheet!A:A,summary!C94,mySheet!B:B,summary!D94)</f>
        <v>997024</v>
      </c>
      <c r="G94" s="8">
        <f t="shared" si="2"/>
        <v>0.60671434665374968</v>
      </c>
      <c r="H94">
        <f>COUNTIFS(mySheet!A:A,summary!C94,mySheet!B:B,summary!D94,mySheet!D:D,"FEMALE")</f>
        <v>1</v>
      </c>
      <c r="I94">
        <f>COUNTIFS(mySheet!A:A,summary!C94,mySheet!B:B,summary!D94,mySheet!D:D,"FEMALE",mySheet!O:O,1)</f>
        <v>0</v>
      </c>
      <c r="J94" s="11">
        <f>SUMIFS(mySheet!M:M,mySheet!A:A,summary!C94,mySheet!B:B,summary!D94,mySheet!G:G,"NOTA")/100</f>
        <v>1.4730298138672361E-2</v>
      </c>
      <c r="K94" s="2">
        <f>SUMIFS(mySheet!K:K,mySheet!A:A,summary!C94,mySheet!B:B,summary!D94,mySheet!O:O,1) - SUMIFS(mySheet!K:K,mySheet!A:A,summary!C94,mySheet!B:B,summary!D94,mySheet!O:O,2)</f>
        <v>321546</v>
      </c>
      <c r="L94" s="11">
        <f t="shared" si="3"/>
        <v>0.32250577719292617</v>
      </c>
      <c r="M94" t="str">
        <f t="array" ref="M94">INDEX(mySheet!G:G,MATCH(1,(mySheet!A:A=summary!C94)*(mySheet!B:B=summary!D94)*(mySheet!O:O=1),0))</f>
        <v>BJP</v>
      </c>
      <c r="N94" t="str">
        <f>VLOOKUP(M94,alliance!A:B,2,FALSE)</f>
        <v>NDA</v>
      </c>
      <c r="O94" t="str">
        <f>VLOOKUP(M94,alliance!A:D,4,FALSE)</f>
        <v>FF4500</v>
      </c>
    </row>
    <row r="95" spans="1:15" x14ac:dyDescent="0.2">
      <c r="A95" t="str">
        <f>VLOOKUP(C95,stateCodes!A:B,2,FALSE)</f>
        <v>S06</v>
      </c>
      <c r="B95">
        <v>10</v>
      </c>
      <c r="C95" t="s">
        <v>1523</v>
      </c>
      <c r="D95" t="s">
        <v>1610</v>
      </c>
      <c r="E95" s="2">
        <f>SUMIFS(mySheet!N:N,mySheet!A:A,summary!C95,mySheet!B:B,summary!D95,mySheet!O:O,1)</f>
        <v>1945772</v>
      </c>
      <c r="F95" s="2">
        <f>SUMIFS(mySheet!K:K,mySheet!A:A,summary!C95,mySheet!B:B,summary!D95)</f>
        <v>1284090</v>
      </c>
      <c r="G95" s="8">
        <f t="shared" si="2"/>
        <v>0.65993857450924365</v>
      </c>
      <c r="H95">
        <f>COUNTIFS(mySheet!A:A,summary!C95,mySheet!B:B,summary!D95,mySheet!D:D,"FEMALE")</f>
        <v>1</v>
      </c>
      <c r="I95">
        <f>COUNTIFS(mySheet!A:A,summary!C95,mySheet!B:B,summary!D95,mySheet!D:D,"FEMALE",mySheet!O:O,1)</f>
        <v>0</v>
      </c>
      <c r="J95" s="11">
        <f>SUMIFS(mySheet!M:M,mySheet!A:A,summary!C95,mySheet!B:B,summary!D95,mySheet!G:G,"NOTA")/100</f>
        <v>1.105437283116067E-2</v>
      </c>
      <c r="K95" s="2">
        <f>SUMIFS(mySheet!K:K,mySheet!A:A,summary!C95,mySheet!B:B,summary!D95,mySheet!O:O,1) - SUMIFS(mySheet!K:K,mySheet!A:A,summary!C95,mySheet!B:B,summary!D95,mySheet!O:O,2)</f>
        <v>557014</v>
      </c>
      <c r="L95" s="11">
        <f t="shared" si="3"/>
        <v>0.43378112126097079</v>
      </c>
      <c r="M95" t="str">
        <f t="array" ref="M95">INDEX(mySheet!G:G,MATCH(1,(mySheet!A:A=summary!C95)*(mySheet!B:B=summary!D95)*(mySheet!O:O=1),0))</f>
        <v>BJP</v>
      </c>
      <c r="N95" t="str">
        <f>VLOOKUP(M95,alliance!A:B,2,FALSE)</f>
        <v>NDA</v>
      </c>
      <c r="O95" t="str">
        <f>VLOOKUP(M95,alliance!A:D,4,FALSE)</f>
        <v>FF4500</v>
      </c>
    </row>
    <row r="96" spans="1:15" x14ac:dyDescent="0.2">
      <c r="A96" t="str">
        <f>VLOOKUP(C96,stateCodes!A:B,2,FALSE)</f>
        <v>S06</v>
      </c>
      <c r="B96">
        <v>11</v>
      </c>
      <c r="C96" t="s">
        <v>1523</v>
      </c>
      <c r="D96" t="s">
        <v>1792</v>
      </c>
      <c r="E96" s="2">
        <f>SUMIFS(mySheet!N:N,mySheet!A:A,summary!C96,mySheet!B:B,summary!D96,mySheet!O:O,1)</f>
        <v>1628451</v>
      </c>
      <c r="F96" s="2">
        <f>SUMIFS(mySheet!K:K,mySheet!A:A,summary!C96,mySheet!B:B,summary!D96)</f>
        <v>909167</v>
      </c>
      <c r="G96" s="8">
        <f t="shared" si="2"/>
        <v>0.55830172353973195</v>
      </c>
      <c r="H96">
        <f>COUNTIFS(mySheet!A:A,summary!C96,mySheet!B:B,summary!D96,mySheet!D:D,"FEMALE")</f>
        <v>0</v>
      </c>
      <c r="I96">
        <f>COUNTIFS(mySheet!A:A,summary!C96,mySheet!B:B,summary!D96,mySheet!D:D,"FEMALE",mySheet!O:O,1)</f>
        <v>0</v>
      </c>
      <c r="J96" s="11">
        <f>SUMIFS(mySheet!M:M,mySheet!A:A,summary!C96,mySheet!B:B,summary!D96,mySheet!G:G,"NOTA")/100</f>
        <v>1.9273832812364569E-2</v>
      </c>
      <c r="K96" s="2">
        <f>SUMIFS(mySheet!K:K,mySheet!A:A,summary!C96,mySheet!B:B,summary!D96,mySheet!O:O,1) - SUMIFS(mySheet!K:K,mySheet!A:A,summary!C96,mySheet!B:B,summary!D96,mySheet!O:O,2)</f>
        <v>201431</v>
      </c>
      <c r="L96" s="11">
        <f t="shared" si="3"/>
        <v>0.22155555579997954</v>
      </c>
      <c r="M96" t="str">
        <f t="array" ref="M96">INDEX(mySheet!G:G,MATCH(1,(mySheet!A:A=summary!C96)*(mySheet!B:B=summary!D96)*(mySheet!O:O=1),0))</f>
        <v>BJP</v>
      </c>
      <c r="N96" t="str">
        <f>VLOOKUP(M96,alliance!A:B,2,FALSE)</f>
        <v>NDA</v>
      </c>
      <c r="O96" t="str">
        <f>VLOOKUP(M96,alliance!A:D,4,FALSE)</f>
        <v>FF4500</v>
      </c>
    </row>
    <row r="97" spans="1:15" x14ac:dyDescent="0.2">
      <c r="A97" t="str">
        <f>VLOOKUP(C97,stateCodes!A:B,2,FALSE)</f>
        <v>S06</v>
      </c>
      <c r="B97">
        <v>12</v>
      </c>
      <c r="C97" t="s">
        <v>1523</v>
      </c>
      <c r="D97" t="s">
        <v>1537</v>
      </c>
      <c r="E97" s="2">
        <f>SUMIFS(mySheet!N:N,mySheet!A:A,summary!C97,mySheet!B:B,summary!D97,mySheet!O:O,1)</f>
        <v>1697384</v>
      </c>
      <c r="F97" s="2">
        <f>SUMIFS(mySheet!K:K,mySheet!A:A,summary!C97,mySheet!B:B,summary!D97)</f>
        <v>1102081</v>
      </c>
      <c r="G97" s="8">
        <f t="shared" si="2"/>
        <v>0.64928207170563645</v>
      </c>
      <c r="H97">
        <f>COUNTIFS(mySheet!A:A,summary!C97,mySheet!B:B,summary!D97,mySheet!D:D,"FEMALE")</f>
        <v>3</v>
      </c>
      <c r="I97">
        <f>COUNTIFS(mySheet!A:A,summary!C97,mySheet!B:B,summary!D97,mySheet!D:D,"FEMALE",mySheet!O:O,1)</f>
        <v>0</v>
      </c>
      <c r="J97" s="11">
        <f>SUMIFS(mySheet!M:M,mySheet!A:A,summary!C97,mySheet!B:B,summary!D97,mySheet!G:G,"NOTA")/100</f>
        <v>1.1531711754318729E-2</v>
      </c>
      <c r="K97" s="2">
        <f>SUMIFS(mySheet!K:K,mySheet!A:A,summary!C97,mySheet!B:B,summary!D97,mySheet!O:O,1) - SUMIFS(mySheet!K:K,mySheet!A:A,summary!C97,mySheet!B:B,summary!D97,mySheet!O:O,2)</f>
        <v>368296</v>
      </c>
      <c r="L97" s="11">
        <f t="shared" si="3"/>
        <v>0.33418233324047869</v>
      </c>
      <c r="M97" t="str">
        <f t="array" ref="M97">INDEX(mySheet!G:G,MATCH(1,(mySheet!A:A=summary!C97)*(mySheet!B:B=summary!D97)*(mySheet!O:O=1),0))</f>
        <v>BJP</v>
      </c>
      <c r="N97" t="str">
        <f>VLOOKUP(M97,alliance!A:B,2,FALSE)</f>
        <v>NDA</v>
      </c>
      <c r="O97" t="str">
        <f>VLOOKUP(M97,alliance!A:D,4,FALSE)</f>
        <v>FF4500</v>
      </c>
    </row>
    <row r="98" spans="1:15" x14ac:dyDescent="0.2">
      <c r="A98" t="str">
        <f>VLOOKUP(C98,stateCodes!A:B,2,FALSE)</f>
        <v>S06</v>
      </c>
      <c r="B98">
        <v>13</v>
      </c>
      <c r="C98" t="s">
        <v>1523</v>
      </c>
      <c r="D98" t="s">
        <v>1837</v>
      </c>
      <c r="E98" s="2">
        <f>SUMIFS(mySheet!N:N,mySheet!A:A,summary!C98,mySheet!B:B,summary!D98,mySheet!O:O,1)</f>
        <v>1744762</v>
      </c>
      <c r="F98" s="2">
        <f>SUMIFS(mySheet!K:K,mySheet!A:A,summary!C98,mySheet!B:B,summary!D98)</f>
        <v>1083676</v>
      </c>
      <c r="G98" s="8">
        <f t="shared" si="2"/>
        <v>0.62110247701405696</v>
      </c>
      <c r="H98">
        <f>COUNTIFS(mySheet!A:A,summary!C98,mySheet!B:B,summary!D98,mySheet!D:D,"FEMALE")</f>
        <v>0</v>
      </c>
      <c r="I98">
        <f>COUNTIFS(mySheet!A:A,summary!C98,mySheet!B:B,summary!D98,mySheet!D:D,"FEMALE",mySheet!O:O,1)</f>
        <v>0</v>
      </c>
      <c r="J98" s="11">
        <f>SUMIFS(mySheet!M:M,mySheet!A:A,summary!C98,mySheet!B:B,summary!D98,mySheet!G:G,"NOTA")/100</f>
        <v>1.8543489193326445E-2</v>
      </c>
      <c r="K98" s="2">
        <f>SUMIFS(mySheet!K:K,mySheet!A:A,summary!C98,mySheet!B:B,summary!D98,mySheet!O:O,1) - SUMIFS(mySheet!K:K,mySheet!A:A,summary!C98,mySheet!B:B,summary!D98,mySheet!O:O,2)</f>
        <v>428541</v>
      </c>
      <c r="L98" s="11">
        <f t="shared" si="3"/>
        <v>0.39545122342840477</v>
      </c>
      <c r="M98" t="str">
        <f t="array" ref="M98">INDEX(mySheet!G:G,MATCH(1,(mySheet!A:A=summary!C98)*(mySheet!B:B=summary!D98)*(mySheet!O:O=1),0))</f>
        <v>BJP</v>
      </c>
      <c r="N98" t="str">
        <f>VLOOKUP(M98,alliance!A:B,2,FALSE)</f>
        <v>NDA</v>
      </c>
      <c r="O98" t="str">
        <f>VLOOKUP(M98,alliance!A:D,4,FALSE)</f>
        <v>FF4500</v>
      </c>
    </row>
    <row r="99" spans="1:15" x14ac:dyDescent="0.2">
      <c r="A99" t="str">
        <f>VLOOKUP(C99,stateCodes!A:B,2,FALSE)</f>
        <v>S06</v>
      </c>
      <c r="B99">
        <v>14</v>
      </c>
      <c r="C99" t="s">
        <v>1523</v>
      </c>
      <c r="D99" t="s">
        <v>1630</v>
      </c>
      <c r="E99" s="2">
        <f>SUMIFS(mySheet!N:N,mySheet!A:A,summary!C99,mySheet!B:B,summary!D99,mySheet!O:O,1)</f>
        <v>1811851</v>
      </c>
      <c r="F99" s="2">
        <f>SUMIFS(mySheet!K:K,mySheet!A:A,summary!C99,mySheet!B:B,summary!D99)</f>
        <v>1116367</v>
      </c>
      <c r="G99" s="8">
        <f t="shared" si="2"/>
        <v>0.61614724389588327</v>
      </c>
      <c r="H99">
        <f>COUNTIFS(mySheet!A:A,summary!C99,mySheet!B:B,summary!D99,mySheet!D:D,"FEMALE")</f>
        <v>3</v>
      </c>
      <c r="I99">
        <f>COUNTIFS(mySheet!A:A,summary!C99,mySheet!B:B,summary!D99,mySheet!D:D,"FEMALE",mySheet!O:O,1)</f>
        <v>0</v>
      </c>
      <c r="J99" s="11">
        <f>SUMIFS(mySheet!M:M,mySheet!A:A,summary!C99,mySheet!B:B,summary!D99,mySheet!G:G,"NOTA")/100</f>
        <v>8.0495842954469085E-3</v>
      </c>
      <c r="K99" s="2">
        <f>SUMIFS(mySheet!K:K,mySheet!A:A,summary!C99,mySheet!B:B,summary!D99,mySheet!O:O,1) - SUMIFS(mySheet!K:K,mySheet!A:A,summary!C99,mySheet!B:B,summary!D99,mySheet!O:O,2)</f>
        <v>434330</v>
      </c>
      <c r="L99" s="11">
        <f t="shared" si="3"/>
        <v>0.38905664535049855</v>
      </c>
      <c r="M99" t="str">
        <f t="array" ref="M99">INDEX(mySheet!G:G,MATCH(1,(mySheet!A:A=summary!C99)*(mySheet!B:B=summary!D99)*(mySheet!O:O=1),0))</f>
        <v>BJP</v>
      </c>
      <c r="N99" t="str">
        <f>VLOOKUP(M99,alliance!A:B,2,FALSE)</f>
        <v>NDA</v>
      </c>
      <c r="O99" t="str">
        <f>VLOOKUP(M99,alliance!A:D,4,FALSE)</f>
        <v>FF4500</v>
      </c>
    </row>
    <row r="100" spans="1:15" x14ac:dyDescent="0.2">
      <c r="A100" t="str">
        <f>VLOOKUP(C100,stateCodes!A:B,2,FALSE)</f>
        <v>S06</v>
      </c>
      <c r="B100">
        <v>15</v>
      </c>
      <c r="C100" t="s">
        <v>1523</v>
      </c>
      <c r="D100" t="s">
        <v>1817</v>
      </c>
      <c r="E100" s="2">
        <f>SUMIFS(mySheet!N:N,mySheet!A:A,summary!C100,mySheet!B:B,summary!D100,mySheet!O:O,1)</f>
        <v>1655870</v>
      </c>
      <c r="F100" s="2">
        <f>SUMIFS(mySheet!K:K,mySheet!A:A,summary!C100,mySheet!B:B,summary!D100)</f>
        <v>1108661</v>
      </c>
      <c r="G100" s="8">
        <f t="shared" si="2"/>
        <v>0.66953384021692519</v>
      </c>
      <c r="H100">
        <f>COUNTIFS(mySheet!A:A,summary!C100,mySheet!B:B,summary!D100,mySheet!D:D,"FEMALE")</f>
        <v>0</v>
      </c>
      <c r="I100">
        <f>COUNTIFS(mySheet!A:A,summary!C100,mySheet!B:B,summary!D100,mySheet!D:D,"FEMALE",mySheet!O:O,1)</f>
        <v>0</v>
      </c>
      <c r="J100" s="11">
        <f>SUMIFS(mySheet!M:M,mySheet!A:A,summary!C100,mySheet!B:B,summary!D100,mySheet!G:G,"NOTA")/100</f>
        <v>1.6568115566029239E-2</v>
      </c>
      <c r="K100" s="2">
        <f>SUMIFS(mySheet!K:K,mySheet!A:A,summary!C100,mySheet!B:B,summary!D100,mySheet!O:O,1) - SUMIFS(mySheet!K:K,mySheet!A:A,summary!C100,mySheet!B:B,summary!D100,mySheet!O:O,2)</f>
        <v>197718</v>
      </c>
      <c r="L100" s="11">
        <f t="shared" si="3"/>
        <v>0.17833945633516468</v>
      </c>
      <c r="M100" t="str">
        <f t="array" ref="M100">INDEX(mySheet!G:G,MATCH(1,(mySheet!A:A=summary!C100)*(mySheet!B:B=summary!D100)*(mySheet!O:O=1),0))</f>
        <v>BJP</v>
      </c>
      <c r="N100" t="str">
        <f>VLOOKUP(M100,alliance!A:B,2,FALSE)</f>
        <v>NDA</v>
      </c>
      <c r="O100" t="str">
        <f>VLOOKUP(M100,alliance!A:D,4,FALSE)</f>
        <v>FF4500</v>
      </c>
    </row>
    <row r="101" spans="1:15" x14ac:dyDescent="0.2">
      <c r="A101" t="str">
        <f>VLOOKUP(C101,stateCodes!A:B,2,FALSE)</f>
        <v>S06</v>
      </c>
      <c r="B101">
        <v>16</v>
      </c>
      <c r="C101" t="s">
        <v>1523</v>
      </c>
      <c r="D101" t="s">
        <v>1805</v>
      </c>
      <c r="E101" s="2">
        <f>SUMIFS(mySheet!N:N,mySheet!A:A,summary!C101,mySheet!B:B,summary!D101,mySheet!O:O,1)</f>
        <v>1768297</v>
      </c>
      <c r="F101" s="2">
        <f>SUMIFS(mySheet!K:K,mySheet!A:A,summary!C101,mySheet!B:B,summary!D101)</f>
        <v>1041279</v>
      </c>
      <c r="G101" s="8">
        <f t="shared" si="2"/>
        <v>0.588859789956099</v>
      </c>
      <c r="H101">
        <f>COUNTIFS(mySheet!A:A,summary!C101,mySheet!B:B,summary!D101,mySheet!D:D,"FEMALE")</f>
        <v>2</v>
      </c>
      <c r="I101">
        <f>COUNTIFS(mySheet!A:A,summary!C101,mySheet!B:B,summary!D101,mySheet!D:D,"FEMALE",mySheet!O:O,1)</f>
        <v>1</v>
      </c>
      <c r="J101" s="11">
        <f>SUMIFS(mySheet!M:M,mySheet!A:A,summary!C101,mySheet!B:B,summary!D101,mySheet!G:G,"NOTA")/100</f>
        <v>1.5688892038435535E-2</v>
      </c>
      <c r="K101" s="2">
        <f>SUMIFS(mySheet!K:K,mySheet!A:A,summary!C101,mySheet!B:B,summary!D101,mySheet!O:O,1) - SUMIFS(mySheet!K:K,mySheet!A:A,summary!C101,mySheet!B:B,summary!D101,mySheet!O:O,2)</f>
        <v>329519</v>
      </c>
      <c r="L101" s="11">
        <f t="shared" si="3"/>
        <v>0.31645601226952624</v>
      </c>
      <c r="M101" t="str">
        <f t="array" ref="M101">INDEX(mySheet!G:G,MATCH(1,(mySheet!A:A=summary!C101)*(mySheet!B:B=summary!D101)*(mySheet!O:O=1),0))</f>
        <v>BJP</v>
      </c>
      <c r="N101" t="str">
        <f>VLOOKUP(M101,alliance!A:B,2,FALSE)</f>
        <v>NDA</v>
      </c>
      <c r="O101" t="str">
        <f>VLOOKUP(M101,alliance!A:D,4,FALSE)</f>
        <v>FF4500</v>
      </c>
    </row>
    <row r="102" spans="1:15" x14ac:dyDescent="0.2">
      <c r="A102" t="str">
        <f>VLOOKUP(C102,stateCodes!A:B,2,FALSE)</f>
        <v>S06</v>
      </c>
      <c r="B102">
        <v>17</v>
      </c>
      <c r="C102" t="s">
        <v>1523</v>
      </c>
      <c r="D102" t="s">
        <v>1585</v>
      </c>
      <c r="E102" s="2">
        <f>SUMIFS(mySheet!N:N,mySheet!A:A,summary!C102,mySheet!B:B,summary!D102,mySheet!O:O,1)</f>
        <v>1801717</v>
      </c>
      <c r="F102" s="2">
        <f>SUMIFS(mySheet!K:K,mySheet!A:A,summary!C102,mySheet!B:B,summary!D102)</f>
        <v>1218353</v>
      </c>
      <c r="G102" s="8">
        <f t="shared" si="2"/>
        <v>0.67621774118798905</v>
      </c>
      <c r="H102">
        <f>COUNTIFS(mySheet!A:A,summary!C102,mySheet!B:B,summary!D102,mySheet!D:D,"FEMALE")</f>
        <v>0</v>
      </c>
      <c r="I102">
        <f>COUNTIFS(mySheet!A:A,summary!C102,mySheet!B:B,summary!D102,mySheet!D:D,"FEMALE",mySheet!O:O,1)</f>
        <v>0</v>
      </c>
      <c r="J102" s="11">
        <f>SUMIFS(mySheet!M:M,mySheet!A:A,summary!C102,mySheet!B:B,summary!D102,mySheet!G:G,"NOTA")/100</f>
        <v>4.9984520605612873E-3</v>
      </c>
      <c r="K102" s="2">
        <f>SUMIFS(mySheet!K:K,mySheet!A:A,summary!C102,mySheet!B:B,summary!D102,mySheet!O:O,1) - SUMIFS(mySheet!K:K,mySheet!A:A,summary!C102,mySheet!B:B,summary!D102,mySheet!O:O,2)</f>
        <v>268986</v>
      </c>
      <c r="L102" s="11">
        <f t="shared" si="3"/>
        <v>0.22077837868007055</v>
      </c>
      <c r="M102" t="str">
        <f t="array" ref="M102">INDEX(mySheet!G:G,MATCH(1,(mySheet!A:A=summary!C102)*(mySheet!B:B=summary!D102)*(mySheet!O:O=1),0))</f>
        <v>BJP</v>
      </c>
      <c r="N102" t="str">
        <f>VLOOKUP(M102,alliance!A:B,2,FALSE)</f>
        <v>NDA</v>
      </c>
      <c r="O102" t="str">
        <f>VLOOKUP(M102,alliance!A:D,4,FALSE)</f>
        <v>FF4500</v>
      </c>
    </row>
    <row r="103" spans="1:15" x14ac:dyDescent="0.2">
      <c r="A103" t="str">
        <f>VLOOKUP(C103,stateCodes!A:B,2,FALSE)</f>
        <v>S06</v>
      </c>
      <c r="B103">
        <v>18</v>
      </c>
      <c r="C103" t="s">
        <v>1523</v>
      </c>
      <c r="D103" t="s">
        <v>1844</v>
      </c>
      <c r="E103" s="2">
        <f>SUMIFS(mySheet!N:N,mySheet!A:A,summary!C103,mySheet!B:B,summary!D103,mySheet!O:O,1)</f>
        <v>1598939</v>
      </c>
      <c r="F103" s="2">
        <f>SUMIFS(mySheet!K:K,mySheet!A:A,summary!C103,mySheet!B:B,summary!D103)</f>
        <v>1063212</v>
      </c>
      <c r="G103" s="8">
        <f t="shared" si="2"/>
        <v>0.66494844393688568</v>
      </c>
      <c r="H103">
        <f>COUNTIFS(mySheet!A:A,summary!C103,mySheet!B:B,summary!D103,mySheet!D:D,"FEMALE")</f>
        <v>0</v>
      </c>
      <c r="I103">
        <f>COUNTIFS(mySheet!A:A,summary!C103,mySheet!B:B,summary!D103,mySheet!D:D,"FEMALE",mySheet!O:O,1)</f>
        <v>0</v>
      </c>
      <c r="J103" s="11">
        <f>SUMIFS(mySheet!M:M,mySheet!A:A,summary!C103,mySheet!B:B,summary!D103,mySheet!G:G,"NOTA")/100</f>
        <v>3.0004011683676394E-2</v>
      </c>
      <c r="K103" s="2">
        <f>SUMIFS(mySheet!K:K,mySheet!A:A,summary!C103,mySheet!B:B,summary!D103,mySheet!O:O,1) - SUMIFS(mySheet!K:K,mySheet!A:A,summary!C103,mySheet!B:B,summary!D103,mySheet!O:O,2)</f>
        <v>127596</v>
      </c>
      <c r="L103" s="11">
        <f t="shared" si="3"/>
        <v>0.12000993216780849</v>
      </c>
      <c r="M103" t="str">
        <f t="array" ref="M103">INDEX(mySheet!G:G,MATCH(1,(mySheet!A:A=summary!C103)*(mySheet!B:B=summary!D103)*(mySheet!O:O=1),0))</f>
        <v>BJP</v>
      </c>
      <c r="N103" t="str">
        <f>VLOOKUP(M103,alliance!A:B,2,FALSE)</f>
        <v>NDA</v>
      </c>
      <c r="O103" t="str">
        <f>VLOOKUP(M103,alliance!A:D,4,FALSE)</f>
        <v>FF4500</v>
      </c>
    </row>
    <row r="104" spans="1:15" x14ac:dyDescent="0.2">
      <c r="A104" t="str">
        <f>VLOOKUP(C104,stateCodes!A:B,2,FALSE)</f>
        <v>S06</v>
      </c>
      <c r="B104">
        <v>19</v>
      </c>
      <c r="C104" t="s">
        <v>1523</v>
      </c>
      <c r="D104" t="s">
        <v>1852</v>
      </c>
      <c r="E104" s="2">
        <f>SUMIFS(mySheet!N:N,mySheet!A:A,summary!C104,mySheet!B:B,summary!D104,mySheet!O:O,1)</f>
        <v>1794896</v>
      </c>
      <c r="F104" s="2">
        <f>SUMIFS(mySheet!K:K,mySheet!A:A,summary!C104,mySheet!B:B,summary!D104)</f>
        <v>1222348</v>
      </c>
      <c r="G104" s="8">
        <f t="shared" si="2"/>
        <v>0.6810132731924301</v>
      </c>
      <c r="H104">
        <f>COUNTIFS(mySheet!A:A,summary!C104,mySheet!B:B,summary!D104,mySheet!D:D,"FEMALE")</f>
        <v>2</v>
      </c>
      <c r="I104">
        <f>COUNTIFS(mySheet!A:A,summary!C104,mySheet!B:B,summary!D104,mySheet!D:D,"FEMALE",mySheet!O:O,1)</f>
        <v>1</v>
      </c>
      <c r="J104" s="11">
        <f>SUMIFS(mySheet!M:M,mySheet!A:A,summary!C104,mySheet!B:B,summary!D104,mySheet!G:G,"NOTA")/100</f>
        <v>1.3891374501617624E-2</v>
      </c>
      <c r="K104" s="2">
        <f>SUMIFS(mySheet!K:K,mySheet!A:A,summary!C104,mySheet!B:B,summary!D104,mySheet!O:O,1) - SUMIFS(mySheet!K:K,mySheet!A:A,summary!C104,mySheet!B:B,summary!D104,mySheet!O:O,2)</f>
        <v>589177</v>
      </c>
      <c r="L104" s="11">
        <f t="shared" si="3"/>
        <v>0.48200430646591641</v>
      </c>
      <c r="M104" t="str">
        <f t="array" ref="M104">INDEX(mySheet!G:G,MATCH(1,(mySheet!A:A=summary!C104)*(mySheet!B:B=summary!D104)*(mySheet!O:O=1),0))</f>
        <v>BJP</v>
      </c>
      <c r="N104" t="str">
        <f>VLOOKUP(M104,alliance!A:B,2,FALSE)</f>
        <v>NDA</v>
      </c>
      <c r="O104" t="str">
        <f>VLOOKUP(M104,alliance!A:D,4,FALSE)</f>
        <v>FF4500</v>
      </c>
    </row>
    <row r="105" spans="1:15" x14ac:dyDescent="0.2">
      <c r="A105" t="str">
        <f>VLOOKUP(C105,stateCodes!A:B,2,FALSE)</f>
        <v>S06</v>
      </c>
      <c r="B105">
        <v>20</v>
      </c>
      <c r="C105" t="s">
        <v>1523</v>
      </c>
      <c r="D105" t="s">
        <v>1879</v>
      </c>
      <c r="E105" s="2">
        <f>SUMIFS(mySheet!N:N,mySheet!A:A,summary!C105,mySheet!B:B,summary!D105,mySheet!O:O,1)</f>
        <v>1564519</v>
      </c>
      <c r="F105" s="2">
        <f>SUMIFS(mySheet!K:K,mySheet!A:A,summary!C105,mySheet!B:B,summary!D105)</f>
        <v>1149725</v>
      </c>
      <c r="G105" s="8">
        <f t="shared" si="2"/>
        <v>0.7348744246634269</v>
      </c>
      <c r="H105">
        <f>COUNTIFS(mySheet!A:A,summary!C105,mySheet!B:B,summary!D105,mySheet!D:D,"FEMALE")</f>
        <v>0</v>
      </c>
      <c r="I105">
        <f>COUNTIFS(mySheet!A:A,summary!C105,mySheet!B:B,summary!D105,mySheet!D:D,"FEMALE",mySheet!O:O,1)</f>
        <v>0</v>
      </c>
      <c r="J105" s="11">
        <f>SUMIFS(mySheet!M:M,mySheet!A:A,summary!C105,mySheet!B:B,summary!D105,mySheet!G:G,"NOTA")/100</f>
        <v>5.4933785712175118E-3</v>
      </c>
      <c r="K105" s="2">
        <f>SUMIFS(mySheet!K:K,mySheet!A:A,summary!C105,mySheet!B:B,summary!D105,mySheet!O:O,1) - SUMIFS(mySheet!K:K,mySheet!A:A,summary!C105,mySheet!B:B,summary!D105,mySheet!O:O,2)</f>
        <v>334214</v>
      </c>
      <c r="L105" s="11">
        <f t="shared" si="3"/>
        <v>0.29069038248276763</v>
      </c>
      <c r="M105" t="str">
        <f t="array" ref="M105">INDEX(mySheet!G:G,MATCH(1,(mySheet!A:A=summary!C105)*(mySheet!B:B=summary!D105)*(mySheet!O:O=1),0))</f>
        <v>BJP</v>
      </c>
      <c r="N105" t="str">
        <f>VLOOKUP(M105,alliance!A:B,2,FALSE)</f>
        <v>NDA</v>
      </c>
      <c r="O105" t="str">
        <f>VLOOKUP(M105,alliance!A:D,4,FALSE)</f>
        <v>FF4500</v>
      </c>
    </row>
    <row r="106" spans="1:15" x14ac:dyDescent="0.2">
      <c r="A106" t="str">
        <f>VLOOKUP(C106,stateCodes!A:B,2,FALSE)</f>
        <v>S06</v>
      </c>
      <c r="B106">
        <v>21</v>
      </c>
      <c r="C106" t="s">
        <v>1523</v>
      </c>
      <c r="D106" t="s">
        <v>1912</v>
      </c>
      <c r="E106" s="2">
        <f>SUMIFS(mySheet!N:N,mySheet!A:A,summary!C106,mySheet!B:B,summary!D106,mySheet!O:O,1)</f>
        <v>1655704</v>
      </c>
      <c r="F106" s="2">
        <f>SUMIFS(mySheet!K:K,mySheet!A:A,summary!C106,mySheet!B:B,summary!D106)</f>
        <v>1068412</v>
      </c>
      <c r="G106" s="8">
        <f t="shared" si="2"/>
        <v>0.64529167049182701</v>
      </c>
      <c r="H106">
        <f>COUNTIFS(mySheet!A:A,summary!C106,mySheet!B:B,summary!D106,mySheet!D:D,"FEMALE")</f>
        <v>3</v>
      </c>
      <c r="I106">
        <f>COUNTIFS(mySheet!A:A,summary!C106,mySheet!B:B,summary!D106,mySheet!D:D,"FEMALE",mySheet!O:O,1)</f>
        <v>1</v>
      </c>
      <c r="J106" s="11">
        <f>SUMIFS(mySheet!M:M,mySheet!A:A,summary!C106,mySheet!B:B,summary!D106,mySheet!G:G,"NOTA")/100</f>
        <v>9.8498671502441418E-3</v>
      </c>
      <c r="K106" s="2">
        <f>SUMIFS(mySheet!K:K,mySheet!A:A,summary!C106,mySheet!B:B,summary!D106,mySheet!O:O,1) - SUMIFS(mySheet!K:K,mySheet!A:A,summary!C106,mySheet!B:B,summary!D106,mySheet!O:O,2)</f>
        <v>548230</v>
      </c>
      <c r="L106" s="11">
        <f t="shared" si="3"/>
        <v>0.51312602254560979</v>
      </c>
      <c r="M106" t="str">
        <f t="array" ref="M106">INDEX(mySheet!G:G,MATCH(1,(mySheet!A:A=summary!C106)*(mySheet!B:B=summary!D106)*(mySheet!O:O=1),0))</f>
        <v>BJP</v>
      </c>
      <c r="N106" t="str">
        <f>VLOOKUP(M106,alliance!A:B,2,FALSE)</f>
        <v>NDA</v>
      </c>
      <c r="O106" t="str">
        <f>VLOOKUP(M106,alliance!A:D,4,FALSE)</f>
        <v>FF4500</v>
      </c>
    </row>
    <row r="107" spans="1:15" x14ac:dyDescent="0.2">
      <c r="A107" t="str">
        <f>VLOOKUP(C107,stateCodes!A:B,2,FALSE)</f>
        <v>S06</v>
      </c>
      <c r="B107">
        <v>22</v>
      </c>
      <c r="C107" t="s">
        <v>1523</v>
      </c>
      <c r="D107" t="s">
        <v>1870</v>
      </c>
      <c r="E107" s="2">
        <f>SUMIFS(mySheet!N:N,mySheet!A:A,summary!C107,mySheet!B:B,summary!D107,mySheet!O:O,1)</f>
        <v>1671253</v>
      </c>
      <c r="F107" s="2">
        <f>SUMIFS(mySheet!K:K,mySheet!A:A,summary!C107,mySheet!B:B,summary!D107)</f>
        <v>1232459</v>
      </c>
      <c r="G107" s="8">
        <f t="shared" si="2"/>
        <v>0.73744609583348542</v>
      </c>
      <c r="H107">
        <f>COUNTIFS(mySheet!A:A,summary!C107,mySheet!B:B,summary!D107,mySheet!D:D,"FEMALE")</f>
        <v>1</v>
      </c>
      <c r="I107">
        <f>COUNTIFS(mySheet!A:A,summary!C107,mySheet!B:B,summary!D107,mySheet!D:D,"FEMALE",mySheet!O:O,1)</f>
        <v>1</v>
      </c>
      <c r="J107" s="11">
        <f>SUMIFS(mySheet!M:M,mySheet!A:A,summary!C107,mySheet!B:B,summary!D107,mySheet!G:G,"NOTA")/100</f>
        <v>2.6612580006558414E-2</v>
      </c>
      <c r="K107" s="2">
        <f>SUMIFS(mySheet!K:K,mySheet!A:A,summary!C107,mySheet!B:B,summary!D107,mySheet!O:O,1) - SUMIFS(mySheet!K:K,mySheet!A:A,summary!C107,mySheet!B:B,summary!D107,mySheet!O:O,2)</f>
        <v>377943</v>
      </c>
      <c r="L107" s="11">
        <f t="shared" si="3"/>
        <v>0.30665766569111019</v>
      </c>
      <c r="M107" t="str">
        <f t="array" ref="M107">INDEX(mySheet!G:G,MATCH(1,(mySheet!A:A=summary!C107)*(mySheet!B:B=summary!D107)*(mySheet!O:O=1),0))</f>
        <v>BJP</v>
      </c>
      <c r="N107" t="str">
        <f>VLOOKUP(M107,alliance!A:B,2,FALSE)</f>
        <v>NDA</v>
      </c>
      <c r="O107" t="str">
        <f>VLOOKUP(M107,alliance!A:D,4,FALSE)</f>
        <v>FF4500</v>
      </c>
    </row>
    <row r="108" spans="1:15" x14ac:dyDescent="0.2">
      <c r="A108" t="str">
        <f>VLOOKUP(C108,stateCodes!A:B,2,FALSE)</f>
        <v>S06</v>
      </c>
      <c r="B108">
        <v>23</v>
      </c>
      <c r="C108" t="s">
        <v>1523</v>
      </c>
      <c r="D108" t="s">
        <v>1897</v>
      </c>
      <c r="E108" s="2">
        <f>SUMIFS(mySheet!N:N,mySheet!A:A,summary!C108,mySheet!B:B,summary!D108,mySheet!O:O,1)</f>
        <v>1826526</v>
      </c>
      <c r="F108" s="2">
        <f>SUMIFS(mySheet!K:K,mySheet!A:A,summary!C108,mySheet!B:B,summary!D108)</f>
        <v>1348038</v>
      </c>
      <c r="G108" s="8">
        <f t="shared" si="2"/>
        <v>0.73803384129215788</v>
      </c>
      <c r="H108">
        <f>COUNTIFS(mySheet!A:A,summary!C108,mySheet!B:B,summary!D108,mySheet!D:D,"FEMALE")</f>
        <v>0</v>
      </c>
      <c r="I108">
        <f>COUNTIFS(mySheet!A:A,summary!C108,mySheet!B:B,summary!D108,mySheet!D:D,"FEMALE",mySheet!O:O,1)</f>
        <v>0</v>
      </c>
      <c r="J108" s="11">
        <f>SUMIFS(mySheet!M:M,mySheet!A:A,summary!C108,mySheet!B:B,summary!D108,mySheet!G:G,"NOTA")/100</f>
        <v>1.6977797865364595E-2</v>
      </c>
      <c r="K108" s="2">
        <f>SUMIFS(mySheet!K:K,mySheet!A:A,summary!C108,mySheet!B:B,summary!D108,mySheet!O:O,1) - SUMIFS(mySheet!K:K,mySheet!A:A,summary!C108,mySheet!B:B,summary!D108,mySheet!O:O,2)</f>
        <v>215447</v>
      </c>
      <c r="L108" s="11">
        <f t="shared" si="3"/>
        <v>0.1598226459491498</v>
      </c>
      <c r="M108" t="str">
        <f t="array" ref="M108">INDEX(mySheet!G:G,MATCH(1,(mySheet!A:A=summary!C108)*(mySheet!B:B=summary!D108)*(mySheet!O:O=1),0))</f>
        <v>BJP</v>
      </c>
      <c r="N108" t="str">
        <f>VLOOKUP(M108,alliance!A:B,2,FALSE)</f>
        <v>NDA</v>
      </c>
      <c r="O108" t="str">
        <f>VLOOKUP(M108,alliance!A:D,4,FALSE)</f>
        <v>FF4500</v>
      </c>
    </row>
    <row r="109" spans="1:15" x14ac:dyDescent="0.2">
      <c r="A109" t="str">
        <f>VLOOKUP(C109,stateCodes!A:B,2,FALSE)</f>
        <v>S06</v>
      </c>
      <c r="B109">
        <v>24</v>
      </c>
      <c r="C109" t="s">
        <v>1523</v>
      </c>
      <c r="D109" t="s">
        <v>1928</v>
      </c>
      <c r="E109" s="2">
        <f>SUMIFS(mySheet!N:N,mySheet!A:A,summary!C109,mySheet!B:B,summary!D109,mySheet!O:O,1)</f>
        <v>1971658</v>
      </c>
      <c r="F109" s="2">
        <f>SUMIFS(mySheet!K:K,mySheet!A:A,summary!C109,mySheet!B:B,summary!D109)</f>
        <v>1308018</v>
      </c>
      <c r="G109" s="8">
        <f t="shared" si="2"/>
        <v>0.66341018574215205</v>
      </c>
      <c r="H109">
        <f>COUNTIFS(mySheet!A:A,summary!C109,mySheet!B:B,summary!D109,mySheet!D:D,"FEMALE")</f>
        <v>3</v>
      </c>
      <c r="I109">
        <f>COUNTIFS(mySheet!A:A,summary!C109,mySheet!B:B,summary!D109,mySheet!D:D,"FEMALE",mySheet!O:O,1)</f>
        <v>0</v>
      </c>
      <c r="J109" s="11">
        <f>SUMIFS(mySheet!M:M,mySheet!A:A,summary!C109,mySheet!B:B,summary!D109,mySheet!G:G,"NOTA")/100</f>
        <v>6.8994436449960131E-3</v>
      </c>
      <c r="K109" s="2">
        <f>SUMIFS(mySheet!K:K,mySheet!A:A,summary!C109,mySheet!B:B,summary!D109,mySheet!O:O,1) - SUMIFS(mySheet!K:K,mySheet!A:A,summary!C109,mySheet!B:B,summary!D109,mySheet!O:O,2)</f>
        <v>689668</v>
      </c>
      <c r="L109" s="11">
        <f t="shared" si="3"/>
        <v>0.52726185725272889</v>
      </c>
      <c r="M109" t="str">
        <f t="array" ref="M109">INDEX(mySheet!G:G,MATCH(1,(mySheet!A:A=summary!C109)*(mySheet!B:B=summary!D109)*(mySheet!O:O=1),0))</f>
        <v>BJP</v>
      </c>
      <c r="N109" t="str">
        <f>VLOOKUP(M109,alliance!A:B,2,FALSE)</f>
        <v>NDA</v>
      </c>
      <c r="O109" t="str">
        <f>VLOOKUP(M109,alliance!A:D,4,FALSE)</f>
        <v>FF4500</v>
      </c>
    </row>
    <row r="110" spans="1:15" x14ac:dyDescent="0.2">
      <c r="A110" t="str">
        <f>VLOOKUP(C110,stateCodes!A:B,2,FALSE)</f>
        <v>S06</v>
      </c>
      <c r="B110">
        <v>25</v>
      </c>
      <c r="C110" t="s">
        <v>1523</v>
      </c>
      <c r="D110" t="s">
        <v>1958</v>
      </c>
      <c r="E110" s="2">
        <f>SUMIFS(mySheet!N:N,mySheet!A:A,summary!C110,mySheet!B:B,summary!D110,mySheet!O:O,1)</f>
        <v>1671030</v>
      </c>
      <c r="F110" s="2">
        <f>SUMIFS(mySheet!K:K,mySheet!A:A,summary!C110,mySheet!B:B,summary!D110)</f>
        <v>1260377</v>
      </c>
      <c r="G110" s="8">
        <f t="shared" si="2"/>
        <v>0.75425156939133353</v>
      </c>
      <c r="H110">
        <f>COUNTIFS(mySheet!A:A,summary!C110,mySheet!B:B,summary!D110,mySheet!D:D,"FEMALE")</f>
        <v>0</v>
      </c>
      <c r="I110">
        <f>COUNTIFS(mySheet!A:A,summary!C110,mySheet!B:B,summary!D110,mySheet!D:D,"FEMALE",mySheet!O:O,1)</f>
        <v>0</v>
      </c>
      <c r="J110" s="11">
        <f>SUMIFS(mySheet!M:M,mySheet!A:A,summary!C110,mySheet!B:B,summary!D110,mySheet!G:G,"NOTA")/100</f>
        <v>1.5306446037781323E-2</v>
      </c>
      <c r="K110" s="2">
        <f>SUMIFS(mySheet!K:K,mySheet!A:A,summary!C110,mySheet!B:B,summary!D110,mySheet!O:O,1) - SUMIFS(mySheet!K:K,mySheet!A:A,summary!C110,mySheet!B:B,summary!D110,mySheet!O:O,2)</f>
        <v>353797</v>
      </c>
      <c r="L110" s="11">
        <f t="shared" si="3"/>
        <v>0.28070728044069354</v>
      </c>
      <c r="M110" t="str">
        <f t="array" ref="M110">INDEX(mySheet!G:G,MATCH(1,(mySheet!A:A=summary!C110)*(mySheet!B:B=summary!D110)*(mySheet!O:O=1),0))</f>
        <v>BJP</v>
      </c>
      <c r="N110" t="str">
        <f>VLOOKUP(M110,alliance!A:B,2,FALSE)</f>
        <v>NDA</v>
      </c>
      <c r="O110" t="str">
        <f>VLOOKUP(M110,alliance!A:D,4,FALSE)</f>
        <v>FF4500</v>
      </c>
    </row>
    <row r="111" spans="1:15" x14ac:dyDescent="0.2">
      <c r="A111" t="str">
        <f>VLOOKUP(C111,stateCodes!A:B,2,FALSE)</f>
        <v>S07</v>
      </c>
      <c r="B111">
        <v>0</v>
      </c>
      <c r="C111" t="s">
        <v>1968</v>
      </c>
      <c r="D111" t="s">
        <v>1991</v>
      </c>
      <c r="E111" s="2">
        <f>SUMIFS(mySheet!N:N,mySheet!A:A,summary!C111,mySheet!B:B,summary!D111,mySheet!O:O,1)</f>
        <v>1657335</v>
      </c>
      <c r="F111" s="2">
        <f>SUMIFS(mySheet!K:K,mySheet!A:A,summary!C111,mySheet!B:B,summary!D111)</f>
        <v>1230202</v>
      </c>
      <c r="G111" s="8">
        <f t="shared" si="2"/>
        <v>0.74227721009934622</v>
      </c>
      <c r="H111">
        <f>COUNTIFS(mySheet!A:A,summary!C111,mySheet!B:B,summary!D111,mySheet!D:D,"FEMALE")</f>
        <v>3</v>
      </c>
      <c r="I111">
        <f>COUNTIFS(mySheet!A:A,summary!C111,mySheet!B:B,summary!D111,mySheet!D:D,"FEMALE",mySheet!O:O,1)</f>
        <v>0</v>
      </c>
      <c r="J111" s="11">
        <f>SUMIFS(mySheet!M:M,mySheet!A:A,summary!C111,mySheet!B:B,summary!D111,mySheet!G:G,"NOTA")/100</f>
        <v>2.5975397286310121E-3</v>
      </c>
      <c r="K111" s="2">
        <f>SUMIFS(mySheet!K:K,mySheet!A:A,summary!C111,mySheet!B:B,summary!D111,mySheet!O:O,1) - SUMIFS(mySheet!K:K,mySheet!A:A,summary!C111,mySheet!B:B,summary!D111,mySheet!O:O,2)</f>
        <v>384591</v>
      </c>
      <c r="L111" s="11">
        <f t="shared" si="3"/>
        <v>0.31262426820961109</v>
      </c>
      <c r="M111" t="str">
        <f t="array" ref="M111">INDEX(mySheet!G:G,MATCH(1,(mySheet!A:A=summary!C111)*(mySheet!B:B=summary!D111)*(mySheet!O:O=1),0))</f>
        <v>BJP</v>
      </c>
      <c r="N111" t="str">
        <f>VLOOKUP(M111,alliance!A:B,2,FALSE)</f>
        <v>NDA</v>
      </c>
      <c r="O111" t="str">
        <f>VLOOKUP(M111,alliance!A:D,4,FALSE)</f>
        <v>FF4500</v>
      </c>
    </row>
    <row r="112" spans="1:15" x14ac:dyDescent="0.2">
      <c r="A112" t="str">
        <f>VLOOKUP(C112,stateCodes!A:B,2,FALSE)</f>
        <v>S07</v>
      </c>
      <c r="B112">
        <v>1</v>
      </c>
      <c r="C112" t="s">
        <v>1968</v>
      </c>
      <c r="D112" t="s">
        <v>2019</v>
      </c>
      <c r="E112" s="2">
        <f>SUMIFS(mySheet!N:N,mySheet!A:A,summary!C112,mySheet!B:B,summary!D112,mySheet!O:O,1)</f>
        <v>1803349</v>
      </c>
      <c r="F112" s="2">
        <f>SUMIFS(mySheet!K:K,mySheet!A:A,summary!C112,mySheet!B:B,summary!D112)</f>
        <v>1369486</v>
      </c>
      <c r="G112" s="8">
        <f t="shared" si="2"/>
        <v>0.75941262617496663</v>
      </c>
      <c r="H112">
        <f>COUNTIFS(mySheet!A:A,summary!C112,mySheet!B:B,summary!D112,mySheet!D:D,"FEMALE")</f>
        <v>1</v>
      </c>
      <c r="I112">
        <f>COUNTIFS(mySheet!A:A,summary!C112,mySheet!B:B,summary!D112,mySheet!D:D,"FEMALE",mySheet!O:O,1)</f>
        <v>1</v>
      </c>
      <c r="J112" s="11">
        <f>SUMIFS(mySheet!M:M,mySheet!A:A,summary!C112,mySheet!B:B,summary!D112,mySheet!G:G,"NOTA")/100</f>
        <v>3.1664229272664111E-3</v>
      </c>
      <c r="K112" s="2">
        <f>SUMIFS(mySheet!K:K,mySheet!A:A,summary!C112,mySheet!B:B,summary!D112,mySheet!O:O,1) - SUMIFS(mySheet!K:K,mySheet!A:A,summary!C112,mySheet!B:B,summary!D112,mySheet!O:O,2)</f>
        <v>309918</v>
      </c>
      <c r="L112" s="11">
        <f t="shared" si="3"/>
        <v>0.22630242295284508</v>
      </c>
      <c r="M112" t="str">
        <f t="array" ref="M112">INDEX(mySheet!G:G,MATCH(1,(mySheet!A:A=summary!C112)*(mySheet!B:B=summary!D112)*(mySheet!O:O=1),0))</f>
        <v>BJP</v>
      </c>
      <c r="N112" t="str">
        <f>VLOOKUP(M112,alliance!A:B,2,FALSE)</f>
        <v>NDA</v>
      </c>
      <c r="O112" t="str">
        <f>VLOOKUP(M112,alliance!A:D,4,FALSE)</f>
        <v>FF4500</v>
      </c>
    </row>
    <row r="113" spans="1:15" x14ac:dyDescent="0.2">
      <c r="A113" t="str">
        <f>VLOOKUP(C113,stateCodes!A:B,2,FALSE)</f>
        <v>S07</v>
      </c>
      <c r="B113">
        <v>2</v>
      </c>
      <c r="C113" t="s">
        <v>1968</v>
      </c>
      <c r="D113" t="s">
        <v>2190</v>
      </c>
      <c r="E113" s="2">
        <f>SUMIFS(mySheet!N:N,mySheet!A:A,summary!C113,mySheet!B:B,summary!D113,mySheet!O:O,1)</f>
        <v>2071816</v>
      </c>
      <c r="F113" s="2">
        <f>SUMIFS(mySheet!K:K,mySheet!A:A,summary!C113,mySheet!B:B,summary!D113)</f>
        <v>1327295</v>
      </c>
      <c r="G113" s="8">
        <f t="shared" si="2"/>
        <v>0.64064328106356938</v>
      </c>
      <c r="H113">
        <f>COUNTIFS(mySheet!A:A,summary!C113,mySheet!B:B,summary!D113,mySheet!D:D,"FEMALE")</f>
        <v>1</v>
      </c>
      <c r="I113">
        <f>COUNTIFS(mySheet!A:A,summary!C113,mySheet!B:B,summary!D113,mySheet!D:D,"FEMALE",mySheet!O:O,1)</f>
        <v>0</v>
      </c>
      <c r="J113" s="11">
        <f>SUMIFS(mySheet!M:M,mySheet!A:A,summary!C113,mySheet!B:B,summary!D113,mySheet!G:G,"NOTA")/100</f>
        <v>3.7541590525604854E-3</v>
      </c>
      <c r="K113" s="2">
        <f>SUMIFS(mySheet!K:K,mySheet!A:A,summary!C113,mySheet!B:B,summary!D113,mySheet!O:O,1) - SUMIFS(mySheet!K:K,mySheet!A:A,summary!C113,mySheet!B:B,summary!D113,mySheet!O:O,2)</f>
        <v>638239</v>
      </c>
      <c r="L113" s="11">
        <f t="shared" si="3"/>
        <v>0.48085693082547587</v>
      </c>
      <c r="M113" t="str">
        <f t="array" ref="M113">INDEX(mySheet!G:G,MATCH(1,(mySheet!A:A=summary!C113)*(mySheet!B:B=summary!D113)*(mySheet!O:O=1),0))</f>
        <v>BJP</v>
      </c>
      <c r="N113" t="str">
        <f>VLOOKUP(M113,alliance!A:B,2,FALSE)</f>
        <v>NDA</v>
      </c>
      <c r="O113" t="str">
        <f>VLOOKUP(M113,alliance!A:D,4,FALSE)</f>
        <v>FF4500</v>
      </c>
    </row>
    <row r="114" spans="1:15" x14ac:dyDescent="0.2">
      <c r="A114" t="str">
        <f>VLOOKUP(C114,stateCodes!A:B,2,FALSE)</f>
        <v>S07</v>
      </c>
      <c r="B114">
        <v>3</v>
      </c>
      <c r="C114" t="s">
        <v>1968</v>
      </c>
      <c r="D114" t="s">
        <v>2123</v>
      </c>
      <c r="E114" s="2">
        <f>SUMIFS(mySheet!N:N,mySheet!A:A,summary!C114,mySheet!B:B,summary!D114,mySheet!O:O,1)</f>
        <v>1737133</v>
      </c>
      <c r="F114" s="2">
        <f>SUMIFS(mySheet!K:K,mySheet!A:A,summary!C114,mySheet!B:B,summary!D114)</f>
        <v>1220571</v>
      </c>
      <c r="G114" s="8">
        <f t="shared" si="2"/>
        <v>0.70263531923001865</v>
      </c>
      <c r="H114">
        <f>COUNTIFS(mySheet!A:A,summary!C114,mySheet!B:B,summary!D114,mySheet!D:D,"FEMALE")</f>
        <v>1</v>
      </c>
      <c r="I114">
        <f>COUNTIFS(mySheet!A:A,summary!C114,mySheet!B:B,summary!D114,mySheet!D:D,"FEMALE",mySheet!O:O,1)</f>
        <v>0</v>
      </c>
      <c r="J114" s="11">
        <f>SUMIFS(mySheet!M:M,mySheet!A:A,summary!C114,mySheet!B:B,summary!D114,mySheet!G:G,"NOTA")/100</f>
        <v>2.4498079174265345E-3</v>
      </c>
      <c r="K114" s="2">
        <f>SUMIFS(mySheet!K:K,mySheet!A:A,summary!C114,mySheet!B:B,summary!D114,mySheet!O:O,1) - SUMIFS(mySheet!K:K,mySheet!A:A,summary!C114,mySheet!B:B,summary!D114,mySheet!O:O,2)</f>
        <v>7503</v>
      </c>
      <c r="L114" s="11">
        <f t="shared" si="3"/>
        <v>6.1471229449167643E-3</v>
      </c>
      <c r="M114" t="str">
        <f t="array" ref="M114">INDEX(mySheet!G:G,MATCH(1,(mySheet!A:A=summary!C114)*(mySheet!B:B=summary!D114)*(mySheet!O:O=1),0))</f>
        <v>BJP</v>
      </c>
      <c r="N114" t="str">
        <f>VLOOKUP(M114,alliance!A:B,2,FALSE)</f>
        <v>NDA</v>
      </c>
      <c r="O114" t="str">
        <f>VLOOKUP(M114,alliance!A:D,4,FALSE)</f>
        <v>FF4500</v>
      </c>
    </row>
    <row r="115" spans="1:15" x14ac:dyDescent="0.2">
      <c r="A115" t="str">
        <f>VLOOKUP(C115,stateCodes!A:B,2,FALSE)</f>
        <v>S07</v>
      </c>
      <c r="B115">
        <v>4</v>
      </c>
      <c r="C115" t="s">
        <v>1968</v>
      </c>
      <c r="D115" t="s">
        <v>2041</v>
      </c>
      <c r="E115" s="2">
        <f>SUMIFS(mySheet!N:N,mySheet!A:A,summary!C115,mySheet!B:B,summary!D115,mySheet!O:O,1)</f>
        <v>1631817</v>
      </c>
      <c r="F115" s="2">
        <f>SUMIFS(mySheet!K:K,mySheet!A:A,summary!C115,mySheet!B:B,summary!D115)</f>
        <v>1179869</v>
      </c>
      <c r="G115" s="8">
        <f t="shared" si="2"/>
        <v>0.72304002225739772</v>
      </c>
      <c r="H115">
        <f>COUNTIFS(mySheet!A:A,summary!C115,mySheet!B:B,summary!D115,mySheet!D:D,"FEMALE")</f>
        <v>0</v>
      </c>
      <c r="I115">
        <f>COUNTIFS(mySheet!A:A,summary!C115,mySheet!B:B,summary!D115,mySheet!D:D,"FEMALE",mySheet!O:O,1)</f>
        <v>0</v>
      </c>
      <c r="J115" s="11">
        <f>SUMIFS(mySheet!M:M,mySheet!A:A,summary!C115,mySheet!B:B,summary!D115,mySheet!G:G,"NOTA")/100</f>
        <v>2.5019502859009142E-3</v>
      </c>
      <c r="K115" s="2">
        <f>SUMIFS(mySheet!K:K,mySheet!A:A,summary!C115,mySheet!B:B,summary!D115,mySheet!O:O,1) - SUMIFS(mySheet!K:K,mySheet!A:A,summary!C115,mySheet!B:B,summary!D115,mySheet!O:O,2)</f>
        <v>314068</v>
      </c>
      <c r="L115" s="11">
        <f t="shared" si="3"/>
        <v>0.26618887351053377</v>
      </c>
      <c r="M115" t="str">
        <f t="array" ref="M115">INDEX(mySheet!G:G,MATCH(1,(mySheet!A:A=summary!C115)*(mySheet!B:B=summary!D115)*(mySheet!O:O=1),0))</f>
        <v>BJP</v>
      </c>
      <c r="N115" t="str">
        <f>VLOOKUP(M115,alliance!A:B,2,FALSE)</f>
        <v>NDA</v>
      </c>
      <c r="O115" t="str">
        <f>VLOOKUP(M115,alliance!A:D,4,FALSE)</f>
        <v>FF4500</v>
      </c>
    </row>
    <row r="116" spans="1:15" x14ac:dyDescent="0.2">
      <c r="A116" t="str">
        <f>VLOOKUP(C116,stateCodes!A:B,2,FALSE)</f>
        <v>S07</v>
      </c>
      <c r="B116">
        <v>5</v>
      </c>
      <c r="C116" t="s">
        <v>1968</v>
      </c>
      <c r="D116" t="s">
        <v>2141</v>
      </c>
      <c r="E116" s="2">
        <f>SUMIFS(mySheet!N:N,mySheet!A:A,summary!C116,mySheet!B:B,summary!D116,mySheet!O:O,1)</f>
        <v>1654317</v>
      </c>
      <c r="F116" s="2">
        <f>SUMIFS(mySheet!K:K,mySheet!A:A,summary!C116,mySheet!B:B,summary!D116)</f>
        <v>1161115</v>
      </c>
      <c r="G116" s="8">
        <f t="shared" si="2"/>
        <v>0.70186971420834099</v>
      </c>
      <c r="H116">
        <f>COUNTIFS(mySheet!A:A,summary!C116,mySheet!B:B,summary!D116,mySheet!D:D,"FEMALE")</f>
        <v>2</v>
      </c>
      <c r="I116">
        <f>COUNTIFS(mySheet!A:A,summary!C116,mySheet!B:B,summary!D116,mySheet!D:D,"FEMALE",mySheet!O:O,1)</f>
        <v>0</v>
      </c>
      <c r="J116" s="11">
        <f>SUMIFS(mySheet!M:M,mySheet!A:A,summary!C116,mySheet!B:B,summary!D116,mySheet!G:G,"NOTA")/100</f>
        <v>1.7505699430314279E-3</v>
      </c>
      <c r="K116" s="2">
        <f>SUMIFS(mySheet!K:K,mySheet!A:A,summary!C116,mySheet!B:B,summary!D116,mySheet!O:O,1) - SUMIFS(mySheet!K:K,mySheet!A:A,summary!C116,mySheet!B:B,summary!D116,mySheet!O:O,2)</f>
        <v>444463</v>
      </c>
      <c r="L116" s="11">
        <f t="shared" si="3"/>
        <v>0.38278981840730675</v>
      </c>
      <c r="M116" t="str">
        <f t="array" ref="M116">INDEX(mySheet!G:G,MATCH(1,(mySheet!A:A=summary!C116)*(mySheet!B:B=summary!D116)*(mySheet!O:O=1),0))</f>
        <v>BJP</v>
      </c>
      <c r="N116" t="str">
        <f>VLOOKUP(M116,alliance!A:B,2,FALSE)</f>
        <v>NDA</v>
      </c>
      <c r="O116" t="str">
        <f>VLOOKUP(M116,alliance!A:D,4,FALSE)</f>
        <v>FF4500</v>
      </c>
    </row>
    <row r="117" spans="1:15" x14ac:dyDescent="0.2">
      <c r="A117" t="str">
        <f>VLOOKUP(C117,stateCodes!A:B,2,FALSE)</f>
        <v>S07</v>
      </c>
      <c r="B117">
        <v>6</v>
      </c>
      <c r="C117" t="s">
        <v>1968</v>
      </c>
      <c r="D117" t="s">
        <v>2161</v>
      </c>
      <c r="E117" s="2">
        <f>SUMIFS(mySheet!N:N,mySheet!A:A,summary!C117,mySheet!B:B,summary!D117,mySheet!O:O,1)</f>
        <v>2150728</v>
      </c>
      <c r="F117" s="2">
        <f>SUMIFS(mySheet!K:K,mySheet!A:A,summary!C117,mySheet!B:B,summary!D117)</f>
        <v>1446509</v>
      </c>
      <c r="G117" s="8">
        <f t="shared" si="2"/>
        <v>0.67256714935593898</v>
      </c>
      <c r="H117">
        <f>COUNTIFS(mySheet!A:A,summary!C117,mySheet!B:B,summary!D117,mySheet!D:D,"FEMALE")</f>
        <v>0</v>
      </c>
      <c r="I117">
        <f>COUNTIFS(mySheet!A:A,summary!C117,mySheet!B:B,summary!D117,mySheet!D:D,"FEMALE",mySheet!O:O,1)</f>
        <v>0</v>
      </c>
      <c r="J117" s="11">
        <f>SUMIFS(mySheet!M:M,mySheet!A:A,summary!C117,mySheet!B:B,summary!D117,mySheet!G:G,"NOTA")/100</f>
        <v>3.7214255083036336E-3</v>
      </c>
      <c r="K117" s="2">
        <f>SUMIFS(mySheet!K:K,mySheet!A:A,summary!C117,mySheet!B:B,summary!D117,mySheet!O:O,1) - SUMIFS(mySheet!K:K,mySheet!A:A,summary!C117,mySheet!B:B,summary!D117,mySheet!O:O,2)</f>
        <v>386256</v>
      </c>
      <c r="L117" s="11">
        <f t="shared" si="3"/>
        <v>0.26702633720218816</v>
      </c>
      <c r="M117" t="str">
        <f t="array" ref="M117">INDEX(mySheet!G:G,MATCH(1,(mySheet!A:A=summary!C117)*(mySheet!B:B=summary!D117)*(mySheet!O:O=1),0))</f>
        <v>BJP</v>
      </c>
      <c r="N117" t="str">
        <f>VLOOKUP(M117,alliance!A:B,2,FALSE)</f>
        <v>NDA</v>
      </c>
      <c r="O117" t="str">
        <f>VLOOKUP(M117,alliance!A:D,4,FALSE)</f>
        <v>FF4500</v>
      </c>
    </row>
    <row r="118" spans="1:15" x14ac:dyDescent="0.2">
      <c r="A118" t="str">
        <f>VLOOKUP(C118,stateCodes!A:B,2,FALSE)</f>
        <v>S07</v>
      </c>
      <c r="B118">
        <v>7</v>
      </c>
      <c r="C118" t="s">
        <v>1968</v>
      </c>
      <c r="D118" t="s">
        <v>2090</v>
      </c>
      <c r="E118" s="2">
        <f>SUMIFS(mySheet!N:N,mySheet!A:A,summary!C118,mySheet!B:B,summary!D118,mySheet!O:O,1)</f>
        <v>1592611</v>
      </c>
      <c r="F118" s="2">
        <f>SUMIFS(mySheet!K:K,mySheet!A:A,summary!C118,mySheet!B:B,summary!D118)</f>
        <v>1129532</v>
      </c>
      <c r="G118" s="8">
        <f t="shared" si="2"/>
        <v>0.70923282584385017</v>
      </c>
      <c r="H118">
        <f>COUNTIFS(mySheet!A:A,summary!C118,mySheet!B:B,summary!D118,mySheet!D:D,"FEMALE")</f>
        <v>2</v>
      </c>
      <c r="I118">
        <f>COUNTIFS(mySheet!A:A,summary!C118,mySheet!B:B,summary!D118,mySheet!D:D,"FEMALE",mySheet!O:O,1)</f>
        <v>0</v>
      </c>
      <c r="J118" s="11">
        <f>SUMIFS(mySheet!M:M,mySheet!A:A,summary!C118,mySheet!B:B,summary!D118,mySheet!G:G,"NOTA")/100</f>
        <v>2.1783218081485502E-3</v>
      </c>
      <c r="K118" s="2">
        <f>SUMIFS(mySheet!K:K,mySheet!A:A,summary!C118,mySheet!B:B,summary!D118,mySheet!O:O,1) - SUMIFS(mySheet!K:K,mySheet!A:A,summary!C118,mySheet!B:B,summary!D118,mySheet!O:O,2)</f>
        <v>164864</v>
      </c>
      <c r="L118" s="11">
        <f t="shared" si="3"/>
        <v>0.14595779490975022</v>
      </c>
      <c r="M118" t="str">
        <f t="array" ref="M118">INDEX(mySheet!G:G,MATCH(1,(mySheet!A:A=summary!C118)*(mySheet!B:B=summary!D118)*(mySheet!O:O=1),0))</f>
        <v>BJP</v>
      </c>
      <c r="N118" t="str">
        <f>VLOOKUP(M118,alliance!A:B,2,FALSE)</f>
        <v>NDA</v>
      </c>
      <c r="O118" t="str">
        <f>VLOOKUP(M118,alliance!A:D,4,FALSE)</f>
        <v>FF4500</v>
      </c>
    </row>
    <row r="119" spans="1:15" x14ac:dyDescent="0.2">
      <c r="A119" t="str">
        <f>VLOOKUP(C119,stateCodes!A:B,2,FALSE)</f>
        <v>S07</v>
      </c>
      <c r="B119">
        <v>8</v>
      </c>
      <c r="C119" t="s">
        <v>1968</v>
      </c>
      <c r="D119" t="s">
        <v>2070</v>
      </c>
      <c r="E119" s="2">
        <f>SUMIFS(mySheet!N:N,mySheet!A:A,summary!C119,mySheet!B:B,summary!D119,mySheet!O:O,1)</f>
        <v>1904193</v>
      </c>
      <c r="F119" s="2">
        <f>SUMIFS(mySheet!K:K,mySheet!A:A,summary!C119,mySheet!B:B,summary!D119)</f>
        <v>1300722</v>
      </c>
      <c r="G119" s="8">
        <f t="shared" si="2"/>
        <v>0.68308306983588318</v>
      </c>
      <c r="H119">
        <f>COUNTIFS(mySheet!A:A,summary!C119,mySheet!B:B,summary!D119,mySheet!D:D,"FEMALE")</f>
        <v>0</v>
      </c>
      <c r="I119">
        <f>COUNTIFS(mySheet!A:A,summary!C119,mySheet!B:B,summary!D119,mySheet!D:D,"FEMALE",mySheet!O:O,1)</f>
        <v>0</v>
      </c>
      <c r="J119" s="11">
        <f>SUMIFS(mySheet!M:M,mySheet!A:A,summary!C119,mySheet!B:B,summary!D119,mySheet!G:G,"NOTA")/100</f>
        <v>4.1975483182914138E-3</v>
      </c>
      <c r="K119" s="2">
        <f>SUMIFS(mySheet!K:K,mySheet!A:A,summary!C119,mySheet!B:B,summary!D119,mySheet!O:O,1) - SUMIFS(mySheet!K:K,mySheet!A:A,summary!C119,mySheet!B:B,summary!D119,mySheet!O:O,2)</f>
        <v>656142</v>
      </c>
      <c r="L119" s="11">
        <f t="shared" si="3"/>
        <v>0.50444445469516164</v>
      </c>
      <c r="M119" t="str">
        <f t="array" ref="M119">INDEX(mySheet!G:G,MATCH(1,(mySheet!A:A=summary!C119)*(mySheet!B:B=summary!D119)*(mySheet!O:O=1),0))</f>
        <v>BJP</v>
      </c>
      <c r="N119" t="str">
        <f>VLOOKUP(M119,alliance!A:B,2,FALSE)</f>
        <v>NDA</v>
      </c>
      <c r="O119" t="str">
        <f>VLOOKUP(M119,alliance!A:D,4,FALSE)</f>
        <v>FF4500</v>
      </c>
    </row>
    <row r="120" spans="1:15" x14ac:dyDescent="0.2">
      <c r="A120" t="str">
        <f>VLOOKUP(C120,stateCodes!A:B,2,FALSE)</f>
        <v>S07</v>
      </c>
      <c r="B120">
        <v>9</v>
      </c>
      <c r="C120" t="s">
        <v>1968</v>
      </c>
      <c r="D120" t="s">
        <v>1969</v>
      </c>
      <c r="E120" s="2">
        <f>SUMIFS(mySheet!N:N,mySheet!A:A,summary!C120,mySheet!B:B,summary!D120,mySheet!O:O,1)</f>
        <v>1853711</v>
      </c>
      <c r="F120" s="2">
        <f>SUMIFS(mySheet!K:K,mySheet!A:A,summary!C120,mySheet!B:B,summary!D120)</f>
        <v>1316235</v>
      </c>
      <c r="G120" s="8">
        <f t="shared" si="2"/>
        <v>0.71005404833871089</v>
      </c>
      <c r="H120">
        <f>COUNTIFS(mySheet!A:A,summary!C120,mySheet!B:B,summary!D120,mySheet!D:D,"FEMALE")</f>
        <v>1</v>
      </c>
      <c r="I120">
        <f>COUNTIFS(mySheet!A:A,summary!C120,mySheet!B:B,summary!D120,mySheet!D:D,"FEMALE",mySheet!O:O,1)</f>
        <v>0</v>
      </c>
      <c r="J120" s="11">
        <f>SUMIFS(mySheet!M:M,mySheet!A:A,summary!C120,mySheet!B:B,summary!D120,mySheet!G:G,"NOTA")/100</f>
        <v>6.0269120630811234E-3</v>
      </c>
      <c r="K120" s="2">
        <f>SUMIFS(mySheet!K:K,mySheet!A:A,summary!C120,mySheet!B:B,summary!D120,mySheet!O:O,1) - SUMIFS(mySheet!K:K,mySheet!A:A,summary!C120,mySheet!B:B,summary!D120,mySheet!O:O,2)</f>
        <v>342345</v>
      </c>
      <c r="L120" s="11">
        <f t="shared" si="3"/>
        <v>0.26009413212686183</v>
      </c>
      <c r="M120" t="str">
        <f t="array" ref="M120">INDEX(mySheet!G:G,MATCH(1,(mySheet!A:A=summary!C120)*(mySheet!B:B=summary!D120)*(mySheet!O:O=1),0))</f>
        <v>BJP</v>
      </c>
      <c r="N120" t="str">
        <f>VLOOKUP(M120,alliance!A:B,2,FALSE)</f>
        <v>NDA</v>
      </c>
      <c r="O120" t="str">
        <f>VLOOKUP(M120,alliance!A:D,4,FALSE)</f>
        <v>FF4500</v>
      </c>
    </row>
    <row r="121" spans="1:15" x14ac:dyDescent="0.2">
      <c r="A121" t="str">
        <f>VLOOKUP(C121,stateCodes!A:B,2,FALSE)</f>
        <v>S08</v>
      </c>
      <c r="B121">
        <v>0</v>
      </c>
      <c r="C121" t="s">
        <v>2226</v>
      </c>
      <c r="D121" t="s">
        <v>2227</v>
      </c>
      <c r="E121" s="2">
        <f>SUMIFS(mySheet!N:N,mySheet!A:A,summary!C121,mySheet!B:B,summary!D121,mySheet!O:O,1)</f>
        <v>1427338</v>
      </c>
      <c r="F121" s="2">
        <f>SUMIFS(mySheet!K:K,mySheet!A:A,summary!C121,mySheet!B:B,summary!D121)</f>
        <v>1006989</v>
      </c>
      <c r="G121" s="8">
        <f t="shared" si="2"/>
        <v>0.70550142993460552</v>
      </c>
      <c r="H121">
        <f>COUNTIFS(mySheet!A:A,summary!C121,mySheet!B:B,summary!D121,mySheet!D:D,"FEMALE")</f>
        <v>1</v>
      </c>
      <c r="I121">
        <f>COUNTIFS(mySheet!A:A,summary!C121,mySheet!B:B,summary!D121,mySheet!D:D,"FEMALE",mySheet!O:O,1)</f>
        <v>0</v>
      </c>
      <c r="J121" s="11">
        <f>SUMIFS(mySheet!M:M,mySheet!A:A,summary!C121,mySheet!B:B,summary!D121,mySheet!G:G,"NOTA")/100</f>
        <v>1.121978374651827E-2</v>
      </c>
      <c r="K121" s="2">
        <f>SUMIFS(mySheet!K:K,mySheet!A:A,summary!C121,mySheet!B:B,summary!D121,mySheet!O:O,1) - SUMIFS(mySheet!K:K,mySheet!A:A,summary!C121,mySheet!B:B,summary!D121,mySheet!O:O,2)</f>
        <v>477623</v>
      </c>
      <c r="L121" s="11">
        <f t="shared" si="3"/>
        <v>0.47430806096193701</v>
      </c>
      <c r="M121" t="str">
        <f t="array" ref="M121">INDEX(mySheet!G:G,MATCH(1,(mySheet!A:A=summary!C121)*(mySheet!B:B=summary!D121)*(mySheet!O:O=1),0))</f>
        <v>BJP</v>
      </c>
      <c r="N121" t="str">
        <f>VLOOKUP(M121,alliance!A:B,2,FALSE)</f>
        <v>NDA</v>
      </c>
      <c r="O121" t="str">
        <f>VLOOKUP(M121,alliance!A:D,4,FALSE)</f>
        <v>FF4500</v>
      </c>
    </row>
    <row r="122" spans="1:15" x14ac:dyDescent="0.2">
      <c r="A122" t="str">
        <f>VLOOKUP(C122,stateCodes!A:B,2,FALSE)</f>
        <v>S08</v>
      </c>
      <c r="B122">
        <v>1</v>
      </c>
      <c r="C122" t="s">
        <v>2226</v>
      </c>
      <c r="D122" t="s">
        <v>2261</v>
      </c>
      <c r="E122" s="2">
        <f>SUMIFS(mySheet!N:N,mySheet!A:A,summary!C122,mySheet!B:B,summary!D122,mySheet!O:O,1)</f>
        <v>1362269</v>
      </c>
      <c r="F122" s="2">
        <f>SUMIFS(mySheet!K:K,mySheet!A:A,summary!C122,mySheet!B:B,summary!D122)</f>
        <v>988765</v>
      </c>
      <c r="G122" s="8">
        <f t="shared" si="2"/>
        <v>0.72582213938656759</v>
      </c>
      <c r="H122">
        <f>COUNTIFS(mySheet!A:A,summary!C122,mySheet!B:B,summary!D122,mySheet!D:D,"FEMALE")</f>
        <v>0</v>
      </c>
      <c r="I122">
        <f>COUNTIFS(mySheet!A:A,summary!C122,mySheet!B:B,summary!D122,mySheet!D:D,"FEMALE",mySheet!O:O,1)</f>
        <v>0</v>
      </c>
      <c r="J122" s="11">
        <f>SUMIFS(mySheet!M:M,mySheet!A:A,summary!C122,mySheet!B:B,summary!D122,mySheet!G:G,"NOTA")/100</f>
        <v>8.09001629897378E-3</v>
      </c>
      <c r="K122" s="2">
        <f>SUMIFS(mySheet!K:K,mySheet!A:A,summary!C122,mySheet!B:B,summary!D122,mySheet!O:O,1) - SUMIFS(mySheet!K:K,mySheet!A:A,summary!C122,mySheet!B:B,summary!D122,mySheet!O:O,2)</f>
        <v>399572</v>
      </c>
      <c r="L122" s="11">
        <f t="shared" si="3"/>
        <v>0.4041122005734426</v>
      </c>
      <c r="M122" t="str">
        <f t="array" ref="M122">INDEX(mySheet!G:G,MATCH(1,(mySheet!A:A=summary!C122)*(mySheet!B:B=summary!D122)*(mySheet!O:O=1),0))</f>
        <v>BJP</v>
      </c>
      <c r="N122" t="str">
        <f>VLOOKUP(M122,alliance!A:B,2,FALSE)</f>
        <v>NDA</v>
      </c>
      <c r="O122" t="str">
        <f>VLOOKUP(M122,alliance!A:D,4,FALSE)</f>
        <v>FF4500</v>
      </c>
    </row>
    <row r="123" spans="1:15" x14ac:dyDescent="0.2">
      <c r="A123" t="str">
        <f>VLOOKUP(C123,stateCodes!A:B,2,FALSE)</f>
        <v>S08</v>
      </c>
      <c r="B123">
        <v>2</v>
      </c>
      <c r="C123" t="s">
        <v>2226</v>
      </c>
      <c r="D123" t="s">
        <v>2242</v>
      </c>
      <c r="E123" s="2">
        <f>SUMIFS(mySheet!N:N,mySheet!A:A,summary!C123,mySheet!B:B,summary!D123,mySheet!O:O,1)</f>
        <v>1281462</v>
      </c>
      <c r="F123" s="2">
        <f>SUMIFS(mySheet!K:K,mySheet!A:A,summary!C123,mySheet!B:B,summary!D123)</f>
        <v>941371</v>
      </c>
      <c r="G123" s="8">
        <f t="shared" si="2"/>
        <v>0.73460703477746514</v>
      </c>
      <c r="H123">
        <f>COUNTIFS(mySheet!A:A,summary!C123,mySheet!B:B,summary!D123,mySheet!D:D,"FEMALE")</f>
        <v>0</v>
      </c>
      <c r="I123">
        <f>COUNTIFS(mySheet!A:A,summary!C123,mySheet!B:B,summary!D123,mySheet!D:D,"FEMALE",mySheet!O:O,1)</f>
        <v>0</v>
      </c>
      <c r="J123" s="11">
        <f>SUMIFS(mySheet!M:M,mySheet!A:A,summary!C123,mySheet!B:B,summary!D123,mySheet!G:G,"NOTA")/100</f>
        <v>5.6173580392472862E-3</v>
      </c>
      <c r="K123" s="2">
        <f>SUMIFS(mySheet!K:K,mySheet!A:A,summary!C123,mySheet!B:B,summary!D123,mySheet!O:O,1) - SUMIFS(mySheet!K:K,mySheet!A:A,summary!C123,mySheet!B:B,summary!D123,mySheet!O:O,2)</f>
        <v>405459</v>
      </c>
      <c r="L123" s="11">
        <f t="shared" si="3"/>
        <v>0.43071116488610761</v>
      </c>
      <c r="M123" t="str">
        <f t="array" ref="M123">INDEX(mySheet!G:G,MATCH(1,(mySheet!A:A=summary!C123)*(mySheet!B:B=summary!D123)*(mySheet!O:O=1),0))</f>
        <v>BJP</v>
      </c>
      <c r="N123" t="str">
        <f>VLOOKUP(M123,alliance!A:B,2,FALSE)</f>
        <v>NDA</v>
      </c>
      <c r="O123" t="str">
        <f>VLOOKUP(M123,alliance!A:D,4,FALSE)</f>
        <v>FF4500</v>
      </c>
    </row>
    <row r="124" spans="1:15" x14ac:dyDescent="0.2">
      <c r="A124" t="str">
        <f>VLOOKUP(C124,stateCodes!A:B,2,FALSE)</f>
        <v>S08</v>
      </c>
      <c r="B124">
        <v>3</v>
      </c>
      <c r="C124" t="s">
        <v>2226</v>
      </c>
      <c r="D124" t="s">
        <v>2274</v>
      </c>
      <c r="E124" s="2">
        <f>SUMIFS(mySheet!N:N,mySheet!A:A,summary!C124,mySheet!B:B,summary!D124,mySheet!O:O,1)</f>
        <v>1259085</v>
      </c>
      <c r="F124" s="2">
        <f>SUMIFS(mySheet!K:K,mySheet!A:A,summary!C124,mySheet!B:B,summary!D124)</f>
        <v>913607</v>
      </c>
      <c r="G124" s="8">
        <f t="shared" si="2"/>
        <v>0.72561185305201792</v>
      </c>
      <c r="H124">
        <f>COUNTIFS(mySheet!A:A,summary!C124,mySheet!B:B,summary!D124,mySheet!D:D,"FEMALE")</f>
        <v>0</v>
      </c>
      <c r="I124">
        <f>COUNTIFS(mySheet!A:A,summary!C124,mySheet!B:B,summary!D124,mySheet!D:D,"FEMALE",mySheet!O:O,1)</f>
        <v>0</v>
      </c>
      <c r="J124" s="11">
        <f>SUMIFS(mySheet!M:M,mySheet!A:A,summary!C124,mySheet!B:B,summary!D124,mySheet!G:G,"NOTA")/100</f>
        <v>9.1318462895113254E-3</v>
      </c>
      <c r="K124" s="2">
        <f>SUMIFS(mySheet!K:K,mySheet!A:A,summary!C124,mySheet!B:B,summary!D124,mySheet!O:O,1) - SUMIFS(mySheet!K:K,mySheet!A:A,summary!C124,mySheet!B:B,summary!D124,mySheet!O:O,2)</f>
        <v>327514</v>
      </c>
      <c r="L124" s="11">
        <f t="shared" si="3"/>
        <v>0.3584845562698184</v>
      </c>
      <c r="M124" t="str">
        <f t="array" ref="M124">INDEX(mySheet!G:G,MATCH(1,(mySheet!A:A=summary!C124)*(mySheet!B:B=summary!D124)*(mySheet!O:O=1),0))</f>
        <v>BJP</v>
      </c>
      <c r="N124" t="str">
        <f>VLOOKUP(M124,alliance!A:B,2,FALSE)</f>
        <v>NDA</v>
      </c>
      <c r="O124" t="str">
        <f>VLOOKUP(M124,alliance!A:D,4,FALSE)</f>
        <v>FF4500</v>
      </c>
    </row>
    <row r="125" spans="1:15" x14ac:dyDescent="0.2">
      <c r="A125" t="str">
        <f>VLOOKUP(C125,stateCodes!A:B,2,FALSE)</f>
        <v>S09</v>
      </c>
      <c r="B125">
        <v>0</v>
      </c>
      <c r="C125" t="s">
        <v>2279</v>
      </c>
      <c r="D125" t="s">
        <v>2335</v>
      </c>
      <c r="E125" s="2">
        <f>SUMIFS(mySheet!N:N,mySheet!A:A,summary!C125,mySheet!B:B,summary!D125,mySheet!O:O,1)</f>
        <v>1685816</v>
      </c>
      <c r="F125" s="2">
        <f>SUMIFS(mySheet!K:K,mySheet!A:A,summary!C125,mySheet!B:B,summary!D125)</f>
        <v>1180123</v>
      </c>
      <c r="G125" s="8">
        <f t="shared" si="2"/>
        <v>0.70003072695952584</v>
      </c>
      <c r="H125">
        <f>COUNTIFS(mySheet!A:A,summary!C125,mySheet!B:B,summary!D125,mySheet!D:D,"FEMALE")</f>
        <v>1</v>
      </c>
      <c r="I125">
        <f>COUNTIFS(mySheet!A:A,summary!C125,mySheet!B:B,summary!D125,mySheet!D:D,"FEMALE",mySheet!O:O,1)</f>
        <v>0</v>
      </c>
      <c r="J125" s="11">
        <f>SUMIFS(mySheet!M:M,mySheet!A:A,summary!C125,mySheet!B:B,summary!D125,mySheet!G:G,"NOTA")/100</f>
        <v>6.3990259410829642E-3</v>
      </c>
      <c r="K125" s="2">
        <f>SUMIFS(mySheet!K:K,mySheet!A:A,summary!C125,mySheet!B:B,summary!D125,mySheet!O:O,1) - SUMIFS(mySheet!K:K,mySheet!A:A,summary!C125,mySheet!B:B,summary!D125,mySheet!O:O,2)</f>
        <v>357252</v>
      </c>
      <c r="L125" s="11">
        <f t="shared" si="3"/>
        <v>0.30272437703527516</v>
      </c>
      <c r="M125" t="str">
        <f t="array" ref="M125">INDEX(mySheet!G:G,MATCH(1,(mySheet!A:A=summary!C125)*(mySheet!B:B=summary!D125)*(mySheet!O:O=1),0))</f>
        <v>BJP</v>
      </c>
      <c r="N125" t="str">
        <f>VLOOKUP(M125,alliance!A:B,2,FALSE)</f>
        <v>NDA</v>
      </c>
      <c r="O125" t="str">
        <f>VLOOKUP(M125,alliance!A:D,4,FALSE)</f>
        <v>FF4500</v>
      </c>
    </row>
    <row r="126" spans="1:15" x14ac:dyDescent="0.2">
      <c r="A126" t="str">
        <f>VLOOKUP(C126,stateCodes!A:B,2,FALSE)</f>
        <v>S09</v>
      </c>
      <c r="B126">
        <v>1</v>
      </c>
      <c r="C126" t="s">
        <v>2279</v>
      </c>
      <c r="D126" t="s">
        <v>2280</v>
      </c>
      <c r="E126" s="2">
        <f>SUMIFS(mySheet!N:N,mySheet!A:A,summary!C126,mySheet!B:B,summary!D126,mySheet!O:O,1)</f>
        <v>1317738</v>
      </c>
      <c r="F126" s="2">
        <f>SUMIFS(mySheet!K:K,mySheet!A:A,summary!C126,mySheet!B:B,summary!D126)</f>
        <v>455550</v>
      </c>
      <c r="G126" s="8">
        <f t="shared" si="2"/>
        <v>0.34570605082345657</v>
      </c>
      <c r="H126">
        <f>COUNTIFS(mySheet!A:A,summary!C126,mySheet!B:B,summary!D126,mySheet!D:D,"FEMALE")</f>
        <v>0</v>
      </c>
      <c r="I126">
        <f>COUNTIFS(mySheet!A:A,summary!C126,mySheet!B:B,summary!D126,mySheet!D:D,"FEMALE",mySheet!O:O,1)</f>
        <v>0</v>
      </c>
      <c r="J126" s="11">
        <f>SUMIFS(mySheet!M:M,mySheet!A:A,summary!C126,mySheet!B:B,summary!D126,mySheet!G:G,"NOTA")/100</f>
        <v>1.7824600492544938E-2</v>
      </c>
      <c r="K126" s="2">
        <f>SUMIFS(mySheet!K:K,mySheet!A:A,summary!C126,mySheet!B:B,summary!D126,mySheet!O:O,1) - SUMIFS(mySheet!K:K,mySheet!A:A,summary!C126,mySheet!B:B,summary!D126,mySheet!O:O,2)</f>
        <v>30233</v>
      </c>
      <c r="L126" s="11">
        <f t="shared" si="3"/>
        <v>6.6365931291845023E-2</v>
      </c>
      <c r="M126" t="str">
        <f t="array" ref="M126">INDEX(mySheet!G:G,MATCH(1,(mySheet!A:A=summary!C126)*(mySheet!B:B=summary!D126)*(mySheet!O:O=1),0))</f>
        <v>JKN</v>
      </c>
      <c r="N126" t="str">
        <f>VLOOKUP(M126,alliance!A:B,2,FALSE)</f>
        <v>I.N.D.I.A.</v>
      </c>
      <c r="O126" t="str">
        <f>VLOOKUP(M126,alliance!A:D,4,FALSE)</f>
        <v>2D9DFF</v>
      </c>
    </row>
    <row r="127" spans="1:15" x14ac:dyDescent="0.2">
      <c r="A127" t="str">
        <f>VLOOKUP(C127,stateCodes!A:B,2,FALSE)</f>
        <v>S09</v>
      </c>
      <c r="B127">
        <v>2</v>
      </c>
      <c r="C127" t="s">
        <v>2279</v>
      </c>
      <c r="D127" t="s">
        <v>2296</v>
      </c>
      <c r="E127" s="2">
        <f>SUMIFS(mySheet!N:N,mySheet!A:A,summary!C127,mySheet!B:B,summary!D127,mySheet!O:O,1)</f>
        <v>1294671</v>
      </c>
      <c r="F127" s="2">
        <f>SUMIFS(mySheet!K:K,mySheet!A:A,summary!C127,mySheet!B:B,summary!D127)</f>
        <v>186832</v>
      </c>
      <c r="G127" s="8">
        <f t="shared" si="2"/>
        <v>0.14430847682538653</v>
      </c>
      <c r="H127">
        <f>COUNTIFS(mySheet!A:A,summary!C127,mySheet!B:B,summary!D127,mySheet!D:D,"FEMALE")</f>
        <v>0</v>
      </c>
      <c r="I127">
        <f>COUNTIFS(mySheet!A:A,summary!C127,mySheet!B:B,summary!D127,mySheet!D:D,"FEMALE",mySheet!O:O,1)</f>
        <v>0</v>
      </c>
      <c r="J127" s="11">
        <f>SUMIFS(mySheet!M:M,mySheet!A:A,summary!C127,mySheet!B:B,summary!D127,mySheet!G:G,"NOTA")/100</f>
        <v>8.3804712543414164E-3</v>
      </c>
      <c r="K127" s="2">
        <f>SUMIFS(mySheet!K:K,mySheet!A:A,summary!C127,mySheet!B:B,summary!D127,mySheet!O:O,1) - SUMIFS(mySheet!K:K,mySheet!A:A,summary!C127,mySheet!B:B,summary!D127,mySheet!O:O,2)</f>
        <v>70050</v>
      </c>
      <c r="L127" s="11">
        <f t="shared" si="3"/>
        <v>0.37493577117410293</v>
      </c>
      <c r="M127" t="str">
        <f t="array" ref="M127">INDEX(mySheet!G:G,MATCH(1,(mySheet!A:A=summary!C127)*(mySheet!B:B=summary!D127)*(mySheet!O:O=1),0))</f>
        <v>JKN</v>
      </c>
      <c r="N127" t="str">
        <f>VLOOKUP(M127,alliance!A:B,2,FALSE)</f>
        <v>I.N.D.I.A.</v>
      </c>
      <c r="O127" t="str">
        <f>VLOOKUP(M127,alliance!A:D,4,FALSE)</f>
        <v>2D9DFF</v>
      </c>
    </row>
    <row r="128" spans="1:15" x14ac:dyDescent="0.2">
      <c r="A128" t="str">
        <f>VLOOKUP(C128,stateCodes!A:B,2,FALSE)</f>
        <v>S09</v>
      </c>
      <c r="B128">
        <v>3</v>
      </c>
      <c r="C128" t="s">
        <v>2279</v>
      </c>
      <c r="D128" t="s">
        <v>2311</v>
      </c>
      <c r="E128" s="2">
        <f>SUMIFS(mySheet!N:N,mySheet!A:A,summary!C128,mySheet!B:B,summary!D128,mySheet!O:O,1)</f>
        <v>1397779</v>
      </c>
      <c r="F128" s="2">
        <f>SUMIFS(mySheet!K:K,mySheet!A:A,summary!C128,mySheet!B:B,summary!D128)</f>
        <v>124896</v>
      </c>
      <c r="G128" s="8">
        <f t="shared" si="2"/>
        <v>8.935318101073203E-2</v>
      </c>
      <c r="H128">
        <f>COUNTIFS(mySheet!A:A,summary!C128,mySheet!B:B,summary!D128,mySheet!D:D,"FEMALE")</f>
        <v>2</v>
      </c>
      <c r="I128">
        <f>COUNTIFS(mySheet!A:A,summary!C128,mySheet!B:B,summary!D128,mySheet!D:D,"FEMALE",mySheet!O:O,1)</f>
        <v>0</v>
      </c>
      <c r="J128" s="11">
        <f>SUMIFS(mySheet!M:M,mySheet!A:A,summary!C128,mySheet!B:B,summary!D128,mySheet!G:G,"NOTA")/100</f>
        <v>7.4682182281911287E-3</v>
      </c>
      <c r="K128" s="2">
        <f>SUMIFS(mySheet!K:K,mySheet!A:A,summary!C128,mySheet!B:B,summary!D128,mySheet!O:O,1) - SUMIFS(mySheet!K:K,mySheet!A:A,summary!C128,mySheet!B:B,summary!D128,mySheet!O:O,2)</f>
        <v>6676</v>
      </c>
      <c r="L128" s="11">
        <f t="shared" si="3"/>
        <v>5.3452472457084295E-2</v>
      </c>
      <c r="M128" t="str">
        <f t="array" ref="M128">INDEX(mySheet!G:G,MATCH(1,(mySheet!A:A=summary!C128)*(mySheet!B:B=summary!D128)*(mySheet!O:O=1),0))</f>
        <v>JKN</v>
      </c>
      <c r="N128" t="str">
        <f>VLOOKUP(M128,alliance!A:B,2,FALSE)</f>
        <v>I.N.D.I.A.</v>
      </c>
      <c r="O128" t="str">
        <f>VLOOKUP(M128,alliance!A:D,4,FALSE)</f>
        <v>2D9DFF</v>
      </c>
    </row>
    <row r="129" spans="1:15" x14ac:dyDescent="0.2">
      <c r="A129" t="str">
        <f>VLOOKUP(C129,stateCodes!A:B,2,FALSE)</f>
        <v>S09</v>
      </c>
      <c r="B129">
        <v>4</v>
      </c>
      <c r="C129" t="s">
        <v>2279</v>
      </c>
      <c r="D129" t="s">
        <v>2351</v>
      </c>
      <c r="E129" s="2">
        <f>SUMIFS(mySheet!N:N,mySheet!A:A,summary!C129,mySheet!B:B,summary!D129,mySheet!O:O,1)</f>
        <v>2047302</v>
      </c>
      <c r="F129" s="2">
        <f>SUMIFS(mySheet!K:K,mySheet!A:A,summary!C129,mySheet!B:B,summary!D129)</f>
        <v>1478795</v>
      </c>
      <c r="G129" s="8">
        <f t="shared" si="2"/>
        <v>0.72231405039412844</v>
      </c>
      <c r="H129">
        <f>COUNTIFS(mySheet!A:A,summary!C129,mySheet!B:B,summary!D129,mySheet!D:D,"FEMALE")</f>
        <v>0</v>
      </c>
      <c r="I129">
        <f>COUNTIFS(mySheet!A:A,summary!C129,mySheet!B:B,summary!D129,mySheet!D:D,"FEMALE",mySheet!O:O,1)</f>
        <v>0</v>
      </c>
      <c r="J129" s="11">
        <f>SUMIFS(mySheet!M:M,mySheet!A:A,summary!C129,mySheet!B:B,summary!D129,mySheet!G:G,"NOTA")/100</f>
        <v>1.763691005108506E-3</v>
      </c>
      <c r="K129" s="2">
        <f>SUMIFS(mySheet!K:K,mySheet!A:A,summary!C129,mySheet!B:B,summary!D129,mySheet!O:O,1) - SUMIFS(mySheet!K:K,mySheet!A:A,summary!C129,mySheet!B:B,summary!D129,mySheet!O:O,2)</f>
        <v>302875</v>
      </c>
      <c r="L129" s="11">
        <f t="shared" si="3"/>
        <v>0.20481202600766166</v>
      </c>
      <c r="M129" t="str">
        <f t="array" ref="M129">INDEX(mySheet!G:G,MATCH(1,(mySheet!A:A=summary!C129)*(mySheet!B:B=summary!D129)*(mySheet!O:O=1),0))</f>
        <v>BJP</v>
      </c>
      <c r="N129" t="str">
        <f>VLOOKUP(M129,alliance!A:B,2,FALSE)</f>
        <v>NDA</v>
      </c>
      <c r="O129" t="str">
        <f>VLOOKUP(M129,alliance!A:D,4,FALSE)</f>
        <v>FF4500</v>
      </c>
    </row>
    <row r="130" spans="1:15" x14ac:dyDescent="0.2">
      <c r="A130" t="str">
        <f>VLOOKUP(C130,stateCodes!A:B,2,FALSE)</f>
        <v>S09</v>
      </c>
      <c r="B130">
        <v>5</v>
      </c>
      <c r="C130" t="s">
        <v>2279</v>
      </c>
      <c r="D130" t="s">
        <v>2330</v>
      </c>
      <c r="E130" s="2">
        <f>SUMIFS(mySheet!N:N,mySheet!A:A,summary!C130,mySheet!B:B,summary!D130,mySheet!O:O,1)</f>
        <v>179232</v>
      </c>
      <c r="F130" s="2">
        <f>SUMIFS(mySheet!K:K,mySheet!A:A,summary!C130,mySheet!B:B,summary!D130)</f>
        <v>126426</v>
      </c>
      <c r="G130" s="8">
        <f t="shared" si="2"/>
        <v>0.7053762720942689</v>
      </c>
      <c r="H130">
        <f>COUNTIFS(mySheet!A:A,summary!C130,mySheet!B:B,summary!D130,mySheet!D:D,"FEMALE")</f>
        <v>0</v>
      </c>
      <c r="I130">
        <f>COUNTIFS(mySheet!A:A,summary!C130,mySheet!B:B,summary!D130,mySheet!D:D,"FEMALE",mySheet!O:O,1)</f>
        <v>0</v>
      </c>
      <c r="J130" s="11">
        <f>SUMIFS(mySheet!M:M,mySheet!A:A,summary!C130,mySheet!B:B,summary!D130,mySheet!G:G,"NOTA")/100</f>
        <v>7.2398900667451907E-3</v>
      </c>
      <c r="K130" s="2">
        <f>SUMIFS(mySheet!K:K,mySheet!A:A,summary!C130,mySheet!B:B,summary!D130,mySheet!O:O,1) - SUMIFS(mySheet!K:K,mySheet!A:A,summary!C130,mySheet!B:B,summary!D130,mySheet!O:O,2)</f>
        <v>10930</v>
      </c>
      <c r="L130" s="11">
        <f t="shared" si="3"/>
        <v>8.64537357821967E-2</v>
      </c>
      <c r="M130" t="str">
        <f t="array" ref="M130">INDEX(mySheet!G:G,MATCH(1,(mySheet!A:A=summary!C130)*(mySheet!B:B=summary!D130)*(mySheet!O:O=1),0))</f>
        <v>BJP</v>
      </c>
      <c r="N130" t="str">
        <f>VLOOKUP(M130,alliance!A:B,2,FALSE)</f>
        <v>NDA</v>
      </c>
      <c r="O130" t="str">
        <f>VLOOKUP(M130,alliance!A:D,4,FALSE)</f>
        <v>FF4500</v>
      </c>
    </row>
    <row r="131" spans="1:15" x14ac:dyDescent="0.2">
      <c r="A131" t="str">
        <f>VLOOKUP(C131,stateCodes!A:B,2,FALSE)</f>
        <v>S10</v>
      </c>
      <c r="B131">
        <v>0</v>
      </c>
      <c r="C131" t="s">
        <v>2376</v>
      </c>
      <c r="D131" t="s">
        <v>2391</v>
      </c>
      <c r="E131" s="2">
        <f>SUMIFS(mySheet!N:N,mySheet!A:A,summary!C131,mySheet!B:B,summary!D131,mySheet!O:O,1)</f>
        <v>1779350</v>
      </c>
      <c r="F131" s="2">
        <f>SUMIFS(mySheet!K:K,mySheet!A:A,summary!C131,mySheet!B:B,summary!D131)</f>
        <v>1205229</v>
      </c>
      <c r="G131" s="8">
        <f t="shared" ref="G131:G194" si="4">F131/E131</f>
        <v>0.67734228791412598</v>
      </c>
      <c r="H131">
        <f>COUNTIFS(mySheet!A:A,summary!C131,mySheet!B:B,summary!D131,mySheet!D:D,"FEMALE")</f>
        <v>4</v>
      </c>
      <c r="I131">
        <f>COUNTIFS(mySheet!A:A,summary!C131,mySheet!B:B,summary!D131,mySheet!D:D,"FEMALE",mySheet!O:O,1)</f>
        <v>0</v>
      </c>
      <c r="J131" s="11">
        <f>SUMIFS(mySheet!M:M,mySheet!A:A,summary!C131,mySheet!B:B,summary!D131,mySheet!G:G,"NOTA")/100</f>
        <v>2.6782267537704759E-3</v>
      </c>
      <c r="K131" s="2">
        <f>SUMIFS(mySheet!K:K,mySheet!A:A,summary!C131,mySheet!B:B,summary!D131,mySheet!O:O,1) - SUMIFS(mySheet!K:K,mySheet!A:A,summary!C131,mySheet!B:B,summary!D131,mySheet!O:O,2)</f>
        <v>391304</v>
      </c>
      <c r="L131" s="11">
        <f t="shared" ref="L131:L194" si="5">K131/F131</f>
        <v>0.32467190882396624</v>
      </c>
      <c r="M131" t="str">
        <f t="array" ref="M131">INDEX(mySheet!G:G,MATCH(1,(mySheet!A:A=summary!C131)*(mySheet!B:B=summary!D131)*(mySheet!O:O=1),0))</f>
        <v>BJP</v>
      </c>
      <c r="N131" t="str">
        <f>VLOOKUP(M131,alliance!A:B,2,FALSE)</f>
        <v>NDA</v>
      </c>
      <c r="O131" t="str">
        <f>VLOOKUP(M131,alliance!A:D,4,FALSE)</f>
        <v>FF4500</v>
      </c>
    </row>
    <row r="132" spans="1:15" x14ac:dyDescent="0.2">
      <c r="A132" t="str">
        <f>VLOOKUP(C132,stateCodes!A:B,2,FALSE)</f>
        <v>S10</v>
      </c>
      <c r="B132">
        <v>1</v>
      </c>
      <c r="C132" t="s">
        <v>2376</v>
      </c>
      <c r="D132" t="s">
        <v>2642</v>
      </c>
      <c r="E132" s="2">
        <f>SUMIFS(mySheet!N:N,mySheet!A:A,summary!C132,mySheet!B:B,summary!D132,mySheet!O:O,1)</f>
        <v>1676668</v>
      </c>
      <c r="F132" s="2">
        <f>SUMIFS(mySheet!K:K,mySheet!A:A,summary!C132,mySheet!B:B,summary!D132)</f>
        <v>1283577</v>
      </c>
      <c r="G132" s="8">
        <f t="shared" si="4"/>
        <v>0.76555227391469272</v>
      </c>
      <c r="H132">
        <f>COUNTIFS(mySheet!A:A,summary!C132,mySheet!B:B,summary!D132,mySheet!D:D,"FEMALE")</f>
        <v>0</v>
      </c>
      <c r="I132">
        <f>COUNTIFS(mySheet!A:A,summary!C132,mySheet!B:B,summary!D132,mySheet!D:D,"FEMALE",mySheet!O:O,1)</f>
        <v>0</v>
      </c>
      <c r="J132" s="11">
        <f>SUMIFS(mySheet!M:M,mySheet!A:A,summary!C132,mySheet!B:B,summary!D132,mySheet!G:G,"NOTA")/100</f>
        <v>5.3486305621124131E-3</v>
      </c>
      <c r="K132" s="2">
        <f>SUMIFS(mySheet!K:K,mySheet!A:A,summary!C132,mySheet!B:B,summary!D132,mySheet!O:O,1) - SUMIFS(mySheet!K:K,mySheet!A:A,summary!C132,mySheet!B:B,summary!D132,mySheet!O:O,2)</f>
        <v>223360</v>
      </c>
      <c r="L132" s="11">
        <f t="shared" si="5"/>
        <v>0.17401371324042111</v>
      </c>
      <c r="M132" t="str">
        <f t="array" ref="M132">INDEX(mySheet!G:G,MATCH(1,(mySheet!A:A=summary!C132)*(mySheet!B:B=summary!D132)*(mySheet!O:O=1),0))</f>
        <v>BJP</v>
      </c>
      <c r="N132" t="str">
        <f>VLOOKUP(M132,alliance!A:B,2,FALSE)</f>
        <v>NDA</v>
      </c>
      <c r="O132" t="str">
        <f>VLOOKUP(M132,alliance!A:D,4,FALSE)</f>
        <v>FF4500</v>
      </c>
    </row>
    <row r="133" spans="1:15" x14ac:dyDescent="0.2">
      <c r="A133" t="str">
        <f>VLOOKUP(C133,stateCodes!A:B,2,FALSE)</f>
        <v>S10</v>
      </c>
      <c r="B133">
        <v>2</v>
      </c>
      <c r="C133" t="s">
        <v>2376</v>
      </c>
      <c r="D133" t="s">
        <v>2895</v>
      </c>
      <c r="E133" s="2">
        <f>SUMIFS(mySheet!N:N,mySheet!A:A,summary!C133,mySheet!B:B,summary!D133,mySheet!O:O,1)</f>
        <v>1808780</v>
      </c>
      <c r="F133" s="2">
        <f>SUMIFS(mySheet!K:K,mySheet!A:A,summary!C133,mySheet!B:B,summary!D133)</f>
        <v>1386963</v>
      </c>
      <c r="G133" s="8">
        <f t="shared" si="4"/>
        <v>0.76679474562965089</v>
      </c>
      <c r="H133">
        <f>COUNTIFS(mySheet!A:A,summary!C133,mySheet!B:B,summary!D133,mySheet!D:D,"FEMALE")</f>
        <v>3</v>
      </c>
      <c r="I133">
        <f>COUNTIFS(mySheet!A:A,summary!C133,mySheet!B:B,summary!D133,mySheet!D:D,"FEMALE",mySheet!O:O,1)</f>
        <v>0</v>
      </c>
      <c r="J133" s="11">
        <f>SUMIFS(mySheet!M:M,mySheet!A:A,summary!C133,mySheet!B:B,summary!D133,mySheet!G:G,"NOTA")/100</f>
        <v>5.7817544400631995E-3</v>
      </c>
      <c r="K133" s="2">
        <f>SUMIFS(mySheet!K:K,mySheet!A:A,summary!C133,mySheet!B:B,summary!D133,mySheet!O:O,1) - SUMIFS(mySheet!K:K,mySheet!A:A,summary!C133,mySheet!B:B,summary!D133,mySheet!O:O,2)</f>
        <v>182110</v>
      </c>
      <c r="L133" s="11">
        <f t="shared" si="5"/>
        <v>0.13130126758969057</v>
      </c>
      <c r="M133" t="str">
        <f t="array" ref="M133">INDEX(mySheet!G:G,MATCH(1,(mySheet!A:A=summary!C133)*(mySheet!B:B=summary!D133)*(mySheet!O:O=1),0))</f>
        <v>BJP</v>
      </c>
      <c r="N133" t="str">
        <f>VLOOKUP(M133,alliance!A:B,2,FALSE)</f>
        <v>NDA</v>
      </c>
      <c r="O133" t="str">
        <f>VLOOKUP(M133,alliance!A:D,4,FALSE)</f>
        <v>FF4500</v>
      </c>
    </row>
    <row r="134" spans="1:15" x14ac:dyDescent="0.2">
      <c r="A134" t="str">
        <f>VLOOKUP(C134,stateCodes!A:B,2,FALSE)</f>
        <v>S10</v>
      </c>
      <c r="B134">
        <v>3</v>
      </c>
      <c r="C134" t="s">
        <v>2376</v>
      </c>
      <c r="D134" t="s">
        <v>2478</v>
      </c>
      <c r="E134" s="2">
        <f>SUMIFS(mySheet!N:N,mySheet!A:A,summary!C134,mySheet!B:B,summary!D134,mySheet!O:O,1)</f>
        <v>1797587</v>
      </c>
      <c r="F134" s="2">
        <f>SUMIFS(mySheet!K:K,mySheet!A:A,summary!C134,mySheet!B:B,summary!D134)</f>
        <v>1111354</v>
      </c>
      <c r="G134" s="8">
        <f t="shared" si="4"/>
        <v>0.6182476842567286</v>
      </c>
      <c r="H134">
        <f>COUNTIFS(mySheet!A:A,summary!C134,mySheet!B:B,summary!D134,mySheet!D:D,"FEMALE")</f>
        <v>1</v>
      </c>
      <c r="I134">
        <f>COUNTIFS(mySheet!A:A,summary!C134,mySheet!B:B,summary!D134,mySheet!D:D,"FEMALE",mySheet!O:O,1)</f>
        <v>0</v>
      </c>
      <c r="J134" s="11">
        <f>SUMIFS(mySheet!M:M,mySheet!A:A,summary!C134,mySheet!B:B,summary!D134,mySheet!G:G,"NOTA")/100</f>
        <v>1.104366499384715E-2</v>
      </c>
      <c r="K134" s="2">
        <f>SUMIFS(mySheet!K:K,mySheet!A:A,summary!C134,mySheet!B:B,summary!D134,mySheet!O:O,1) - SUMIFS(mySheet!K:K,mySheet!A:A,summary!C134,mySheet!B:B,summary!D134,mySheet!O:O,2)</f>
        <v>258038</v>
      </c>
      <c r="L134" s="11">
        <f t="shared" si="5"/>
        <v>0.2321834446989888</v>
      </c>
      <c r="M134" t="str">
        <f t="array" ref="M134">INDEX(mySheet!G:G,MATCH(1,(mySheet!A:A=summary!C134)*(mySheet!B:B=summary!D134)*(mySheet!O:O=1),0))</f>
        <v>BJP</v>
      </c>
      <c r="N134" t="str">
        <f>VLOOKUP(M134,alliance!A:B,2,FALSE)</f>
        <v>NDA</v>
      </c>
      <c r="O134" t="str">
        <f>VLOOKUP(M134,alliance!A:D,4,FALSE)</f>
        <v>FF4500</v>
      </c>
    </row>
    <row r="135" spans="1:15" x14ac:dyDescent="0.2">
      <c r="A135" t="str">
        <f>VLOOKUP(C135,stateCodes!A:B,2,FALSE)</f>
        <v>S10</v>
      </c>
      <c r="B135">
        <v>4</v>
      </c>
      <c r="C135" t="s">
        <v>2376</v>
      </c>
      <c r="D135" t="s">
        <v>2377</v>
      </c>
      <c r="E135" s="2">
        <f>SUMIFS(mySheet!N:N,mySheet!A:A,summary!C135,mySheet!B:B,summary!D135,mySheet!O:O,1)</f>
        <v>1612556</v>
      </c>
      <c r="F135" s="2">
        <f>SUMIFS(mySheet!K:K,mySheet!A:A,summary!C135,mySheet!B:B,summary!D135)</f>
        <v>1217549</v>
      </c>
      <c r="G135" s="8">
        <f t="shared" si="4"/>
        <v>0.75504292564103204</v>
      </c>
      <c r="H135">
        <f>COUNTIFS(mySheet!A:A,summary!C135,mySheet!B:B,summary!D135,mySheet!D:D,"FEMALE")</f>
        <v>0</v>
      </c>
      <c r="I135">
        <f>COUNTIFS(mySheet!A:A,summary!C135,mySheet!B:B,summary!D135,mySheet!D:D,"FEMALE",mySheet!O:O,1)</f>
        <v>0</v>
      </c>
      <c r="J135" s="11">
        <f>SUMIFS(mySheet!M:M,mySheet!A:A,summary!C135,mySheet!B:B,summary!D135,mySheet!G:G,"NOTA")/100</f>
        <v>8.4970434192194553E-3</v>
      </c>
      <c r="K135" s="2">
        <f>SUMIFS(mySheet!K:K,mySheet!A:A,summary!C135,mySheet!B:B,summary!D135,mySheet!O:O,1) - SUMIFS(mySheet!K:K,mySheet!A:A,summary!C135,mySheet!B:B,summary!D135,mySheet!O:O,2)</f>
        <v>118877</v>
      </c>
      <c r="L135" s="11">
        <f t="shared" si="5"/>
        <v>9.7636316895664974E-2</v>
      </c>
      <c r="M135" t="str">
        <f t="array" ref="M135">INDEX(mySheet!G:G,MATCH(1,(mySheet!A:A=summary!C135)*(mySheet!B:B=summary!D135)*(mySheet!O:O=1),0))</f>
        <v>BJP</v>
      </c>
      <c r="N135" t="str">
        <f>VLOOKUP(M135,alliance!A:B,2,FALSE)</f>
        <v>NDA</v>
      </c>
      <c r="O135" t="str">
        <f>VLOOKUP(M135,alliance!A:D,4,FALSE)</f>
        <v>FF4500</v>
      </c>
    </row>
    <row r="136" spans="1:15" x14ac:dyDescent="0.2">
      <c r="A136" t="str">
        <f>VLOOKUP(C136,stateCodes!A:B,2,FALSE)</f>
        <v>S10</v>
      </c>
      <c r="B136">
        <v>5</v>
      </c>
      <c r="C136" t="s">
        <v>2376</v>
      </c>
      <c r="D136" t="s">
        <v>2616</v>
      </c>
      <c r="E136" s="2">
        <f>SUMIFS(mySheet!N:N,mySheet!A:A,summary!C136,mySheet!B:B,summary!D136,mySheet!O:O,1)</f>
        <v>1633064</v>
      </c>
      <c r="F136" s="2">
        <f>SUMIFS(mySheet!K:K,mySheet!A:A,summary!C136,mySheet!B:B,summary!D136)</f>
        <v>1194586</v>
      </c>
      <c r="G136" s="8">
        <f t="shared" si="4"/>
        <v>0.73149980649870427</v>
      </c>
      <c r="H136">
        <f>COUNTIFS(mySheet!A:A,summary!C136,mySheet!B:B,summary!D136,mySheet!D:D,"FEMALE")</f>
        <v>0</v>
      </c>
      <c r="I136">
        <f>COUNTIFS(mySheet!A:A,summary!C136,mySheet!B:B,summary!D136,mySheet!D:D,"FEMALE",mySheet!O:O,1)</f>
        <v>0</v>
      </c>
      <c r="J136" s="11">
        <f>SUMIFS(mySheet!M:M,mySheet!A:A,summary!C136,mySheet!B:B,summary!D136,mySheet!G:G,"NOTA")/100</f>
        <v>2.5919805894287686E-3</v>
      </c>
      <c r="K136" s="2">
        <f>SUMIFS(mySheet!K:K,mySheet!A:A,summary!C136,mySheet!B:B,summary!D136,mySheet!O:O,1) - SUMIFS(mySheet!K:K,mySheet!A:A,summary!C136,mySheet!B:B,summary!D136,mySheet!O:O,2)</f>
        <v>169702</v>
      </c>
      <c r="L136" s="11">
        <f t="shared" si="5"/>
        <v>0.14205925734940808</v>
      </c>
      <c r="M136" t="str">
        <f t="array" ref="M136">INDEX(mySheet!G:G,MATCH(1,(mySheet!A:A=summary!C136)*(mySheet!B:B=summary!D136)*(mySheet!O:O=1),0))</f>
        <v>BJP</v>
      </c>
      <c r="N136" t="str">
        <f>VLOOKUP(M136,alliance!A:B,2,FALSE)</f>
        <v>NDA</v>
      </c>
      <c r="O136" t="str">
        <f>VLOOKUP(M136,alliance!A:D,4,FALSE)</f>
        <v>FF4500</v>
      </c>
    </row>
    <row r="137" spans="1:15" x14ac:dyDescent="0.2">
      <c r="A137" t="str">
        <f>VLOOKUP(C137,stateCodes!A:B,2,FALSE)</f>
        <v>S10</v>
      </c>
      <c r="B137">
        <v>6</v>
      </c>
      <c r="C137" t="s">
        <v>2376</v>
      </c>
      <c r="D137" t="s">
        <v>2655</v>
      </c>
      <c r="E137" s="2">
        <f>SUMIFS(mySheet!N:N,mySheet!A:A,summary!C137,mySheet!B:B,summary!D137,mySheet!O:O,1)</f>
        <v>1513806</v>
      </c>
      <c r="F137" s="2">
        <f>SUMIFS(mySheet!K:K,mySheet!A:A,summary!C137,mySheet!B:B,summary!D137)</f>
        <v>1151012</v>
      </c>
      <c r="G137" s="8">
        <f t="shared" si="4"/>
        <v>0.7603431351177099</v>
      </c>
      <c r="H137">
        <f>COUNTIFS(mySheet!A:A,summary!C137,mySheet!B:B,summary!D137,mySheet!D:D,"FEMALE")</f>
        <v>1</v>
      </c>
      <c r="I137">
        <f>COUNTIFS(mySheet!A:A,summary!C137,mySheet!B:B,summary!D137,mySheet!D:D,"FEMALE",mySheet!O:O,1)</f>
        <v>1</v>
      </c>
      <c r="J137" s="11">
        <f>SUMIFS(mySheet!M:M,mySheet!A:A,summary!C137,mySheet!B:B,summary!D137,mySheet!G:G,"NOTA")/100</f>
        <v>6.5212313404647178E-3</v>
      </c>
      <c r="K137" s="2">
        <f>SUMIFS(mySheet!K:K,mySheet!A:A,summary!C137,mySheet!B:B,summary!D137,mySheet!O:O,1) - SUMIFS(mySheet!K:K,mySheet!A:A,summary!C137,mySheet!B:B,summary!D137,mySheet!O:O,2)</f>
        <v>349599</v>
      </c>
      <c r="L137" s="11">
        <f t="shared" si="5"/>
        <v>0.30373184640994189</v>
      </c>
      <c r="M137" t="str">
        <f t="array" ref="M137">INDEX(mySheet!G:G,MATCH(1,(mySheet!A:A=summary!C137)*(mySheet!B:B=summary!D137)*(mySheet!O:O=1),0))</f>
        <v>BJP</v>
      </c>
      <c r="N137" t="str">
        <f>VLOOKUP(M137,alliance!A:B,2,FALSE)</f>
        <v>NDA</v>
      </c>
      <c r="O137" t="str">
        <f>VLOOKUP(M137,alliance!A:D,4,FALSE)</f>
        <v>FF4500</v>
      </c>
    </row>
    <row r="138" spans="1:15" x14ac:dyDescent="0.2">
      <c r="A138" t="str">
        <f>VLOOKUP(C138,stateCodes!A:B,2,FALSE)</f>
        <v>S10</v>
      </c>
      <c r="B138">
        <v>7</v>
      </c>
      <c r="C138" t="s">
        <v>2376</v>
      </c>
      <c r="D138" t="s">
        <v>2711</v>
      </c>
      <c r="E138" s="2">
        <f>SUMIFS(mySheet!N:N,mySheet!A:A,summary!C138,mySheet!B:B,summary!D138,mySheet!O:O,1)</f>
        <v>1608545</v>
      </c>
      <c r="F138" s="2">
        <f>SUMIFS(mySheet!K:K,mySheet!A:A,summary!C138,mySheet!B:B,summary!D138)</f>
        <v>1244858</v>
      </c>
      <c r="G138" s="8">
        <f t="shared" si="4"/>
        <v>0.77390312363036162</v>
      </c>
      <c r="H138">
        <f>COUNTIFS(mySheet!A:A,summary!C138,mySheet!B:B,summary!D138,mySheet!D:D,"FEMALE")</f>
        <v>2</v>
      </c>
      <c r="I138">
        <f>COUNTIFS(mySheet!A:A,summary!C138,mySheet!B:B,summary!D138,mySheet!D:D,"FEMALE",mySheet!O:O,1)</f>
        <v>0</v>
      </c>
      <c r="J138" s="11">
        <f>SUMIFS(mySheet!M:M,mySheet!A:A,summary!C138,mySheet!B:B,summary!D138,mySheet!G:G,"NOTA")/100</f>
        <v>8.2659624607276452E-3</v>
      </c>
      <c r="K138" s="2">
        <f>SUMIFS(mySheet!K:K,mySheet!A:A,summary!C138,mySheet!B:B,summary!D138,mySheet!O:O,1) - SUMIFS(mySheet!K:K,mySheet!A:A,summary!C138,mySheet!B:B,summary!D138,mySheet!O:O,2)</f>
        <v>13339</v>
      </c>
      <c r="L138" s="11">
        <f t="shared" si="5"/>
        <v>1.0715278369099126E-2</v>
      </c>
      <c r="M138" t="str">
        <f t="array" ref="M138">INDEX(mySheet!G:G,MATCH(1,(mySheet!A:A=summary!C138)*(mySheet!B:B=summary!D138)*(mySheet!O:O=1),0))</f>
        <v>BJP</v>
      </c>
      <c r="N138" t="str">
        <f>VLOOKUP(M138,alliance!A:B,2,FALSE)</f>
        <v>NDA</v>
      </c>
      <c r="O138" t="str">
        <f>VLOOKUP(M138,alliance!A:D,4,FALSE)</f>
        <v>FF4500</v>
      </c>
    </row>
    <row r="139" spans="1:15" x14ac:dyDescent="0.2">
      <c r="A139" t="str">
        <f>VLOOKUP(C139,stateCodes!A:B,2,FALSE)</f>
        <v>S10</v>
      </c>
      <c r="B139">
        <v>8</v>
      </c>
      <c r="C139" t="s">
        <v>2376</v>
      </c>
      <c r="D139" t="s">
        <v>2601</v>
      </c>
      <c r="E139" s="2">
        <f>SUMIFS(mySheet!N:N,mySheet!A:A,summary!C139,mySheet!B:B,summary!D139,mySheet!O:O,1)</f>
        <v>1556599</v>
      </c>
      <c r="F139" s="2">
        <f>SUMIFS(mySheet!K:K,mySheet!A:A,summary!C139,mySheet!B:B,summary!D139)</f>
        <v>1153480</v>
      </c>
      <c r="G139" s="8">
        <f t="shared" si="4"/>
        <v>0.74102578763059723</v>
      </c>
      <c r="H139">
        <f>COUNTIFS(mySheet!A:A,summary!C139,mySheet!B:B,summary!D139,mySheet!D:D,"FEMALE")</f>
        <v>2</v>
      </c>
      <c r="I139">
        <f>COUNTIFS(mySheet!A:A,summary!C139,mySheet!B:B,summary!D139,mySheet!D:D,"FEMALE",mySheet!O:O,1)</f>
        <v>0</v>
      </c>
      <c r="J139" s="11">
        <f>SUMIFS(mySheet!M:M,mySheet!A:A,summary!C139,mySheet!B:B,summary!D139,mySheet!G:G,"NOTA")/100</f>
        <v>1.38748603158378E-2</v>
      </c>
      <c r="K139" s="2">
        <f>SUMIFS(mySheet!K:K,mySheet!A:A,summary!C139,mySheet!B:B,summary!D139,mySheet!O:O,1) - SUMIFS(mySheet!K:K,mySheet!A:A,summary!C139,mySheet!B:B,summary!D139,mySheet!O:O,2)</f>
        <v>479649</v>
      </c>
      <c r="L139" s="11">
        <f t="shared" si="5"/>
        <v>0.4158277560079065</v>
      </c>
      <c r="M139" t="str">
        <f t="array" ref="M139">INDEX(mySheet!G:G,MATCH(1,(mySheet!A:A=summary!C139)*(mySheet!B:B=summary!D139)*(mySheet!O:O=1),0))</f>
        <v>BJP</v>
      </c>
      <c r="N139" t="str">
        <f>VLOOKUP(M139,alliance!A:B,2,FALSE)</f>
        <v>NDA</v>
      </c>
      <c r="O139" t="str">
        <f>VLOOKUP(M139,alliance!A:D,4,FALSE)</f>
        <v>FF4500</v>
      </c>
    </row>
    <row r="140" spans="1:15" x14ac:dyDescent="0.2">
      <c r="A140" t="str">
        <f>VLOOKUP(C140,stateCodes!A:B,2,FALSE)</f>
        <v>S10</v>
      </c>
      <c r="B140">
        <v>9</v>
      </c>
      <c r="C140" t="s">
        <v>2376</v>
      </c>
      <c r="D140" t="s">
        <v>2675</v>
      </c>
      <c r="E140" s="2">
        <f>SUMIFS(mySheet!N:N,mySheet!A:A,summary!C140,mySheet!B:B,summary!D140,mySheet!O:O,1)</f>
        <v>1724976</v>
      </c>
      <c r="F140" s="2">
        <f>SUMIFS(mySheet!K:K,mySheet!A:A,summary!C140,mySheet!B:B,summary!D140)</f>
        <v>1345039</v>
      </c>
      <c r="G140" s="8">
        <f t="shared" si="4"/>
        <v>0.77974360222982808</v>
      </c>
      <c r="H140">
        <f>COUNTIFS(mySheet!A:A,summary!C140,mySheet!B:B,summary!D140,mySheet!D:D,"FEMALE")</f>
        <v>0</v>
      </c>
      <c r="I140">
        <f>COUNTIFS(mySheet!A:A,summary!C140,mySheet!B:B,summary!D140,mySheet!D:D,"FEMALE",mySheet!O:O,1)</f>
        <v>0</v>
      </c>
      <c r="J140" s="11">
        <f>SUMIFS(mySheet!M:M,mySheet!A:A,summary!C140,mySheet!B:B,summary!D140,mySheet!G:G,"NOTA")/100</f>
        <v>5.4855736103771001E-3</v>
      </c>
      <c r="K140" s="2">
        <f>SUMIFS(mySheet!K:K,mySheet!A:A,summary!C140,mySheet!B:B,summary!D140,mySheet!O:O,1) - SUMIFS(mySheet!K:K,mySheet!A:A,summary!C140,mySheet!B:B,summary!D140,mySheet!O:O,2)</f>
        <v>274621</v>
      </c>
      <c r="L140" s="11">
        <f t="shared" si="5"/>
        <v>0.20417326189054741</v>
      </c>
      <c r="M140" t="str">
        <f t="array" ref="M140">INDEX(mySheet!G:G,MATCH(1,(mySheet!A:A=summary!C140)*(mySheet!B:B=summary!D140)*(mySheet!O:O=1),0))</f>
        <v>BJP</v>
      </c>
      <c r="N140" t="str">
        <f>VLOOKUP(M140,alliance!A:B,2,FALSE)</f>
        <v>NDA</v>
      </c>
      <c r="O140" t="str">
        <f>VLOOKUP(M140,alliance!A:D,4,FALSE)</f>
        <v>FF4500</v>
      </c>
    </row>
    <row r="141" spans="1:15" x14ac:dyDescent="0.2">
      <c r="A141" t="str">
        <f>VLOOKUP(C141,stateCodes!A:B,2,FALSE)</f>
        <v>S10</v>
      </c>
      <c r="B141">
        <v>10</v>
      </c>
      <c r="C141" t="s">
        <v>2376</v>
      </c>
      <c r="D141" t="s">
        <v>2728</v>
      </c>
      <c r="E141" s="2">
        <f>SUMIFS(mySheet!N:N,mySheet!A:A,summary!C141,mySheet!B:B,summary!D141,mySheet!O:O,1)</f>
        <v>1712004</v>
      </c>
      <c r="F141" s="2">
        <f>SUMIFS(mySheet!K:K,mySheet!A:A,summary!C141,mySheet!B:B,summary!D141)</f>
        <v>1379210</v>
      </c>
      <c r="G141" s="8">
        <f t="shared" si="4"/>
        <v>0.8056114354873003</v>
      </c>
      <c r="H141">
        <f>COUNTIFS(mySheet!A:A,summary!C141,mySheet!B:B,summary!D141,mySheet!D:D,"FEMALE")</f>
        <v>4</v>
      </c>
      <c r="I141">
        <f>COUNTIFS(mySheet!A:A,summary!C141,mySheet!B:B,summary!D141,mySheet!D:D,"FEMALE",mySheet!O:O,1)</f>
        <v>1</v>
      </c>
      <c r="J141" s="11">
        <f>SUMIFS(mySheet!M:M,mySheet!A:A,summary!C141,mySheet!B:B,summary!D141,mySheet!G:G,"NOTA")/100</f>
        <v>2.5557725231983835E-3</v>
      </c>
      <c r="K141" s="2">
        <f>SUMIFS(mySheet!K:K,mySheet!A:A,summary!C141,mySheet!B:B,summary!D141,mySheet!O:O,1) - SUMIFS(mySheet!K:K,mySheet!A:A,summary!C141,mySheet!B:B,summary!D141,mySheet!O:O,2)</f>
        <v>125876</v>
      </c>
      <c r="L141" s="11">
        <f t="shared" si="5"/>
        <v>9.1266739655309917E-2</v>
      </c>
      <c r="M141" t="str">
        <f t="array" ref="M141">INDEX(mySheet!G:G,MATCH(1,(mySheet!A:A=summary!C141)*(mySheet!B:B=summary!D141)*(mySheet!O:O=1),0))</f>
        <v>IND</v>
      </c>
      <c r="N141" t="str">
        <f>VLOOKUP(M141,alliance!A:B,2,FALSE)</f>
        <v>Unallied</v>
      </c>
      <c r="O141" t="str">
        <f>VLOOKUP(M141,alliance!A:D,4,FALSE)</f>
        <v>AAAAAA</v>
      </c>
    </row>
    <row r="142" spans="1:15" x14ac:dyDescent="0.2">
      <c r="A142" t="str">
        <f>VLOOKUP(C142,stateCodes!A:B,2,FALSE)</f>
        <v>S10</v>
      </c>
      <c r="B142">
        <v>11</v>
      </c>
      <c r="C142" t="s">
        <v>2376</v>
      </c>
      <c r="D142" t="s">
        <v>2911</v>
      </c>
      <c r="E142" s="2">
        <f>SUMIFS(mySheet!N:N,mySheet!A:A,summary!C142,mySheet!B:B,summary!D142,mySheet!O:O,1)</f>
        <v>1629961</v>
      </c>
      <c r="F142" s="2">
        <f>SUMIFS(mySheet!K:K,mySheet!A:A,summary!C142,mySheet!B:B,summary!D142)</f>
        <v>1258551</v>
      </c>
      <c r="G142" s="8">
        <f t="shared" si="4"/>
        <v>0.77213565232542369</v>
      </c>
      <c r="H142">
        <f>COUNTIFS(mySheet!A:A,summary!C142,mySheet!B:B,summary!D142,mySheet!D:D,"FEMALE")</f>
        <v>0</v>
      </c>
      <c r="I142">
        <f>COUNTIFS(mySheet!A:A,summary!C142,mySheet!B:B,summary!D142,mySheet!D:D,"FEMALE",mySheet!O:O,1)</f>
        <v>0</v>
      </c>
      <c r="J142" s="11">
        <f>SUMIFS(mySheet!M:M,mySheet!A:A,summary!C142,mySheet!B:B,summary!D142,mySheet!G:G,"NOTA")/100</f>
        <v>1.1030956410686103E-2</v>
      </c>
      <c r="K142" s="2">
        <f>SUMIFS(mySheet!K:K,mySheet!A:A,summary!C142,mySheet!B:B,summary!D142,mySheet!O:O,1) - SUMIFS(mySheet!K:K,mySheet!A:A,summary!C142,mySheet!B:B,summary!D142,mySheet!O:O,2)</f>
        <v>210021</v>
      </c>
      <c r="L142" s="11">
        <f t="shared" si="5"/>
        <v>0.16687523985917138</v>
      </c>
      <c r="M142" t="str">
        <f t="array" ref="M142">INDEX(mySheet!G:G,MATCH(1,(mySheet!A:A=summary!C142)*(mySheet!B:B=summary!D142)*(mySheet!O:O=1),0))</f>
        <v>BJP</v>
      </c>
      <c r="N142" t="str">
        <f>VLOOKUP(M142,alliance!A:B,2,FALSE)</f>
        <v>NDA</v>
      </c>
      <c r="O142" t="str">
        <f>VLOOKUP(M142,alliance!A:D,4,FALSE)</f>
        <v>FF4500</v>
      </c>
    </row>
    <row r="143" spans="1:15" x14ac:dyDescent="0.2">
      <c r="A143" t="str">
        <f>VLOOKUP(C143,stateCodes!A:B,2,FALSE)</f>
        <v>S10</v>
      </c>
      <c r="B143">
        <v>12</v>
      </c>
      <c r="C143" t="s">
        <v>2376</v>
      </c>
      <c r="D143" t="s">
        <v>2491</v>
      </c>
      <c r="E143" s="2">
        <f>SUMIFS(mySheet!N:N,mySheet!A:A,summary!C143,mySheet!B:B,summary!D143,mySheet!O:O,1)</f>
        <v>1945765</v>
      </c>
      <c r="F143" s="2">
        <f>SUMIFS(mySheet!K:K,mySheet!A:A,summary!C143,mySheet!B:B,summary!D143)</f>
        <v>1189361</v>
      </c>
      <c r="G143" s="8">
        <f t="shared" si="4"/>
        <v>0.61125624111853183</v>
      </c>
      <c r="H143">
        <f>COUNTIFS(mySheet!A:A,summary!C143,mySheet!B:B,summary!D143,mySheet!D:D,"FEMALE")</f>
        <v>0</v>
      </c>
      <c r="I143">
        <f>COUNTIFS(mySheet!A:A,summary!C143,mySheet!B:B,summary!D143,mySheet!D:D,"FEMALE",mySheet!O:O,1)</f>
        <v>0</v>
      </c>
      <c r="J143" s="11">
        <f>SUMIFS(mySheet!M:M,mySheet!A:A,summary!C143,mySheet!B:B,summary!D143,mySheet!G:G,"NOTA")/100</f>
        <v>8.809118407756257E-3</v>
      </c>
      <c r="K143" s="2">
        <f>SUMIFS(mySheet!K:K,mySheet!A:A,summary!C143,mySheet!B:B,summary!D143,mySheet!O:O,1) - SUMIFS(mySheet!K:K,mySheet!A:A,summary!C143,mySheet!B:B,summary!D143,mySheet!O:O,2)</f>
        <v>95452</v>
      </c>
      <c r="L143" s="11">
        <f t="shared" si="5"/>
        <v>8.0254859542224777E-2</v>
      </c>
      <c r="M143" t="str">
        <f t="array" ref="M143">INDEX(mySheet!G:G,MATCH(1,(mySheet!A:A=summary!C143)*(mySheet!B:B=summary!D143)*(mySheet!O:O=1),0))</f>
        <v>BJP</v>
      </c>
      <c r="N143" t="str">
        <f>VLOOKUP(M143,alliance!A:B,2,FALSE)</f>
        <v>NDA</v>
      </c>
      <c r="O143" t="str">
        <f>VLOOKUP(M143,alliance!A:D,4,FALSE)</f>
        <v>FF4500</v>
      </c>
    </row>
    <row r="144" spans="1:15" x14ac:dyDescent="0.2">
      <c r="A144" t="str">
        <f>VLOOKUP(C144,stateCodes!A:B,2,FALSE)</f>
        <v>S10</v>
      </c>
      <c r="B144">
        <v>13</v>
      </c>
      <c r="C144" t="s">
        <v>2376</v>
      </c>
      <c r="D144" t="s">
        <v>2458</v>
      </c>
      <c r="E144" s="2">
        <f>SUMIFS(mySheet!N:N,mySheet!A:A,summary!C144,mySheet!B:B,summary!D144,mySheet!O:O,1)</f>
        <v>1704010</v>
      </c>
      <c r="F144" s="2">
        <f>SUMIFS(mySheet!K:K,mySheet!A:A,summary!C144,mySheet!B:B,summary!D144)</f>
        <v>1204613</v>
      </c>
      <c r="G144" s="8">
        <f t="shared" si="4"/>
        <v>0.70692836309646068</v>
      </c>
      <c r="H144">
        <f>COUNTIFS(mySheet!A:A,summary!C144,mySheet!B:B,summary!D144,mySheet!D:D,"FEMALE")</f>
        <v>1</v>
      </c>
      <c r="I144">
        <f>COUNTIFS(mySheet!A:A,summary!C144,mySheet!B:B,summary!D144,mySheet!D:D,"FEMALE",mySheet!O:O,1)</f>
        <v>0</v>
      </c>
      <c r="J144" s="11">
        <f>SUMIFS(mySheet!M:M,mySheet!A:A,summary!C144,mySheet!B:B,summary!D144,mySheet!G:G,"NOTA")/100</f>
        <v>9.4031553031372079E-3</v>
      </c>
      <c r="K144" s="2">
        <f>SUMIFS(mySheet!K:K,mySheet!A:A,summary!C144,mySheet!B:B,summary!D144,mySheet!O:O,1) - SUMIFS(mySheet!K:K,mySheet!A:A,summary!C144,mySheet!B:B,summary!D144,mySheet!O:O,2)</f>
        <v>168187</v>
      </c>
      <c r="L144" s="11">
        <f t="shared" si="5"/>
        <v>0.13961911418854023</v>
      </c>
      <c r="M144" t="str">
        <f t="array" ref="M144">INDEX(mySheet!G:G,MATCH(1,(mySheet!A:A=summary!C144)*(mySheet!B:B=summary!D144)*(mySheet!O:O=1),0))</f>
        <v>BJP</v>
      </c>
      <c r="N144" t="str">
        <f>VLOOKUP(M144,alliance!A:B,2,FALSE)</f>
        <v>NDA</v>
      </c>
      <c r="O144" t="str">
        <f>VLOOKUP(M144,alliance!A:D,4,FALSE)</f>
        <v>FF4500</v>
      </c>
    </row>
    <row r="145" spans="1:15" x14ac:dyDescent="0.2">
      <c r="A145" t="str">
        <f>VLOOKUP(C145,stateCodes!A:B,2,FALSE)</f>
        <v>S10</v>
      </c>
      <c r="B145">
        <v>14</v>
      </c>
      <c r="C145" t="s">
        <v>2376</v>
      </c>
      <c r="D145" t="s">
        <v>2568</v>
      </c>
      <c r="E145" s="2">
        <f>SUMIFS(mySheet!N:N,mySheet!A:A,summary!C145,mySheet!B:B,summary!D145,mySheet!O:O,1)</f>
        <v>1708510</v>
      </c>
      <c r="F145" s="2">
        <f>SUMIFS(mySheet!K:K,mySheet!A:A,summary!C145,mySheet!B:B,summary!D145)</f>
        <v>1266679</v>
      </c>
      <c r="G145" s="8">
        <f t="shared" si="4"/>
        <v>0.74139396316088291</v>
      </c>
      <c r="H145">
        <f>COUNTIFS(mySheet!A:A,summary!C145,mySheet!B:B,summary!D145,mySheet!D:D,"FEMALE")</f>
        <v>0</v>
      </c>
      <c r="I145">
        <f>COUNTIFS(mySheet!A:A,summary!C145,mySheet!B:B,summary!D145,mySheet!D:D,"FEMALE",mySheet!O:O,1)</f>
        <v>0</v>
      </c>
      <c r="J145" s="11">
        <f>SUMIFS(mySheet!M:M,mySheet!A:A,summary!C145,mySheet!B:B,summary!D145,mySheet!G:G,"NOTA")/100</f>
        <v>5.8459422283356263E-3</v>
      </c>
      <c r="K145" s="2">
        <f>SUMIFS(mySheet!K:K,mySheet!A:A,summary!C145,mySheet!B:B,summary!D145,mySheet!O:O,1) - SUMIFS(mySheet!K:K,mySheet!A:A,summary!C145,mySheet!B:B,summary!D145,mySheet!O:O,2)</f>
        <v>140882</v>
      </c>
      <c r="L145" s="11">
        <f t="shared" si="5"/>
        <v>0.11122154863228963</v>
      </c>
      <c r="M145" t="str">
        <f t="array" ref="M145">INDEX(mySheet!G:G,MATCH(1,(mySheet!A:A=summary!C145)*(mySheet!B:B=summary!D145)*(mySheet!O:O=1),0))</f>
        <v>BJP</v>
      </c>
      <c r="N145" t="str">
        <f>VLOOKUP(M145,alliance!A:B,2,FALSE)</f>
        <v>NDA</v>
      </c>
      <c r="O145" t="str">
        <f>VLOOKUP(M145,alliance!A:D,4,FALSE)</f>
        <v>FF4500</v>
      </c>
    </row>
    <row r="146" spans="1:15" x14ac:dyDescent="0.2">
      <c r="A146" t="str">
        <f>VLOOKUP(C146,stateCodes!A:B,2,FALSE)</f>
        <v>S10</v>
      </c>
      <c r="B146">
        <v>15</v>
      </c>
      <c r="C146" t="s">
        <v>2376</v>
      </c>
      <c r="D146" t="s">
        <v>2668</v>
      </c>
      <c r="E146" s="2">
        <f>SUMIFS(mySheet!N:N,mySheet!A:A,summary!C146,mySheet!B:B,summary!D146,mySheet!O:O,1)</f>
        <v>1652999</v>
      </c>
      <c r="F146" s="2">
        <f>SUMIFS(mySheet!K:K,mySheet!A:A,summary!C146,mySheet!B:B,summary!D146)</f>
        <v>1277552</v>
      </c>
      <c r="G146" s="8">
        <f t="shared" si="4"/>
        <v>0.77286919108843988</v>
      </c>
      <c r="H146">
        <f>COUNTIFS(mySheet!A:A,summary!C146,mySheet!B:B,summary!D146,mySheet!D:D,"FEMALE")</f>
        <v>0</v>
      </c>
      <c r="I146">
        <f>COUNTIFS(mySheet!A:A,summary!C146,mySheet!B:B,summary!D146,mySheet!D:D,"FEMALE",mySheet!O:O,1)</f>
        <v>0</v>
      </c>
      <c r="J146" s="11">
        <f>SUMIFS(mySheet!M:M,mySheet!A:A,summary!C146,mySheet!B:B,summary!D146,mySheet!G:G,"NOTA")/100</f>
        <v>9.1205354384653221E-3</v>
      </c>
      <c r="K146" s="2">
        <f>SUMIFS(mySheet!K:K,mySheet!A:A,summary!C146,mySheet!B:B,summary!D146,mySheet!O:O,1) - SUMIFS(mySheet!K:K,mySheet!A:A,summary!C146,mySheet!B:B,summary!D146,mySheet!O:O,2)</f>
        <v>141324</v>
      </c>
      <c r="L146" s="11">
        <f t="shared" si="5"/>
        <v>0.11062093754305108</v>
      </c>
      <c r="M146" t="str">
        <f t="array" ref="M146">INDEX(mySheet!G:G,MATCH(1,(mySheet!A:A=summary!C146)*(mySheet!B:B=summary!D146)*(mySheet!O:O=1),0))</f>
        <v>JD(S)</v>
      </c>
      <c r="N146" t="str">
        <f>VLOOKUP(M146,alliance!A:B,2,FALSE)</f>
        <v>NDA</v>
      </c>
      <c r="O146" t="str">
        <f>VLOOKUP(M146,alliance!A:D,4,FALSE)</f>
        <v>FF9550</v>
      </c>
    </row>
    <row r="147" spans="1:15" x14ac:dyDescent="0.2">
      <c r="A147" t="str">
        <f>VLOOKUP(C147,stateCodes!A:B,2,FALSE)</f>
        <v>S10</v>
      </c>
      <c r="B147">
        <v>16</v>
      </c>
      <c r="C147" t="s">
        <v>2376</v>
      </c>
      <c r="D147" t="s">
        <v>2806</v>
      </c>
      <c r="E147" s="2">
        <f>SUMIFS(mySheet!N:N,mySheet!A:A,summary!C147,mySheet!B:B,summary!D147,mySheet!O:O,1)</f>
        <v>2849250</v>
      </c>
      <c r="F147" s="2">
        <f>SUMIFS(mySheet!K:K,mySheet!A:A,summary!C147,mySheet!B:B,summary!D147)</f>
        <v>1559459</v>
      </c>
      <c r="G147" s="8">
        <f t="shared" si="4"/>
        <v>0.54732262876195492</v>
      </c>
      <c r="H147">
        <f>COUNTIFS(mySheet!A:A,summary!C147,mySheet!B:B,summary!D147,mySheet!D:D,"FEMALE")</f>
        <v>1</v>
      </c>
      <c r="I147">
        <f>COUNTIFS(mySheet!A:A,summary!C147,mySheet!B:B,summary!D147,mySheet!D:D,"FEMALE",mySheet!O:O,1)</f>
        <v>0</v>
      </c>
      <c r="J147" s="11">
        <f>SUMIFS(mySheet!M:M,mySheet!A:A,summary!C147,mySheet!B:B,summary!D147,mySheet!G:G,"NOTA")/100</f>
        <v>7.4548619389306322E-3</v>
      </c>
      <c r="K147" s="2">
        <f>SUMIFS(mySheet!K:K,mySheet!A:A,summary!C147,mySheet!B:B,summary!D147,mySheet!O:O,1) - SUMIFS(mySheet!K:K,mySheet!A:A,summary!C147,mySheet!B:B,summary!D147,mySheet!O:O,2)</f>
        <v>147518</v>
      </c>
      <c r="L147" s="11">
        <f t="shared" si="5"/>
        <v>9.4595625790738963E-2</v>
      </c>
      <c r="M147" t="str">
        <f t="array" ref="M147">INDEX(mySheet!G:G,MATCH(1,(mySheet!A:A=summary!C147)*(mySheet!B:B=summary!D147)*(mySheet!O:O=1),0))</f>
        <v>BJP</v>
      </c>
      <c r="N147" t="str">
        <f>VLOOKUP(M147,alliance!A:B,2,FALSE)</f>
        <v>NDA</v>
      </c>
      <c r="O147" t="str">
        <f>VLOOKUP(M147,alliance!A:D,4,FALSE)</f>
        <v>FF4500</v>
      </c>
    </row>
    <row r="148" spans="1:15" x14ac:dyDescent="0.2">
      <c r="A148" t="str">
        <f>VLOOKUP(C148,stateCodes!A:B,2,FALSE)</f>
        <v>S10</v>
      </c>
      <c r="B148">
        <v>17</v>
      </c>
      <c r="C148" t="s">
        <v>2376</v>
      </c>
      <c r="D148" t="s">
        <v>2789</v>
      </c>
      <c r="E148" s="2">
        <f>SUMIFS(mySheet!N:N,mySheet!A:A,summary!C148,mySheet!B:B,summary!D148,mySheet!O:O,1)</f>
        <v>2497458</v>
      </c>
      <c r="F148" s="2">
        <f>SUMIFS(mySheet!K:K,mySheet!A:A,summary!C148,mySheet!B:B,summary!D148)</f>
        <v>1621906</v>
      </c>
      <c r="G148" s="8">
        <f t="shared" si="4"/>
        <v>0.64942273303494991</v>
      </c>
      <c r="H148">
        <f>COUNTIFS(mySheet!A:A,summary!C148,mySheet!B:B,summary!D148,mySheet!D:D,"FEMALE")</f>
        <v>1</v>
      </c>
      <c r="I148">
        <f>COUNTIFS(mySheet!A:A,summary!C148,mySheet!B:B,summary!D148,mySheet!D:D,"FEMALE",mySheet!O:O,1)</f>
        <v>0</v>
      </c>
      <c r="J148" s="11">
        <f>SUMIFS(mySheet!M:M,mySheet!A:A,summary!C148,mySheet!B:B,summary!D148,mySheet!G:G,"NOTA")/100</f>
        <v>7.6742764464908086E-3</v>
      </c>
      <c r="K148" s="2">
        <f>SUMIFS(mySheet!K:K,mySheet!A:A,summary!C148,mySheet!B:B,summary!D148,mySheet!O:O,1) - SUMIFS(mySheet!K:K,mySheet!A:A,summary!C148,mySheet!B:B,summary!D148,mySheet!O:O,2)</f>
        <v>206870</v>
      </c>
      <c r="L148" s="11">
        <f t="shared" si="5"/>
        <v>0.12754746575942133</v>
      </c>
      <c r="M148" t="str">
        <f t="array" ref="M148">INDEX(mySheet!G:G,MATCH(1,(mySheet!A:A=summary!C148)*(mySheet!B:B=summary!D148)*(mySheet!O:O=1),0))</f>
        <v>INC</v>
      </c>
      <c r="N148" t="str">
        <f>VLOOKUP(M148,alliance!A:B,2,FALSE)</f>
        <v>I.N.D.I.A.</v>
      </c>
      <c r="O148" t="str">
        <f>VLOOKUP(M148,alliance!A:D,4,FALSE)</f>
        <v>00BFFF</v>
      </c>
    </row>
    <row r="149" spans="1:15" x14ac:dyDescent="0.2">
      <c r="A149" t="str">
        <f>VLOOKUP(C149,stateCodes!A:B,2,FALSE)</f>
        <v>S10</v>
      </c>
      <c r="B149">
        <v>18</v>
      </c>
      <c r="C149" t="s">
        <v>2376</v>
      </c>
      <c r="D149" t="s">
        <v>2868</v>
      </c>
      <c r="E149" s="2">
        <f>SUMIFS(mySheet!N:N,mySheet!A:A,summary!C149,mySheet!B:B,summary!D149,mySheet!O:O,1)</f>
        <v>2215489</v>
      </c>
      <c r="F149" s="2">
        <f>SUMIFS(mySheet!K:K,mySheet!A:A,summary!C149,mySheet!B:B,summary!D149)</f>
        <v>1188491</v>
      </c>
      <c r="G149" s="8">
        <f t="shared" si="4"/>
        <v>0.536446355635257</v>
      </c>
      <c r="H149">
        <f>COUNTIFS(mySheet!A:A,summary!C149,mySheet!B:B,summary!D149,mySheet!D:D,"FEMALE")</f>
        <v>1</v>
      </c>
      <c r="I149">
        <f>COUNTIFS(mySheet!A:A,summary!C149,mySheet!B:B,summary!D149,mySheet!D:D,"FEMALE",mySheet!O:O,1)</f>
        <v>0</v>
      </c>
      <c r="J149" s="11">
        <f>SUMIFS(mySheet!M:M,mySheet!A:A,summary!C149,mySheet!B:B,summary!D149,mySheet!G:G,"NOTA")/100</f>
        <v>8.3536683262486582E-3</v>
      </c>
      <c r="K149" s="2">
        <f>SUMIFS(mySheet!K:K,mySheet!A:A,summary!C149,mySheet!B:B,summary!D149,mySheet!O:O,1) - SUMIFS(mySheet!K:K,mySheet!A:A,summary!C149,mySheet!B:B,summary!D149,mySheet!O:O,2)</f>
        <v>331192</v>
      </c>
      <c r="L149" s="11">
        <f t="shared" si="5"/>
        <v>0.27866597222864958</v>
      </c>
      <c r="M149" t="str">
        <f t="array" ref="M149">INDEX(mySheet!G:G,MATCH(1,(mySheet!A:A=summary!C149)*(mySheet!B:B=summary!D149)*(mySheet!O:O=1),0))</f>
        <v>BJP</v>
      </c>
      <c r="N149" t="str">
        <f>VLOOKUP(M149,alliance!A:B,2,FALSE)</f>
        <v>NDA</v>
      </c>
      <c r="O149" t="str">
        <f>VLOOKUP(M149,alliance!A:D,4,FALSE)</f>
        <v>FF4500</v>
      </c>
    </row>
    <row r="150" spans="1:15" x14ac:dyDescent="0.2">
      <c r="A150" t="str">
        <f>VLOOKUP(C150,stateCodes!A:B,2,FALSE)</f>
        <v>S10</v>
      </c>
      <c r="B150">
        <v>19</v>
      </c>
      <c r="C150" t="s">
        <v>2376</v>
      </c>
      <c r="D150" t="s">
        <v>2753</v>
      </c>
      <c r="E150" s="2">
        <f>SUMIFS(mySheet!N:N,mySheet!A:A,summary!C150,mySheet!B:B,summary!D150,mySheet!O:O,1)</f>
        <v>1896333</v>
      </c>
      <c r="F150" s="2">
        <f>SUMIFS(mySheet!K:K,mySheet!A:A,summary!C150,mySheet!B:B,summary!D150)</f>
        <v>1318041</v>
      </c>
      <c r="G150" s="8">
        <f t="shared" si="4"/>
        <v>0.69504723062879781</v>
      </c>
      <c r="H150">
        <f>COUNTIFS(mySheet!A:A,summary!C150,mySheet!B:B,summary!D150,mySheet!D:D,"FEMALE")</f>
        <v>3</v>
      </c>
      <c r="I150">
        <f>COUNTIFS(mySheet!A:A,summary!C150,mySheet!B:B,summary!D150,mySheet!D:D,"FEMALE",mySheet!O:O,1)</f>
        <v>0</v>
      </c>
      <c r="J150" s="11">
        <f>SUMIFS(mySheet!M:M,mySheet!A:A,summary!C150,mySheet!B:B,summary!D150,mySheet!G:G,"NOTA")/100</f>
        <v>4.0558287174826246E-3</v>
      </c>
      <c r="K150" s="2">
        <f>SUMIFS(mySheet!K:K,mySheet!A:A,summary!C150,mySheet!B:B,summary!D150,mySheet!O:O,1) - SUMIFS(mySheet!K:K,mySheet!A:A,summary!C150,mySheet!B:B,summary!D150,mySheet!O:O,2)</f>
        <v>138647</v>
      </c>
      <c r="L150" s="11">
        <f t="shared" si="5"/>
        <v>0.10519172013617178</v>
      </c>
      <c r="M150" t="str">
        <f t="array" ref="M150">INDEX(mySheet!G:G,MATCH(1,(mySheet!A:A=summary!C150)*(mySheet!B:B=summary!D150)*(mySheet!O:O=1),0))</f>
        <v>BJP</v>
      </c>
      <c r="N150" t="str">
        <f>VLOOKUP(M150,alliance!A:B,2,FALSE)</f>
        <v>NDA</v>
      </c>
      <c r="O150" t="str">
        <f>VLOOKUP(M150,alliance!A:D,4,FALSE)</f>
        <v>FF4500</v>
      </c>
    </row>
    <row r="151" spans="1:15" x14ac:dyDescent="0.2">
      <c r="A151" t="str">
        <f>VLOOKUP(C151,stateCodes!A:B,2,FALSE)</f>
        <v>S10</v>
      </c>
      <c r="B151">
        <v>20</v>
      </c>
      <c r="C151" t="s">
        <v>2376</v>
      </c>
      <c r="D151" t="s">
        <v>2514</v>
      </c>
      <c r="E151" s="2">
        <f>SUMIFS(mySheet!N:N,mySheet!A:A,summary!C151,mySheet!B:B,summary!D151,mySheet!O:O,1)</f>
        <v>1775095</v>
      </c>
      <c r="F151" s="2">
        <f>SUMIFS(mySheet!K:K,mySheet!A:A,summary!C151,mySheet!B:B,summary!D151)</f>
        <v>1117167</v>
      </c>
      <c r="G151" s="8">
        <f t="shared" si="4"/>
        <v>0.62935617530329357</v>
      </c>
      <c r="H151">
        <f>COUNTIFS(mySheet!A:A,summary!C151,mySheet!B:B,summary!D151,mySheet!D:D,"FEMALE")</f>
        <v>1</v>
      </c>
      <c r="I151">
        <f>COUNTIFS(mySheet!A:A,summary!C151,mySheet!B:B,summary!D151,mySheet!D:D,"FEMALE",mySheet!O:O,1)</f>
        <v>0</v>
      </c>
      <c r="J151" s="11">
        <f>SUMIFS(mySheet!M:M,mySheet!A:A,summary!C151,mySheet!B:B,summary!D151,mySheet!G:G,"NOTA")/100</f>
        <v>1.7419998122074124E-3</v>
      </c>
      <c r="K151" s="2">
        <f>SUMIFS(mySheet!K:K,mySheet!A:A,summary!C151,mySheet!B:B,summary!D151,mySheet!O:O,1) - SUMIFS(mySheet!K:K,mySheet!A:A,summary!C151,mySheet!B:B,summary!D151,mySheet!O:O,2)</f>
        <v>116834</v>
      </c>
      <c r="L151" s="11">
        <f t="shared" si="5"/>
        <v>0.10458060433220817</v>
      </c>
      <c r="M151" t="str">
        <f t="array" ref="M151">INDEX(mySheet!G:G,MATCH(1,(mySheet!A:A=summary!C151)*(mySheet!B:B=summary!D151)*(mySheet!O:O=1),0))</f>
        <v>BJP</v>
      </c>
      <c r="N151" t="str">
        <f>VLOOKUP(M151,alliance!A:B,2,FALSE)</f>
        <v>NDA</v>
      </c>
      <c r="O151" t="str">
        <f>VLOOKUP(M151,alliance!A:D,4,FALSE)</f>
        <v>FF4500</v>
      </c>
    </row>
    <row r="152" spans="1:15" x14ac:dyDescent="0.2">
      <c r="A152" t="str">
        <f>VLOOKUP(C152,stateCodes!A:B,2,FALSE)</f>
        <v>S10</v>
      </c>
      <c r="B152">
        <v>21</v>
      </c>
      <c r="C152" t="s">
        <v>2376</v>
      </c>
      <c r="D152" t="s">
        <v>2508</v>
      </c>
      <c r="E152" s="2">
        <f>SUMIFS(mySheet!N:N,mySheet!A:A,summary!C152,mySheet!B:B,summary!D152,mySheet!O:O,1)</f>
        <v>1928204</v>
      </c>
      <c r="F152" s="2">
        <f>SUMIFS(mySheet!K:K,mySheet!A:A,summary!C152,mySheet!B:B,summary!D152)</f>
        <v>1124385</v>
      </c>
      <c r="G152" s="8">
        <f t="shared" si="4"/>
        <v>0.58312554065856104</v>
      </c>
      <c r="H152">
        <f>COUNTIFS(mySheet!A:A,summary!C152,mySheet!B:B,summary!D152,mySheet!D:D,"FEMALE")</f>
        <v>0</v>
      </c>
      <c r="I152">
        <f>COUNTIFS(mySheet!A:A,summary!C152,mySheet!B:B,summary!D152,mySheet!D:D,"FEMALE",mySheet!O:O,1)</f>
        <v>0</v>
      </c>
      <c r="J152" s="11">
        <f>SUMIFS(mySheet!M:M,mySheet!A:A,summary!C152,mySheet!B:B,summary!D152,mySheet!G:G,"NOTA")/100</f>
        <v>1.3263559124663767E-2</v>
      </c>
      <c r="K152" s="2">
        <f>SUMIFS(mySheet!K:K,mySheet!A:A,summary!C152,mySheet!B:B,summary!D152,mySheet!O:O,1) - SUMIFS(mySheet!K:K,mySheet!A:A,summary!C152,mySheet!B:B,summary!D152,mySheet!O:O,2)</f>
        <v>117716</v>
      </c>
      <c r="L152" s="11">
        <f t="shared" si="5"/>
        <v>0.10469367698786447</v>
      </c>
      <c r="M152" t="str">
        <f t="array" ref="M152">INDEX(mySheet!G:G,MATCH(1,(mySheet!A:A=summary!C152)*(mySheet!B:B=summary!D152)*(mySheet!O:O=1),0))</f>
        <v>BJP</v>
      </c>
      <c r="N152" t="str">
        <f>VLOOKUP(M152,alliance!A:B,2,FALSE)</f>
        <v>NDA</v>
      </c>
      <c r="O152" t="str">
        <f>VLOOKUP(M152,alliance!A:D,4,FALSE)</f>
        <v>FF4500</v>
      </c>
    </row>
    <row r="153" spans="1:15" x14ac:dyDescent="0.2">
      <c r="A153" t="str">
        <f>VLOOKUP(C153,stateCodes!A:B,2,FALSE)</f>
        <v>S10</v>
      </c>
      <c r="B153">
        <v>22</v>
      </c>
      <c r="C153" t="s">
        <v>2376</v>
      </c>
      <c r="D153" t="s">
        <v>2579</v>
      </c>
      <c r="E153" s="2">
        <f>SUMIFS(mySheet!N:N,mySheet!A:A,summary!C153,mySheet!B:B,summary!D153,mySheet!O:O,1)</f>
        <v>1727311</v>
      </c>
      <c r="F153" s="2">
        <f>SUMIFS(mySheet!K:K,mySheet!A:A,summary!C153,mySheet!B:B,summary!D153)</f>
        <v>1213505</v>
      </c>
      <c r="G153" s="8">
        <f t="shared" si="4"/>
        <v>0.70253995950931825</v>
      </c>
      <c r="H153">
        <f>COUNTIFS(mySheet!A:A,summary!C153,mySheet!B:B,summary!D153,mySheet!D:D,"FEMALE")</f>
        <v>1</v>
      </c>
      <c r="I153">
        <f>COUNTIFS(mySheet!A:A,summary!C153,mySheet!B:B,summary!D153,mySheet!D:D,"FEMALE",mySheet!O:O,1)</f>
        <v>0</v>
      </c>
      <c r="J153" s="11">
        <f>SUMIFS(mySheet!M:M,mySheet!A:A,summary!C153,mySheet!B:B,summary!D153,mySheet!G:G,"NOTA")/100</f>
        <v>2.892587168839127E-3</v>
      </c>
      <c r="K153" s="2">
        <f>SUMIFS(mySheet!K:K,mySheet!A:A,summary!C153,mySheet!B:B,summary!D153,mySheet!O:O,1) - SUMIFS(mySheet!K:K,mySheet!A:A,summary!C153,mySheet!B:B,summary!D153,mySheet!O:O,2)</f>
        <v>205072</v>
      </c>
      <c r="L153" s="11">
        <f t="shared" si="5"/>
        <v>0.1689914751072307</v>
      </c>
      <c r="M153" t="str">
        <f t="array" ref="M153">INDEX(mySheet!G:G,MATCH(1,(mySheet!A:A=summary!C153)*(mySheet!B:B=summary!D153)*(mySheet!O:O=1),0))</f>
        <v>BJP</v>
      </c>
      <c r="N153" t="str">
        <f>VLOOKUP(M153,alliance!A:B,2,FALSE)</f>
        <v>NDA</v>
      </c>
      <c r="O153" t="str">
        <f>VLOOKUP(M153,alliance!A:D,4,FALSE)</f>
        <v>FF4500</v>
      </c>
    </row>
    <row r="154" spans="1:15" x14ac:dyDescent="0.2">
      <c r="A154" t="str">
        <f>VLOOKUP(C154,stateCodes!A:B,2,FALSE)</f>
        <v>S10</v>
      </c>
      <c r="B154">
        <v>23</v>
      </c>
      <c r="C154" t="s">
        <v>2376</v>
      </c>
      <c r="D154" t="s">
        <v>2843</v>
      </c>
      <c r="E154" s="2">
        <f>SUMIFS(mySheet!N:N,mySheet!A:A,summary!C154,mySheet!B:B,summary!D154,mySheet!O:O,1)</f>
        <v>2204817</v>
      </c>
      <c r="F154" s="2">
        <f>SUMIFS(mySheet!K:K,mySheet!A:A,summary!C154,mySheet!B:B,summary!D154)</f>
        <v>1197234</v>
      </c>
      <c r="G154" s="8">
        <f t="shared" si="4"/>
        <v>0.54300833130368642</v>
      </c>
      <c r="H154">
        <f>COUNTIFS(mySheet!A:A,summary!C154,mySheet!B:B,summary!D154,mySheet!D:D,"FEMALE")</f>
        <v>1</v>
      </c>
      <c r="I154">
        <f>COUNTIFS(mySheet!A:A,summary!C154,mySheet!B:B,summary!D154,mySheet!D:D,"FEMALE",mySheet!O:O,1)</f>
        <v>0</v>
      </c>
      <c r="J154" s="11">
        <f>SUMIFS(mySheet!M:M,mySheet!A:A,summary!C154,mySheet!B:B,summary!D154,mySheet!G:G,"NOTA")/100</f>
        <v>8.9839832944667505E-3</v>
      </c>
      <c r="K154" s="2">
        <f>SUMIFS(mySheet!K:K,mySheet!A:A,summary!C154,mySheet!B:B,summary!D154,mySheet!O:O,1) - SUMIFS(mySheet!K:K,mySheet!A:A,summary!C154,mySheet!B:B,summary!D154,mySheet!O:O,2)</f>
        <v>70968</v>
      </c>
      <c r="L154" s="11">
        <f t="shared" si="5"/>
        <v>5.9276632638231123E-2</v>
      </c>
      <c r="M154" t="str">
        <f t="array" ref="M154">INDEX(mySheet!G:G,MATCH(1,(mySheet!A:A=summary!C154)*(mySheet!B:B=summary!D154)*(mySheet!O:O=1),0))</f>
        <v>BJP</v>
      </c>
      <c r="N154" t="str">
        <f>VLOOKUP(M154,alliance!A:B,2,FALSE)</f>
        <v>NDA</v>
      </c>
      <c r="O154" t="str">
        <f>VLOOKUP(M154,alliance!A:D,4,FALSE)</f>
        <v>FF4500</v>
      </c>
    </row>
    <row r="155" spans="1:15" x14ac:dyDescent="0.2">
      <c r="A155" t="str">
        <f>VLOOKUP(C155,stateCodes!A:B,2,FALSE)</f>
        <v>S10</v>
      </c>
      <c r="B155">
        <v>24</v>
      </c>
      <c r="C155" t="s">
        <v>2376</v>
      </c>
      <c r="D155" t="s">
        <v>2689</v>
      </c>
      <c r="E155" s="2">
        <f>SUMIFS(mySheet!N:N,mySheet!A:A,summary!C155,mySheet!B:B,summary!D155,mySheet!O:O,1)</f>
        <v>1760633</v>
      </c>
      <c r="F155" s="2">
        <f>SUMIFS(mySheet!K:K,mySheet!A:A,summary!C155,mySheet!B:B,summary!D155)</f>
        <v>1245950</v>
      </c>
      <c r="G155" s="8">
        <f t="shared" si="4"/>
        <v>0.70767161583362348</v>
      </c>
      <c r="H155">
        <f>COUNTIFS(mySheet!A:A,summary!C155,mySheet!B:B,summary!D155,mySheet!D:D,"FEMALE")</f>
        <v>0</v>
      </c>
      <c r="I155">
        <f>COUNTIFS(mySheet!A:A,summary!C155,mySheet!B:B,summary!D155,mySheet!D:D,"FEMALE",mySheet!O:O,1)</f>
        <v>0</v>
      </c>
      <c r="J155" s="11">
        <f>SUMIFS(mySheet!M:M,mySheet!A:A,summary!C155,mySheet!B:B,summary!D155,mySheet!G:G,"NOTA")/100</f>
        <v>3.504194925656194E-3</v>
      </c>
      <c r="K155" s="2">
        <f>SUMIFS(mySheet!K:K,mySheet!A:A,summary!C155,mySheet!B:B,summary!D155,mySheet!O:O,1) - SUMIFS(mySheet!K:K,mySheet!A:A,summary!C155,mySheet!B:B,summary!D155,mySheet!O:O,2)</f>
        <v>80178</v>
      </c>
      <c r="L155" s="11">
        <f t="shared" si="5"/>
        <v>6.4350896905975355E-2</v>
      </c>
      <c r="M155" t="str">
        <f t="array" ref="M155">INDEX(mySheet!G:G,MATCH(1,(mySheet!A:A=summary!C155)*(mySheet!B:B=summary!D155)*(mySheet!O:O=1),0))</f>
        <v>BJP</v>
      </c>
      <c r="N155" t="str">
        <f>VLOOKUP(M155,alliance!A:B,2,FALSE)</f>
        <v>NDA</v>
      </c>
      <c r="O155" t="str">
        <f>VLOOKUP(M155,alliance!A:D,4,FALSE)</f>
        <v>FF4500</v>
      </c>
    </row>
    <row r="156" spans="1:15" x14ac:dyDescent="0.2">
      <c r="A156" t="str">
        <f>VLOOKUP(C156,stateCodes!A:B,2,FALSE)</f>
        <v>S10</v>
      </c>
      <c r="B156">
        <v>25</v>
      </c>
      <c r="C156" t="s">
        <v>2376</v>
      </c>
      <c r="D156" t="s">
        <v>2777</v>
      </c>
      <c r="E156" s="2">
        <f>SUMIFS(mySheet!N:N,mySheet!A:A,summary!C156,mySheet!B:B,summary!D156,mySheet!O:O,1)</f>
        <v>1686333</v>
      </c>
      <c r="F156" s="2">
        <f>SUMIFS(mySheet!K:K,mySheet!A:A,summary!C156,mySheet!B:B,summary!D156)</f>
        <v>1270658</v>
      </c>
      <c r="G156" s="8">
        <f t="shared" si="4"/>
        <v>0.7535036081248484</v>
      </c>
      <c r="H156">
        <f>COUNTIFS(mySheet!A:A,summary!C156,mySheet!B:B,summary!D156,mySheet!D:D,"FEMALE")</f>
        <v>0</v>
      </c>
      <c r="I156">
        <f>COUNTIFS(mySheet!A:A,summary!C156,mySheet!B:B,summary!D156,mySheet!D:D,"FEMALE",mySheet!O:O,1)</f>
        <v>0</v>
      </c>
      <c r="J156" s="11">
        <f>SUMIFS(mySheet!M:M,mySheet!A:A,summary!C156,mySheet!B:B,summary!D156,mySheet!G:G,"NOTA")/100</f>
        <v>1.0006885832890673E-2</v>
      </c>
      <c r="K156" s="2">
        <f>SUMIFS(mySheet!K:K,mySheet!A:A,summary!C156,mySheet!B:B,summary!D156,mySheet!O:O,1) - SUMIFS(mySheet!K:K,mySheet!A:A,summary!C156,mySheet!B:B,summary!D156,mySheet!O:O,2)</f>
        <v>1817</v>
      </c>
      <c r="L156" s="11">
        <f t="shared" si="5"/>
        <v>1.4299677804727943E-3</v>
      </c>
      <c r="M156" t="str">
        <f t="array" ref="M156">INDEX(mySheet!G:G,MATCH(1,(mySheet!A:A=summary!C156)*(mySheet!B:B=summary!D156)*(mySheet!O:O=1),0))</f>
        <v>BJP</v>
      </c>
      <c r="N156" t="str">
        <f>VLOOKUP(M156,alliance!A:B,2,FALSE)</f>
        <v>NDA</v>
      </c>
      <c r="O156" t="str">
        <f>VLOOKUP(M156,alliance!A:D,4,FALSE)</f>
        <v>FF4500</v>
      </c>
    </row>
    <row r="157" spans="1:15" x14ac:dyDescent="0.2">
      <c r="A157" t="str">
        <f>VLOOKUP(C157,stateCodes!A:B,2,FALSE)</f>
        <v>S10</v>
      </c>
      <c r="B157">
        <v>26</v>
      </c>
      <c r="C157" t="s">
        <v>2376</v>
      </c>
      <c r="D157" t="s">
        <v>2540</v>
      </c>
      <c r="E157" s="2">
        <f>SUMIFS(mySheet!N:N,mySheet!A:A,summary!C157,mySheet!B:B,summary!D157,mySheet!O:O,1)</f>
        <v>1736693</v>
      </c>
      <c r="F157" s="2">
        <f>SUMIFS(mySheet!K:K,mySheet!A:A,summary!C157,mySheet!B:B,summary!D157)</f>
        <v>1190347</v>
      </c>
      <c r="G157" s="8">
        <f t="shared" si="4"/>
        <v>0.6854101444527041</v>
      </c>
      <c r="H157">
        <f>COUNTIFS(mySheet!A:A,summary!C157,mySheet!B:B,summary!D157,mySheet!D:D,"FEMALE")</f>
        <v>0</v>
      </c>
      <c r="I157">
        <f>COUNTIFS(mySheet!A:A,summary!C157,mySheet!B:B,summary!D157,mySheet!D:D,"FEMALE",mySheet!O:O,1)</f>
        <v>0</v>
      </c>
      <c r="J157" s="11">
        <f>SUMIFS(mySheet!M:M,mySheet!A:A,summary!C157,mySheet!B:B,summary!D157,mySheet!G:G,"NOTA")/100</f>
        <v>9.0817695214370237E-3</v>
      </c>
      <c r="K157" s="2">
        <f>SUMIFS(mySheet!K:K,mySheet!A:A,summary!C157,mySheet!B:B,summary!D157,mySheet!O:O,1) - SUMIFS(mySheet!K:K,mySheet!A:A,summary!C157,mySheet!B:B,summary!D157,mySheet!O:O,2)</f>
        <v>38397</v>
      </c>
      <c r="L157" s="11">
        <f t="shared" si="5"/>
        <v>3.2256980527526846E-2</v>
      </c>
      <c r="M157" t="str">
        <f t="array" ref="M157">INDEX(mySheet!G:G,MATCH(1,(mySheet!A:A=summary!C157)*(mySheet!B:B=summary!D157)*(mySheet!O:O=1),0))</f>
        <v>BJP</v>
      </c>
      <c r="N157" t="str">
        <f>VLOOKUP(M157,alliance!A:B,2,FALSE)</f>
        <v>NDA</v>
      </c>
      <c r="O157" t="str">
        <f>VLOOKUP(M157,alliance!A:D,4,FALSE)</f>
        <v>FF4500</v>
      </c>
    </row>
    <row r="158" spans="1:15" x14ac:dyDescent="0.2">
      <c r="A158" t="str">
        <f>VLOOKUP(C158,stateCodes!A:B,2,FALSE)</f>
        <v>S10</v>
      </c>
      <c r="B158">
        <v>27</v>
      </c>
      <c r="C158" t="s">
        <v>2376</v>
      </c>
      <c r="D158" t="s">
        <v>2556</v>
      </c>
      <c r="E158" s="2">
        <f>SUMIFS(mySheet!N:N,mySheet!A:A,summary!C158,mySheet!B:B,summary!D158,mySheet!O:O,1)</f>
        <v>1751734</v>
      </c>
      <c r="F158" s="2">
        <f>SUMIFS(mySheet!K:K,mySheet!A:A,summary!C158,mySheet!B:B,summary!D158)</f>
        <v>1221926</v>
      </c>
      <c r="G158" s="8">
        <f t="shared" si="4"/>
        <v>0.69755225393809794</v>
      </c>
      <c r="H158">
        <f>COUNTIFS(mySheet!A:A,summary!C158,mySheet!B:B,summary!D158,mySheet!D:D,"FEMALE")</f>
        <v>0</v>
      </c>
      <c r="I158">
        <f>COUNTIFS(mySheet!A:A,summary!C158,mySheet!B:B,summary!D158,mySheet!D:D,"FEMALE",mySheet!O:O,1)</f>
        <v>0</v>
      </c>
      <c r="J158" s="11">
        <f>SUMIFS(mySheet!M:M,mySheet!A:A,summary!C158,mySheet!B:B,summary!D158,mySheet!G:G,"NOTA")/100</f>
        <v>7.3847060315797661E-3</v>
      </c>
      <c r="K158" s="2">
        <f>SUMIFS(mySheet!K:K,mySheet!A:A,summary!C158,mySheet!B:B,summary!D158,mySheet!O:O,1) - SUMIFS(mySheet!K:K,mySheet!A:A,summary!C158,mySheet!B:B,summary!D158,mySheet!O:O,2)</f>
        <v>55707</v>
      </c>
      <c r="L158" s="11">
        <f t="shared" si="5"/>
        <v>4.5589503783371496E-2</v>
      </c>
      <c r="M158" t="str">
        <f t="array" ref="M158">INDEX(mySheet!G:G,MATCH(1,(mySheet!A:A=summary!C158)*(mySheet!B:B=summary!D158)*(mySheet!O:O=1),0))</f>
        <v>BJP</v>
      </c>
      <c r="N158" t="str">
        <f>VLOOKUP(M158,alliance!A:B,2,FALSE)</f>
        <v>NDA</v>
      </c>
      <c r="O158" t="str">
        <f>VLOOKUP(M158,alliance!A:D,4,FALSE)</f>
        <v>FF4500</v>
      </c>
    </row>
    <row r="159" spans="1:15" x14ac:dyDescent="0.2">
      <c r="A159" t="str">
        <f>VLOOKUP(C159,stateCodes!A:B,2,FALSE)</f>
        <v>S11</v>
      </c>
      <c r="B159">
        <v>0</v>
      </c>
      <c r="C159" t="s">
        <v>2926</v>
      </c>
      <c r="D159" t="s">
        <v>2927</v>
      </c>
      <c r="E159" s="2">
        <f>SUMIFS(mySheet!N:N,mySheet!A:A,summary!C159,mySheet!B:B,summary!D159,mySheet!O:O,1)</f>
        <v>1363937</v>
      </c>
      <c r="F159" s="2">
        <f>SUMIFS(mySheet!K:K,mySheet!A:A,summary!C159,mySheet!B:B,summary!D159)</f>
        <v>1100051</v>
      </c>
      <c r="G159" s="8">
        <f t="shared" si="4"/>
        <v>0.8065262545117553</v>
      </c>
      <c r="H159">
        <f>COUNTIFS(mySheet!A:A,summary!C159,mySheet!B:B,summary!D159,mySheet!D:D,"FEMALE")</f>
        <v>0</v>
      </c>
      <c r="I159">
        <f>COUNTIFS(mySheet!A:A,summary!C159,mySheet!B:B,summary!D159,mySheet!D:D,"FEMALE",mySheet!O:O,1)</f>
        <v>0</v>
      </c>
      <c r="J159" s="11">
        <f>SUMIFS(mySheet!M:M,mySheet!A:A,summary!C159,mySheet!B:B,summary!D159,mySheet!G:G,"NOTA")/100</f>
        <v>4.0150931870677094E-3</v>
      </c>
      <c r="K159" s="2">
        <f>SUMIFS(mySheet!K:K,mySheet!A:A,summary!C159,mySheet!B:B,summary!D159,mySheet!O:O,1) - SUMIFS(mySheet!K:K,mySheet!A:A,summary!C159,mySheet!B:B,summary!D159,mySheet!O:O,2)</f>
        <v>40438</v>
      </c>
      <c r="L159" s="11">
        <f t="shared" si="5"/>
        <v>3.6760113849266987E-2</v>
      </c>
      <c r="M159" t="str">
        <f t="array" ref="M159">INDEX(mySheet!G:G,MATCH(1,(mySheet!A:A=summary!C159)*(mySheet!B:B=summary!D159)*(mySheet!O:O=1),0))</f>
        <v>INC</v>
      </c>
      <c r="N159" t="str">
        <f>VLOOKUP(M159,alliance!A:B,2,FALSE)</f>
        <v>I.N.D.I.A.</v>
      </c>
      <c r="O159" t="str">
        <f>VLOOKUP(M159,alliance!A:D,4,FALSE)</f>
        <v>00BFFF</v>
      </c>
    </row>
    <row r="160" spans="1:15" x14ac:dyDescent="0.2">
      <c r="A160" t="str">
        <f>VLOOKUP(C160,stateCodes!A:B,2,FALSE)</f>
        <v>S11</v>
      </c>
      <c r="B160">
        <v>1</v>
      </c>
      <c r="C160" t="s">
        <v>2926</v>
      </c>
      <c r="D160" t="s">
        <v>2965</v>
      </c>
      <c r="E160" s="2">
        <f>SUMIFS(mySheet!N:N,mySheet!A:A,summary!C160,mySheet!B:B,summary!D160,mySheet!O:O,1)</f>
        <v>1359679</v>
      </c>
      <c r="F160" s="2">
        <f>SUMIFS(mySheet!K:K,mySheet!A:A,summary!C160,mySheet!B:B,summary!D160)</f>
        <v>1092197</v>
      </c>
      <c r="G160" s="8">
        <f t="shared" si="4"/>
        <v>0.80327562608527459</v>
      </c>
      <c r="H160">
        <f>COUNTIFS(mySheet!A:A,summary!C160,mySheet!B:B,summary!D160,mySheet!D:D,"FEMALE")</f>
        <v>1</v>
      </c>
      <c r="I160">
        <f>COUNTIFS(mySheet!A:A,summary!C160,mySheet!B:B,summary!D160,mySheet!D:D,"FEMALE",mySheet!O:O,1)</f>
        <v>0</v>
      </c>
      <c r="J160" s="11">
        <f>SUMIFS(mySheet!M:M,mySheet!A:A,summary!C160,mySheet!B:B,summary!D160,mySheet!G:G,"NOTA")/100</f>
        <v>1.9720725246829356E-3</v>
      </c>
      <c r="K160" s="2">
        <f>SUMIFS(mySheet!K:K,mySheet!A:A,summary!C160,mySheet!B:B,summary!D160,mySheet!O:O,1) - SUMIFS(mySheet!K:K,mySheet!A:A,summary!C160,mySheet!B:B,summary!D160,mySheet!O:O,2)</f>
        <v>431770</v>
      </c>
      <c r="L160" s="11">
        <f t="shared" si="5"/>
        <v>0.39532245556433498</v>
      </c>
      <c r="M160" t="str">
        <f t="array" ref="M160">INDEX(mySheet!G:G,MATCH(1,(mySheet!A:A=summary!C160)*(mySheet!B:B=summary!D160)*(mySheet!O:O=1),0))</f>
        <v>INC</v>
      </c>
      <c r="N160" t="str">
        <f>VLOOKUP(M160,alliance!A:B,2,FALSE)</f>
        <v>I.N.D.I.A.</v>
      </c>
      <c r="O160" t="str">
        <f>VLOOKUP(M160,alliance!A:D,4,FALSE)</f>
        <v>00BFFF</v>
      </c>
    </row>
    <row r="161" spans="1:15" x14ac:dyDescent="0.2">
      <c r="A161" t="str">
        <f>VLOOKUP(C161,stateCodes!A:B,2,FALSE)</f>
        <v>S11</v>
      </c>
      <c r="B161">
        <v>2</v>
      </c>
      <c r="C161" t="s">
        <v>2926</v>
      </c>
      <c r="D161" t="s">
        <v>2937</v>
      </c>
      <c r="E161" s="2">
        <f>SUMIFS(mySheet!N:N,mySheet!A:A,summary!C161,mySheet!B:B,summary!D161,mySheet!O:O,1)</f>
        <v>1266550</v>
      </c>
      <c r="F161" s="2">
        <f>SUMIFS(mySheet!K:K,mySheet!A:A,summary!C161,mySheet!B:B,summary!D161)</f>
        <v>1053842</v>
      </c>
      <c r="G161" s="8">
        <f t="shared" si="4"/>
        <v>0.83205716315976475</v>
      </c>
      <c r="H161">
        <f>COUNTIFS(mySheet!A:A,summary!C161,mySheet!B:B,summary!D161,mySheet!D:D,"FEMALE")</f>
        <v>5</v>
      </c>
      <c r="I161">
        <f>COUNTIFS(mySheet!A:A,summary!C161,mySheet!B:B,summary!D161,mySheet!D:D,"FEMALE",mySheet!O:O,1)</f>
        <v>0</v>
      </c>
      <c r="J161" s="11">
        <f>SUMIFS(mySheet!M:M,mySheet!A:A,summary!C161,mySheet!B:B,summary!D161,mySheet!G:G,"NOTA")/100</f>
        <v>3.629309805393905E-3</v>
      </c>
      <c r="K161" s="2">
        <f>SUMIFS(mySheet!K:K,mySheet!A:A,summary!C161,mySheet!B:B,summary!D161,mySheet!O:O,1) - SUMIFS(mySheet!K:K,mySheet!A:A,summary!C161,mySheet!B:B,summary!D161,mySheet!O:O,2)</f>
        <v>94559</v>
      </c>
      <c r="L161" s="11">
        <f t="shared" si="5"/>
        <v>8.9727871920079097E-2</v>
      </c>
      <c r="M161" t="str">
        <f t="array" ref="M161">INDEX(mySheet!G:G,MATCH(1,(mySheet!A:A=summary!C161)*(mySheet!B:B=summary!D161)*(mySheet!O:O=1),0))</f>
        <v>INC</v>
      </c>
      <c r="N161" t="str">
        <f>VLOOKUP(M161,alliance!A:B,2,FALSE)</f>
        <v>I.N.D.I.A.</v>
      </c>
      <c r="O161" t="str">
        <f>VLOOKUP(M161,alliance!A:D,4,FALSE)</f>
        <v>00BFFF</v>
      </c>
    </row>
    <row r="162" spans="1:15" x14ac:dyDescent="0.2">
      <c r="A162" t="str">
        <f>VLOOKUP(C162,stateCodes!A:B,2,FALSE)</f>
        <v>S11</v>
      </c>
      <c r="B162">
        <v>3</v>
      </c>
      <c r="C162" t="s">
        <v>2926</v>
      </c>
      <c r="D162" t="s">
        <v>3046</v>
      </c>
      <c r="E162" s="2">
        <f>SUMIFS(mySheet!N:N,mySheet!A:A,summary!C162,mySheet!B:B,summary!D162,mySheet!O:O,1)</f>
        <v>1337110</v>
      </c>
      <c r="F162" s="2">
        <f>SUMIFS(mySheet!K:K,mySheet!A:A,summary!C162,mySheet!B:B,summary!D162)</f>
        <v>1041869</v>
      </c>
      <c r="G162" s="8">
        <f t="shared" si="4"/>
        <v>0.77919468106588086</v>
      </c>
      <c r="H162">
        <f>COUNTIFS(mySheet!A:A,summary!C162,mySheet!B:B,summary!D162,mySheet!D:D,"FEMALE")</f>
        <v>0</v>
      </c>
      <c r="I162">
        <f>COUNTIFS(mySheet!A:A,summary!C162,mySheet!B:B,summary!D162,mySheet!D:D,"FEMALE",mySheet!O:O,1)</f>
        <v>0</v>
      </c>
      <c r="J162" s="11">
        <f>SUMIFS(mySheet!M:M,mySheet!A:A,summary!C162,mySheet!B:B,summary!D162,mySheet!G:G,"NOTA")/100</f>
        <v>4.0810960712853199E-3</v>
      </c>
      <c r="K162" s="2">
        <f>SUMIFS(mySheet!K:K,mySheet!A:A,summary!C162,mySheet!B:B,summary!D162,mySheet!O:O,1) - SUMIFS(mySheet!K:K,mySheet!A:A,summary!C162,mySheet!B:B,summary!D162,mySheet!O:O,2)</f>
        <v>93633</v>
      </c>
      <c r="L162" s="11">
        <f t="shared" si="5"/>
        <v>8.9870223607766433E-2</v>
      </c>
      <c r="M162" t="str">
        <f t="array" ref="M162">INDEX(mySheet!G:G,MATCH(1,(mySheet!A:A=summary!C162)*(mySheet!B:B=summary!D162)*(mySheet!O:O=1),0))</f>
        <v>INC</v>
      </c>
      <c r="N162" t="str">
        <f>VLOOKUP(M162,alliance!A:B,2,FALSE)</f>
        <v>I.N.D.I.A.</v>
      </c>
      <c r="O162" t="str">
        <f>VLOOKUP(M162,alliance!A:D,4,FALSE)</f>
        <v>00BFFF</v>
      </c>
    </row>
    <row r="163" spans="1:15" x14ac:dyDescent="0.2">
      <c r="A163" t="str">
        <f>VLOOKUP(C163,stateCodes!A:B,2,FALSE)</f>
        <v>S11</v>
      </c>
      <c r="B163">
        <v>4</v>
      </c>
      <c r="C163" t="s">
        <v>2926</v>
      </c>
      <c r="D163" t="s">
        <v>3029</v>
      </c>
      <c r="E163" s="2">
        <f>SUMIFS(mySheet!N:N,mySheet!A:A,summary!C163,mySheet!B:B,summary!D163,mySheet!O:O,1)</f>
        <v>1323010</v>
      </c>
      <c r="F163" s="2">
        <f>SUMIFS(mySheet!K:K,mySheet!A:A,summary!C163,mySheet!B:B,summary!D163)</f>
        <v>1028249</v>
      </c>
      <c r="G163" s="8">
        <f t="shared" si="4"/>
        <v>0.77720425393610026</v>
      </c>
      <c r="H163">
        <f>COUNTIFS(mySheet!A:A,summary!C163,mySheet!B:B,summary!D163,mySheet!D:D,"FEMALE")</f>
        <v>0</v>
      </c>
      <c r="I163">
        <f>COUNTIFS(mySheet!A:A,summary!C163,mySheet!B:B,summary!D163,mySheet!D:D,"FEMALE",mySheet!O:O,1)</f>
        <v>0</v>
      </c>
      <c r="J163" s="11">
        <f>SUMIFS(mySheet!M:M,mySheet!A:A,summary!C163,mySheet!B:B,summary!D163,mySheet!G:G,"NOTA")/100</f>
        <v>6.4779555125311751E-3</v>
      </c>
      <c r="K163" s="2">
        <f>SUMIFS(mySheet!K:K,mySheet!A:A,summary!C163,mySheet!B:B,summary!D163,mySheet!O:O,1) - SUMIFS(mySheet!K:K,mySheet!A:A,summary!C163,mySheet!B:B,summary!D163,mySheet!O:O,2)</f>
        <v>11637</v>
      </c>
      <c r="L163" s="11">
        <f t="shared" si="5"/>
        <v>1.1317297658446544E-2</v>
      </c>
      <c r="M163" t="str">
        <f t="array" ref="M163">INDEX(mySheet!G:G,MATCH(1,(mySheet!A:A=summary!C163)*(mySheet!B:B=summary!D163)*(mySheet!O:O=1),0))</f>
        <v>INC</v>
      </c>
      <c r="N163" t="str">
        <f>VLOOKUP(M163,alliance!A:B,2,FALSE)</f>
        <v>I.N.D.I.A.</v>
      </c>
      <c r="O163" t="str">
        <f>VLOOKUP(M163,alliance!A:D,4,FALSE)</f>
        <v>00BFFF</v>
      </c>
    </row>
    <row r="164" spans="1:15" x14ac:dyDescent="0.2">
      <c r="A164" t="str">
        <f>VLOOKUP(C164,stateCodes!A:B,2,FALSE)</f>
        <v>S11</v>
      </c>
      <c r="B164">
        <v>5</v>
      </c>
      <c r="C164" t="s">
        <v>2926</v>
      </c>
      <c r="D164" t="s">
        <v>3004</v>
      </c>
      <c r="E164" s="2">
        <f>SUMIFS(mySheet!N:N,mySheet!A:A,summary!C164,mySheet!B:B,summary!D164,mySheet!O:O,1)</f>
        <v>1370544</v>
      </c>
      <c r="F164" s="2">
        <f>SUMIFS(mySheet!K:K,mySheet!A:A,summary!C164,mySheet!B:B,summary!D164)</f>
        <v>1034618</v>
      </c>
      <c r="G164" s="8">
        <f t="shared" si="4"/>
        <v>0.7548958661670111</v>
      </c>
      <c r="H164">
        <f>COUNTIFS(mySheet!A:A,summary!C164,mySheet!B:B,summary!D164,mySheet!D:D,"FEMALE")</f>
        <v>0</v>
      </c>
      <c r="I164">
        <f>COUNTIFS(mySheet!A:A,summary!C164,mySheet!B:B,summary!D164,mySheet!D:D,"FEMALE",mySheet!O:O,1)</f>
        <v>0</v>
      </c>
      <c r="J164" s="11">
        <f>SUMIFS(mySheet!M:M,mySheet!A:A,summary!C164,mySheet!B:B,summary!D164,mySheet!G:G,"NOTA")/100</f>
        <v>4.3293431864545673E-3</v>
      </c>
      <c r="K164" s="2">
        <f>SUMIFS(mySheet!K:K,mySheet!A:A,summary!C164,mySheet!B:B,summary!D164,mySheet!O:O,1) - SUMIFS(mySheet!K:K,mySheet!A:A,summary!C164,mySheet!B:B,summary!D164,mySheet!O:O,2)</f>
        <v>260153</v>
      </c>
      <c r="L164" s="11">
        <f t="shared" si="5"/>
        <v>0.25144836065098425</v>
      </c>
      <c r="M164" t="str">
        <f t="array" ref="M164">INDEX(mySheet!G:G,MATCH(1,(mySheet!A:A=summary!C164)*(mySheet!B:B=summary!D164)*(mySheet!O:O=1),0))</f>
        <v>IUML</v>
      </c>
      <c r="N164" t="str">
        <f>VLOOKUP(M164,alliance!A:B,2,FALSE)</f>
        <v>I.N.D.I.A.</v>
      </c>
      <c r="O164" t="str">
        <f>VLOOKUP(M164,alliance!A:D,4,FALSE)</f>
        <v>B0C4DE</v>
      </c>
    </row>
    <row r="165" spans="1:15" x14ac:dyDescent="0.2">
      <c r="A165" t="str">
        <f>VLOOKUP(C165,stateCodes!A:B,2,FALSE)</f>
        <v>S11</v>
      </c>
      <c r="B165">
        <v>6</v>
      </c>
      <c r="C165" t="s">
        <v>2926</v>
      </c>
      <c r="D165" t="s">
        <v>2989</v>
      </c>
      <c r="E165" s="2">
        <f>SUMIFS(mySheet!N:N,mySheet!A:A,summary!C165,mySheet!B:B,summary!D165,mySheet!O:O,1)</f>
        <v>1318024</v>
      </c>
      <c r="F165" s="2">
        <f>SUMIFS(mySheet!K:K,mySheet!A:A,summary!C165,mySheet!B:B,summary!D165)</f>
        <v>1076193</v>
      </c>
      <c r="G165" s="8">
        <f t="shared" si="4"/>
        <v>0.81652003301912557</v>
      </c>
      <c r="H165">
        <f>COUNTIFS(mySheet!A:A,summary!C165,mySheet!B:B,summary!D165,mySheet!D:D,"FEMALE")</f>
        <v>1</v>
      </c>
      <c r="I165">
        <f>COUNTIFS(mySheet!A:A,summary!C165,mySheet!B:B,summary!D165,mySheet!D:D,"FEMALE",mySheet!O:O,1)</f>
        <v>0</v>
      </c>
      <c r="J165" s="11">
        <f>SUMIFS(mySheet!M:M,mySheet!A:A,summary!C165,mySheet!B:B,summary!D165,mySheet!G:G,"NOTA")/100</f>
        <v>3.225051584110422E-3</v>
      </c>
      <c r="K165" s="2">
        <f>SUMIFS(mySheet!K:K,mySheet!A:A,summary!C165,mySheet!B:B,summary!D165,mySheet!O:O,1) - SUMIFS(mySheet!K:K,mySheet!A:A,summary!C165,mySheet!B:B,summary!D165,mySheet!O:O,2)</f>
        <v>85225</v>
      </c>
      <c r="L165" s="11">
        <f t="shared" si="5"/>
        <v>7.9191185967572728E-2</v>
      </c>
      <c r="M165" t="str">
        <f t="array" ref="M165">INDEX(mySheet!G:G,MATCH(1,(mySheet!A:A=summary!C165)*(mySheet!B:B=summary!D165)*(mySheet!O:O=1),0))</f>
        <v>INC</v>
      </c>
      <c r="N165" t="str">
        <f>VLOOKUP(M165,alliance!A:B,2,FALSE)</f>
        <v>I.N.D.I.A.</v>
      </c>
      <c r="O165" t="str">
        <f>VLOOKUP(M165,alliance!A:D,4,FALSE)</f>
        <v>00BFFF</v>
      </c>
    </row>
    <row r="166" spans="1:15" x14ac:dyDescent="0.2">
      <c r="A166" t="str">
        <f>VLOOKUP(C166,stateCodes!A:B,2,FALSE)</f>
        <v>S11</v>
      </c>
      <c r="B166">
        <v>7</v>
      </c>
      <c r="C166" t="s">
        <v>2926</v>
      </c>
      <c r="D166" t="s">
        <v>3055</v>
      </c>
      <c r="E166" s="2">
        <f>SUMIFS(mySheet!N:N,mySheet!A:A,summary!C166,mySheet!B:B,summary!D166,mySheet!O:O,1)</f>
        <v>1230197</v>
      </c>
      <c r="F166" s="2">
        <f>SUMIFS(mySheet!K:K,mySheet!A:A,summary!C166,mySheet!B:B,summary!D166)</f>
        <v>990224</v>
      </c>
      <c r="G166" s="8">
        <f t="shared" si="4"/>
        <v>0.80493124271966199</v>
      </c>
      <c r="H166">
        <f>COUNTIFS(mySheet!A:A,summary!C166,mySheet!B:B,summary!D166,mySheet!D:D,"FEMALE")</f>
        <v>2</v>
      </c>
      <c r="I166">
        <f>COUNTIFS(mySheet!A:A,summary!C166,mySheet!B:B,summary!D166,mySheet!D:D,"FEMALE",mySheet!O:O,1)</f>
        <v>0</v>
      </c>
      <c r="J166" s="11">
        <f>SUMIFS(mySheet!M:M,mySheet!A:A,summary!C166,mySheet!B:B,summary!D166,mySheet!G:G,"NOTA")/100</f>
        <v>7.6511990210342343E-3</v>
      </c>
      <c r="K166" s="2">
        <f>SUMIFS(mySheet!K:K,mySheet!A:A,summary!C166,mySheet!B:B,summary!D166,mySheet!O:O,1) - SUMIFS(mySheet!K:K,mySheet!A:A,summary!C166,mySheet!B:B,summary!D166,mySheet!O:O,2)</f>
        <v>132274</v>
      </c>
      <c r="L166" s="11">
        <f t="shared" si="5"/>
        <v>0.13357987687634312</v>
      </c>
      <c r="M166" t="str">
        <f t="array" ref="M166">INDEX(mySheet!G:G,MATCH(1,(mySheet!A:A=summary!C166)*(mySheet!B:B=summary!D166)*(mySheet!O:O=1),0))</f>
        <v>INC</v>
      </c>
      <c r="N166" t="str">
        <f>VLOOKUP(M166,alliance!A:B,2,FALSE)</f>
        <v>I.N.D.I.A.</v>
      </c>
      <c r="O166" t="str">
        <f>VLOOKUP(M166,alliance!A:D,4,FALSE)</f>
        <v>00BFFF</v>
      </c>
    </row>
    <row r="167" spans="1:15" x14ac:dyDescent="0.2">
      <c r="A167" t="str">
        <f>VLOOKUP(C167,stateCodes!A:B,2,FALSE)</f>
        <v>S11</v>
      </c>
      <c r="B167">
        <v>8</v>
      </c>
      <c r="C167" t="s">
        <v>2926</v>
      </c>
      <c r="D167" t="s">
        <v>3013</v>
      </c>
      <c r="E167" s="2">
        <f>SUMIFS(mySheet!N:N,mySheet!A:A,summary!C167,mySheet!B:B,summary!D167,mySheet!O:O,1)</f>
        <v>1356803</v>
      </c>
      <c r="F167" s="2">
        <f>SUMIFS(mySheet!K:K,mySheet!A:A,summary!C167,mySheet!B:B,summary!D167)</f>
        <v>1017265</v>
      </c>
      <c r="G167" s="8">
        <f t="shared" si="4"/>
        <v>0.74975143775478093</v>
      </c>
      <c r="H167">
        <f>COUNTIFS(mySheet!A:A,summary!C167,mySheet!B:B,summary!D167,mySheet!D:D,"FEMALE")</f>
        <v>3</v>
      </c>
      <c r="I167">
        <f>COUNTIFS(mySheet!A:A,summary!C167,mySheet!B:B,summary!D167,mySheet!D:D,"FEMALE",mySheet!O:O,1)</f>
        <v>0</v>
      </c>
      <c r="J167" s="11">
        <f>SUMIFS(mySheet!M:M,mySheet!A:A,summary!C167,mySheet!B:B,summary!D167,mySheet!G:G,"NOTA")/100</f>
        <v>6.1246395102647422E-3</v>
      </c>
      <c r="K167" s="2">
        <f>SUMIFS(mySheet!K:K,mySheet!A:A,summary!C167,mySheet!B:B,summary!D167,mySheet!O:O,1) - SUMIFS(mySheet!K:K,mySheet!A:A,summary!C167,mySheet!B:B,summary!D167,mySheet!O:O,2)</f>
        <v>193273</v>
      </c>
      <c r="L167" s="11">
        <f t="shared" si="5"/>
        <v>0.18999277474404408</v>
      </c>
      <c r="M167" t="str">
        <f t="array" ref="M167">INDEX(mySheet!G:G,MATCH(1,(mySheet!A:A=summary!C167)*(mySheet!B:B=summary!D167)*(mySheet!O:O=1),0))</f>
        <v>IUML</v>
      </c>
      <c r="N167" t="str">
        <f>VLOOKUP(M167,alliance!A:B,2,FALSE)</f>
        <v>I.N.D.I.A.</v>
      </c>
      <c r="O167" t="str">
        <f>VLOOKUP(M167,alliance!A:D,4,FALSE)</f>
        <v>B0C4DE</v>
      </c>
    </row>
    <row r="168" spans="1:15" x14ac:dyDescent="0.2">
      <c r="A168" t="str">
        <f>VLOOKUP(C168,stateCodes!A:B,2,FALSE)</f>
        <v>S11</v>
      </c>
      <c r="B168">
        <v>9</v>
      </c>
      <c r="C168" t="s">
        <v>2926</v>
      </c>
      <c r="D168" t="s">
        <v>3069</v>
      </c>
      <c r="E168" s="2">
        <f>SUMIFS(mySheet!N:N,mySheet!A:A,summary!C168,mySheet!B:B,summary!D168,mySheet!O:O,1)</f>
        <v>1245972</v>
      </c>
      <c r="F168" s="2">
        <f>SUMIFS(mySheet!K:K,mySheet!A:A,summary!C168,mySheet!B:B,summary!D168)</f>
        <v>967203</v>
      </c>
      <c r="G168" s="8">
        <f t="shared" si="4"/>
        <v>0.77626383257408671</v>
      </c>
      <c r="H168">
        <f>COUNTIFS(mySheet!A:A,summary!C168,mySheet!B:B,summary!D168,mySheet!D:D,"FEMALE")</f>
        <v>1</v>
      </c>
      <c r="I168">
        <f>COUNTIFS(mySheet!A:A,summary!C168,mySheet!B:B,summary!D168,mySheet!D:D,"FEMALE",mySheet!O:O,1)</f>
        <v>0</v>
      </c>
      <c r="J168" s="11">
        <f>SUMIFS(mySheet!M:M,mySheet!A:A,summary!C168,mySheet!B:B,summary!D168,mySheet!G:G,"NOTA")/100</f>
        <v>5.55928839454615E-3</v>
      </c>
      <c r="K168" s="2">
        <f>SUMIFS(mySheet!K:K,mySheet!A:A,summary!C168,mySheet!B:B,summary!D168,mySheet!O:O,1) - SUMIFS(mySheet!K:K,mySheet!A:A,summary!C168,mySheet!B:B,summary!D168,mySheet!O:O,2)</f>
        <v>169153</v>
      </c>
      <c r="L168" s="11">
        <f t="shared" si="5"/>
        <v>0.17488882892216009</v>
      </c>
      <c r="M168" t="str">
        <f t="array" ref="M168">INDEX(mySheet!G:G,MATCH(1,(mySheet!A:A=summary!C168)*(mySheet!B:B=summary!D168)*(mySheet!O:O=1),0))</f>
        <v>INC</v>
      </c>
      <c r="N168" t="str">
        <f>VLOOKUP(M168,alliance!A:B,2,FALSE)</f>
        <v>I.N.D.I.A.</v>
      </c>
      <c r="O168" t="str">
        <f>VLOOKUP(M168,alliance!A:D,4,FALSE)</f>
        <v>00BFFF</v>
      </c>
    </row>
    <row r="169" spans="1:15" x14ac:dyDescent="0.2">
      <c r="A169" t="str">
        <f>VLOOKUP(C169,stateCodes!A:B,2,FALSE)</f>
        <v>S11</v>
      </c>
      <c r="B169">
        <v>10</v>
      </c>
      <c r="C169" t="s">
        <v>2926</v>
      </c>
      <c r="D169" t="s">
        <v>3039</v>
      </c>
      <c r="E169" s="2">
        <f>SUMIFS(mySheet!N:N,mySheet!A:A,summary!C169,mySheet!B:B,summary!D169,mySheet!O:O,1)</f>
        <v>1266794</v>
      </c>
      <c r="F169" s="2">
        <f>SUMIFS(mySheet!K:K,mySheet!A:A,summary!C169,mySheet!B:B,summary!D169)</f>
        <v>1018743</v>
      </c>
      <c r="G169" s="8">
        <f t="shared" si="4"/>
        <v>0.80418994722109516</v>
      </c>
      <c r="H169">
        <f>COUNTIFS(mySheet!A:A,summary!C169,mySheet!B:B,summary!D169,mySheet!D:D,"FEMALE")</f>
        <v>1</v>
      </c>
      <c r="I169">
        <f>COUNTIFS(mySheet!A:A,summary!C169,mySheet!B:B,summary!D169,mySheet!D:D,"FEMALE",mySheet!O:O,1)</f>
        <v>1</v>
      </c>
      <c r="J169" s="11">
        <f>SUMIFS(mySheet!M:M,mySheet!A:A,summary!C169,mySheet!B:B,summary!D169,mySheet!G:G,"NOTA")/100</f>
        <v>7.5752224890521273E-3</v>
      </c>
      <c r="K169" s="2">
        <f>SUMIFS(mySheet!K:K,mySheet!A:A,summary!C169,mySheet!B:B,summary!D169,mySheet!O:O,1) - SUMIFS(mySheet!K:K,mySheet!A:A,summary!C169,mySheet!B:B,summary!D169,mySheet!O:O,2)</f>
        <v>158968</v>
      </c>
      <c r="L169" s="11">
        <f t="shared" si="5"/>
        <v>0.15604328078818702</v>
      </c>
      <c r="M169" t="str">
        <f t="array" ref="M169">INDEX(mySheet!G:G,MATCH(1,(mySheet!A:A=summary!C169)*(mySheet!B:B=summary!D169)*(mySheet!O:O=1),0))</f>
        <v>INC</v>
      </c>
      <c r="N169" t="str">
        <f>VLOOKUP(M169,alliance!A:B,2,FALSE)</f>
        <v>I.N.D.I.A.</v>
      </c>
      <c r="O169" t="str">
        <f>VLOOKUP(M169,alliance!A:D,4,FALSE)</f>
        <v>00BFFF</v>
      </c>
    </row>
    <row r="170" spans="1:15" x14ac:dyDescent="0.2">
      <c r="A170" t="str">
        <f>VLOOKUP(C170,stateCodes!A:B,2,FALSE)</f>
        <v>S11</v>
      </c>
      <c r="B170">
        <v>11</v>
      </c>
      <c r="C170" t="s">
        <v>2926</v>
      </c>
      <c r="D170" t="s">
        <v>3083</v>
      </c>
      <c r="E170" s="2">
        <f>SUMIFS(mySheet!N:N,mySheet!A:A,summary!C170,mySheet!B:B,summary!D170,mySheet!O:O,1)</f>
        <v>1204191</v>
      </c>
      <c r="F170" s="2">
        <f>SUMIFS(mySheet!K:K,mySheet!A:A,summary!C170,mySheet!B:B,summary!D170)</f>
        <v>919297</v>
      </c>
      <c r="G170" s="8">
        <f t="shared" si="4"/>
        <v>0.7634146078155376</v>
      </c>
      <c r="H170">
        <f>COUNTIFS(mySheet!A:A,summary!C170,mySheet!B:B,summary!D170,mySheet!D:D,"FEMALE")</f>
        <v>1</v>
      </c>
      <c r="I170">
        <f>COUNTIFS(mySheet!A:A,summary!C170,mySheet!B:B,summary!D170,mySheet!D:D,"FEMALE",mySheet!O:O,1)</f>
        <v>0</v>
      </c>
      <c r="J170" s="11">
        <f>SUMIFS(mySheet!M:M,mySheet!A:A,summary!C170,mySheet!B:B,summary!D170,mySheet!G:G,"NOTA")/100</f>
        <v>5.7821194724862676E-3</v>
      </c>
      <c r="K170" s="2">
        <f>SUMIFS(mySheet!K:K,mySheet!A:A,summary!C170,mySheet!B:B,summary!D170,mySheet!O:O,1) - SUMIFS(mySheet!K:K,mySheet!A:A,summary!C170,mySheet!B:B,summary!D170,mySheet!O:O,2)</f>
        <v>171053</v>
      </c>
      <c r="L170" s="11">
        <f t="shared" si="5"/>
        <v>0.18606935517030948</v>
      </c>
      <c r="M170" t="str">
        <f t="array" ref="M170">INDEX(mySheet!G:G,MATCH(1,(mySheet!A:A=summary!C170)*(mySheet!B:B=summary!D170)*(mySheet!O:O=1),0))</f>
        <v>INC</v>
      </c>
      <c r="N170" t="str">
        <f>VLOOKUP(M170,alliance!A:B,2,FALSE)</f>
        <v>I.N.D.I.A.</v>
      </c>
      <c r="O170" t="str">
        <f>VLOOKUP(M170,alliance!A:D,4,FALSE)</f>
        <v>00BFFF</v>
      </c>
    </row>
    <row r="171" spans="1:15" x14ac:dyDescent="0.2">
      <c r="A171" t="str">
        <f>VLOOKUP(C171,stateCodes!A:B,2,FALSE)</f>
        <v>S11</v>
      </c>
      <c r="B171">
        <v>12</v>
      </c>
      <c r="C171" t="s">
        <v>2926</v>
      </c>
      <c r="D171" t="s">
        <v>3092</v>
      </c>
      <c r="E171" s="2">
        <f>SUMIFS(mySheet!N:N,mySheet!A:A,summary!C171,mySheet!B:B,summary!D171,mySheet!O:O,1)</f>
        <v>1206698</v>
      </c>
      <c r="F171" s="2">
        <f>SUMIFS(mySheet!K:K,mySheet!A:A,summary!C171,mySheet!B:B,summary!D171)</f>
        <v>910339</v>
      </c>
      <c r="G171" s="8">
        <f t="shared" si="4"/>
        <v>0.75440499611336054</v>
      </c>
      <c r="H171">
        <f>COUNTIFS(mySheet!A:A,summary!C171,mySheet!B:B,summary!D171,mySheet!D:D,"FEMALE")</f>
        <v>0</v>
      </c>
      <c r="I171">
        <f>COUNTIFS(mySheet!A:A,summary!C171,mySheet!B:B,summary!D171,mySheet!D:D,"FEMALE",mySheet!O:O,1)</f>
        <v>0</v>
      </c>
      <c r="J171" s="11">
        <f>SUMIFS(mySheet!M:M,mySheet!A:A,summary!C171,mySheet!B:B,summary!D171,mySheet!G:G,"NOTA")/100</f>
        <v>7.8965747467737261E-3</v>
      </c>
      <c r="K171" s="2">
        <f>SUMIFS(mySheet!K:K,mySheet!A:A,summary!C171,mySheet!B:B,summary!D171,mySheet!O:O,1) - SUMIFS(mySheet!K:K,mySheet!A:A,summary!C171,mySheet!B:B,summary!D171,mySheet!O:O,2)</f>
        <v>106259</v>
      </c>
      <c r="L171" s="11">
        <f t="shared" si="5"/>
        <v>0.11672464872975892</v>
      </c>
      <c r="M171" t="str">
        <f t="array" ref="M171">INDEX(mySheet!G:G,MATCH(1,(mySheet!A:A=summary!C171)*(mySheet!B:B=summary!D171)*(mySheet!O:O=1),0))</f>
        <v>KEC(M)</v>
      </c>
      <c r="N171" t="str">
        <f>VLOOKUP(M171,alliance!A:B,2,FALSE)</f>
        <v>I.N.D.I.A.</v>
      </c>
      <c r="O171" t="str">
        <f>VLOOKUP(M171,alliance!A:D,4,FALSE)</f>
        <v>B0E0E6</v>
      </c>
    </row>
    <row r="172" spans="1:15" x14ac:dyDescent="0.2">
      <c r="A172" t="str">
        <f>VLOOKUP(C172,stateCodes!A:B,2,FALSE)</f>
        <v>S11</v>
      </c>
      <c r="B172">
        <v>13</v>
      </c>
      <c r="C172" t="s">
        <v>2926</v>
      </c>
      <c r="D172" t="s">
        <v>3127</v>
      </c>
      <c r="E172" s="2">
        <f>SUMIFS(mySheet!N:N,mySheet!A:A,summary!C172,mySheet!B:B,summary!D172,mySheet!O:O,1)</f>
        <v>1382741</v>
      </c>
      <c r="F172" s="2">
        <f>SUMIFS(mySheet!K:K,mySheet!A:A,summary!C172,mySheet!B:B,summary!D172)</f>
        <v>1026553</v>
      </c>
      <c r="G172" s="8">
        <f t="shared" si="4"/>
        <v>0.74240439822063564</v>
      </c>
      <c r="H172">
        <f>COUNTIFS(mySheet!A:A,summary!C172,mySheet!B:B,summary!D172,mySheet!D:D,"FEMALE")</f>
        <v>2</v>
      </c>
      <c r="I172">
        <f>COUNTIFS(mySheet!A:A,summary!C172,mySheet!B:B,summary!D172,mySheet!D:D,"FEMALE",mySheet!O:O,1)</f>
        <v>0</v>
      </c>
      <c r="J172" s="11">
        <f>SUMIFS(mySheet!M:M,mySheet!A:A,summary!C172,mySheet!B:B,summary!D172,mySheet!G:G,"NOTA")/100</f>
        <v>3.2626744976045818E-3</v>
      </c>
      <c r="K172" s="2">
        <f>SUMIFS(mySheet!K:K,mySheet!A:A,summary!C172,mySheet!B:B,summary!D172,mySheet!O:O,1) - SUMIFS(mySheet!K:K,mySheet!A:A,summary!C172,mySheet!B:B,summary!D172,mySheet!O:O,2)</f>
        <v>44243</v>
      </c>
      <c r="L172" s="11">
        <f t="shared" si="5"/>
        <v>4.3098602799855439E-2</v>
      </c>
      <c r="M172" t="str">
        <f t="array" ref="M172">INDEX(mySheet!G:G,MATCH(1,(mySheet!A:A=summary!C172)*(mySheet!B:B=summary!D172)*(mySheet!O:O=1),0))</f>
        <v>INC</v>
      </c>
      <c r="N172" t="str">
        <f>VLOOKUP(M172,alliance!A:B,2,FALSE)</f>
        <v>I.N.D.I.A.</v>
      </c>
      <c r="O172" t="str">
        <f>VLOOKUP(M172,alliance!A:D,4,FALSE)</f>
        <v>00BFFF</v>
      </c>
    </row>
    <row r="173" spans="1:15" x14ac:dyDescent="0.2">
      <c r="A173" t="str">
        <f>VLOOKUP(C173,stateCodes!A:B,2,FALSE)</f>
        <v>S11</v>
      </c>
      <c r="B173">
        <v>14</v>
      </c>
      <c r="C173" t="s">
        <v>2926</v>
      </c>
      <c r="D173" t="s">
        <v>3116</v>
      </c>
      <c r="E173" s="2">
        <f>SUMIFS(mySheet!N:N,mySheet!A:A,summary!C173,mySheet!B:B,summary!D173,mySheet!O:O,1)</f>
        <v>1308102</v>
      </c>
      <c r="F173" s="2">
        <f>SUMIFS(mySheet!K:K,mySheet!A:A,summary!C173,mySheet!B:B,summary!D173)</f>
        <v>971035</v>
      </c>
      <c r="G173" s="8">
        <f t="shared" si="4"/>
        <v>0.74232361084991838</v>
      </c>
      <c r="H173">
        <f>COUNTIFS(mySheet!A:A,summary!C173,mySheet!B:B,summary!D173,mySheet!D:D,"FEMALE")</f>
        <v>1</v>
      </c>
      <c r="I173">
        <f>COUNTIFS(mySheet!A:A,summary!C173,mySheet!B:B,summary!D173,mySheet!D:D,"FEMALE",mySheet!O:O,1)</f>
        <v>0</v>
      </c>
      <c r="J173" s="11">
        <f>SUMIFS(mySheet!M:M,mySheet!A:A,summary!C173,mySheet!B:B,summary!D173,mySheet!G:G,"NOTA")/100</f>
        <v>5.9175613970134508E-3</v>
      </c>
      <c r="K173" s="2">
        <f>SUMIFS(mySheet!K:K,mySheet!A:A,summary!C173,mySheet!B:B,summary!D173,mySheet!O:O,1) - SUMIFS(mySheet!K:K,mySheet!A:A,summary!C173,mySheet!B:B,summary!D173,mySheet!O:O,2)</f>
        <v>61138</v>
      </c>
      <c r="L173" s="11">
        <f t="shared" si="5"/>
        <v>6.2961685212170521E-2</v>
      </c>
      <c r="M173" t="str">
        <f t="array" ref="M173">INDEX(mySheet!G:G,MATCH(1,(mySheet!A:A=summary!C173)*(mySheet!B:B=summary!D173)*(mySheet!O:O=1),0))</f>
        <v>INC</v>
      </c>
      <c r="N173" t="str">
        <f>VLOOKUP(M173,alliance!A:B,2,FALSE)</f>
        <v>I.N.D.I.A.</v>
      </c>
      <c r="O173" t="str">
        <f>VLOOKUP(M173,alliance!A:D,4,FALSE)</f>
        <v>00BFFF</v>
      </c>
    </row>
    <row r="174" spans="1:15" x14ac:dyDescent="0.2">
      <c r="A174" t="str">
        <f>VLOOKUP(C174,stateCodes!A:B,2,FALSE)</f>
        <v>S11</v>
      </c>
      <c r="B174">
        <v>15</v>
      </c>
      <c r="C174" t="s">
        <v>2926</v>
      </c>
      <c r="D174" t="s">
        <v>3136</v>
      </c>
      <c r="E174" s="2">
        <f>SUMIFS(mySheet!N:N,mySheet!A:A,summary!C174,mySheet!B:B,summary!D174,mySheet!O:O,1)</f>
        <v>1296720</v>
      </c>
      <c r="F174" s="2">
        <f>SUMIFS(mySheet!K:K,mySheet!A:A,summary!C174,mySheet!B:B,summary!D174)</f>
        <v>968123</v>
      </c>
      <c r="G174" s="8">
        <f t="shared" si="4"/>
        <v>0.74659371336911595</v>
      </c>
      <c r="H174">
        <f>COUNTIFS(mySheet!A:A,summary!C174,mySheet!B:B,summary!D174,mySheet!D:D,"FEMALE")</f>
        <v>1</v>
      </c>
      <c r="I174">
        <f>COUNTIFS(mySheet!A:A,summary!C174,mySheet!B:B,summary!D174,mySheet!D:D,"FEMALE",mySheet!O:O,1)</f>
        <v>0</v>
      </c>
      <c r="J174" s="11">
        <f>SUMIFS(mySheet!M:M,mySheet!A:A,summary!C174,mySheet!B:B,summary!D174,mySheet!G:G,"NOTA")/100</f>
        <v>6.2104173610989279E-3</v>
      </c>
      <c r="K174" s="2">
        <f>SUMIFS(mySheet!K:K,mySheet!A:A,summary!C174,mySheet!B:B,summary!D174,mySheet!O:O,1) - SUMIFS(mySheet!K:K,mySheet!A:A,summary!C174,mySheet!B:B,summary!D174,mySheet!O:O,2)</f>
        <v>148856</v>
      </c>
      <c r="L174" s="11">
        <f t="shared" si="5"/>
        <v>0.15375732215844473</v>
      </c>
      <c r="M174" t="str">
        <f t="array" ref="M174">INDEX(mySheet!G:G,MATCH(1,(mySheet!A:A=summary!C174)*(mySheet!B:B=summary!D174)*(mySheet!O:O=1),0))</f>
        <v>RSP</v>
      </c>
      <c r="N174" t="str">
        <f>VLOOKUP(M174,alliance!A:B,2,FALSE)</f>
        <v>I.N.D.I.A.</v>
      </c>
      <c r="O174" t="str">
        <f>VLOOKUP(M174,alliance!A:D,4,FALSE)</f>
        <v>3CACFF</v>
      </c>
    </row>
    <row r="175" spans="1:15" x14ac:dyDescent="0.2">
      <c r="A175" t="str">
        <f>VLOOKUP(C175,stateCodes!A:B,2,FALSE)</f>
        <v>S11</v>
      </c>
      <c r="B175">
        <v>16</v>
      </c>
      <c r="C175" t="s">
        <v>2926</v>
      </c>
      <c r="D175" t="s">
        <v>3103</v>
      </c>
      <c r="E175" s="2">
        <f>SUMIFS(mySheet!N:N,mySheet!A:A,summary!C175,mySheet!B:B,summary!D175,mySheet!O:O,1)</f>
        <v>1356701</v>
      </c>
      <c r="F175" s="2">
        <f>SUMIFS(mySheet!K:K,mySheet!A:A,summary!C175,mySheet!B:B,summary!D175)</f>
        <v>1088728</v>
      </c>
      <c r="G175" s="8">
        <f t="shared" si="4"/>
        <v>0.8024819027921406</v>
      </c>
      <c r="H175">
        <f>COUNTIFS(mySheet!A:A,summary!C175,mySheet!B:B,summary!D175,mySheet!D:D,"FEMALE")</f>
        <v>1</v>
      </c>
      <c r="I175">
        <f>COUNTIFS(mySheet!A:A,summary!C175,mySheet!B:B,summary!D175,mySheet!D:D,"FEMALE",mySheet!O:O,1)</f>
        <v>0</v>
      </c>
      <c r="J175" s="11">
        <f>SUMIFS(mySheet!M:M,mySheet!A:A,summary!C175,mySheet!B:B,summary!D175,mySheet!G:G,"NOTA")/100</f>
        <v>5.5994246462748778E-3</v>
      </c>
      <c r="K175" s="2">
        <f>SUMIFS(mySheet!K:K,mySheet!A:A,summary!C175,mySheet!B:B,summary!D175,mySheet!O:O,1) - SUMIFS(mySheet!K:K,mySheet!A:A,summary!C175,mySheet!B:B,summary!D175,mySheet!O:O,2)</f>
        <v>10474</v>
      </c>
      <c r="L175" s="11">
        <f t="shared" si="5"/>
        <v>9.6204010551763156E-3</v>
      </c>
      <c r="M175" t="str">
        <f t="array" ref="M175">INDEX(mySheet!G:G,MATCH(1,(mySheet!A:A=summary!C175)*(mySheet!B:B=summary!D175)*(mySheet!O:O=1),0))</f>
        <v>CPM</v>
      </c>
      <c r="N175" t="str">
        <f>VLOOKUP(M175,alliance!A:B,2,FALSE)</f>
        <v>I.N.D.I.A.</v>
      </c>
      <c r="O175" t="str">
        <f>VLOOKUP(M175,alliance!A:D,4,FALSE)</f>
        <v>4682B4</v>
      </c>
    </row>
    <row r="176" spans="1:15" x14ac:dyDescent="0.2">
      <c r="A176" t="str">
        <f>VLOOKUP(C176,stateCodes!A:B,2,FALSE)</f>
        <v>S11</v>
      </c>
      <c r="B176">
        <v>17</v>
      </c>
      <c r="C176" t="s">
        <v>2926</v>
      </c>
      <c r="D176" t="s">
        <v>2951</v>
      </c>
      <c r="E176" s="2">
        <f>SUMIFS(mySheet!N:N,mySheet!A:A,summary!C176,mySheet!B:B,summary!D176,mySheet!O:O,1)</f>
        <v>1288926</v>
      </c>
      <c r="F176" s="2">
        <f>SUMIFS(mySheet!K:K,mySheet!A:A,summary!C176,mySheet!B:B,summary!D176)</f>
        <v>1065619</v>
      </c>
      <c r="G176" s="8">
        <f t="shared" si="4"/>
        <v>0.82674955738343392</v>
      </c>
      <c r="H176">
        <f>COUNTIFS(mySheet!A:A,summary!C176,mySheet!B:B,summary!D176,mySheet!D:D,"FEMALE")</f>
        <v>0</v>
      </c>
      <c r="I176">
        <f>COUNTIFS(mySheet!A:A,summary!C176,mySheet!B:B,summary!D176,mySheet!D:D,"FEMALE",mySheet!O:O,1)</f>
        <v>0</v>
      </c>
      <c r="J176" s="11">
        <f>SUMIFS(mySheet!M:M,mySheet!A:A,summary!C176,mySheet!B:B,summary!D176,mySheet!G:G,"NOTA")/100</f>
        <v>3.2037690959648459E-3</v>
      </c>
      <c r="K176" s="2">
        <f>SUMIFS(mySheet!K:K,mySheet!A:A,summary!C176,mySheet!B:B,summary!D176,mySheet!O:O,1) - SUMIFS(mySheet!K:K,mySheet!A:A,summary!C176,mySheet!B:B,summary!D176,mySheet!O:O,2)</f>
        <v>84663</v>
      </c>
      <c r="L176" s="11">
        <f t="shared" si="5"/>
        <v>7.9449596900956154E-2</v>
      </c>
      <c r="M176" t="str">
        <f t="array" ref="M176">INDEX(mySheet!G:G,MATCH(1,(mySheet!A:A=summary!C176)*(mySheet!B:B=summary!D176)*(mySheet!O:O=1),0))</f>
        <v>INC</v>
      </c>
      <c r="N176" t="str">
        <f>VLOOKUP(M176,alliance!A:B,2,FALSE)</f>
        <v>I.N.D.I.A.</v>
      </c>
      <c r="O176" t="str">
        <f>VLOOKUP(M176,alliance!A:D,4,FALSE)</f>
        <v>00BFFF</v>
      </c>
    </row>
    <row r="177" spans="1:15" x14ac:dyDescent="0.2">
      <c r="A177" t="str">
        <f>VLOOKUP(C177,stateCodes!A:B,2,FALSE)</f>
        <v>S11</v>
      </c>
      <c r="B177">
        <v>18</v>
      </c>
      <c r="C177" t="s">
        <v>2926</v>
      </c>
      <c r="D177" t="s">
        <v>3148</v>
      </c>
      <c r="E177" s="2">
        <f>SUMIFS(mySheet!N:N,mySheet!A:A,summary!C177,mySheet!B:B,summary!D177,mySheet!O:O,1)</f>
        <v>1350710</v>
      </c>
      <c r="F177" s="2">
        <f>SUMIFS(mySheet!K:K,mySheet!A:A,summary!C177,mySheet!B:B,summary!D177)</f>
        <v>1004888</v>
      </c>
      <c r="G177" s="8">
        <f t="shared" si="4"/>
        <v>0.74397020826084059</v>
      </c>
      <c r="H177">
        <f>COUNTIFS(mySheet!A:A,summary!C177,mySheet!B:B,summary!D177,mySheet!D:D,"FEMALE")</f>
        <v>3</v>
      </c>
      <c r="I177">
        <f>COUNTIFS(mySheet!A:A,summary!C177,mySheet!B:B,summary!D177,mySheet!D:D,"FEMALE",mySheet!O:O,1)</f>
        <v>0</v>
      </c>
      <c r="J177" s="11">
        <f>SUMIFS(mySheet!M:M,mySheet!A:A,summary!C177,mySheet!B:B,summary!D177,mySheet!G:G,"NOTA")/100</f>
        <v>5.6508238175514477E-3</v>
      </c>
      <c r="K177" s="2">
        <f>SUMIFS(mySheet!K:K,mySheet!A:A,summary!C177,mySheet!B:B,summary!D177,mySheet!O:O,1) - SUMIFS(mySheet!K:K,mySheet!A:A,summary!C177,mySheet!B:B,summary!D177,mySheet!O:O,2)</f>
        <v>38247</v>
      </c>
      <c r="L177" s="11">
        <f t="shared" si="5"/>
        <v>3.8060958037114581E-2</v>
      </c>
      <c r="M177" t="str">
        <f t="array" ref="M177">INDEX(mySheet!G:G,MATCH(1,(mySheet!A:A=summary!C177)*(mySheet!B:B=summary!D177)*(mySheet!O:O=1),0))</f>
        <v>INC</v>
      </c>
      <c r="N177" t="str">
        <f>VLOOKUP(M177,alliance!A:B,2,FALSE)</f>
        <v>I.N.D.I.A.</v>
      </c>
      <c r="O177" t="str">
        <f>VLOOKUP(M177,alliance!A:D,4,FALSE)</f>
        <v>00BFFF</v>
      </c>
    </row>
    <row r="178" spans="1:15" x14ac:dyDescent="0.2">
      <c r="A178" t="str">
        <f>VLOOKUP(C178,stateCodes!A:B,2,FALSE)</f>
        <v>S11</v>
      </c>
      <c r="B178">
        <v>19</v>
      </c>
      <c r="C178" t="s">
        <v>2926</v>
      </c>
      <c r="D178" t="s">
        <v>3168</v>
      </c>
      <c r="E178" s="2">
        <f>SUMIFS(mySheet!N:N,mySheet!A:A,summary!C178,mySheet!B:B,summary!D178,mySheet!O:O,1)</f>
        <v>1371427</v>
      </c>
      <c r="F178" s="2">
        <f>SUMIFS(mySheet!K:K,mySheet!A:A,summary!C178,mySheet!B:B,summary!D178)</f>
        <v>1010180</v>
      </c>
      <c r="G178" s="8">
        <f t="shared" si="4"/>
        <v>0.73659042734319802</v>
      </c>
      <c r="H178">
        <f>COUNTIFS(mySheet!A:A,summary!C178,mySheet!B:B,summary!D178,mySheet!D:D,"FEMALE")</f>
        <v>1</v>
      </c>
      <c r="I178">
        <f>COUNTIFS(mySheet!A:A,summary!C178,mySheet!B:B,summary!D178,mySheet!D:D,"FEMALE",mySheet!O:O,1)</f>
        <v>0</v>
      </c>
      <c r="J178" s="11">
        <f>SUMIFS(mySheet!M:M,mySheet!A:A,summary!C178,mySheet!B:B,summary!D178,mySheet!G:G,"NOTA")/100</f>
        <v>4.5289675931602701E-3</v>
      </c>
      <c r="K178" s="2">
        <f>SUMIFS(mySheet!K:K,mySheet!A:A,summary!C178,mySheet!B:B,summary!D178,mySheet!O:O,1) - SUMIFS(mySheet!K:K,mySheet!A:A,summary!C178,mySheet!B:B,summary!D178,mySheet!O:O,2)</f>
        <v>99989</v>
      </c>
      <c r="L178" s="11">
        <f t="shared" si="5"/>
        <v>9.8981369656892831E-2</v>
      </c>
      <c r="M178" t="str">
        <f t="array" ref="M178">INDEX(mySheet!G:G,MATCH(1,(mySheet!A:A=summary!C178)*(mySheet!B:B=summary!D178)*(mySheet!O:O=1),0))</f>
        <v>INC</v>
      </c>
      <c r="N178" t="str">
        <f>VLOOKUP(M178,alliance!A:B,2,FALSE)</f>
        <v>I.N.D.I.A.</v>
      </c>
      <c r="O178" t="str">
        <f>VLOOKUP(M178,alliance!A:D,4,FALSE)</f>
        <v>00BFFF</v>
      </c>
    </row>
    <row r="179" spans="1:15" x14ac:dyDescent="0.2">
      <c r="A179" t="str">
        <f>VLOOKUP(C179,stateCodes!A:B,2,FALSE)</f>
        <v>S12</v>
      </c>
      <c r="B179" s="12">
        <v>0</v>
      </c>
      <c r="C179" t="s">
        <v>3187</v>
      </c>
      <c r="D179" t="s">
        <v>3188</v>
      </c>
      <c r="E179" s="2">
        <f>SUMIFS(mySheet!N:N,mySheet!A:A,summary!C179,mySheet!B:B,summary!D179,mySheet!O:O,1)</f>
        <v>1837723</v>
      </c>
      <c r="F179" s="2">
        <f>SUMIFS(mySheet!K:K,mySheet!A:A,summary!C179,mySheet!B:B,summary!D179)</f>
        <v>1137290</v>
      </c>
      <c r="G179" s="8">
        <f t="shared" si="4"/>
        <v>0.61885822836194571</v>
      </c>
      <c r="H179">
        <f>COUNTIFS(mySheet!A:A,summary!C179,mySheet!B:B,summary!D179,mySheet!D:D,"FEMALE")</f>
        <v>2</v>
      </c>
      <c r="I179">
        <f>COUNTIFS(mySheet!A:A,summary!C179,mySheet!B:B,summary!D179,mySheet!D:D,"FEMALE",mySheet!O:O,1)</f>
        <v>0</v>
      </c>
      <c r="J179" s="11">
        <f>SUMIFS(mySheet!M:M,mySheet!A:A,summary!C179,mySheet!B:B,summary!D179,mySheet!G:G,"NOTA")/100</f>
        <v>1.8423969074428267E-3</v>
      </c>
      <c r="K179" s="2">
        <f>SUMIFS(mySheet!K:K,mySheet!A:A,summary!C179,mySheet!B:B,summary!D179,mySheet!O:O,1) - SUMIFS(mySheet!K:K,mySheet!A:A,summary!C179,mySheet!B:B,summary!D179,mySheet!O:O,2)</f>
        <v>113341</v>
      </c>
      <c r="L179" s="11">
        <f t="shared" si="5"/>
        <v>9.9658838115168513E-2</v>
      </c>
      <c r="M179" t="str">
        <f t="array" ref="M179">INDEX(mySheet!G:G,MATCH(1,(mySheet!A:A=summary!C179)*(mySheet!B:B=summary!D179)*(mySheet!O:O=1),0))</f>
        <v>BJP</v>
      </c>
      <c r="N179" t="str">
        <f>VLOOKUP(M179,alliance!A:B,2,FALSE)</f>
        <v>NDA</v>
      </c>
      <c r="O179" t="str">
        <f>VLOOKUP(M179,alliance!A:D,4,FALSE)</f>
        <v>FF4500</v>
      </c>
    </row>
    <row r="180" spans="1:15" x14ac:dyDescent="0.2">
      <c r="A180" t="str">
        <f>VLOOKUP(C180,stateCodes!A:B,2,FALSE)</f>
        <v>S12</v>
      </c>
      <c r="B180" s="12">
        <v>1</v>
      </c>
      <c r="C180" t="s">
        <v>3187</v>
      </c>
      <c r="D180" t="s">
        <v>3218</v>
      </c>
      <c r="E180" s="2">
        <f>SUMIFS(mySheet!N:N,mySheet!A:A,summary!C180,mySheet!B:B,summary!D180,mySheet!O:O,1)</f>
        <v>1765334</v>
      </c>
      <c r="F180" s="2">
        <f>SUMIFS(mySheet!K:K,mySheet!A:A,summary!C180,mySheet!B:B,summary!D180)</f>
        <v>960687</v>
      </c>
      <c r="G180" s="8">
        <f t="shared" si="4"/>
        <v>0.5441956026451652</v>
      </c>
      <c r="H180">
        <f>COUNTIFS(mySheet!A:A,summary!C180,mySheet!B:B,summary!D180,mySheet!D:D,"FEMALE")</f>
        <v>1</v>
      </c>
      <c r="I180">
        <f>COUNTIFS(mySheet!A:A,summary!C180,mySheet!B:B,summary!D180,mySheet!D:D,"FEMALE",mySheet!O:O,1)</f>
        <v>1</v>
      </c>
      <c r="J180" s="11">
        <f>SUMIFS(mySheet!M:M,mySheet!A:A,summary!C180,mySheet!B:B,summary!D180,mySheet!G:G,"NOTA")/100</f>
        <v>4.809305330642338E-3</v>
      </c>
      <c r="K180" s="2">
        <f>SUMIFS(mySheet!K:K,mySheet!A:A,summary!C180,mySheet!B:B,summary!D180,mySheet!O:O,1) - SUMIFS(mySheet!K:K,mySheet!A:A,summary!C180,mySheet!B:B,summary!D180,mySheet!O:O,2)</f>
        <v>199885</v>
      </c>
      <c r="L180" s="11">
        <f t="shared" si="5"/>
        <v>0.20806464540479885</v>
      </c>
      <c r="M180" t="str">
        <f t="array" ref="M180">INDEX(mySheet!G:G,MATCH(1,(mySheet!A:A=summary!C180)*(mySheet!B:B=summary!D180)*(mySheet!O:O=1),0))</f>
        <v>BJP</v>
      </c>
      <c r="N180" t="str">
        <f>VLOOKUP(M180,alliance!A:B,2,FALSE)</f>
        <v>NDA</v>
      </c>
      <c r="O180" t="str">
        <f>VLOOKUP(M180,alliance!A:D,4,FALSE)</f>
        <v>FF4500</v>
      </c>
    </row>
    <row r="181" spans="1:15" x14ac:dyDescent="0.2">
      <c r="A181" t="str">
        <f>VLOOKUP(C181,stateCodes!A:B,2,FALSE)</f>
        <v>S12</v>
      </c>
      <c r="B181" s="12">
        <v>2</v>
      </c>
      <c r="C181" t="s">
        <v>3187</v>
      </c>
      <c r="D181" t="s">
        <v>3237</v>
      </c>
      <c r="E181" s="2">
        <f>SUMIFS(mySheet!N:N,mySheet!A:A,summary!C181,mySheet!B:B,summary!D181,mySheet!O:O,1)</f>
        <v>2000744</v>
      </c>
      <c r="F181" s="2">
        <f>SUMIFS(mySheet!K:K,mySheet!A:A,summary!C181,mySheet!B:B,summary!D181)</f>
        <v>1196096</v>
      </c>
      <c r="G181" s="8">
        <f t="shared" si="4"/>
        <v>0.597825608873499</v>
      </c>
      <c r="H181">
        <f>COUNTIFS(mySheet!A:A,summary!C181,mySheet!B:B,summary!D181,mySheet!D:D,"FEMALE")</f>
        <v>2</v>
      </c>
      <c r="I181">
        <f>COUNTIFS(mySheet!A:A,summary!C181,mySheet!B:B,summary!D181,mySheet!D:D,"FEMALE",mySheet!O:O,1)</f>
        <v>0</v>
      </c>
      <c r="J181" s="11">
        <f>SUMIFS(mySheet!M:M,mySheet!A:A,summary!C181,mySheet!B:B,summary!D181,mySheet!G:G,"NOTA")/100</f>
        <v>4.4640768392698394E-3</v>
      </c>
      <c r="K181" s="2">
        <f>SUMIFS(mySheet!K:K,mySheet!A:A,summary!C181,mySheet!B:B,summary!D181,mySheet!O:O,1) - SUMIFS(mySheet!K:K,mySheet!A:A,summary!C181,mySheet!B:B,summary!D181,mySheet!O:O,2)</f>
        <v>146842</v>
      </c>
      <c r="L181" s="11">
        <f t="shared" si="5"/>
        <v>0.12276773770667238</v>
      </c>
      <c r="M181" t="str">
        <f t="array" ref="M181">INDEX(mySheet!G:G,MATCH(1,(mySheet!A:A=summary!C181)*(mySheet!B:B=summary!D181)*(mySheet!O:O=1),0))</f>
        <v>BJP</v>
      </c>
      <c r="N181" t="str">
        <f>VLOOKUP(M181,alliance!A:B,2,FALSE)</f>
        <v>NDA</v>
      </c>
      <c r="O181" t="str">
        <f>VLOOKUP(M181,alliance!A:D,4,FALSE)</f>
        <v>FF4500</v>
      </c>
    </row>
    <row r="182" spans="1:15" x14ac:dyDescent="0.2">
      <c r="A182" t="str">
        <f>VLOOKUP(C182,stateCodes!A:B,2,FALSE)</f>
        <v>S12</v>
      </c>
      <c r="B182" s="12">
        <v>3</v>
      </c>
      <c r="C182" t="s">
        <v>3187</v>
      </c>
      <c r="D182" t="s">
        <v>3258</v>
      </c>
      <c r="E182" s="2">
        <f>SUMIFS(mySheet!N:N,mySheet!A:A,summary!C182,mySheet!B:B,summary!D182,mySheet!O:O,1)</f>
        <v>1675724</v>
      </c>
      <c r="F182" s="2">
        <f>SUMIFS(mySheet!K:K,mySheet!A:A,summary!C182,mySheet!B:B,summary!D182)</f>
        <v>1178423</v>
      </c>
      <c r="G182" s="8">
        <f t="shared" si="4"/>
        <v>0.70323215517591198</v>
      </c>
      <c r="H182">
        <f>COUNTIFS(mySheet!A:A,summary!C182,mySheet!B:B,summary!D182,mySheet!D:D,"FEMALE")</f>
        <v>1</v>
      </c>
      <c r="I182">
        <f>COUNTIFS(mySheet!A:A,summary!C182,mySheet!B:B,summary!D182,mySheet!D:D,"FEMALE",mySheet!O:O,1)</f>
        <v>0</v>
      </c>
      <c r="J182" s="11">
        <f>SUMIFS(mySheet!M:M,mySheet!A:A,summary!C182,mySheet!B:B,summary!D182,mySheet!G:G,"NOTA")/100</f>
        <v>1.0522547163968655E-2</v>
      </c>
      <c r="K182" s="2">
        <f>SUMIFS(mySheet!K:K,mySheet!A:A,summary!C182,mySheet!B:B,summary!D182,mySheet!O:O,1) - SUMIFS(mySheet!K:K,mySheet!A:A,summary!C182,mySheet!B:B,summary!D182,mySheet!O:O,2)</f>
        <v>125549</v>
      </c>
      <c r="L182" s="11">
        <f t="shared" si="5"/>
        <v>0.10653984180553162</v>
      </c>
      <c r="M182" t="str">
        <f t="array" ref="M182">INDEX(mySheet!G:G,MATCH(1,(mySheet!A:A=summary!C182)*(mySheet!B:B=summary!D182)*(mySheet!O:O=1),0))</f>
        <v>BJP</v>
      </c>
      <c r="N182" t="str">
        <f>VLOOKUP(M182,alliance!A:B,2,FALSE)</f>
        <v>NDA</v>
      </c>
      <c r="O182" t="str">
        <f>VLOOKUP(M182,alliance!A:D,4,FALSE)</f>
        <v>FF4500</v>
      </c>
    </row>
    <row r="183" spans="1:15" x14ac:dyDescent="0.2">
      <c r="A183" t="str">
        <f>VLOOKUP(C183,stateCodes!A:B,2,FALSE)</f>
        <v>S12</v>
      </c>
      <c r="B183" s="12">
        <v>4</v>
      </c>
      <c r="C183" t="s">
        <v>3187</v>
      </c>
      <c r="D183" t="s">
        <v>3272</v>
      </c>
      <c r="E183" s="2">
        <f>SUMIFS(mySheet!N:N,mySheet!A:A,summary!C183,mySheet!B:B,summary!D183,mySheet!O:O,1)</f>
        <v>1583129</v>
      </c>
      <c r="F183" s="2">
        <f>SUMIFS(mySheet!K:K,mySheet!A:A,summary!C183,mySheet!B:B,summary!D183)</f>
        <v>1037175</v>
      </c>
      <c r="G183" s="8">
        <f t="shared" si="4"/>
        <v>0.65514244259311782</v>
      </c>
      <c r="H183">
        <f>COUNTIFS(mySheet!A:A,summary!C183,mySheet!B:B,summary!D183,mySheet!D:D,"FEMALE")</f>
        <v>0</v>
      </c>
      <c r="I183">
        <f>COUNTIFS(mySheet!A:A,summary!C183,mySheet!B:B,summary!D183,mySheet!D:D,"FEMALE",mySheet!O:O,1)</f>
        <v>0</v>
      </c>
      <c r="J183" s="11">
        <f>SUMIFS(mySheet!M:M,mySheet!A:A,summary!C183,mySheet!B:B,summary!D183,mySheet!G:G,"NOTA")/100</f>
        <v>8.4170573358418408E-3</v>
      </c>
      <c r="K183" s="2">
        <f>SUMIFS(mySheet!K:K,mySheet!A:A,summary!C183,mySheet!B:B,summary!D183,mySheet!O:O,1) - SUMIFS(mySheet!K:K,mySheet!A:A,summary!C183,mySheet!B:B,summary!D183,mySheet!O:O,2)</f>
        <v>305542</v>
      </c>
      <c r="L183" s="11">
        <f t="shared" si="5"/>
        <v>0.29459059464410536</v>
      </c>
      <c r="M183" t="str">
        <f t="array" ref="M183">INDEX(mySheet!G:G,MATCH(1,(mySheet!A:A=summary!C183)*(mySheet!B:B=summary!D183)*(mySheet!O:O=1),0))</f>
        <v>BJP</v>
      </c>
      <c r="N183" t="str">
        <f>VLOOKUP(M183,alliance!A:B,2,FALSE)</f>
        <v>NDA</v>
      </c>
      <c r="O183" t="str">
        <f>VLOOKUP(M183,alliance!A:D,4,FALSE)</f>
        <v>FF4500</v>
      </c>
    </row>
    <row r="184" spans="1:15" x14ac:dyDescent="0.2">
      <c r="A184" t="str">
        <f>VLOOKUP(C184,stateCodes!A:B,2,FALSE)</f>
        <v>S12</v>
      </c>
      <c r="B184" s="12">
        <v>5</v>
      </c>
      <c r="C184" t="s">
        <v>3187</v>
      </c>
      <c r="D184" t="s">
        <v>3283</v>
      </c>
      <c r="E184" s="2">
        <f>SUMIFS(mySheet!N:N,mySheet!A:A,summary!C184,mySheet!B:B,summary!D184,mySheet!O:O,1)</f>
        <v>1647399</v>
      </c>
      <c r="F184" s="2">
        <f>SUMIFS(mySheet!K:K,mySheet!A:A,summary!C184,mySheet!B:B,summary!D184)</f>
        <v>1096712</v>
      </c>
      <c r="G184" s="8">
        <f t="shared" si="4"/>
        <v>0.66572336149287448</v>
      </c>
      <c r="H184">
        <f>COUNTIFS(mySheet!A:A,summary!C184,mySheet!B:B,summary!D184,mySheet!D:D,"FEMALE")</f>
        <v>1</v>
      </c>
      <c r="I184">
        <f>COUNTIFS(mySheet!A:A,summary!C184,mySheet!B:B,summary!D184,mySheet!D:D,"FEMALE",mySheet!O:O,1)</f>
        <v>0</v>
      </c>
      <c r="J184" s="11">
        <f>SUMIFS(mySheet!M:M,mySheet!A:A,summary!C184,mySheet!B:B,summary!D184,mySheet!G:G,"NOTA")/100</f>
        <v>9.6578079810178824E-3</v>
      </c>
      <c r="K184" s="2">
        <f>SUMIFS(mySheet!K:K,mySheet!A:A,summary!C184,mySheet!B:B,summary!D184,mySheet!O:O,1) - SUMIFS(mySheet!K:K,mySheet!A:A,summary!C184,mySheet!B:B,summary!D184,mySheet!O:O,2)</f>
        <v>348059</v>
      </c>
      <c r="L184" s="11">
        <f t="shared" si="5"/>
        <v>0.31736590827856354</v>
      </c>
      <c r="M184" t="str">
        <f t="array" ref="M184">INDEX(mySheet!G:G,MATCH(1,(mySheet!A:A=summary!C184)*(mySheet!B:B=summary!D184)*(mySheet!O:O=1),0))</f>
        <v>BJP</v>
      </c>
      <c r="N184" t="str">
        <f>VLOOKUP(M184,alliance!A:B,2,FALSE)</f>
        <v>NDA</v>
      </c>
      <c r="O184" t="str">
        <f>VLOOKUP(M184,alliance!A:D,4,FALSE)</f>
        <v>FF4500</v>
      </c>
    </row>
    <row r="185" spans="1:15" x14ac:dyDescent="0.2">
      <c r="A185" t="str">
        <f>VLOOKUP(C185,stateCodes!A:B,2,FALSE)</f>
        <v>S12</v>
      </c>
      <c r="B185" s="12">
        <v>6</v>
      </c>
      <c r="C185" t="s">
        <v>3187</v>
      </c>
      <c r="D185" t="s">
        <v>3301</v>
      </c>
      <c r="E185" s="2">
        <f>SUMIFS(mySheet!N:N,mySheet!A:A,summary!C185,mySheet!B:B,summary!D185,mySheet!O:O,1)</f>
        <v>1768777</v>
      </c>
      <c r="F185" s="2">
        <f>SUMIFS(mySheet!K:K,mySheet!A:A,summary!C185,mySheet!B:B,summary!D185)</f>
        <v>1164226</v>
      </c>
      <c r="G185" s="8">
        <f t="shared" si="4"/>
        <v>0.65820959906195076</v>
      </c>
      <c r="H185">
        <f>COUNTIFS(mySheet!A:A,summary!C185,mySheet!B:B,summary!D185,mySheet!D:D,"FEMALE")</f>
        <v>1</v>
      </c>
      <c r="I185">
        <f>COUNTIFS(mySheet!A:A,summary!C185,mySheet!B:B,summary!D185,mySheet!D:D,"FEMALE",mySheet!O:O,1)</f>
        <v>0</v>
      </c>
      <c r="J185" s="11">
        <f>SUMIFS(mySheet!M:M,mySheet!A:A,summary!C185,mySheet!B:B,summary!D185,mySheet!G:G,"NOTA")/100</f>
        <v>6.5750318832365033E-3</v>
      </c>
      <c r="K185" s="2">
        <f>SUMIFS(mySheet!K:K,mySheet!A:A,summary!C185,mySheet!B:B,summary!D185,mySheet!O:O,1) - SUMIFS(mySheet!K:K,mySheet!A:A,summary!C185,mySheet!B:B,summary!D185,mySheet!O:O,2)</f>
        <v>353411</v>
      </c>
      <c r="L185" s="11">
        <f t="shared" si="5"/>
        <v>0.30355875920998154</v>
      </c>
      <c r="M185" t="str">
        <f t="array" ref="M185">INDEX(mySheet!G:G,MATCH(1,(mySheet!A:A=summary!C185)*(mySheet!B:B=summary!D185)*(mySheet!O:O=1),0))</f>
        <v>BJP</v>
      </c>
      <c r="N185" t="str">
        <f>VLOOKUP(M185,alliance!A:B,2,FALSE)</f>
        <v>NDA</v>
      </c>
      <c r="O185" t="str">
        <f>VLOOKUP(M185,alliance!A:D,4,FALSE)</f>
        <v>FF4500</v>
      </c>
    </row>
    <row r="186" spans="1:15" x14ac:dyDescent="0.2">
      <c r="A186" t="str">
        <f>VLOOKUP(C186,stateCodes!A:B,2,FALSE)</f>
        <v>S12</v>
      </c>
      <c r="B186" s="12">
        <v>7</v>
      </c>
      <c r="C186" t="s">
        <v>3187</v>
      </c>
      <c r="D186" t="s">
        <v>3319</v>
      </c>
      <c r="E186" s="2">
        <f>SUMIFS(mySheet!N:N,mySheet!A:A,summary!C186,mySheet!B:B,summary!D186,mySheet!O:O,1)</f>
        <v>1842095</v>
      </c>
      <c r="F186" s="2">
        <f>SUMIFS(mySheet!K:K,mySheet!A:A,summary!C186,mySheet!B:B,summary!D186)</f>
        <v>1257783</v>
      </c>
      <c r="G186" s="8">
        <f t="shared" si="4"/>
        <v>0.68280028988732933</v>
      </c>
      <c r="H186">
        <f>COUNTIFS(mySheet!A:A,summary!C186,mySheet!B:B,summary!D186,mySheet!D:D,"FEMALE")</f>
        <v>2</v>
      </c>
      <c r="I186">
        <f>COUNTIFS(mySheet!A:A,summary!C186,mySheet!B:B,summary!D186,mySheet!D:D,"FEMALE",mySheet!O:O,1)</f>
        <v>0</v>
      </c>
      <c r="J186" s="11">
        <f>SUMIFS(mySheet!M:M,mySheet!A:A,summary!C186,mySheet!B:B,summary!D186,mySheet!G:G,"NOTA")/100</f>
        <v>8.1903114956815293E-3</v>
      </c>
      <c r="K186" s="2">
        <f>SUMIFS(mySheet!K:K,mySheet!A:A,summary!C186,mySheet!B:B,summary!D186,mySheet!O:O,1) - SUMIFS(mySheet!K:K,mySheet!A:A,summary!C186,mySheet!B:B,summary!D186,mySheet!O:O,2)</f>
        <v>492382</v>
      </c>
      <c r="L186" s="11">
        <f t="shared" si="5"/>
        <v>0.39146816263218698</v>
      </c>
      <c r="M186" t="str">
        <f t="array" ref="M186">INDEX(mySheet!G:G,MATCH(1,(mySheet!A:A=summary!C186)*(mySheet!B:B=summary!D186)*(mySheet!O:O=1),0))</f>
        <v>BJP</v>
      </c>
      <c r="N186" t="str">
        <f>VLOOKUP(M186,alliance!A:B,2,FALSE)</f>
        <v>NDA</v>
      </c>
      <c r="O186" t="str">
        <f>VLOOKUP(M186,alliance!A:D,4,FALSE)</f>
        <v>FF4500</v>
      </c>
    </row>
    <row r="187" spans="1:15" x14ac:dyDescent="0.2">
      <c r="A187" t="str">
        <f>VLOOKUP(C187,stateCodes!A:B,2,FALSE)</f>
        <v>S12</v>
      </c>
      <c r="B187" s="12">
        <v>8</v>
      </c>
      <c r="C187" t="s">
        <v>3187</v>
      </c>
      <c r="D187" t="s">
        <v>3336</v>
      </c>
      <c r="E187" s="2">
        <f>SUMIFS(mySheet!N:N,mySheet!A:A,summary!C187,mySheet!B:B,summary!D187,mySheet!O:O,1)</f>
        <v>1575064</v>
      </c>
      <c r="F187" s="2">
        <f>SUMIFS(mySheet!K:K,mySheet!A:A,summary!C187,mySheet!B:B,summary!D187)</f>
        <v>1113656</v>
      </c>
      <c r="G187" s="8">
        <f t="shared" si="4"/>
        <v>0.70705444350197832</v>
      </c>
      <c r="H187">
        <f>COUNTIFS(mySheet!A:A,summary!C187,mySheet!B:B,summary!D187,mySheet!D:D,"FEMALE")</f>
        <v>1</v>
      </c>
      <c r="I187">
        <f>COUNTIFS(mySheet!A:A,summary!C187,mySheet!B:B,summary!D187,mySheet!D:D,"FEMALE",mySheet!O:O,1)</f>
        <v>0</v>
      </c>
      <c r="J187" s="11">
        <f>SUMIFS(mySheet!M:M,mySheet!A:A,summary!C187,mySheet!B:B,summary!D187,mySheet!G:G,"NOTA")/100</f>
        <v>2.3739511831596715E-3</v>
      </c>
      <c r="K187" s="2">
        <f>SUMIFS(mySheet!K:K,mySheet!A:A,summary!C187,mySheet!B:B,summary!D187,mySheet!O:O,1) - SUMIFS(mySheet!K:K,mySheet!A:A,summary!C187,mySheet!B:B,summary!D187,mySheet!O:O,2)</f>
        <v>231473</v>
      </c>
      <c r="L187" s="11">
        <f t="shared" si="5"/>
        <v>0.20784964118183713</v>
      </c>
      <c r="M187" t="str">
        <f t="array" ref="M187">INDEX(mySheet!G:G,MATCH(1,(mySheet!A:A=summary!C187)*(mySheet!B:B=summary!D187)*(mySheet!O:O=1),0))</f>
        <v>BJP</v>
      </c>
      <c r="N187" t="str">
        <f>VLOOKUP(M187,alliance!A:B,2,FALSE)</f>
        <v>NDA</v>
      </c>
      <c r="O187" t="str">
        <f>VLOOKUP(M187,alliance!A:D,4,FALSE)</f>
        <v>FF4500</v>
      </c>
    </row>
    <row r="188" spans="1:15" x14ac:dyDescent="0.2">
      <c r="A188" t="str">
        <f>VLOOKUP(C188,stateCodes!A:B,2,FALSE)</f>
        <v>S12</v>
      </c>
      <c r="B188" s="12">
        <v>9</v>
      </c>
      <c r="C188" t="s">
        <v>3187</v>
      </c>
      <c r="D188" t="s">
        <v>3364</v>
      </c>
      <c r="E188" s="2">
        <f>SUMIFS(mySheet!N:N,mySheet!A:A,summary!C188,mySheet!B:B,summary!D188,mySheet!O:O,1)</f>
        <v>1679534</v>
      </c>
      <c r="F188" s="2">
        <f>SUMIFS(mySheet!K:K,mySheet!A:A,summary!C188,mySheet!B:B,summary!D188)</f>
        <v>1013251</v>
      </c>
      <c r="G188" s="8">
        <f t="shared" si="4"/>
        <v>0.60329293720758259</v>
      </c>
      <c r="H188">
        <f>COUNTIFS(mySheet!A:A,summary!C188,mySheet!B:B,summary!D188,mySheet!D:D,"FEMALE")</f>
        <v>2</v>
      </c>
      <c r="I188">
        <f>COUNTIFS(mySheet!A:A,summary!C188,mySheet!B:B,summary!D188,mySheet!D:D,"FEMALE",mySheet!O:O,1)</f>
        <v>0</v>
      </c>
      <c r="J188" s="11">
        <f>SUMIFS(mySheet!M:M,mySheet!A:A,summary!C188,mySheet!B:B,summary!D188,mySheet!G:G,"NOTA")/100</f>
        <v>2.8493089119996217E-3</v>
      </c>
      <c r="K188" s="2">
        <f>SUMIFS(mySheet!K:K,mySheet!A:A,summary!C188,mySheet!B:B,summary!D188,mySheet!O:O,1) - SUMIFS(mySheet!K:K,mySheet!A:A,summary!C188,mySheet!B:B,summary!D188,mySheet!O:O,2)</f>
        <v>312808</v>
      </c>
      <c r="L188" s="11">
        <f t="shared" si="5"/>
        <v>0.30871718853472635</v>
      </c>
      <c r="M188" t="str">
        <f t="array" ref="M188">INDEX(mySheet!G:G,MATCH(1,(mySheet!A:A=summary!C188)*(mySheet!B:B=summary!D188)*(mySheet!O:O=1),0))</f>
        <v>BJP</v>
      </c>
      <c r="N188" t="str">
        <f>VLOOKUP(M188,alliance!A:B,2,FALSE)</f>
        <v>NDA</v>
      </c>
      <c r="O188" t="str">
        <f>VLOOKUP(M188,alliance!A:D,4,FALSE)</f>
        <v>FF4500</v>
      </c>
    </row>
    <row r="189" spans="1:15" x14ac:dyDescent="0.2">
      <c r="A189" t="str">
        <f>VLOOKUP(C189,stateCodes!A:B,2,FALSE)</f>
        <v>S12</v>
      </c>
      <c r="B189" s="12">
        <v>10</v>
      </c>
      <c r="C189" t="s">
        <v>3187</v>
      </c>
      <c r="D189" t="s">
        <v>3394</v>
      </c>
      <c r="E189" s="2">
        <f>SUMIFS(mySheet!N:N,mySheet!A:A,summary!C189,mySheet!B:B,summary!D189,mySheet!O:O,1)</f>
        <v>1845547</v>
      </c>
      <c r="F189" s="2">
        <f>SUMIFS(mySheet!K:K,mySheet!A:A,summary!C189,mySheet!B:B,summary!D189)</f>
        <v>1282705</v>
      </c>
      <c r="G189" s="8">
        <f t="shared" si="4"/>
        <v>0.69502700283439001</v>
      </c>
      <c r="H189">
        <f>COUNTIFS(mySheet!A:A,summary!C189,mySheet!B:B,summary!D189,mySheet!D:D,"FEMALE")</f>
        <v>2</v>
      </c>
      <c r="I189">
        <f>COUNTIFS(mySheet!A:A,summary!C189,mySheet!B:B,summary!D189,mySheet!D:D,"FEMALE",mySheet!O:O,1)</f>
        <v>1</v>
      </c>
      <c r="J189" s="11">
        <f>SUMIFS(mySheet!M:M,mySheet!A:A,summary!C189,mySheet!B:B,summary!D189,mySheet!G:G,"NOTA")/100</f>
        <v>4.3868231588712918E-3</v>
      </c>
      <c r="K189" s="2">
        <f>SUMIFS(mySheet!K:K,mySheet!A:A,summary!C189,mySheet!B:B,summary!D189,mySheet!O:O,1) - SUMIFS(mySheet!K:K,mySheet!A:A,summary!C189,mySheet!B:B,summary!D189,mySheet!O:O,2)</f>
        <v>286524</v>
      </c>
      <c r="L189" s="11">
        <f t="shared" si="5"/>
        <v>0.22337482117868099</v>
      </c>
      <c r="M189" t="str">
        <f t="array" ref="M189">INDEX(mySheet!G:G,MATCH(1,(mySheet!A:A=summary!C189)*(mySheet!B:B=summary!D189)*(mySheet!O:O=1),0))</f>
        <v>BJP</v>
      </c>
      <c r="N189" t="str">
        <f>VLOOKUP(M189,alliance!A:B,2,FALSE)</f>
        <v>NDA</v>
      </c>
      <c r="O189" t="str">
        <f>VLOOKUP(M189,alliance!A:D,4,FALSE)</f>
        <v>FF4500</v>
      </c>
    </row>
    <row r="190" spans="1:15" x14ac:dyDescent="0.2">
      <c r="A190" t="str">
        <f>VLOOKUP(C190,stateCodes!A:B,2,FALSE)</f>
        <v>S12</v>
      </c>
      <c r="B190" s="12">
        <v>11</v>
      </c>
      <c r="C190" t="s">
        <v>3187</v>
      </c>
      <c r="D190" t="s">
        <v>3423</v>
      </c>
      <c r="E190" s="2">
        <f>SUMIFS(mySheet!N:N,mySheet!A:A,summary!C190,mySheet!B:B,summary!D190,mySheet!O:O,1)</f>
        <v>1656474</v>
      </c>
      <c r="F190" s="2">
        <f>SUMIFS(mySheet!K:K,mySheet!A:A,summary!C190,mySheet!B:B,summary!D190)</f>
        <v>1237858</v>
      </c>
      <c r="G190" s="8">
        <f t="shared" si="4"/>
        <v>0.74728489550696242</v>
      </c>
      <c r="H190">
        <f>COUNTIFS(mySheet!A:A,summary!C190,mySheet!B:B,summary!D190,mySheet!D:D,"FEMALE")</f>
        <v>5</v>
      </c>
      <c r="I190">
        <f>COUNTIFS(mySheet!A:A,summary!C190,mySheet!B:B,summary!D190,mySheet!D:D,"FEMALE",mySheet!O:O,1)</f>
        <v>1</v>
      </c>
      <c r="J190" s="11">
        <f>SUMIFS(mySheet!M:M,mySheet!A:A,summary!C190,mySheet!B:B,summary!D190,mySheet!G:G,"NOTA")/100</f>
        <v>1.6170550171741949E-2</v>
      </c>
      <c r="K190" s="2">
        <f>SUMIFS(mySheet!K:K,mySheet!A:A,summary!C190,mySheet!B:B,summary!D190,mySheet!O:O,1) - SUMIFS(mySheet!K:K,mySheet!A:A,summary!C190,mySheet!B:B,summary!D190,mySheet!O:O,2)</f>
        <v>403333</v>
      </c>
      <c r="L190" s="11">
        <f t="shared" si="5"/>
        <v>0.32583139584669646</v>
      </c>
      <c r="M190" t="str">
        <f t="array" ref="M190">INDEX(mySheet!G:G,MATCH(1,(mySheet!A:A=summary!C190)*(mySheet!B:B=summary!D190)*(mySheet!O:O=1),0))</f>
        <v>BJP</v>
      </c>
      <c r="N190" t="str">
        <f>VLOOKUP(M190,alliance!A:B,2,FALSE)</f>
        <v>NDA</v>
      </c>
      <c r="O190" t="str">
        <f>VLOOKUP(M190,alliance!A:D,4,FALSE)</f>
        <v>FF4500</v>
      </c>
    </row>
    <row r="191" spans="1:15" x14ac:dyDescent="0.2">
      <c r="A191" t="str">
        <f>VLOOKUP(C191,stateCodes!A:B,2,FALSE)</f>
        <v>S12</v>
      </c>
      <c r="B191" s="12">
        <v>12</v>
      </c>
      <c r="C191" t="s">
        <v>3187</v>
      </c>
      <c r="D191" t="s">
        <v>3439</v>
      </c>
      <c r="E191" s="2">
        <f>SUMIFS(mySheet!N:N,mySheet!A:A,summary!C191,mySheet!B:B,summary!D191,mySheet!O:O,1)</f>
        <v>1819893</v>
      </c>
      <c r="F191" s="2">
        <f>SUMIFS(mySheet!K:K,mySheet!A:A,summary!C191,mySheet!B:B,summary!D191)</f>
        <v>1263573</v>
      </c>
      <c r="G191" s="8">
        <f t="shared" si="4"/>
        <v>0.69431169854491448</v>
      </c>
      <c r="H191">
        <f>COUNTIFS(mySheet!A:A,summary!C191,mySheet!B:B,summary!D191,mySheet!D:D,"FEMALE")</f>
        <v>1</v>
      </c>
      <c r="I191">
        <f>COUNTIFS(mySheet!A:A,summary!C191,mySheet!B:B,summary!D191,mySheet!D:D,"FEMALE",mySheet!O:O,1)</f>
        <v>0</v>
      </c>
      <c r="J191" s="11">
        <f>SUMIFS(mySheet!M:M,mySheet!A:A,summary!C191,mySheet!B:B,summary!D191,mySheet!G:G,"NOTA")/100</f>
        <v>3.2450991250415327E-3</v>
      </c>
      <c r="K191" s="2">
        <f>SUMIFS(mySheet!K:K,mySheet!A:A,summary!C191,mySheet!B:B,summary!D191,mySheet!O:O,1) - SUMIFS(mySheet!K:K,mySheet!A:A,summary!C191,mySheet!B:B,summary!D191,mySheet!O:O,2)</f>
        <v>454744</v>
      </c>
      <c r="L191" s="11">
        <f t="shared" si="5"/>
        <v>0.35988739867027864</v>
      </c>
      <c r="M191" t="str">
        <f t="array" ref="M191">INDEX(mySheet!G:G,MATCH(1,(mySheet!A:A=summary!C191)*(mySheet!B:B=summary!D191)*(mySheet!O:O=1),0))</f>
        <v>BJP</v>
      </c>
      <c r="N191" t="str">
        <f>VLOOKUP(M191,alliance!A:B,2,FALSE)</f>
        <v>NDA</v>
      </c>
      <c r="O191" t="str">
        <f>VLOOKUP(M191,alliance!A:D,4,FALSE)</f>
        <v>FF4500</v>
      </c>
    </row>
    <row r="192" spans="1:15" x14ac:dyDescent="0.2">
      <c r="A192" t="str">
        <f>VLOOKUP(C192,stateCodes!A:B,2,FALSE)</f>
        <v>S12</v>
      </c>
      <c r="B192" s="12">
        <v>13</v>
      </c>
      <c r="C192" t="s">
        <v>3187</v>
      </c>
      <c r="D192" t="s">
        <v>3463</v>
      </c>
      <c r="E192" s="2">
        <f>SUMIFS(mySheet!N:N,mySheet!A:A,summary!C192,mySheet!B:B,summary!D192,mySheet!O:O,1)</f>
        <v>1951267</v>
      </c>
      <c r="F192" s="2">
        <f>SUMIFS(mySheet!K:K,mySheet!A:A,summary!C192,mySheet!B:B,summary!D192)</f>
        <v>1517255</v>
      </c>
      <c r="G192" s="8">
        <f t="shared" si="4"/>
        <v>0.77757426328636725</v>
      </c>
      <c r="H192">
        <f>COUNTIFS(mySheet!A:A,summary!C192,mySheet!B:B,summary!D192,mySheet!D:D,"FEMALE")</f>
        <v>1</v>
      </c>
      <c r="I192">
        <f>COUNTIFS(mySheet!A:A,summary!C192,mySheet!B:B,summary!D192,mySheet!D:D,"FEMALE",mySheet!O:O,1)</f>
        <v>0</v>
      </c>
      <c r="J192" s="11">
        <f>SUMIFS(mySheet!M:M,mySheet!A:A,summary!C192,mySheet!B:B,summary!D192,mySheet!G:G,"NOTA")/100</f>
        <v>2.1239437102213474E-2</v>
      </c>
      <c r="K192" s="2">
        <f>SUMIFS(mySheet!K:K,mySheet!A:A,summary!C192,mySheet!B:B,summary!D192,mySheet!O:O,1) - SUMIFS(mySheet!K:K,mySheet!A:A,summary!C192,mySheet!B:B,summary!D192,mySheet!O:O,2)</f>
        <v>97674</v>
      </c>
      <c r="L192" s="11">
        <f t="shared" si="5"/>
        <v>6.4375467538416414E-2</v>
      </c>
      <c r="M192" t="str">
        <f t="array" ref="M192">INDEX(mySheet!G:G,MATCH(1,(mySheet!A:A=summary!C192)*(mySheet!B:B=summary!D192)*(mySheet!O:O=1),0))</f>
        <v>BJP</v>
      </c>
      <c r="N192" t="str">
        <f>VLOOKUP(M192,alliance!A:B,2,FALSE)</f>
        <v>NDA</v>
      </c>
      <c r="O192" t="str">
        <f>VLOOKUP(M192,alliance!A:D,4,FALSE)</f>
        <v>FF4500</v>
      </c>
    </row>
    <row r="193" spans="1:15" x14ac:dyDescent="0.2">
      <c r="A193" t="str">
        <f>VLOOKUP(C193,stateCodes!A:B,2,FALSE)</f>
        <v>S12</v>
      </c>
      <c r="B193" s="12">
        <v>14</v>
      </c>
      <c r="C193" t="s">
        <v>3187</v>
      </c>
      <c r="D193" t="s">
        <v>3474</v>
      </c>
      <c r="E193" s="2">
        <f>SUMIFS(mySheet!N:N,mySheet!A:A,summary!C193,mySheet!B:B,summary!D193,mySheet!O:O,1)</f>
        <v>1767725</v>
      </c>
      <c r="F193" s="2">
        <f>SUMIFS(mySheet!K:K,mySheet!A:A,summary!C193,mySheet!B:B,summary!D193)</f>
        <v>1372018</v>
      </c>
      <c r="G193" s="8">
        <f t="shared" si="4"/>
        <v>0.77614900507714724</v>
      </c>
      <c r="H193">
        <f>COUNTIFS(mySheet!A:A,summary!C193,mySheet!B:B,summary!D193,mySheet!D:D,"FEMALE")</f>
        <v>1</v>
      </c>
      <c r="I193">
        <f>COUNTIFS(mySheet!A:A,summary!C193,mySheet!B:B,summary!D193,mySheet!D:D,"FEMALE",mySheet!O:O,1)</f>
        <v>0</v>
      </c>
      <c r="J193" s="11">
        <f>SUMIFS(mySheet!M:M,mySheet!A:A,summary!C193,mySheet!B:B,summary!D193,mySheet!G:G,"NOTA")/100</f>
        <v>3.0901925360413193E-3</v>
      </c>
      <c r="K193" s="2">
        <f>SUMIFS(mySheet!K:K,mySheet!A:A,summary!C193,mySheet!B:B,summary!D193,mySheet!O:O,1) - SUMIFS(mySheet!K:K,mySheet!A:A,summary!C193,mySheet!B:B,summary!D193,mySheet!O:O,2)</f>
        <v>242066</v>
      </c>
      <c r="L193" s="11">
        <f t="shared" si="5"/>
        <v>0.17643062991884947</v>
      </c>
      <c r="M193" t="str">
        <f t="array" ref="M193">INDEX(mySheet!G:G,MATCH(1,(mySheet!A:A=summary!C193)*(mySheet!B:B=summary!D193)*(mySheet!O:O=1),0))</f>
        <v>BJP</v>
      </c>
      <c r="N193" t="str">
        <f>VLOOKUP(M193,alliance!A:B,2,FALSE)</f>
        <v>NDA</v>
      </c>
      <c r="O193" t="str">
        <f>VLOOKUP(M193,alliance!A:D,4,FALSE)</f>
        <v>FF4500</v>
      </c>
    </row>
    <row r="194" spans="1:15" x14ac:dyDescent="0.2">
      <c r="A194" t="str">
        <f>VLOOKUP(C194,stateCodes!A:B,2,FALSE)</f>
        <v>S12</v>
      </c>
      <c r="B194" s="12">
        <v>15</v>
      </c>
      <c r="C194" t="s">
        <v>3187</v>
      </c>
      <c r="D194" t="s">
        <v>3497</v>
      </c>
      <c r="E194" s="2">
        <f>SUMIFS(mySheet!N:N,mySheet!A:A,summary!C194,mySheet!B:B,summary!D194,mySheet!O:O,1)</f>
        <v>1514783</v>
      </c>
      <c r="F194" s="2">
        <f>SUMIFS(mySheet!K:K,mySheet!A:A,summary!C194,mySheet!B:B,summary!D194)</f>
        <v>1248031</v>
      </c>
      <c r="G194" s="8">
        <f t="shared" si="4"/>
        <v>0.82390084916453377</v>
      </c>
      <c r="H194">
        <f>COUNTIFS(mySheet!A:A,summary!C194,mySheet!B:B,summary!D194,mySheet!D:D,"FEMALE")</f>
        <v>0</v>
      </c>
      <c r="I194">
        <f>COUNTIFS(mySheet!A:A,summary!C194,mySheet!B:B,summary!D194,mySheet!D:D,"FEMALE",mySheet!O:O,1)</f>
        <v>0</v>
      </c>
      <c r="J194" s="11">
        <f>SUMIFS(mySheet!M:M,mySheet!A:A,summary!C194,mySheet!B:B,summary!D194,mySheet!G:G,"NOTA")/100</f>
        <v>1.6279021336379176E-2</v>
      </c>
      <c r="K194" s="2">
        <f>SUMIFS(mySheet!K:K,mySheet!A:A,summary!C194,mySheet!B:B,summary!D194,mySheet!O:O,1) - SUMIFS(mySheet!K:K,mySheet!A:A,summary!C194,mySheet!B:B,summary!D194,mySheet!O:O,2)</f>
        <v>37536</v>
      </c>
      <c r="L194" s="11">
        <f t="shared" si="5"/>
        <v>3.0076175992423265E-2</v>
      </c>
      <c r="M194" t="str">
        <f t="array" ref="M194">INDEX(mySheet!G:G,MATCH(1,(mySheet!A:A=summary!C194)*(mySheet!B:B=summary!D194)*(mySheet!O:O=1),0))</f>
        <v>INC</v>
      </c>
      <c r="N194" t="str">
        <f>VLOOKUP(M194,alliance!A:B,2,FALSE)</f>
        <v>I.N.D.I.A.</v>
      </c>
      <c r="O194" t="str">
        <f>VLOOKUP(M194,alliance!A:D,4,FALSE)</f>
        <v>00BFFF</v>
      </c>
    </row>
    <row r="195" spans="1:15" x14ac:dyDescent="0.2">
      <c r="A195" t="str">
        <f>VLOOKUP(C195,stateCodes!A:B,2,FALSE)</f>
        <v>S12</v>
      </c>
      <c r="B195" s="12">
        <v>16</v>
      </c>
      <c r="C195" t="s">
        <v>3187</v>
      </c>
      <c r="D195" t="s">
        <v>3514</v>
      </c>
      <c r="E195" s="2">
        <f>SUMIFS(mySheet!N:N,mySheet!A:A,summary!C195,mySheet!B:B,summary!D195,mySheet!O:O,1)</f>
        <v>1706141</v>
      </c>
      <c r="F195" s="2">
        <f>SUMIFS(mySheet!K:K,mySheet!A:A,summary!C195,mySheet!B:B,summary!D195)</f>
        <v>1265869</v>
      </c>
      <c r="G195" s="8">
        <f t="shared" ref="G195:G258" si="6">F195/E195</f>
        <v>0.7419486431660689</v>
      </c>
      <c r="H195">
        <f>COUNTIFS(mySheet!A:A,summary!C195,mySheet!B:B,summary!D195,mySheet!D:D,"FEMALE")</f>
        <v>0</v>
      </c>
      <c r="I195">
        <f>COUNTIFS(mySheet!A:A,summary!C195,mySheet!B:B,summary!D195,mySheet!D:D,"FEMALE",mySheet!O:O,1)</f>
        <v>0</v>
      </c>
      <c r="J195" s="11">
        <f>SUMIFS(mySheet!M:M,mySheet!A:A,summary!C195,mySheet!B:B,summary!D195,mySheet!G:G,"NOTA")/100</f>
        <v>1.4540742191448498E-2</v>
      </c>
      <c r="K195" s="2">
        <f>SUMIFS(mySheet!K:K,mySheet!A:A,summary!C195,mySheet!B:B,summary!D195,mySheet!O:O,1) - SUMIFS(mySheet!K:K,mySheet!A:A,summary!C195,mySheet!B:B,summary!D195,mySheet!O:O,2)</f>
        <v>553682</v>
      </c>
      <c r="L195" s="11">
        <f t="shared" ref="L195:L258" si="7">K195/F195</f>
        <v>0.43739281078847814</v>
      </c>
      <c r="M195" t="str">
        <f t="array" ref="M195">INDEX(mySheet!G:G,MATCH(1,(mySheet!A:A=summary!C195)*(mySheet!B:B=summary!D195)*(mySheet!O:O=1),0))</f>
        <v>BJP</v>
      </c>
      <c r="N195" t="str">
        <f>VLOOKUP(M195,alliance!A:B,2,FALSE)</f>
        <v>NDA</v>
      </c>
      <c r="O195" t="str">
        <f>VLOOKUP(M195,alliance!A:D,4,FALSE)</f>
        <v>FF4500</v>
      </c>
    </row>
    <row r="196" spans="1:15" x14ac:dyDescent="0.2">
      <c r="A196" t="str">
        <f>VLOOKUP(C196,stateCodes!A:B,2,FALSE)</f>
        <v>S12</v>
      </c>
      <c r="B196" s="12">
        <v>17</v>
      </c>
      <c r="C196" t="s">
        <v>3187</v>
      </c>
      <c r="D196" t="s">
        <v>3526</v>
      </c>
      <c r="E196" s="2">
        <f>SUMIFS(mySheet!N:N,mySheet!A:A,summary!C196,mySheet!B:B,summary!D196,mySheet!O:O,1)</f>
        <v>1741604</v>
      </c>
      <c r="F196" s="2">
        <f>SUMIFS(mySheet!K:K,mySheet!A:A,summary!C196,mySheet!B:B,summary!D196)</f>
        <v>1250244</v>
      </c>
      <c r="G196" s="8">
        <f t="shared" si="6"/>
        <v>0.71786927453083482</v>
      </c>
      <c r="H196">
        <f>COUNTIFS(mySheet!A:A,summary!C196,mySheet!B:B,summary!D196,mySheet!D:D,"FEMALE")</f>
        <v>1</v>
      </c>
      <c r="I196">
        <f>COUNTIFS(mySheet!A:A,summary!C196,mySheet!B:B,summary!D196,mySheet!D:D,"FEMALE",mySheet!O:O,1)</f>
        <v>0</v>
      </c>
      <c r="J196" s="11">
        <f>SUMIFS(mySheet!M:M,mySheet!A:A,summary!C196,mySheet!B:B,summary!D196,mySheet!G:G,"NOTA")/100</f>
        <v>6.8896166546630611E-3</v>
      </c>
      <c r="K196" s="2">
        <f>SUMIFS(mySheet!K:K,mySheet!A:A,summary!C196,mySheet!B:B,summary!D196,mySheet!O:O,1) - SUMIFS(mySheet!K:K,mySheet!A:A,summary!C196,mySheet!B:B,summary!D196,mySheet!O:O,2)</f>
        <v>503084</v>
      </c>
      <c r="L196" s="11">
        <f t="shared" si="7"/>
        <v>0.40238865373479099</v>
      </c>
      <c r="M196" t="str">
        <f t="array" ref="M196">INDEX(mySheet!G:G,MATCH(1,(mySheet!A:A=summary!C196)*(mySheet!B:B=summary!D196)*(mySheet!O:O=1),0))</f>
        <v>BJP</v>
      </c>
      <c r="N196" t="str">
        <f>VLOOKUP(M196,alliance!A:B,2,FALSE)</f>
        <v>NDA</v>
      </c>
      <c r="O196" t="str">
        <f>VLOOKUP(M196,alliance!A:D,4,FALSE)</f>
        <v>FF4500</v>
      </c>
    </row>
    <row r="197" spans="1:15" x14ac:dyDescent="0.2">
      <c r="A197" t="str">
        <f>VLOOKUP(C197,stateCodes!A:B,2,FALSE)</f>
        <v>S12</v>
      </c>
      <c r="B197" s="12">
        <v>18</v>
      </c>
      <c r="C197" t="s">
        <v>3187</v>
      </c>
      <c r="D197" t="s">
        <v>3540</v>
      </c>
      <c r="E197" s="2">
        <f>SUMIFS(mySheet!N:N,mySheet!A:A,summary!C197,mySheet!B:B,summary!D197,mySheet!O:O,1)</f>
        <v>2142861</v>
      </c>
      <c r="F197" s="2">
        <f>SUMIFS(mySheet!K:K,mySheet!A:A,summary!C197,mySheet!B:B,summary!D197)</f>
        <v>1407954</v>
      </c>
      <c r="G197" s="8">
        <f t="shared" si="6"/>
        <v>0.65704401732076878</v>
      </c>
      <c r="H197">
        <f>COUNTIFS(mySheet!A:A,summary!C197,mySheet!B:B,summary!D197,mySheet!D:D,"FEMALE")</f>
        <v>7</v>
      </c>
      <c r="I197">
        <f>COUNTIFS(mySheet!A:A,summary!C197,mySheet!B:B,summary!D197,mySheet!D:D,"FEMALE",mySheet!O:O,1)</f>
        <v>1</v>
      </c>
      <c r="J197" s="11">
        <f>SUMIFS(mySheet!M:M,mySheet!A:A,summary!C197,mySheet!B:B,summary!D197,mySheet!G:G,"NOTA")/100</f>
        <v>3.8547025596502799E-3</v>
      </c>
      <c r="K197" s="2">
        <f>SUMIFS(mySheet!K:K,mySheet!A:A,summary!C197,mySheet!B:B,summary!D197,mySheet!O:O,1) - SUMIFS(mySheet!K:K,mySheet!A:A,summary!C197,mySheet!B:B,summary!D197,mySheet!O:O,2)</f>
        <v>364822</v>
      </c>
      <c r="L197" s="11">
        <f t="shared" si="7"/>
        <v>0.25911499949572214</v>
      </c>
      <c r="M197" t="str">
        <f t="array" ref="M197">INDEX(mySheet!G:G,MATCH(1,(mySheet!A:A=summary!C197)*(mySheet!B:B=summary!D197)*(mySheet!O:O=1),0))</f>
        <v>BJP</v>
      </c>
      <c r="N197" t="str">
        <f>VLOOKUP(M197,alliance!A:B,2,FALSE)</f>
        <v>NDA</v>
      </c>
      <c r="O197" t="str">
        <f>VLOOKUP(M197,alliance!A:D,4,FALSE)</f>
        <v>FF4500</v>
      </c>
    </row>
    <row r="198" spans="1:15" x14ac:dyDescent="0.2">
      <c r="A198" t="str">
        <f>VLOOKUP(C198,stateCodes!A:B,2,FALSE)</f>
        <v>S12</v>
      </c>
      <c r="B198" s="12">
        <v>19</v>
      </c>
      <c r="C198" t="s">
        <v>3187</v>
      </c>
      <c r="D198" t="s">
        <v>3576</v>
      </c>
      <c r="E198" s="2">
        <f>SUMIFS(mySheet!N:N,mySheet!A:A,summary!C198,mySheet!B:B,summary!D198,mySheet!O:O,1)</f>
        <v>1694329</v>
      </c>
      <c r="F198" s="2">
        <f>SUMIFS(mySheet!K:K,mySheet!A:A,summary!C198,mySheet!B:B,summary!D198)</f>
        <v>1260329</v>
      </c>
      <c r="G198" s="8">
        <f t="shared" si="6"/>
        <v>0.7438514007610092</v>
      </c>
      <c r="H198">
        <f>COUNTIFS(mySheet!A:A,summary!C198,mySheet!B:B,summary!D198,mySheet!D:D,"FEMALE")</f>
        <v>1</v>
      </c>
      <c r="I198">
        <f>COUNTIFS(mySheet!A:A,summary!C198,mySheet!B:B,summary!D198,mySheet!D:D,"FEMALE",mySheet!O:O,1)</f>
        <v>0</v>
      </c>
      <c r="J198" s="11">
        <f>SUMIFS(mySheet!M:M,mySheet!A:A,summary!C198,mySheet!B:B,summary!D198,mySheet!G:G,"NOTA")/100</f>
        <v>8.2280538967270181E-3</v>
      </c>
      <c r="K198" s="2">
        <f>SUMIFS(mySheet!K:K,mySheet!A:A,summary!C198,mySheet!B:B,summary!D198,mySheet!O:O,1) - SUMIFS(mySheet!K:K,mySheet!A:A,summary!C198,mySheet!B:B,summary!D198,mySheet!O:O,2)</f>
        <v>431019</v>
      </c>
      <c r="L198" s="11">
        <f t="shared" si="7"/>
        <v>0.34198927422918934</v>
      </c>
      <c r="M198" t="str">
        <f t="array" ref="M198">INDEX(mySheet!G:G,MATCH(1,(mySheet!A:A=summary!C198)*(mySheet!B:B=summary!D198)*(mySheet!O:O=1),0))</f>
        <v>BJP</v>
      </c>
      <c r="N198" t="str">
        <f>VLOOKUP(M198,alliance!A:B,2,FALSE)</f>
        <v>NDA</v>
      </c>
      <c r="O198" t="str">
        <f>VLOOKUP(M198,alliance!A:D,4,FALSE)</f>
        <v>FF4500</v>
      </c>
    </row>
    <row r="199" spans="1:15" x14ac:dyDescent="0.2">
      <c r="A199" t="str">
        <f>VLOOKUP(C199,stateCodes!A:B,2,FALSE)</f>
        <v>S12</v>
      </c>
      <c r="B199" s="12">
        <v>20</v>
      </c>
      <c r="C199" t="s">
        <v>3187</v>
      </c>
      <c r="D199" t="s">
        <v>3590</v>
      </c>
      <c r="E199" s="2">
        <f>SUMIFS(mySheet!N:N,mySheet!A:A,summary!C199,mySheet!B:B,summary!D199,mySheet!O:O,1)</f>
        <v>1760503</v>
      </c>
      <c r="F199" s="2">
        <f>SUMIFS(mySheet!K:K,mySheet!A:A,summary!C199,mySheet!B:B,summary!D199)</f>
        <v>1398946</v>
      </c>
      <c r="G199" s="8">
        <f t="shared" si="6"/>
        <v>0.79462858058179964</v>
      </c>
      <c r="H199">
        <f>COUNTIFS(mySheet!A:A,summary!C199,mySheet!B:B,summary!D199,mySheet!D:D,"FEMALE")</f>
        <v>0</v>
      </c>
      <c r="I199">
        <f>COUNTIFS(mySheet!A:A,summary!C199,mySheet!B:B,summary!D199,mySheet!D:D,"FEMALE",mySheet!O:O,1)</f>
        <v>0</v>
      </c>
      <c r="J199" s="11">
        <f>SUMIFS(mySheet!M:M,mySheet!A:A,summary!C199,mySheet!B:B,summary!D199,mySheet!G:G,"NOTA")/100</f>
        <v>6.4542586390187581E-3</v>
      </c>
      <c r="K199" s="2">
        <f>SUMIFS(mySheet!K:K,mySheet!A:A,summary!C199,mySheet!B:B,summary!D199,mySheet!O:O,1) - SUMIFS(mySheet!K:K,mySheet!A:A,summary!C199,mySheet!B:B,summary!D199,mySheet!O:O,2)</f>
        <v>372249</v>
      </c>
      <c r="L199" s="11">
        <f t="shared" si="7"/>
        <v>0.26609247247570672</v>
      </c>
      <c r="M199" t="str">
        <f t="array" ref="M199">INDEX(mySheet!G:G,MATCH(1,(mySheet!A:A=summary!C199)*(mySheet!B:B=summary!D199)*(mySheet!O:O=1),0))</f>
        <v>BJP</v>
      </c>
      <c r="N199" t="str">
        <f>VLOOKUP(M199,alliance!A:B,2,FALSE)</f>
        <v>NDA</v>
      </c>
      <c r="O199" t="str">
        <f>VLOOKUP(M199,alliance!A:D,4,FALSE)</f>
        <v>FF4500</v>
      </c>
    </row>
    <row r="200" spans="1:15" x14ac:dyDescent="0.2">
      <c r="A200" t="str">
        <f>VLOOKUP(C200,stateCodes!A:B,2,FALSE)</f>
        <v>S12</v>
      </c>
      <c r="B200" s="12">
        <v>21</v>
      </c>
      <c r="C200" t="s">
        <v>3187</v>
      </c>
      <c r="D200" t="s">
        <v>3597</v>
      </c>
      <c r="E200" s="2">
        <f>SUMIFS(mySheet!N:N,mySheet!A:A,summary!C200,mySheet!B:B,summary!D200,mySheet!O:O,1)</f>
        <v>1661229</v>
      </c>
      <c r="F200" s="2">
        <f>SUMIFS(mySheet!K:K,mySheet!A:A,summary!C200,mySheet!B:B,summary!D200)</f>
        <v>1252511</v>
      </c>
      <c r="G200" s="8">
        <f t="shared" si="6"/>
        <v>0.75396649107377733</v>
      </c>
      <c r="H200">
        <f>COUNTIFS(mySheet!A:A,summary!C200,mySheet!B:B,summary!D200,mySheet!D:D,"FEMALE")</f>
        <v>0</v>
      </c>
      <c r="I200">
        <f>COUNTIFS(mySheet!A:A,summary!C200,mySheet!B:B,summary!D200,mySheet!D:D,"FEMALE",mySheet!O:O,1)</f>
        <v>0</v>
      </c>
      <c r="J200" s="11">
        <f>SUMIFS(mySheet!M:M,mySheet!A:A,summary!C200,mySheet!B:B,summary!D200,mySheet!G:G,"NOTA")/100</f>
        <v>8.1376594792121389E-3</v>
      </c>
      <c r="K200" s="2">
        <f>SUMIFS(mySheet!K:K,mySheet!A:A,summary!C200,mySheet!B:B,summary!D200,mySheet!O:O,1) - SUMIFS(mySheet!K:K,mySheet!A:A,summary!C200,mySheet!B:B,summary!D200,mySheet!O:O,2)</f>
        <v>365637</v>
      </c>
      <c r="L200" s="11">
        <f t="shared" si="7"/>
        <v>0.29192318470656148</v>
      </c>
      <c r="M200" t="str">
        <f t="array" ref="M200">INDEX(mySheet!G:G,MATCH(1,(mySheet!A:A=summary!C200)*(mySheet!B:B=summary!D200)*(mySheet!O:O=1),0))</f>
        <v>BJP</v>
      </c>
      <c r="N200" t="str">
        <f>VLOOKUP(M200,alliance!A:B,2,FALSE)</f>
        <v>NDA</v>
      </c>
      <c r="O200" t="str">
        <f>VLOOKUP(M200,alliance!A:D,4,FALSE)</f>
        <v>FF4500</v>
      </c>
    </row>
    <row r="201" spans="1:15" x14ac:dyDescent="0.2">
      <c r="A201" t="str">
        <f>VLOOKUP(C201,stateCodes!A:B,2,FALSE)</f>
        <v>S12</v>
      </c>
      <c r="B201" s="12">
        <v>22</v>
      </c>
      <c r="C201" t="s">
        <v>3187</v>
      </c>
      <c r="D201" t="s">
        <v>3607</v>
      </c>
      <c r="E201" s="2">
        <f>SUMIFS(mySheet!N:N,mySheet!A:A,summary!C201,mySheet!B:B,summary!D201,mySheet!O:O,1)</f>
        <v>1760875</v>
      </c>
      <c r="F201" s="2">
        <f>SUMIFS(mySheet!K:K,mySheet!A:A,summary!C201,mySheet!B:B,summary!D201)</f>
        <v>1370667</v>
      </c>
      <c r="G201" s="8">
        <f t="shared" si="6"/>
        <v>0.77840107900901545</v>
      </c>
      <c r="H201">
        <f>COUNTIFS(mySheet!A:A,summary!C201,mySheet!B:B,summary!D201,mySheet!D:D,"FEMALE")</f>
        <v>2</v>
      </c>
      <c r="I201">
        <f>COUNTIFS(mySheet!A:A,summary!C201,mySheet!B:B,summary!D201,mySheet!D:D,"FEMALE",mySheet!O:O,1)</f>
        <v>0</v>
      </c>
      <c r="J201" s="11">
        <f>SUMIFS(mySheet!M:M,mySheet!A:A,summary!C201,mySheet!B:B,summary!D201,mySheet!G:G,"NOTA")/100</f>
        <v>6.8762372086749509E-3</v>
      </c>
      <c r="K201" s="2">
        <f>SUMIFS(mySheet!K:K,mySheet!A:A,summary!C201,mySheet!B:B,summary!D201,mySheet!O:O,1) - SUMIFS(mySheet!K:K,mySheet!A:A,summary!C201,mySheet!B:B,summary!D201,mySheet!O:O,2)</f>
        <v>376734</v>
      </c>
      <c r="L201" s="11">
        <f t="shared" si="7"/>
        <v>0.27485450514238691</v>
      </c>
      <c r="M201" t="str">
        <f t="array" ref="M201">INDEX(mySheet!G:G,MATCH(1,(mySheet!A:A=summary!C201)*(mySheet!B:B=summary!D201)*(mySheet!O:O=1),0))</f>
        <v>BJP</v>
      </c>
      <c r="N201" t="str">
        <f>VLOOKUP(M201,alliance!A:B,2,FALSE)</f>
        <v>NDA</v>
      </c>
      <c r="O201" t="str">
        <f>VLOOKUP(M201,alliance!A:D,4,FALSE)</f>
        <v>FF4500</v>
      </c>
    </row>
    <row r="202" spans="1:15" x14ac:dyDescent="0.2">
      <c r="A202" t="str">
        <f>VLOOKUP(C202,stateCodes!A:B,2,FALSE)</f>
        <v>S12</v>
      </c>
      <c r="B202" s="12">
        <v>23</v>
      </c>
      <c r="C202" t="s">
        <v>3187</v>
      </c>
      <c r="D202" t="s">
        <v>3622</v>
      </c>
      <c r="E202" s="2">
        <f>SUMIFS(mySheet!N:N,mySheet!A:A,summary!C202,mySheet!B:B,summary!D202,mySheet!O:O,1)</f>
        <v>1851112</v>
      </c>
      <c r="F202" s="2">
        <f>SUMIFS(mySheet!K:K,mySheet!A:A,summary!C202,mySheet!B:B,summary!D202)</f>
        <v>1400509</v>
      </c>
      <c r="G202" s="8">
        <f t="shared" si="6"/>
        <v>0.75657712769405638</v>
      </c>
      <c r="H202">
        <f>COUNTIFS(mySheet!A:A,summary!C202,mySheet!B:B,summary!D202,mySheet!D:D,"FEMALE")</f>
        <v>0</v>
      </c>
      <c r="I202">
        <f>COUNTIFS(mySheet!A:A,summary!C202,mySheet!B:B,summary!D202,mySheet!D:D,"FEMALE",mySheet!O:O,1)</f>
        <v>0</v>
      </c>
      <c r="J202" s="11">
        <f>SUMIFS(mySheet!M:M,mySheet!A:A,summary!C202,mySheet!B:B,summary!D202,mySheet!G:G,"NOTA")/100</f>
        <v>2.5283747283840051E-2</v>
      </c>
      <c r="K202" s="2">
        <f>SUMIFS(mySheet!K:K,mySheet!A:A,summary!C202,mySheet!B:B,summary!D202,mySheet!O:O,1) - SUMIFS(mySheet!K:K,mySheet!A:A,summary!C202,mySheet!B:B,summary!D202,mySheet!O:O,2)</f>
        <v>90636</v>
      </c>
      <c r="L202" s="11">
        <f t="shared" si="7"/>
        <v>6.4716470940208173E-2</v>
      </c>
      <c r="M202" t="str">
        <f t="array" ref="M202">INDEX(mySheet!G:G,MATCH(1,(mySheet!A:A=summary!C202)*(mySheet!B:B=summary!D202)*(mySheet!O:O=1),0))</f>
        <v>BJP</v>
      </c>
      <c r="N202" t="str">
        <f>VLOOKUP(M202,alliance!A:B,2,FALSE)</f>
        <v>NDA</v>
      </c>
      <c r="O202" t="str">
        <f>VLOOKUP(M202,alliance!A:D,4,FALSE)</f>
        <v>FF4500</v>
      </c>
    </row>
    <row r="203" spans="1:15" x14ac:dyDescent="0.2">
      <c r="A203" t="str">
        <f>VLOOKUP(C203,stateCodes!A:B,2,FALSE)</f>
        <v>S12</v>
      </c>
      <c r="B203" s="12">
        <v>24</v>
      </c>
      <c r="C203" t="s">
        <v>3187</v>
      </c>
      <c r="D203" t="s">
        <v>3632</v>
      </c>
      <c r="E203" s="2">
        <f>SUMIFS(mySheet!N:N,mySheet!A:A,summary!C203,mySheet!B:B,summary!D203,mySheet!O:O,1)</f>
        <v>1786151</v>
      </c>
      <c r="F203" s="2">
        <f>SUMIFS(mySheet!K:K,mySheet!A:A,summary!C203,mySheet!B:B,summary!D203)</f>
        <v>1344132</v>
      </c>
      <c r="G203" s="8">
        <f t="shared" si="6"/>
        <v>0.7525298812922312</v>
      </c>
      <c r="H203">
        <f>COUNTIFS(mySheet!A:A,summary!C203,mySheet!B:B,summary!D203,mySheet!D:D,"FEMALE")</f>
        <v>0</v>
      </c>
      <c r="I203">
        <f>COUNTIFS(mySheet!A:A,summary!C203,mySheet!B:B,summary!D203,mySheet!D:D,"FEMALE",mySheet!O:O,1)</f>
        <v>0</v>
      </c>
      <c r="J203" s="11">
        <f>SUMIFS(mySheet!M:M,mySheet!A:A,summary!C203,mySheet!B:B,summary!D203,mySheet!G:G,"NOTA")/100</f>
        <v>1.3338302928043541E-2</v>
      </c>
      <c r="K203" s="2">
        <f>SUMIFS(mySheet!K:K,mySheet!A:A,summary!C203,mySheet!B:B,summary!D203,mySheet!O:O,1) - SUMIFS(mySheet!K:K,mySheet!A:A,summary!C203,mySheet!B:B,summary!D203,mySheet!O:O,2)</f>
        <v>156029</v>
      </c>
      <c r="L203" s="11">
        <f t="shared" si="7"/>
        <v>0.11608160508045341</v>
      </c>
      <c r="M203" t="str">
        <f t="array" ref="M203">INDEX(mySheet!G:G,MATCH(1,(mySheet!A:A=summary!C203)*(mySheet!B:B=summary!D203)*(mySheet!O:O=1),0))</f>
        <v>BJP</v>
      </c>
      <c r="N203" t="str">
        <f>VLOOKUP(M203,alliance!A:B,2,FALSE)</f>
        <v>NDA</v>
      </c>
      <c r="O203" t="str">
        <f>VLOOKUP(M203,alliance!A:D,4,FALSE)</f>
        <v>FF4500</v>
      </c>
    </row>
    <row r="204" spans="1:15" x14ac:dyDescent="0.2">
      <c r="A204" t="str">
        <f>VLOOKUP(C204,stateCodes!A:B,2,FALSE)</f>
        <v>S12</v>
      </c>
      <c r="B204" s="12">
        <v>25</v>
      </c>
      <c r="C204" t="s">
        <v>3187</v>
      </c>
      <c r="D204" t="s">
        <v>3640</v>
      </c>
      <c r="E204" s="2">
        <f>SUMIFS(mySheet!N:N,mySheet!A:A,summary!C204,mySheet!B:B,summary!D204,mySheet!O:O,1)</f>
        <v>2350580</v>
      </c>
      <c r="F204" s="2">
        <f>SUMIFS(mySheet!K:K,mySheet!A:A,summary!C204,mySheet!B:B,summary!D204)</f>
        <v>1629108</v>
      </c>
      <c r="G204" s="8">
        <f t="shared" si="6"/>
        <v>0.69306639212449694</v>
      </c>
      <c r="H204">
        <f>COUNTIFS(mySheet!A:A,summary!C204,mySheet!B:B,summary!D204,mySheet!D:D,"FEMALE")</f>
        <v>1</v>
      </c>
      <c r="I204">
        <f>COUNTIFS(mySheet!A:A,summary!C204,mySheet!B:B,summary!D204,mySheet!D:D,"FEMALE",mySheet!O:O,1)</f>
        <v>0</v>
      </c>
      <c r="J204" s="11">
        <f>SUMIFS(mySheet!M:M,mySheet!A:A,summary!C204,mySheet!B:B,summary!D204,mySheet!G:G,"NOTA")/100</f>
        <v>3.0958612415968386E-3</v>
      </c>
      <c r="K204" s="2">
        <f>SUMIFS(mySheet!K:K,mySheet!A:A,summary!C204,mySheet!B:B,summary!D204,mySheet!O:O,1) - SUMIFS(mySheet!K:K,mySheet!A:A,summary!C204,mySheet!B:B,summary!D204,mySheet!O:O,2)</f>
        <v>547754</v>
      </c>
      <c r="L204" s="11">
        <f t="shared" si="7"/>
        <v>0.33622939670052571</v>
      </c>
      <c r="M204" t="str">
        <f t="array" ref="M204">INDEX(mySheet!G:G,MATCH(1,(mySheet!A:A=summary!C204)*(mySheet!B:B=summary!D204)*(mySheet!O:O=1),0))</f>
        <v>BJP</v>
      </c>
      <c r="N204" t="str">
        <f>VLOOKUP(M204,alliance!A:B,2,FALSE)</f>
        <v>NDA</v>
      </c>
      <c r="O204" t="str">
        <f>VLOOKUP(M204,alliance!A:D,4,FALSE)</f>
        <v>FF4500</v>
      </c>
    </row>
    <row r="205" spans="1:15" x14ac:dyDescent="0.2">
      <c r="A205" t="str">
        <f>VLOOKUP(C205,stateCodes!A:B,2,FALSE)</f>
        <v>S12</v>
      </c>
      <c r="B205" s="12">
        <v>26</v>
      </c>
      <c r="C205" t="s">
        <v>3187</v>
      </c>
      <c r="D205" t="s">
        <v>3663</v>
      </c>
      <c r="E205" s="2">
        <f>SUMIFS(mySheet!N:N,mySheet!A:A,summary!C205,mySheet!B:B,summary!D205,mySheet!O:O,1)</f>
        <v>1834385</v>
      </c>
      <c r="F205" s="2">
        <f>SUMIFS(mySheet!K:K,mySheet!A:A,summary!C205,mySheet!B:B,summary!D205)</f>
        <v>1427607</v>
      </c>
      <c r="G205" s="8">
        <f t="shared" si="6"/>
        <v>0.77824829575034682</v>
      </c>
      <c r="H205">
        <f>COUNTIFS(mySheet!A:A,summary!C205,mySheet!B:B,summary!D205,mySheet!D:D,"FEMALE")</f>
        <v>2</v>
      </c>
      <c r="I205">
        <f>COUNTIFS(mySheet!A:A,summary!C205,mySheet!B:B,summary!D205,mySheet!D:D,"FEMALE",mySheet!O:O,1)</f>
        <v>0</v>
      </c>
      <c r="J205" s="11">
        <f>SUMIFS(mySheet!M:M,mySheet!A:A,summary!C205,mySheet!B:B,summary!D205,mySheet!G:G,"NOTA")/100</f>
        <v>1.2901242435234685E-2</v>
      </c>
      <c r="K205" s="2">
        <f>SUMIFS(mySheet!K:K,mySheet!A:A,summary!C205,mySheet!B:B,summary!D205,mySheet!O:O,1) - SUMIFS(mySheet!K:K,mySheet!A:A,summary!C205,mySheet!B:B,summary!D205,mySheet!O:O,2)</f>
        <v>202510</v>
      </c>
      <c r="L205" s="11">
        <f t="shared" si="7"/>
        <v>0.14185276480151751</v>
      </c>
      <c r="M205" t="str">
        <f t="array" ref="M205">INDEX(mySheet!G:G,MATCH(1,(mySheet!A:A=summary!C205)*(mySheet!B:B=summary!D205)*(mySheet!O:O=1),0))</f>
        <v>BJP</v>
      </c>
      <c r="N205" t="str">
        <f>VLOOKUP(M205,alliance!A:B,2,FALSE)</f>
        <v>NDA</v>
      </c>
      <c r="O205" t="str">
        <f>VLOOKUP(M205,alliance!A:D,4,FALSE)</f>
        <v>FF4500</v>
      </c>
    </row>
    <row r="206" spans="1:15" x14ac:dyDescent="0.2">
      <c r="A206" t="str">
        <f>VLOOKUP(C206,stateCodes!A:B,2,FALSE)</f>
        <v>S12</v>
      </c>
      <c r="B206" s="12">
        <v>27</v>
      </c>
      <c r="C206" t="s">
        <v>3187</v>
      </c>
      <c r="D206" t="s">
        <v>3671</v>
      </c>
      <c r="E206" s="2">
        <f>SUMIFS(mySheet!N:N,mySheet!A:A,summary!C206,mySheet!B:B,summary!D206,mySheet!O:O,1)</f>
        <v>1909055</v>
      </c>
      <c r="F206" s="2">
        <f>SUMIFS(mySheet!K:K,mySheet!A:A,summary!C206,mySheet!B:B,summary!D206)</f>
        <v>1468138</v>
      </c>
      <c r="G206" s="8">
        <f t="shared" si="6"/>
        <v>0.76903913192652906</v>
      </c>
      <c r="H206">
        <f>COUNTIFS(mySheet!A:A,summary!C206,mySheet!B:B,summary!D206,mySheet!D:D,"FEMALE")</f>
        <v>1</v>
      </c>
      <c r="I206">
        <f>COUNTIFS(mySheet!A:A,summary!C206,mySheet!B:B,summary!D206,mySheet!D:D,"FEMALE",mySheet!O:O,1)</f>
        <v>0</v>
      </c>
      <c r="J206" s="11">
        <f>SUMIFS(mySheet!M:M,mySheet!A:A,summary!C206,mySheet!B:B,summary!D206,mySheet!G:G,"NOTA")/100</f>
        <v>1.0901430093259844E-2</v>
      </c>
      <c r="K206" s="2">
        <f>SUMIFS(mySheet!K:K,mySheet!A:A,summary!C206,mySheet!B:B,summary!D206,mySheet!O:O,1) - SUMIFS(mySheet!K:K,mySheet!A:A,summary!C206,mySheet!B:B,summary!D206,mySheet!O:O,2)</f>
        <v>273343</v>
      </c>
      <c r="L206" s="11">
        <f t="shared" si="7"/>
        <v>0.18618345141941697</v>
      </c>
      <c r="M206" t="str">
        <f t="array" ref="M206">INDEX(mySheet!G:G,MATCH(1,(mySheet!A:A=summary!C206)*(mySheet!B:B=summary!D206)*(mySheet!O:O=1),0))</f>
        <v>BJP</v>
      </c>
      <c r="N206" t="str">
        <f>VLOOKUP(M206,alliance!A:B,2,FALSE)</f>
        <v>NDA</v>
      </c>
      <c r="O206" t="str">
        <f>VLOOKUP(M206,alliance!A:D,4,FALSE)</f>
        <v>FF4500</v>
      </c>
    </row>
    <row r="207" spans="1:15" x14ac:dyDescent="0.2">
      <c r="A207" t="str">
        <f>VLOOKUP(C207,stateCodes!A:B,2,FALSE)</f>
        <v>S12</v>
      </c>
      <c r="B207" s="12">
        <v>28</v>
      </c>
      <c r="C207" t="s">
        <v>3187</v>
      </c>
      <c r="D207" t="s">
        <v>3684</v>
      </c>
      <c r="E207" s="2">
        <f>SUMIFS(mySheet!N:N,mySheet!A:A,summary!C207,mySheet!B:B,summary!D207,mySheet!O:O,1)</f>
        <v>1737437</v>
      </c>
      <c r="F207" s="2">
        <f>SUMIFS(mySheet!K:K,mySheet!A:A,summary!C207,mySheet!B:B,summary!D207)</f>
        <v>1357857</v>
      </c>
      <c r="G207" s="8">
        <f t="shared" si="6"/>
        <v>0.78152876910069258</v>
      </c>
      <c r="H207">
        <f>COUNTIFS(mySheet!A:A,summary!C207,mySheet!B:B,summary!D207,mySheet!D:D,"FEMALE")</f>
        <v>2</v>
      </c>
      <c r="I207">
        <f>COUNTIFS(mySheet!A:A,summary!C207,mySheet!B:B,summary!D207,mySheet!D:D,"FEMALE",mySheet!O:O,1)</f>
        <v>0</v>
      </c>
      <c r="J207" s="11">
        <f>SUMIFS(mySheet!M:M,mySheet!A:A,summary!C207,mySheet!B:B,summary!D207,mySheet!G:G,"NOTA")/100</f>
        <v>1.6775672587636639E-2</v>
      </c>
      <c r="K207" s="2">
        <f>SUMIFS(mySheet!K:K,mySheet!A:A,summary!C207,mySheet!B:B,summary!D207,mySheet!O:O,1) - SUMIFS(mySheet!K:K,mySheet!A:A,summary!C207,mySheet!B:B,summary!D207,mySheet!O:O,2)</f>
        <v>360241</v>
      </c>
      <c r="L207" s="11">
        <f t="shared" si="7"/>
        <v>0.26530113259349108</v>
      </c>
      <c r="M207" t="str">
        <f t="array" ref="M207">INDEX(mySheet!G:G,MATCH(1,(mySheet!A:A=summary!C207)*(mySheet!B:B=summary!D207)*(mySheet!O:O=1),0))</f>
        <v>BJP</v>
      </c>
      <c r="N207" t="str">
        <f>VLOOKUP(M207,alliance!A:B,2,FALSE)</f>
        <v>NDA</v>
      </c>
      <c r="O207" t="str">
        <f>VLOOKUP(M207,alliance!A:D,4,FALSE)</f>
        <v>FF4500</v>
      </c>
    </row>
    <row r="208" spans="1:15" x14ac:dyDescent="0.2">
      <c r="A208" t="str">
        <f>VLOOKUP(C208,stateCodes!A:B,2,FALSE)</f>
        <v>S13</v>
      </c>
      <c r="B208" s="12">
        <v>0</v>
      </c>
      <c r="C208" t="s">
        <v>3694</v>
      </c>
      <c r="D208" t="s">
        <v>3695</v>
      </c>
      <c r="E208" s="2">
        <f>SUMIFS(mySheet!N:N,mySheet!A:A,summary!C208,mySheet!B:B,summary!D208,mySheet!O:O,1)</f>
        <v>1871099</v>
      </c>
      <c r="F208" s="2">
        <f>SUMIFS(mySheet!K:K,mySheet!A:A,summary!C208,mySheet!B:B,summary!D208)</f>
        <v>1281738</v>
      </c>
      <c r="G208" s="8">
        <f t="shared" si="6"/>
        <v>0.68501880445663221</v>
      </c>
      <c r="H208">
        <f>COUNTIFS(mySheet!A:A,summary!C208,mySheet!B:B,summary!D208,mySheet!D:D,"FEMALE")</f>
        <v>2</v>
      </c>
      <c r="I208">
        <f>COUNTIFS(mySheet!A:A,summary!C208,mySheet!B:B,summary!D208,mySheet!D:D,"FEMALE",mySheet!O:O,1)</f>
        <v>1</v>
      </c>
      <c r="J208" s="11">
        <f>SUMIFS(mySheet!M:M,mySheet!A:A,summary!C208,mySheet!B:B,summary!D208,mySheet!G:G,"NOTA")/100</f>
        <v>1.7068287161378416E-2</v>
      </c>
      <c r="K208" s="2">
        <f>SUMIFS(mySheet!K:K,mySheet!A:A,summary!C208,mySheet!B:B,summary!D208,mySheet!O:O,1) - SUMIFS(mySheet!K:K,mySheet!A:A,summary!C208,mySheet!B:B,summary!D208,mySheet!O:O,2)</f>
        <v>95629</v>
      </c>
      <c r="L208" s="11">
        <f t="shared" si="7"/>
        <v>7.4608851418932726E-2</v>
      </c>
      <c r="M208" t="str">
        <f t="array" ref="M208">INDEX(mySheet!G:G,MATCH(1,(mySheet!A:A=summary!C208)*(mySheet!B:B=summary!D208)*(mySheet!O:O=1),0))</f>
        <v>BJP</v>
      </c>
      <c r="N208" t="str">
        <f>VLOOKUP(M208,alliance!A:B,2,FALSE)</f>
        <v>NDA</v>
      </c>
      <c r="O208" t="str">
        <f>VLOOKUP(M208,alliance!A:D,4,FALSE)</f>
        <v>FF4500</v>
      </c>
    </row>
    <row r="209" spans="1:15" x14ac:dyDescent="0.2">
      <c r="A209" t="str">
        <f>VLOOKUP(C209,stateCodes!A:B,2,FALSE)</f>
        <v>S13</v>
      </c>
      <c r="B209" s="12">
        <v>1</v>
      </c>
      <c r="C209" t="s">
        <v>3694</v>
      </c>
      <c r="D209" t="s">
        <v>3708</v>
      </c>
      <c r="E209" s="2">
        <f>SUMIFS(mySheet!N:N,mySheet!A:A,summary!C209,mySheet!B:B,summary!D209,mySheet!O:O,1)</f>
        <v>1908173</v>
      </c>
      <c r="F209" s="2">
        <f>SUMIFS(mySheet!K:K,mySheet!A:A,summary!C209,mySheet!B:B,summary!D209)</f>
        <v>1085038</v>
      </c>
      <c r="G209" s="8">
        <f t="shared" si="6"/>
        <v>0.5686266391988567</v>
      </c>
      <c r="H209">
        <f>COUNTIFS(mySheet!A:A,summary!C209,mySheet!B:B,summary!D209,mySheet!D:D,"FEMALE")</f>
        <v>3</v>
      </c>
      <c r="I209">
        <f>COUNTIFS(mySheet!A:A,summary!C209,mySheet!B:B,summary!D209,mySheet!D:D,"FEMALE",mySheet!O:O,1)</f>
        <v>0</v>
      </c>
      <c r="J209" s="11">
        <f>SUMIFS(mySheet!M:M,mySheet!A:A,summary!C209,mySheet!B:B,summary!D209,mySheet!G:G,"NOTA")/100</f>
        <v>2.2736083220494994E-3</v>
      </c>
      <c r="K209" s="2">
        <f>SUMIFS(mySheet!K:K,mySheet!A:A,summary!C209,mySheet!B:B,summary!D209,mySheet!O:O,1) - SUMIFS(mySheet!K:K,mySheet!A:A,summary!C209,mySheet!B:B,summary!D209,mySheet!O:O,2)</f>
        <v>229243</v>
      </c>
      <c r="L209" s="11">
        <f t="shared" si="7"/>
        <v>0.21127647142312067</v>
      </c>
      <c r="M209" t="str">
        <f t="array" ref="M209">INDEX(mySheet!G:G,MATCH(1,(mySheet!A:A=summary!C209)*(mySheet!B:B=summary!D209)*(mySheet!O:O=1),0))</f>
        <v>BJP</v>
      </c>
      <c r="N209" t="str">
        <f>VLOOKUP(M209,alliance!A:B,2,FALSE)</f>
        <v>NDA</v>
      </c>
      <c r="O209" t="str">
        <f>VLOOKUP(M209,alliance!A:D,4,FALSE)</f>
        <v>FF4500</v>
      </c>
    </row>
    <row r="210" spans="1:15" x14ac:dyDescent="0.2">
      <c r="A210" t="str">
        <f>VLOOKUP(C210,stateCodes!A:B,2,FALSE)</f>
        <v>S13</v>
      </c>
      <c r="B210" s="12">
        <v>2</v>
      </c>
      <c r="C210" t="s">
        <v>3694</v>
      </c>
      <c r="D210" t="s">
        <v>3742</v>
      </c>
      <c r="E210" s="2">
        <f>SUMIFS(mySheet!N:N,mySheet!A:A,summary!C210,mySheet!B:B,summary!D210,mySheet!O:O,1)</f>
        <v>1931400</v>
      </c>
      <c r="F210" s="2">
        <f>SUMIFS(mySheet!K:K,mySheet!A:A,summary!C210,mySheet!B:B,summary!D210)</f>
        <v>1088277</v>
      </c>
      <c r="G210" s="8">
        <f t="shared" si="6"/>
        <v>0.56346536191363783</v>
      </c>
      <c r="H210">
        <f>COUNTIFS(mySheet!A:A,summary!C210,mySheet!B:B,summary!D210,mySheet!D:D,"FEMALE")</f>
        <v>1</v>
      </c>
      <c r="I210">
        <f>COUNTIFS(mySheet!A:A,summary!C210,mySheet!B:B,summary!D210,mySheet!D:D,"FEMALE",mySheet!O:O,1)</f>
        <v>0</v>
      </c>
      <c r="J210" s="11">
        <f>SUMIFS(mySheet!M:M,mySheet!A:A,summary!C210,mySheet!B:B,summary!D210,mySheet!G:G,"NOTA")/100</f>
        <v>9.4590524285283993E-3</v>
      </c>
      <c r="K210" s="2">
        <f>SUMIFS(mySheet!K:K,mySheet!A:A,summary!C210,mySheet!B:B,summary!D210,mySheet!O:O,1) - SUMIFS(mySheet!K:K,mySheet!A:A,summary!C210,mySheet!B:B,summary!D210,mySheet!O:O,2)</f>
        <v>411617</v>
      </c>
      <c r="L210" s="11">
        <f t="shared" si="7"/>
        <v>0.37822815331023257</v>
      </c>
      <c r="M210" t="str">
        <f t="array" ref="M210">INDEX(mySheet!G:G,MATCH(1,(mySheet!A:A=summary!C210)*(mySheet!B:B=summary!D210)*(mySheet!O:O=1),0))</f>
        <v>BJP</v>
      </c>
      <c r="N210" t="str">
        <f>VLOOKUP(M210,alliance!A:B,2,FALSE)</f>
        <v>NDA</v>
      </c>
      <c r="O210" t="str">
        <f>VLOOKUP(M210,alliance!A:D,4,FALSE)</f>
        <v>FF4500</v>
      </c>
    </row>
    <row r="211" spans="1:15" x14ac:dyDescent="0.2">
      <c r="A211" t="str">
        <f>VLOOKUP(C211,stateCodes!A:B,2,FALSE)</f>
        <v>S13</v>
      </c>
      <c r="B211" s="12">
        <v>3</v>
      </c>
      <c r="C211" t="s">
        <v>3694</v>
      </c>
      <c r="D211" t="s">
        <v>3758</v>
      </c>
      <c r="E211" s="2">
        <f>SUMIFS(mySheet!N:N,mySheet!A:A,summary!C211,mySheet!B:B,summary!D211,mySheet!O:O,1)</f>
        <v>1775051</v>
      </c>
      <c r="F211" s="2">
        <f>SUMIFS(mySheet!K:K,mySheet!A:A,summary!C211,mySheet!B:B,summary!D211)</f>
        <v>1092971</v>
      </c>
      <c r="G211" s="8">
        <f t="shared" si="6"/>
        <v>0.61574061815688674</v>
      </c>
      <c r="H211">
        <f>COUNTIFS(mySheet!A:A,summary!C211,mySheet!B:B,summary!D211,mySheet!D:D,"FEMALE")</f>
        <v>3</v>
      </c>
      <c r="I211">
        <f>COUNTIFS(mySheet!A:A,summary!C211,mySheet!B:B,summary!D211,mySheet!D:D,"FEMALE",mySheet!O:O,1)</f>
        <v>1</v>
      </c>
      <c r="J211" s="11">
        <f>SUMIFS(mySheet!M:M,mySheet!A:A,summary!C211,mySheet!B:B,summary!D211,mySheet!G:G,"NOTA")/100</f>
        <v>8.4048404439171151E-3</v>
      </c>
      <c r="K211" s="2">
        <f>SUMIFS(mySheet!K:K,mySheet!A:A,summary!C211,mySheet!B:B,summary!D211,mySheet!O:O,1) - SUMIFS(mySheet!K:K,mySheet!A:A,summary!C211,mySheet!B:B,summary!D211,mySheet!O:O,2)</f>
        <v>335882</v>
      </c>
      <c r="L211" s="11">
        <f t="shared" si="7"/>
        <v>0.30731098995307288</v>
      </c>
      <c r="M211" t="str">
        <f t="array" ref="M211">INDEX(mySheet!G:G,MATCH(1,(mySheet!A:A=summary!C211)*(mySheet!B:B=summary!D211)*(mySheet!O:O=1),0))</f>
        <v>BJP</v>
      </c>
      <c r="N211" t="str">
        <f>VLOOKUP(M211,alliance!A:B,2,FALSE)</f>
        <v>NDA</v>
      </c>
      <c r="O211" t="str">
        <f>VLOOKUP(M211,alliance!A:D,4,FALSE)</f>
        <v>FF4500</v>
      </c>
    </row>
    <row r="212" spans="1:15" x14ac:dyDescent="0.2">
      <c r="A212" t="str">
        <f>VLOOKUP(C212,stateCodes!A:B,2,FALSE)</f>
        <v>S13</v>
      </c>
      <c r="B212" s="12">
        <v>4</v>
      </c>
      <c r="C212" t="s">
        <v>3694</v>
      </c>
      <c r="D212" t="s">
        <v>3772</v>
      </c>
      <c r="E212" s="2">
        <f>SUMIFS(mySheet!N:N,mySheet!A:A,summary!C212,mySheet!B:B,summary!D212,mySheet!O:O,1)</f>
        <v>1762918</v>
      </c>
      <c r="F212" s="2">
        <f>SUMIFS(mySheet!K:K,mySheet!A:A,summary!C212,mySheet!B:B,summary!D212)</f>
        <v>1120359</v>
      </c>
      <c r="G212" s="8">
        <f t="shared" si="6"/>
        <v>0.63551396037705665</v>
      </c>
      <c r="H212">
        <f>COUNTIFS(mySheet!A:A,summary!C212,mySheet!B:B,summary!D212,mySheet!D:D,"FEMALE")</f>
        <v>0</v>
      </c>
      <c r="I212">
        <f>COUNTIFS(mySheet!A:A,summary!C212,mySheet!B:B,summary!D212,mySheet!D:D,"FEMALE",mySheet!O:O,1)</f>
        <v>0</v>
      </c>
      <c r="J212" s="11">
        <f>SUMIFS(mySheet!M:M,mySheet!A:A,summary!C212,mySheet!B:B,summary!D212,mySheet!G:G,"NOTA")/100</f>
        <v>6.8509950934352278E-3</v>
      </c>
      <c r="K212" s="2">
        <f>SUMIFS(mySheet!K:K,mySheet!A:A,summary!C212,mySheet!B:B,summary!D212,mySheet!O:O,1) - SUMIFS(mySheet!K:K,mySheet!A:A,summary!C212,mySheet!B:B,summary!D212,mySheet!O:O,2)</f>
        <v>133287</v>
      </c>
      <c r="L212" s="11">
        <f t="shared" si="7"/>
        <v>0.11896811646981012</v>
      </c>
      <c r="M212" t="str">
        <f t="array" ref="M212">INDEX(mySheet!G:G,MATCH(1,(mySheet!A:A=summary!C212)*(mySheet!B:B=summary!D212)*(mySheet!O:O=1),0))</f>
        <v>SHS</v>
      </c>
      <c r="N212" t="str">
        <f>VLOOKUP(M212,alliance!A:B,2,FALSE)</f>
        <v>NDA</v>
      </c>
      <c r="O212" t="str">
        <f>VLOOKUP(M212,alliance!A:D,4,FALSE)</f>
        <v>E30022</v>
      </c>
    </row>
    <row r="213" spans="1:15" x14ac:dyDescent="0.2">
      <c r="A213" t="str">
        <f>VLOOKUP(C213,stateCodes!A:B,2,FALSE)</f>
        <v>S13</v>
      </c>
      <c r="B213" s="12">
        <v>5</v>
      </c>
      <c r="C213" t="s">
        <v>3694</v>
      </c>
      <c r="D213" t="s">
        <v>3785</v>
      </c>
      <c r="E213" s="2">
        <f>SUMIFS(mySheet!N:N,mySheet!A:A,summary!C213,mySheet!B:B,summary!D213,mySheet!O:O,1)</f>
        <v>1865169</v>
      </c>
      <c r="F213" s="2">
        <f>SUMIFS(mySheet!K:K,mySheet!A:A,summary!C213,mySheet!B:B,summary!D213)</f>
        <v>1119440</v>
      </c>
      <c r="G213" s="8">
        <f t="shared" si="6"/>
        <v>0.60018153850937905</v>
      </c>
      <c r="H213">
        <f>COUNTIFS(mySheet!A:A,summary!C213,mySheet!B:B,summary!D213,mySheet!D:D,"FEMALE")</f>
        <v>1</v>
      </c>
      <c r="I213">
        <f>COUNTIFS(mySheet!A:A,summary!C213,mySheet!B:B,summary!D213,mySheet!D:D,"FEMALE",mySheet!O:O,1)</f>
        <v>0</v>
      </c>
      <c r="J213" s="11">
        <f>SUMIFS(mySheet!M:M,mySheet!A:A,summary!C213,mySheet!B:B,summary!D213,mySheet!G:G,"NOTA")/100</f>
        <v>7.914764079147641E-3</v>
      </c>
      <c r="K213" s="2">
        <f>SUMIFS(mySheet!K:K,mySheet!A:A,summary!C213,mySheet!B:B,summary!D213,mySheet!O:O,1) - SUMIFS(mySheet!K:K,mySheet!A:A,summary!C213,mySheet!B:B,summary!D213,mySheet!O:O,2)</f>
        <v>275596</v>
      </c>
      <c r="L213" s="11">
        <f t="shared" si="7"/>
        <v>0.24619095261916674</v>
      </c>
      <c r="M213" t="str">
        <f t="array" ref="M213">INDEX(mySheet!G:G,MATCH(1,(mySheet!A:A=summary!C213)*(mySheet!B:B=summary!D213)*(mySheet!O:O=1),0))</f>
        <v>BJP</v>
      </c>
      <c r="N213" t="str">
        <f>VLOOKUP(M213,alliance!A:B,2,FALSE)</f>
        <v>NDA</v>
      </c>
      <c r="O213" t="str">
        <f>VLOOKUP(M213,alliance!A:D,4,FALSE)</f>
        <v>FF4500</v>
      </c>
    </row>
    <row r="214" spans="1:15" x14ac:dyDescent="0.2">
      <c r="A214" t="str">
        <f>VLOOKUP(C214,stateCodes!A:B,2,FALSE)</f>
        <v>S13</v>
      </c>
      <c r="B214" s="12">
        <v>6</v>
      </c>
      <c r="C214" t="s">
        <v>3694</v>
      </c>
      <c r="D214" t="s">
        <v>3797</v>
      </c>
      <c r="E214" s="2">
        <f>SUMIFS(mySheet!N:N,mySheet!A:A,summary!C214,mySheet!B:B,summary!D214,mySheet!O:O,1)</f>
        <v>1833091</v>
      </c>
      <c r="F214" s="2">
        <f>SUMIFS(mySheet!K:K,mySheet!A:A,summary!C214,mySheet!B:B,summary!D214)</f>
        <v>1112385</v>
      </c>
      <c r="G214" s="8">
        <f t="shared" si="6"/>
        <v>0.60683566718728099</v>
      </c>
      <c r="H214">
        <f>COUNTIFS(mySheet!A:A,summary!C214,mySheet!B:B,summary!D214,mySheet!D:D,"FEMALE")</f>
        <v>4</v>
      </c>
      <c r="I214">
        <f>COUNTIFS(mySheet!A:A,summary!C214,mySheet!B:B,summary!D214,mySheet!D:D,"FEMALE",mySheet!O:O,1)</f>
        <v>1</v>
      </c>
      <c r="J214" s="11">
        <f>SUMIFS(mySheet!M:M,mySheet!A:A,summary!C214,mySheet!B:B,summary!D214,mySheet!G:G,"NOTA")/100</f>
        <v>4.7780093064345112E-3</v>
      </c>
      <c r="K214" s="2">
        <f>SUMIFS(mySheet!K:K,mySheet!A:A,summary!C214,mySheet!B:B,summary!D214,mySheet!O:O,1) - SUMIFS(mySheet!K:K,mySheet!A:A,summary!C214,mySheet!B:B,summary!D214,mySheet!O:O,2)</f>
        <v>36951</v>
      </c>
      <c r="L214" s="11">
        <f t="shared" si="7"/>
        <v>3.3217815774214864E-2</v>
      </c>
      <c r="M214" t="str">
        <f t="array" ref="M214">INDEX(mySheet!G:G,MATCH(1,(mySheet!A:A=summary!C214)*(mySheet!B:B=summary!D214)*(mySheet!O:O=1),0))</f>
        <v>IND</v>
      </c>
      <c r="N214" t="str">
        <f>VLOOKUP(M214,alliance!A:B,2,FALSE)</f>
        <v>Unallied</v>
      </c>
      <c r="O214" t="str">
        <f>VLOOKUP(M214,alliance!A:D,4,FALSE)</f>
        <v>AAAAAA</v>
      </c>
    </row>
    <row r="215" spans="1:15" x14ac:dyDescent="0.2">
      <c r="A215" t="str">
        <f>VLOOKUP(C215,stateCodes!A:B,2,FALSE)</f>
        <v>S13</v>
      </c>
      <c r="B215" s="12">
        <v>7</v>
      </c>
      <c r="C215" t="s">
        <v>3694</v>
      </c>
      <c r="D215" t="s">
        <v>3824</v>
      </c>
      <c r="E215" s="2">
        <f>SUMIFS(mySheet!N:N,mySheet!A:A,summary!C215,mySheet!B:B,summary!D215,mySheet!O:O,1)</f>
        <v>1743283</v>
      </c>
      <c r="F215" s="2">
        <f>SUMIFS(mySheet!K:K,mySheet!A:A,summary!C215,mySheet!B:B,summary!D215)</f>
        <v>1072570</v>
      </c>
      <c r="G215" s="8">
        <f t="shared" si="6"/>
        <v>0.61525868146479945</v>
      </c>
      <c r="H215">
        <f>COUNTIFS(mySheet!A:A,summary!C215,mySheet!B:B,summary!D215,mySheet!D:D,"FEMALE")</f>
        <v>1</v>
      </c>
      <c r="I215">
        <f>COUNTIFS(mySheet!A:A,summary!C215,mySheet!B:B,summary!D215,mySheet!D:D,"FEMALE",mySheet!O:O,1)</f>
        <v>0</v>
      </c>
      <c r="J215" s="11">
        <f>SUMIFS(mySheet!M:M,mySheet!A:A,summary!C215,mySheet!B:B,summary!D215,mySheet!G:G,"NOTA")/100</f>
        <v>6.0690416414566819E-3</v>
      </c>
      <c r="K215" s="2">
        <f>SUMIFS(mySheet!K:K,mySheet!A:A,summary!C215,mySheet!B:B,summary!D215,mySheet!O:O,1) - SUMIFS(mySheet!K:K,mySheet!A:A,summary!C215,mySheet!B:B,summary!D215,mySheet!O:O,2)</f>
        <v>187191</v>
      </c>
      <c r="L215" s="11">
        <f t="shared" si="7"/>
        <v>0.17452567198411292</v>
      </c>
      <c r="M215" t="str">
        <f t="array" ref="M215">INDEX(mySheet!G:G,MATCH(1,(mySheet!A:A=summary!C215)*(mySheet!B:B=summary!D215)*(mySheet!O:O=1),0))</f>
        <v>BJP</v>
      </c>
      <c r="N215" t="str">
        <f>VLOOKUP(M215,alliance!A:B,2,FALSE)</f>
        <v>NDA</v>
      </c>
      <c r="O215" t="str">
        <f>VLOOKUP(M215,alliance!A:D,4,FALSE)</f>
        <v>FF4500</v>
      </c>
    </row>
    <row r="216" spans="1:15" x14ac:dyDescent="0.2">
      <c r="A216" t="str">
        <f>VLOOKUP(C216,stateCodes!A:B,2,FALSE)</f>
        <v>S13</v>
      </c>
      <c r="B216" s="12">
        <v>8</v>
      </c>
      <c r="C216" t="s">
        <v>3694</v>
      </c>
      <c r="D216" t="s">
        <v>3840</v>
      </c>
      <c r="E216" s="2">
        <f>SUMIFS(mySheet!N:N,mySheet!A:A,summary!C216,mySheet!B:B,summary!D216,mySheet!O:O,1)</f>
        <v>1922764</v>
      </c>
      <c r="F216" s="2">
        <f>SUMIFS(mySheet!K:K,mySheet!A:A,summary!C216,mySheet!B:B,summary!D216)</f>
        <v>1196744</v>
      </c>
      <c r="G216" s="8">
        <f t="shared" si="6"/>
        <v>0.62240815825551132</v>
      </c>
      <c r="H216">
        <f>COUNTIFS(mySheet!A:A,summary!C216,mySheet!B:B,summary!D216,mySheet!D:D,"FEMALE")</f>
        <v>3</v>
      </c>
      <c r="I216">
        <f>COUNTIFS(mySheet!A:A,summary!C216,mySheet!B:B,summary!D216,mySheet!D:D,"FEMALE",mySheet!O:O,1)</f>
        <v>0</v>
      </c>
      <c r="J216" s="11">
        <f>SUMIFS(mySheet!M:M,mySheet!A:A,summary!C216,mySheet!B:B,summary!D216,mySheet!G:G,"NOTA")/100</f>
        <v>9.9515363519103693E-3</v>
      </c>
      <c r="K216" s="2">
        <f>SUMIFS(mySheet!K:K,mySheet!A:A,summary!C216,mySheet!B:B,summary!D216,mySheet!O:O,1) - SUMIFS(mySheet!K:K,mySheet!A:A,summary!C216,mySheet!B:B,summary!D216,mySheet!O:O,2)</f>
        <v>126783</v>
      </c>
      <c r="L216" s="11">
        <f t="shared" si="7"/>
        <v>0.10593995039874861</v>
      </c>
      <c r="M216" t="str">
        <f t="array" ref="M216">INDEX(mySheet!G:G,MATCH(1,(mySheet!A:A=summary!C216)*(mySheet!B:B=summary!D216)*(mySheet!O:O=1),0))</f>
        <v>SHS</v>
      </c>
      <c r="N216" t="str">
        <f>VLOOKUP(M216,alliance!A:B,2,FALSE)</f>
        <v>NDA</v>
      </c>
      <c r="O216" t="str">
        <f>VLOOKUP(M216,alliance!A:D,4,FALSE)</f>
        <v>E30022</v>
      </c>
    </row>
    <row r="217" spans="1:15" x14ac:dyDescent="0.2">
      <c r="A217" t="str">
        <f>VLOOKUP(C217,stateCodes!A:B,2,FALSE)</f>
        <v>S13</v>
      </c>
      <c r="B217" s="12">
        <v>9</v>
      </c>
      <c r="C217" t="s">
        <v>3694</v>
      </c>
      <c r="D217" t="s">
        <v>3857</v>
      </c>
      <c r="E217" s="2">
        <f>SUMIFS(mySheet!N:N,mySheet!A:A,summary!C217,mySheet!B:B,summary!D217,mySheet!O:O,1)</f>
        <v>2161096</v>
      </c>
      <c r="F217" s="2">
        <f>SUMIFS(mySheet!K:K,mySheet!A:A,summary!C217,mySheet!B:B,summary!D217)</f>
        <v>1186051</v>
      </c>
      <c r="G217" s="8">
        <f t="shared" si="6"/>
        <v>0.54881921025257552</v>
      </c>
      <c r="H217">
        <f>COUNTIFS(mySheet!A:A,summary!C217,mySheet!B:B,summary!D217,mySheet!D:D,"FEMALE")</f>
        <v>4</v>
      </c>
      <c r="I217">
        <f>COUNTIFS(mySheet!A:A,summary!C217,mySheet!B:B,summary!D217,mySheet!D:D,"FEMALE",mySheet!O:O,1)</f>
        <v>0</v>
      </c>
      <c r="J217" s="11">
        <f>SUMIFS(mySheet!M:M,mySheet!A:A,summary!C217,mySheet!B:B,summary!D217,mySheet!G:G,"NOTA")/100</f>
        <v>3.8560833547419803E-3</v>
      </c>
      <c r="K217" s="2">
        <f>SUMIFS(mySheet!K:K,mySheet!A:A,summary!C217,mySheet!B:B,summary!D217,mySheet!O:O,1) - SUMIFS(mySheet!K:K,mySheet!A:A,summary!C217,mySheet!B:B,summary!D217,mySheet!O:O,2)</f>
        <v>216009</v>
      </c>
      <c r="L217" s="11">
        <f t="shared" si="7"/>
        <v>0.18212454607769818</v>
      </c>
      <c r="M217" t="str">
        <f t="array" ref="M217">INDEX(mySheet!G:G,MATCH(1,(mySheet!A:A=summary!C217)*(mySheet!B:B=summary!D217)*(mySheet!O:O=1),0))</f>
        <v>BJP</v>
      </c>
      <c r="N217" t="str">
        <f>VLOOKUP(M217,alliance!A:B,2,FALSE)</f>
        <v>NDA</v>
      </c>
      <c r="O217" t="str">
        <f>VLOOKUP(M217,alliance!A:D,4,FALSE)</f>
        <v>FF4500</v>
      </c>
    </row>
    <row r="218" spans="1:15" x14ac:dyDescent="0.2">
      <c r="A218" t="str">
        <f>VLOOKUP(C218,stateCodes!A:B,2,FALSE)</f>
        <v>S13</v>
      </c>
      <c r="B218" s="12">
        <v>10</v>
      </c>
      <c r="C218" t="s">
        <v>3694</v>
      </c>
      <c r="D218" t="s">
        <v>3893</v>
      </c>
      <c r="E218" s="2">
        <f>SUMIFS(mySheet!N:N,mySheet!A:A,summary!C218,mySheet!B:B,summary!D218,mySheet!O:O,1)</f>
        <v>1811556</v>
      </c>
      <c r="F218" s="2">
        <f>SUMIFS(mySheet!K:K,mySheet!A:A,summary!C218,mySheet!B:B,summary!D218)</f>
        <v>1244931</v>
      </c>
      <c r="G218" s="8">
        <f t="shared" si="6"/>
        <v>0.68721640401952799</v>
      </c>
      <c r="H218">
        <f>COUNTIFS(mySheet!A:A,summary!C218,mySheet!B:B,summary!D218,mySheet!D:D,"FEMALE")</f>
        <v>1</v>
      </c>
      <c r="I218">
        <f>COUNTIFS(mySheet!A:A,summary!C218,mySheet!B:B,summary!D218,mySheet!D:D,"FEMALE",mySheet!O:O,1)</f>
        <v>0</v>
      </c>
      <c r="J218" s="11">
        <f>SUMIFS(mySheet!M:M,mySheet!A:A,summary!C218,mySheet!B:B,summary!D218,mySheet!G:G,"NOTA")/100</f>
        <v>8.4425487127198981E-3</v>
      </c>
      <c r="K218" s="2">
        <f>SUMIFS(mySheet!K:K,mySheet!A:A,summary!C218,mySheet!B:B,summary!D218,mySheet!O:O,1) - SUMIFS(mySheet!K:K,mySheet!A:A,summary!C218,mySheet!B:B,summary!D218,mySheet!O:O,2)</f>
        <v>197394</v>
      </c>
      <c r="L218" s="11">
        <f t="shared" si="7"/>
        <v>0.15855818515243014</v>
      </c>
      <c r="M218" t="str">
        <f t="array" ref="M218">INDEX(mySheet!G:G,MATCH(1,(mySheet!A:A=summary!C218)*(mySheet!B:B=summary!D218)*(mySheet!O:O=1),0))</f>
        <v>BJP</v>
      </c>
      <c r="N218" t="str">
        <f>VLOOKUP(M218,alliance!A:B,2,FALSE)</f>
        <v>NDA</v>
      </c>
      <c r="O218" t="str">
        <f>VLOOKUP(M218,alliance!A:D,4,FALSE)</f>
        <v>FF4500</v>
      </c>
    </row>
    <row r="219" spans="1:15" x14ac:dyDescent="0.2">
      <c r="A219" t="str">
        <f>VLOOKUP(C219,stateCodes!A:B,2,FALSE)</f>
        <v>S13</v>
      </c>
      <c r="B219" s="12">
        <v>11</v>
      </c>
      <c r="C219" t="s">
        <v>3694</v>
      </c>
      <c r="D219" t="s">
        <v>3908</v>
      </c>
      <c r="E219" s="2">
        <f>SUMIFS(mySheet!N:N,mySheet!A:A,summary!C219,mySheet!B:B,summary!D219,mySheet!O:O,1)</f>
        <v>1581366</v>
      </c>
      <c r="F219" s="2">
        <f>SUMIFS(mySheet!K:K,mySheet!A:A,summary!C219,mySheet!B:B,summary!D219)</f>
        <v>1142698</v>
      </c>
      <c r="G219" s="8">
        <f t="shared" si="6"/>
        <v>0.72260185181672043</v>
      </c>
      <c r="H219">
        <f>COUNTIFS(mySheet!A:A,summary!C219,mySheet!B:B,summary!D219,mySheet!D:D,"FEMALE")</f>
        <v>0</v>
      </c>
      <c r="I219">
        <f>COUNTIFS(mySheet!A:A,summary!C219,mySheet!B:B,summary!D219,mySheet!D:D,"FEMALE",mySheet!O:O,1)</f>
        <v>0</v>
      </c>
      <c r="J219" s="11">
        <f>SUMIFS(mySheet!M:M,mySheet!A:A,summary!C219,mySheet!B:B,summary!D219,mySheet!G:G,"NOTA")/100</f>
        <v>2.1507623276041457E-2</v>
      </c>
      <c r="K219" s="2">
        <f>SUMIFS(mySheet!K:K,mySheet!A:A,summary!C219,mySheet!B:B,summary!D219,mySheet!O:O,1) - SUMIFS(mySheet!K:K,mySheet!A:A,summary!C219,mySheet!B:B,summary!D219,mySheet!O:O,2)</f>
        <v>77526</v>
      </c>
      <c r="L219" s="11">
        <f t="shared" si="7"/>
        <v>6.784469737410935E-2</v>
      </c>
      <c r="M219" t="str">
        <f t="array" ref="M219">INDEX(mySheet!G:G,MATCH(1,(mySheet!A:A=summary!C219)*(mySheet!B:B=summary!D219)*(mySheet!O:O=1),0))</f>
        <v>BJP</v>
      </c>
      <c r="N219" t="str">
        <f>VLOOKUP(M219,alliance!A:B,2,FALSE)</f>
        <v>NDA</v>
      </c>
      <c r="O219" t="str">
        <f>VLOOKUP(M219,alliance!A:D,4,FALSE)</f>
        <v>FF4500</v>
      </c>
    </row>
    <row r="220" spans="1:15" x14ac:dyDescent="0.2">
      <c r="A220" t="str">
        <f>VLOOKUP(C220,stateCodes!A:B,2,FALSE)</f>
        <v>S13</v>
      </c>
      <c r="B220" s="12">
        <v>12</v>
      </c>
      <c r="C220" t="s">
        <v>3694</v>
      </c>
      <c r="D220" t="s">
        <v>3914</v>
      </c>
      <c r="E220" s="2">
        <f>SUMIFS(mySheet!N:N,mySheet!A:A,summary!C220,mySheet!B:B,summary!D220,mySheet!O:O,1)</f>
        <v>1910188</v>
      </c>
      <c r="F220" s="2">
        <f>SUMIFS(mySheet!K:K,mySheet!A:A,summary!C220,mySheet!B:B,summary!D220)</f>
        <v>1238474</v>
      </c>
      <c r="G220" s="8">
        <f t="shared" si="6"/>
        <v>0.64835188997103954</v>
      </c>
      <c r="H220">
        <f>COUNTIFS(mySheet!A:A,summary!C220,mySheet!B:B,summary!D220,mySheet!D:D,"FEMALE")</f>
        <v>0</v>
      </c>
      <c r="I220">
        <f>COUNTIFS(mySheet!A:A,summary!C220,mySheet!B:B,summary!D220,mySheet!D:D,"FEMALE",mySheet!O:O,1)</f>
        <v>0</v>
      </c>
      <c r="J220" s="11">
        <f>SUMIFS(mySheet!M:M,mySheet!A:A,summary!C220,mySheet!B:B,summary!D220,mySheet!G:G,"NOTA")/100</f>
        <v>9.1788047626193432E-3</v>
      </c>
      <c r="K220" s="2">
        <f>SUMIFS(mySheet!K:K,mySheet!A:A,summary!C220,mySheet!B:B,summary!D220,mySheet!O:O,1) - SUMIFS(mySheet!K:K,mySheet!A:A,summary!C220,mySheet!B:B,summary!D220,mySheet!O:O,2)</f>
        <v>44763</v>
      </c>
      <c r="L220" s="11">
        <f t="shared" si="7"/>
        <v>3.6143673585396219E-2</v>
      </c>
      <c r="M220" t="str">
        <f t="array" ref="M220">INDEX(mySheet!G:G,MATCH(1,(mySheet!A:A=summary!C220)*(mySheet!B:B=summary!D220)*(mySheet!O:O=1),0))</f>
        <v>INC</v>
      </c>
      <c r="N220" t="str">
        <f>VLOOKUP(M220,alliance!A:B,2,FALSE)</f>
        <v>I.N.D.I.A.</v>
      </c>
      <c r="O220" t="str">
        <f>VLOOKUP(M220,alliance!A:D,4,FALSE)</f>
        <v>00BFFF</v>
      </c>
    </row>
    <row r="221" spans="1:15" x14ac:dyDescent="0.2">
      <c r="A221" t="str">
        <f>VLOOKUP(C221,stateCodes!A:B,2,FALSE)</f>
        <v>S13</v>
      </c>
      <c r="B221" s="12">
        <v>13</v>
      </c>
      <c r="C221" t="s">
        <v>3694</v>
      </c>
      <c r="D221" t="s">
        <v>3929</v>
      </c>
      <c r="E221" s="2">
        <f>SUMIFS(mySheet!N:N,mySheet!A:A,summary!C221,mySheet!B:B,summary!D221,mySheet!O:O,1)</f>
        <v>1916185</v>
      </c>
      <c r="F221" s="2">
        <f>SUMIFS(mySheet!K:K,mySheet!A:A,summary!C221,mySheet!B:B,summary!D221)</f>
        <v>1174220</v>
      </c>
      <c r="G221" s="8">
        <f t="shared" si="6"/>
        <v>0.6127905186607765</v>
      </c>
      <c r="H221">
        <f>COUNTIFS(mySheet!A:A,summary!C221,mySheet!B:B,summary!D221,mySheet!D:D,"FEMALE")</f>
        <v>3</v>
      </c>
      <c r="I221">
        <f>COUNTIFS(mySheet!A:A,summary!C221,mySheet!B:B,summary!D221,mySheet!D:D,"FEMALE",mySheet!O:O,1)</f>
        <v>1</v>
      </c>
      <c r="J221" s="11">
        <f>SUMIFS(mySheet!M:M,mySheet!A:A,summary!C221,mySheet!B:B,summary!D221,mySheet!G:G,"NOTA")/100</f>
        <v>3.3758248043962331E-3</v>
      </c>
      <c r="K221" s="2">
        <f>SUMIFS(mySheet!K:K,mySheet!A:A,summary!C221,mySheet!B:B,summary!D221,mySheet!O:O,1) - SUMIFS(mySheet!K:K,mySheet!A:A,summary!C221,mySheet!B:B,summary!D221,mySheet!O:O,2)</f>
        <v>117939</v>
      </c>
      <c r="L221" s="11">
        <f t="shared" si="7"/>
        <v>0.10044029227912997</v>
      </c>
      <c r="M221" t="str">
        <f t="array" ref="M221">INDEX(mySheet!G:G,MATCH(1,(mySheet!A:A=summary!C221)*(mySheet!B:B=summary!D221)*(mySheet!O:O=1),0))</f>
        <v>SHS</v>
      </c>
      <c r="N221" t="str">
        <f>VLOOKUP(M221,alliance!A:B,2,FALSE)</f>
        <v>NDA</v>
      </c>
      <c r="O221" t="str">
        <f>VLOOKUP(M221,alliance!A:D,4,FALSE)</f>
        <v>E30022</v>
      </c>
    </row>
    <row r="222" spans="1:15" x14ac:dyDescent="0.2">
      <c r="A222" t="str">
        <f>VLOOKUP(C222,stateCodes!A:B,2,FALSE)</f>
        <v>S13</v>
      </c>
      <c r="B222" s="12">
        <v>14</v>
      </c>
      <c r="C222" t="s">
        <v>3694</v>
      </c>
      <c r="D222" t="s">
        <v>3958</v>
      </c>
      <c r="E222" s="2">
        <f>SUMIFS(mySheet!N:N,mySheet!A:A,summary!C222,mySheet!B:B,summary!D222,mySheet!O:O,1)</f>
        <v>1733729</v>
      </c>
      <c r="F222" s="2">
        <f>SUMIFS(mySheet!K:K,mySheet!A:A,summary!C222,mySheet!B:B,summary!D222)</f>
        <v>1157516</v>
      </c>
      <c r="G222" s="8">
        <f t="shared" si="6"/>
        <v>0.66764528943104717</v>
      </c>
      <c r="H222">
        <f>COUNTIFS(mySheet!A:A,summary!C222,mySheet!B:B,summary!D222,mySheet!D:D,"FEMALE")</f>
        <v>2</v>
      </c>
      <c r="I222">
        <f>COUNTIFS(mySheet!A:A,summary!C222,mySheet!B:B,summary!D222,mySheet!D:D,"FEMALE",mySheet!O:O,1)</f>
        <v>0</v>
      </c>
      <c r="J222" s="11">
        <f>SUMIFS(mySheet!M:M,mySheet!A:A,summary!C222,mySheet!B:B,summary!D222,mySheet!G:G,"NOTA")/100</f>
        <v>3.6607877165987638E-3</v>
      </c>
      <c r="K222" s="2">
        <f>SUMIFS(mySheet!K:K,mySheet!A:A,summary!C222,mySheet!B:B,summary!D222,mySheet!O:O,1) - SUMIFS(mySheet!K:K,mySheet!A:A,summary!C222,mySheet!B:B,summary!D222,mySheet!O:O,2)</f>
        <v>277856</v>
      </c>
      <c r="L222" s="11">
        <f t="shared" si="7"/>
        <v>0.24004506201210177</v>
      </c>
      <c r="M222" t="str">
        <f t="array" ref="M222">INDEX(mySheet!G:G,MATCH(1,(mySheet!A:A=summary!C222)*(mySheet!B:B=summary!D222)*(mySheet!O:O=1),0))</f>
        <v>SHS</v>
      </c>
      <c r="N222" t="str">
        <f>VLOOKUP(M222,alliance!A:B,2,FALSE)</f>
        <v>NDA</v>
      </c>
      <c r="O222" t="str">
        <f>VLOOKUP(M222,alliance!A:D,4,FALSE)</f>
        <v>E30022</v>
      </c>
    </row>
    <row r="223" spans="1:15" x14ac:dyDescent="0.2">
      <c r="A223" t="str">
        <f>VLOOKUP(C223,stateCodes!A:B,2,FALSE)</f>
        <v>S13</v>
      </c>
      <c r="B223" s="12">
        <v>15</v>
      </c>
      <c r="C223" t="s">
        <v>3694</v>
      </c>
      <c r="D223" t="s">
        <v>3988</v>
      </c>
      <c r="E223" s="2">
        <f>SUMIFS(mySheet!N:N,mySheet!A:A,summary!C223,mySheet!B:B,summary!D223,mySheet!O:O,1)</f>
        <v>1719322</v>
      </c>
      <c r="F223" s="2">
        <f>SUMIFS(mySheet!K:K,mySheet!A:A,summary!C223,mySheet!B:B,summary!D223)</f>
        <v>1129350</v>
      </c>
      <c r="G223" s="8">
        <f t="shared" si="6"/>
        <v>0.65685776137337859</v>
      </c>
      <c r="H223">
        <f>COUNTIFS(mySheet!A:A,summary!C223,mySheet!B:B,summary!D223,mySheet!D:D,"FEMALE")</f>
        <v>0</v>
      </c>
      <c r="I223">
        <f>COUNTIFS(mySheet!A:A,summary!C223,mySheet!B:B,summary!D223,mySheet!D:D,"FEMALE",mySheet!O:O,1)</f>
        <v>0</v>
      </c>
      <c r="J223" s="11">
        <f>SUMIFS(mySheet!M:M,mySheet!A:A,summary!C223,mySheet!B:B,summary!D223,mySheet!G:G,"NOTA")/100</f>
        <v>5.4131967255206474E-3</v>
      </c>
      <c r="K223" s="2">
        <f>SUMIFS(mySheet!K:K,mySheet!A:A,summary!C223,mySheet!B:B,summary!D223,mySheet!O:O,1) - SUMIFS(mySheet!K:K,mySheet!A:A,summary!C223,mySheet!B:B,summary!D223,mySheet!O:O,2)</f>
        <v>40148</v>
      </c>
      <c r="L223" s="11">
        <f t="shared" si="7"/>
        <v>3.5549652454951966E-2</v>
      </c>
      <c r="M223" t="str">
        <f t="array" ref="M223">INDEX(mySheet!G:G,MATCH(1,(mySheet!A:A=summary!C223)*(mySheet!B:B=summary!D223)*(mySheet!O:O=1),0))</f>
        <v>BJP</v>
      </c>
      <c r="N223" t="str">
        <f>VLOOKUP(M223,alliance!A:B,2,FALSE)</f>
        <v>NDA</v>
      </c>
      <c r="O223" t="str">
        <f>VLOOKUP(M223,alliance!A:D,4,FALSE)</f>
        <v>FF4500</v>
      </c>
    </row>
    <row r="224" spans="1:15" x14ac:dyDescent="0.2">
      <c r="A224" t="str">
        <f>VLOOKUP(C224,stateCodes!A:B,2,FALSE)</f>
        <v>S13</v>
      </c>
      <c r="B224" s="12">
        <v>16</v>
      </c>
      <c r="C224" t="s">
        <v>3694</v>
      </c>
      <c r="D224" t="s">
        <v>4003</v>
      </c>
      <c r="E224" s="2">
        <f>SUMIFS(mySheet!N:N,mySheet!A:A,summary!C224,mySheet!B:B,summary!D224,mySheet!O:O,1)</f>
        <v>1985228</v>
      </c>
      <c r="F224" s="2">
        <f>SUMIFS(mySheet!K:K,mySheet!A:A,summary!C224,mySheet!B:B,summary!D224)</f>
        <v>1252782</v>
      </c>
      <c r="G224" s="8">
        <f t="shared" si="6"/>
        <v>0.63105194970048784</v>
      </c>
      <c r="H224">
        <f>COUNTIFS(mySheet!A:A,summary!C224,mySheet!B:B,summary!D224,mySheet!D:D,"FEMALE")</f>
        <v>1</v>
      </c>
      <c r="I224">
        <f>COUNTIFS(mySheet!A:A,summary!C224,mySheet!B:B,summary!D224,mySheet!D:D,"FEMALE",mySheet!O:O,1)</f>
        <v>0</v>
      </c>
      <c r="J224" s="11">
        <f>SUMIFS(mySheet!M:M,mySheet!A:A,summary!C224,mySheet!B:B,summary!D224,mySheet!G:G,"NOTA")/100</f>
        <v>3.6310183131007139E-3</v>
      </c>
      <c r="K224" s="2">
        <f>SUMIFS(mySheet!K:K,mySheet!A:A,summary!C224,mySheet!B:B,summary!D224,mySheet!O:O,1) - SUMIFS(mySheet!K:K,mySheet!A:A,summary!C224,mySheet!B:B,summary!D224,mySheet!O:O,2)</f>
        <v>42199</v>
      </c>
      <c r="L224" s="11">
        <f t="shared" si="7"/>
        <v>3.3684232372431913E-2</v>
      </c>
      <c r="M224" t="str">
        <f t="array" ref="M224">INDEX(mySheet!G:G,MATCH(1,(mySheet!A:A=summary!C224)*(mySheet!B:B=summary!D224)*(mySheet!O:O=1),0))</f>
        <v>SHS</v>
      </c>
      <c r="N224" t="str">
        <f>VLOOKUP(M224,alliance!A:B,2,FALSE)</f>
        <v>NDA</v>
      </c>
      <c r="O224" t="str">
        <f>VLOOKUP(M224,alliance!A:D,4,FALSE)</f>
        <v>E30022</v>
      </c>
    </row>
    <row r="225" spans="1:15" x14ac:dyDescent="0.2">
      <c r="A225" t="str">
        <f>VLOOKUP(C225,stateCodes!A:B,2,FALSE)</f>
        <v>S13</v>
      </c>
      <c r="B225" s="12">
        <v>17</v>
      </c>
      <c r="C225" t="s">
        <v>3694</v>
      </c>
      <c r="D225" t="s">
        <v>4024</v>
      </c>
      <c r="E225" s="2">
        <f>SUMIFS(mySheet!N:N,mySheet!A:A,summary!C225,mySheet!B:B,summary!D225,mySheet!O:O,1)</f>
        <v>1867220</v>
      </c>
      <c r="F225" s="2">
        <f>SUMIFS(mySheet!K:K,mySheet!A:A,summary!C225,mySheet!B:B,summary!D225)</f>
        <v>1208139</v>
      </c>
      <c r="G225" s="8">
        <f t="shared" si="6"/>
        <v>0.64702552457664331</v>
      </c>
      <c r="H225">
        <f>COUNTIFS(mySheet!A:A,summary!C225,mySheet!B:B,summary!D225,mySheet!D:D,"FEMALE")</f>
        <v>2</v>
      </c>
      <c r="I225">
        <f>COUNTIFS(mySheet!A:A,summary!C225,mySheet!B:B,summary!D225,mySheet!D:D,"FEMALE",mySheet!O:O,1)</f>
        <v>0</v>
      </c>
      <c r="J225" s="11">
        <f>SUMIFS(mySheet!M:M,mySheet!A:A,summary!C225,mySheet!B:B,summary!D225,mySheet!G:G,"NOTA")/100</f>
        <v>1.2932802688951084E-2</v>
      </c>
      <c r="K225" s="2">
        <f>SUMIFS(mySheet!K:K,mySheet!A:A,summary!C225,mySheet!B:B,summary!D225,mySheet!O:O,1) - SUMIFS(mySheet!K:K,mySheet!A:A,summary!C225,mySheet!B:B,summary!D225,mySheet!O:O,2)</f>
        <v>332815</v>
      </c>
      <c r="L225" s="11">
        <f t="shared" si="7"/>
        <v>0.27547740781482927</v>
      </c>
      <c r="M225" t="str">
        <f t="array" ref="M225">INDEX(mySheet!G:G,MATCH(1,(mySheet!A:A=summary!C225)*(mySheet!B:B=summary!D225)*(mySheet!O:O=1),0))</f>
        <v>BJP</v>
      </c>
      <c r="N225" t="str">
        <f>VLOOKUP(M225,alliance!A:B,2,FALSE)</f>
        <v>NDA</v>
      </c>
      <c r="O225" t="str">
        <f>VLOOKUP(M225,alliance!A:D,4,FALSE)</f>
        <v>FF4500</v>
      </c>
    </row>
    <row r="226" spans="1:15" x14ac:dyDescent="0.2">
      <c r="A226" t="str">
        <f>VLOOKUP(C226,stateCodes!A:B,2,FALSE)</f>
        <v>S13</v>
      </c>
      <c r="B226" s="12">
        <v>18</v>
      </c>
      <c r="C226" t="s">
        <v>3694</v>
      </c>
      <c r="D226" t="s">
        <v>1454</v>
      </c>
      <c r="E226" s="2">
        <f>SUMIFS(mySheet!N:N,mySheet!A:A,summary!C226,mySheet!B:B,summary!D226,mySheet!O:O,1)</f>
        <v>1886284</v>
      </c>
      <c r="F226" s="2">
        <f>SUMIFS(mySheet!K:K,mySheet!A:A,summary!C226,mySheet!B:B,summary!D226)</f>
        <v>1198221</v>
      </c>
      <c r="G226" s="8">
        <f t="shared" si="6"/>
        <v>0.63522831132533597</v>
      </c>
      <c r="H226">
        <f>COUNTIFS(mySheet!A:A,summary!C226,mySheet!B:B,summary!D226,mySheet!D:D,"FEMALE")</f>
        <v>3</v>
      </c>
      <c r="I226">
        <f>COUNTIFS(mySheet!A:A,summary!C226,mySheet!B:B,summary!D226,mySheet!D:D,"FEMALE",mySheet!O:O,1)</f>
        <v>0</v>
      </c>
      <c r="J226" s="11">
        <f>SUMIFS(mySheet!M:M,mySheet!A:A,summary!C226,mySheet!B:B,summary!D226,mySheet!G:G,"NOTA")/100</f>
        <v>4.1118620002719552E-3</v>
      </c>
      <c r="K226" s="2">
        <f>SUMIFS(mySheet!K:K,mySheet!A:A,summary!C226,mySheet!B:B,summary!D226,mySheet!O:O,1) - SUMIFS(mySheet!K:K,mySheet!A:A,summary!C226,mySheet!B:B,summary!D226,mySheet!O:O,2)</f>
        <v>4492</v>
      </c>
      <c r="L226" s="11">
        <f t="shared" si="7"/>
        <v>3.7488910643362116E-3</v>
      </c>
      <c r="M226" t="str">
        <f t="array" ref="M226">INDEX(mySheet!G:G,MATCH(1,(mySheet!A:A=summary!C226)*(mySheet!B:B=summary!D226)*(mySheet!O:O=1),0))</f>
        <v>AIMIM</v>
      </c>
      <c r="N226" t="str">
        <f>VLOOKUP(M226,alliance!A:B,2,FALSE)</f>
        <v>Unallied</v>
      </c>
      <c r="O226" t="str">
        <f>VLOOKUP(M226,alliance!A:D,4,FALSE)</f>
        <v>004225</v>
      </c>
    </row>
    <row r="227" spans="1:15" x14ac:dyDescent="0.2">
      <c r="A227" t="str">
        <f>VLOOKUP(C227,stateCodes!A:B,2,FALSE)</f>
        <v>S13</v>
      </c>
      <c r="B227" s="12">
        <v>19</v>
      </c>
      <c r="C227" t="s">
        <v>3694</v>
      </c>
      <c r="D227" t="s">
        <v>4071</v>
      </c>
      <c r="E227" s="2">
        <f>SUMIFS(mySheet!N:N,mySheet!A:A,summary!C227,mySheet!B:B,summary!D227,mySheet!O:O,1)</f>
        <v>1732936</v>
      </c>
      <c r="F227" s="2">
        <f>SUMIFS(mySheet!K:K,mySheet!A:A,summary!C227,mySheet!B:B,summary!D227)</f>
        <v>1137631</v>
      </c>
      <c r="G227" s="8">
        <f t="shared" si="6"/>
        <v>0.65647606143562143</v>
      </c>
      <c r="H227">
        <f>COUNTIFS(mySheet!A:A,summary!C227,mySheet!B:B,summary!D227,mySheet!D:D,"FEMALE")</f>
        <v>1</v>
      </c>
      <c r="I227">
        <f>COUNTIFS(mySheet!A:A,summary!C227,mySheet!B:B,summary!D227,mySheet!D:D,"FEMALE",mySheet!O:O,1)</f>
        <v>1</v>
      </c>
      <c r="J227" s="11">
        <f>SUMIFS(mySheet!M:M,mySheet!A:A,summary!C227,mySheet!B:B,summary!D227,mySheet!G:G,"NOTA")/100</f>
        <v>8.2954100370421762E-3</v>
      </c>
      <c r="K227" s="2">
        <f>SUMIFS(mySheet!K:K,mySheet!A:A,summary!C227,mySheet!B:B,summary!D227,mySheet!O:O,1) - SUMIFS(mySheet!K:K,mySheet!A:A,summary!C227,mySheet!B:B,summary!D227,mySheet!O:O,2)</f>
        <v>198779</v>
      </c>
      <c r="L227" s="11">
        <f t="shared" si="7"/>
        <v>0.17473064640467778</v>
      </c>
      <c r="M227" t="str">
        <f t="array" ref="M227">INDEX(mySheet!G:G,MATCH(1,(mySheet!A:A=summary!C227)*(mySheet!B:B=summary!D227)*(mySheet!O:O=1),0))</f>
        <v>BJP</v>
      </c>
      <c r="N227" t="str">
        <f>VLOOKUP(M227,alliance!A:B,2,FALSE)</f>
        <v>NDA</v>
      </c>
      <c r="O227" t="str">
        <f>VLOOKUP(M227,alliance!A:D,4,FALSE)</f>
        <v>FF4500</v>
      </c>
    </row>
    <row r="228" spans="1:15" x14ac:dyDescent="0.2">
      <c r="A228" t="str">
        <f>VLOOKUP(C228,stateCodes!A:B,2,FALSE)</f>
        <v>S13</v>
      </c>
      <c r="B228" s="12">
        <v>20</v>
      </c>
      <c r="C228" t="s">
        <v>3694</v>
      </c>
      <c r="D228" t="s">
        <v>4080</v>
      </c>
      <c r="E228" s="2">
        <f>SUMIFS(mySheet!N:N,mySheet!A:A,summary!C228,mySheet!B:B,summary!D228,mySheet!O:O,1)</f>
        <v>1885064</v>
      </c>
      <c r="F228" s="2">
        <f>SUMIFS(mySheet!K:K,mySheet!A:A,summary!C228,mySheet!B:B,summary!D228)</f>
        <v>1121232</v>
      </c>
      <c r="G228" s="8">
        <f t="shared" si="6"/>
        <v>0.59479784240747269</v>
      </c>
      <c r="H228">
        <f>COUNTIFS(mySheet!A:A,summary!C228,mySheet!B:B,summary!D228,mySheet!D:D,"FEMALE")</f>
        <v>3</v>
      </c>
      <c r="I228">
        <f>COUNTIFS(mySheet!A:A,summary!C228,mySheet!B:B,summary!D228,mySheet!D:D,"FEMALE",mySheet!O:O,1)</f>
        <v>0</v>
      </c>
      <c r="J228" s="11">
        <f>SUMIFS(mySheet!M:M,mySheet!A:A,summary!C228,mySheet!B:B,summary!D228,mySheet!G:G,"NOTA")/100</f>
        <v>6.2205238073170469E-3</v>
      </c>
      <c r="K228" s="2">
        <f>SUMIFS(mySheet!K:K,mySheet!A:A,summary!C228,mySheet!B:B,summary!D228,mySheet!O:O,1) - SUMIFS(mySheet!K:K,mySheet!A:A,summary!C228,mySheet!B:B,summary!D228,mySheet!O:O,2)</f>
        <v>292204</v>
      </c>
      <c r="L228" s="11">
        <f t="shared" si="7"/>
        <v>0.26060975783780699</v>
      </c>
      <c r="M228" t="str">
        <f t="array" ref="M228">INDEX(mySheet!G:G,MATCH(1,(mySheet!A:A=summary!C228)*(mySheet!B:B=summary!D228)*(mySheet!O:O=1),0))</f>
        <v>SHS</v>
      </c>
      <c r="N228" t="str">
        <f>VLOOKUP(M228,alliance!A:B,2,FALSE)</f>
        <v>NDA</v>
      </c>
      <c r="O228" t="str">
        <f>VLOOKUP(M228,alliance!A:D,4,FALSE)</f>
        <v>E30022</v>
      </c>
    </row>
    <row r="229" spans="1:15" x14ac:dyDescent="0.2">
      <c r="A229" t="str">
        <f>VLOOKUP(C229,stateCodes!A:B,2,FALSE)</f>
        <v>S13</v>
      </c>
      <c r="B229" s="12">
        <v>21</v>
      </c>
      <c r="C229" t="s">
        <v>3694</v>
      </c>
      <c r="D229" t="s">
        <v>4100</v>
      </c>
      <c r="E229" s="2">
        <f>SUMIFS(mySheet!N:N,mySheet!A:A,summary!C229,mySheet!B:B,summary!D229,mySheet!O:O,1)</f>
        <v>1885600</v>
      </c>
      <c r="F229" s="2">
        <f>SUMIFS(mySheet!K:K,mySheet!A:A,summary!C229,mySheet!B:B,summary!D229)</f>
        <v>1201941</v>
      </c>
      <c r="G229" s="8">
        <f t="shared" si="6"/>
        <v>0.63743158676283407</v>
      </c>
      <c r="H229">
        <f>COUNTIFS(mySheet!A:A,summary!C229,mySheet!B:B,summary!D229,mySheet!D:D,"FEMALE")</f>
        <v>1</v>
      </c>
      <c r="I229">
        <f>COUNTIFS(mySheet!A:A,summary!C229,mySheet!B:B,summary!D229,mySheet!D:D,"FEMALE",mySheet!O:O,1)</f>
        <v>0</v>
      </c>
      <c r="J229" s="11">
        <f>SUMIFS(mySheet!M:M,mySheet!A:A,summary!C229,mySheet!B:B,summary!D229,mySheet!G:G,"NOTA")/100</f>
        <v>2.4520939579786009E-2</v>
      </c>
      <c r="K229" s="2">
        <f>SUMIFS(mySheet!K:K,mySheet!A:A,summary!C229,mySheet!B:B,summary!D229,mySheet!O:O,1) - SUMIFS(mySheet!K:K,mySheet!A:A,summary!C229,mySheet!B:B,summary!D229,mySheet!O:O,2)</f>
        <v>88883</v>
      </c>
      <c r="L229" s="11">
        <f t="shared" si="7"/>
        <v>7.3949553264261725E-2</v>
      </c>
      <c r="M229" t="str">
        <f t="array" ref="M229">INDEX(mySheet!G:G,MATCH(1,(mySheet!A:A=summary!C229)*(mySheet!B:B=summary!D229)*(mySheet!O:O=1),0))</f>
        <v>SHS</v>
      </c>
      <c r="N229" t="str">
        <f>VLOOKUP(M229,alliance!A:B,2,FALSE)</f>
        <v>NDA</v>
      </c>
      <c r="O229" t="str">
        <f>VLOOKUP(M229,alliance!A:D,4,FALSE)</f>
        <v>E30022</v>
      </c>
    </row>
    <row r="230" spans="1:15" x14ac:dyDescent="0.2">
      <c r="A230" t="str">
        <f>VLOOKUP(C230,stateCodes!A:B,2,FALSE)</f>
        <v>S13</v>
      </c>
      <c r="B230" s="12">
        <v>22</v>
      </c>
      <c r="C230" t="s">
        <v>3694</v>
      </c>
      <c r="D230" t="s">
        <v>4114</v>
      </c>
      <c r="E230" s="2">
        <f>SUMIFS(mySheet!N:N,mySheet!A:A,summary!C230,mySheet!B:B,summary!D230,mySheet!O:O,1)</f>
        <v>1890100</v>
      </c>
      <c r="F230" s="2">
        <f>SUMIFS(mySheet!K:K,mySheet!A:A,summary!C230,mySheet!B:B,summary!D230)</f>
        <v>1005172</v>
      </c>
      <c r="G230" s="8">
        <f t="shared" si="6"/>
        <v>0.5318088990000529</v>
      </c>
      <c r="H230">
        <f>COUNTIFS(mySheet!A:A,summary!C230,mySheet!B:B,summary!D230,mySheet!D:D,"FEMALE")</f>
        <v>0</v>
      </c>
      <c r="I230">
        <f>COUNTIFS(mySheet!A:A,summary!C230,mySheet!B:B,summary!D230,mySheet!D:D,"FEMALE",mySheet!O:O,1)</f>
        <v>0</v>
      </c>
      <c r="J230" s="11">
        <f>SUMIFS(mySheet!M:M,mySheet!A:A,summary!C230,mySheet!B:B,summary!D230,mySheet!G:G,"NOTA")/100</f>
        <v>1.6305607072359424E-2</v>
      </c>
      <c r="K230" s="2">
        <f>SUMIFS(mySheet!K:K,mySheet!A:A,summary!C230,mySheet!B:B,summary!D230,mySheet!O:O,1) - SUMIFS(mySheet!K:K,mySheet!A:A,summary!C230,mySheet!B:B,summary!D230,mySheet!O:O,2)</f>
        <v>156329</v>
      </c>
      <c r="L230" s="11">
        <f t="shared" si="7"/>
        <v>0.15552462663106414</v>
      </c>
      <c r="M230" t="str">
        <f t="array" ref="M230">INDEX(mySheet!G:G,MATCH(1,(mySheet!A:A=summary!C230)*(mySheet!B:B=summary!D230)*(mySheet!O:O=1),0))</f>
        <v>BJP</v>
      </c>
      <c r="N230" t="str">
        <f>VLOOKUP(M230,alliance!A:B,2,FALSE)</f>
        <v>NDA</v>
      </c>
      <c r="O230" t="str">
        <f>VLOOKUP(M230,alliance!A:D,4,FALSE)</f>
        <v>FF4500</v>
      </c>
    </row>
    <row r="231" spans="1:15" x14ac:dyDescent="0.2">
      <c r="A231" t="str">
        <f>VLOOKUP(C231,stateCodes!A:B,2,FALSE)</f>
        <v>S13</v>
      </c>
      <c r="B231" s="12">
        <v>23</v>
      </c>
      <c r="C231" t="s">
        <v>3694</v>
      </c>
      <c r="D231" t="s">
        <v>4130</v>
      </c>
      <c r="E231" s="2">
        <f>SUMIFS(mySheet!N:N,mySheet!A:A,summary!C231,mySheet!B:B,summary!D231,mySheet!O:O,1)</f>
        <v>1965676</v>
      </c>
      <c r="F231" s="2">
        <f>SUMIFS(mySheet!K:K,mySheet!A:A,summary!C231,mySheet!B:B,summary!D231)</f>
        <v>890313</v>
      </c>
      <c r="G231" s="8">
        <f t="shared" si="6"/>
        <v>0.45292967915363469</v>
      </c>
      <c r="H231">
        <f>COUNTIFS(mySheet!A:A,summary!C231,mySheet!B:B,summary!D231,mySheet!D:D,"FEMALE")</f>
        <v>3</v>
      </c>
      <c r="I231">
        <f>COUNTIFS(mySheet!A:A,summary!C231,mySheet!B:B,summary!D231,mySheet!D:D,"FEMALE",mySheet!O:O,1)</f>
        <v>0</v>
      </c>
      <c r="J231" s="11">
        <f>SUMIFS(mySheet!M:M,mySheet!A:A,summary!C231,mySheet!B:B,summary!D231,mySheet!G:G,"NOTA")/100</f>
        <v>1.4608865915490427E-2</v>
      </c>
      <c r="K231" s="2">
        <f>SUMIFS(mySheet!K:K,mySheet!A:A,summary!C231,mySheet!B:B,summary!D231,mySheet!O:O,1) - SUMIFS(mySheet!K:K,mySheet!A:A,summary!C231,mySheet!B:B,summary!D231,mySheet!O:O,2)</f>
        <v>344343</v>
      </c>
      <c r="L231" s="11">
        <f t="shared" si="7"/>
        <v>0.38676622715831399</v>
      </c>
      <c r="M231" t="str">
        <f t="array" ref="M231">INDEX(mySheet!G:G,MATCH(1,(mySheet!A:A=summary!C231)*(mySheet!B:B=summary!D231)*(mySheet!O:O=1),0))</f>
        <v>SHS</v>
      </c>
      <c r="N231" t="str">
        <f>VLOOKUP(M231,alliance!A:B,2,FALSE)</f>
        <v>NDA</v>
      </c>
      <c r="O231" t="str">
        <f>VLOOKUP(M231,alliance!A:D,4,FALSE)</f>
        <v>E30022</v>
      </c>
    </row>
    <row r="232" spans="1:15" x14ac:dyDescent="0.2">
      <c r="A232" t="str">
        <f>VLOOKUP(C232,stateCodes!A:B,2,FALSE)</f>
        <v>S13</v>
      </c>
      <c r="B232" s="12">
        <v>24</v>
      </c>
      <c r="C232" t="s">
        <v>3694</v>
      </c>
      <c r="D232" t="s">
        <v>4161</v>
      </c>
      <c r="E232" s="2">
        <f>SUMIFS(mySheet!N:N,mySheet!A:A,summary!C232,mySheet!B:B,summary!D232,mySheet!O:O,1)</f>
        <v>2370903</v>
      </c>
      <c r="F232" s="2">
        <f>SUMIFS(mySheet!K:K,mySheet!A:A,summary!C232,mySheet!B:B,summary!D232)</f>
        <v>1170518</v>
      </c>
      <c r="G232" s="8">
        <f t="shared" si="6"/>
        <v>0.49370134501495844</v>
      </c>
      <c r="H232">
        <f>COUNTIFS(mySheet!A:A,summary!C232,mySheet!B:B,summary!D232,mySheet!D:D,"FEMALE")</f>
        <v>2</v>
      </c>
      <c r="I232">
        <f>COUNTIFS(mySheet!A:A,summary!C232,mySheet!B:B,summary!D232,mySheet!D:D,"FEMALE",mySheet!O:O,1)</f>
        <v>0</v>
      </c>
      <c r="J232" s="11">
        <f>SUMIFS(mySheet!M:M,mySheet!A:A,summary!C232,mySheet!B:B,summary!D232,mySheet!G:G,"NOTA")/100</f>
        <v>1.7443657822147452E-2</v>
      </c>
      <c r="K232" s="2">
        <f>SUMIFS(mySheet!K:K,mySheet!A:A,summary!C232,mySheet!B:B,summary!D232,mySheet!O:O,1) - SUMIFS(mySheet!K:K,mySheet!A:A,summary!C232,mySheet!B:B,summary!D232,mySheet!O:O,2)</f>
        <v>412145</v>
      </c>
      <c r="L232" s="11">
        <f t="shared" si="7"/>
        <v>0.35210479462938632</v>
      </c>
      <c r="M232" t="str">
        <f t="array" ref="M232">INDEX(mySheet!G:G,MATCH(1,(mySheet!A:A=summary!C232)*(mySheet!B:B=summary!D232)*(mySheet!O:O=1),0))</f>
        <v>SHS</v>
      </c>
      <c r="N232" t="str">
        <f>VLOOKUP(M232,alliance!A:B,2,FALSE)</f>
        <v>NDA</v>
      </c>
      <c r="O232" t="str">
        <f>VLOOKUP(M232,alliance!A:D,4,FALSE)</f>
        <v>E30022</v>
      </c>
    </row>
    <row r="233" spans="1:15" x14ac:dyDescent="0.2">
      <c r="A233" t="str">
        <f>VLOOKUP(C233,stateCodes!A:B,2,FALSE)</f>
        <v>S13</v>
      </c>
      <c r="B233" s="12">
        <v>25</v>
      </c>
      <c r="C233" t="s">
        <v>3694</v>
      </c>
      <c r="D233" t="s">
        <v>4186</v>
      </c>
      <c r="E233" s="2">
        <f>SUMIFS(mySheet!N:N,mySheet!A:A,summary!C233,mySheet!B:B,summary!D233,mySheet!O:O,1)</f>
        <v>1647350</v>
      </c>
      <c r="F233" s="2">
        <f>SUMIFS(mySheet!K:K,mySheet!A:A,summary!C233,mySheet!B:B,summary!D233)</f>
        <v>989759</v>
      </c>
      <c r="G233" s="8">
        <f t="shared" si="6"/>
        <v>0.60081889094606489</v>
      </c>
      <c r="H233">
        <f>COUNTIFS(mySheet!A:A,summary!C233,mySheet!B:B,summary!D233,mySheet!D:D,"FEMALE")</f>
        <v>1</v>
      </c>
      <c r="I233">
        <f>COUNTIFS(mySheet!A:A,summary!C233,mySheet!B:B,summary!D233,mySheet!D:D,"FEMALE",mySheet!O:O,1)</f>
        <v>0</v>
      </c>
      <c r="J233" s="11">
        <f>SUMIFS(mySheet!M:M,mySheet!A:A,summary!C233,mySheet!B:B,summary!D233,mySheet!G:G,"NOTA")/100</f>
        <v>1.2087332645091426E-2</v>
      </c>
      <c r="K233" s="2">
        <f>SUMIFS(mySheet!K:K,mySheet!A:A,summary!C233,mySheet!B:B,summary!D233,mySheet!O:O,1) - SUMIFS(mySheet!K:K,mySheet!A:A,summary!C233,mySheet!B:B,summary!D233,mySheet!O:O,2)</f>
        <v>465247</v>
      </c>
      <c r="L233" s="11">
        <f t="shared" si="7"/>
        <v>0.47006089361147513</v>
      </c>
      <c r="M233" t="str">
        <f t="array" ref="M233">INDEX(mySheet!G:G,MATCH(1,(mySheet!A:A=summary!C233)*(mySheet!B:B=summary!D233)*(mySheet!O:O=1),0))</f>
        <v>BJP</v>
      </c>
      <c r="N233" t="str">
        <f>VLOOKUP(M233,alliance!A:B,2,FALSE)</f>
        <v>NDA</v>
      </c>
      <c r="O233" t="str">
        <f>VLOOKUP(M233,alliance!A:D,4,FALSE)</f>
        <v>FF4500</v>
      </c>
    </row>
    <row r="234" spans="1:15" x14ac:dyDescent="0.2">
      <c r="A234" t="str">
        <f>VLOOKUP(C234,stateCodes!A:B,2,FALSE)</f>
        <v>S13</v>
      </c>
      <c r="B234" s="12">
        <v>26</v>
      </c>
      <c r="C234" t="s">
        <v>3694</v>
      </c>
      <c r="D234" t="s">
        <v>4206</v>
      </c>
      <c r="E234" s="2">
        <f>SUMIFS(mySheet!N:N,mySheet!A:A,summary!C234,mySheet!B:B,summary!D234,mySheet!O:O,1)</f>
        <v>1732263</v>
      </c>
      <c r="F234" s="2">
        <f>SUMIFS(mySheet!K:K,mySheet!A:A,summary!C234,mySheet!B:B,summary!D234)</f>
        <v>941497</v>
      </c>
      <c r="G234" s="8">
        <f t="shared" si="6"/>
        <v>0.54350696170269752</v>
      </c>
      <c r="H234">
        <f>COUNTIFS(mySheet!A:A,summary!C234,mySheet!B:B,summary!D234,mySheet!D:D,"FEMALE")</f>
        <v>2</v>
      </c>
      <c r="I234">
        <f>COUNTIFS(mySheet!A:A,summary!C234,mySheet!B:B,summary!D234,mySheet!D:D,"FEMALE",mySheet!O:O,1)</f>
        <v>0</v>
      </c>
      <c r="J234" s="11">
        <f>SUMIFS(mySheet!M:M,mySheet!A:A,summary!C234,mySheet!B:B,summary!D234,mySheet!G:G,"NOTA")/100</f>
        <v>1.9350605363382602E-2</v>
      </c>
      <c r="K234" s="2">
        <f>SUMIFS(mySheet!K:K,mySheet!A:A,summary!C234,mySheet!B:B,summary!D234,mySheet!O:O,1) - SUMIFS(mySheet!K:K,mySheet!A:A,summary!C234,mySheet!B:B,summary!D234,mySheet!O:O,2)</f>
        <v>260328</v>
      </c>
      <c r="L234" s="11">
        <f t="shared" si="7"/>
        <v>0.27650433299309501</v>
      </c>
      <c r="M234" t="str">
        <f t="array" ref="M234">INDEX(mySheet!G:G,MATCH(1,(mySheet!A:A=summary!C234)*(mySheet!B:B=summary!D234)*(mySheet!O:O=1),0))</f>
        <v>SHS</v>
      </c>
      <c r="N234" t="str">
        <f>VLOOKUP(M234,alliance!A:B,2,FALSE)</f>
        <v>NDA</v>
      </c>
      <c r="O234" t="str">
        <f>VLOOKUP(M234,alliance!A:D,4,FALSE)</f>
        <v>E30022</v>
      </c>
    </row>
    <row r="235" spans="1:15" x14ac:dyDescent="0.2">
      <c r="A235" t="str">
        <f>VLOOKUP(C235,stateCodes!A:B,2,FALSE)</f>
        <v>S13</v>
      </c>
      <c r="B235" s="12">
        <v>27</v>
      </c>
      <c r="C235" t="s">
        <v>3694</v>
      </c>
      <c r="D235" t="s">
        <v>4230</v>
      </c>
      <c r="E235" s="2">
        <f>SUMIFS(mySheet!N:N,mySheet!A:A,summary!C235,mySheet!B:B,summary!D235,mySheet!O:O,1)</f>
        <v>1588693</v>
      </c>
      <c r="F235" s="2">
        <f>SUMIFS(mySheet!K:K,mySheet!A:A,summary!C235,mySheet!B:B,summary!D235)</f>
        <v>908993</v>
      </c>
      <c r="G235" s="8">
        <f t="shared" si="6"/>
        <v>0.57216403672704541</v>
      </c>
      <c r="H235">
        <f>COUNTIFS(mySheet!A:A,summary!C235,mySheet!B:B,summary!D235,mySheet!D:D,"FEMALE")</f>
        <v>7</v>
      </c>
      <c r="I235">
        <f>COUNTIFS(mySheet!A:A,summary!C235,mySheet!B:B,summary!D235,mySheet!D:D,"FEMALE",mySheet!O:O,1)</f>
        <v>0</v>
      </c>
      <c r="J235" s="11">
        <f>SUMIFS(mySheet!M:M,mySheet!A:A,summary!C235,mySheet!B:B,summary!D235,mySheet!G:G,"NOTA")/100</f>
        <v>1.3711241215995495E-2</v>
      </c>
      <c r="K235" s="2">
        <f>SUMIFS(mySheet!K:K,mySheet!A:A,summary!C235,mySheet!B:B,summary!D235,mySheet!O:O,1) - SUMIFS(mySheet!K:K,mySheet!A:A,summary!C235,mySheet!B:B,summary!D235,mySheet!O:O,2)</f>
        <v>226486</v>
      </c>
      <c r="L235" s="11">
        <f t="shared" si="7"/>
        <v>0.24916143468651575</v>
      </c>
      <c r="M235" t="str">
        <f t="array" ref="M235">INDEX(mySheet!G:G,MATCH(1,(mySheet!A:A=summary!C235)*(mySheet!B:B=summary!D235)*(mySheet!O:O=1),0))</f>
        <v>BJP</v>
      </c>
      <c r="N235" t="str">
        <f>VLOOKUP(M235,alliance!A:B,2,FALSE)</f>
        <v>NDA</v>
      </c>
      <c r="O235" t="str">
        <f>VLOOKUP(M235,alliance!A:D,4,FALSE)</f>
        <v>FF4500</v>
      </c>
    </row>
    <row r="236" spans="1:15" x14ac:dyDescent="0.2">
      <c r="A236" t="str">
        <f>VLOOKUP(C236,stateCodes!A:B,2,FALSE)</f>
        <v>S13</v>
      </c>
      <c r="B236" s="12">
        <v>28</v>
      </c>
      <c r="C236" t="s">
        <v>3694</v>
      </c>
      <c r="D236" t="s">
        <v>4258</v>
      </c>
      <c r="E236" s="2">
        <f>SUMIFS(mySheet!N:N,mySheet!A:A,summary!C236,mySheet!B:B,summary!D236,mySheet!O:O,1)</f>
        <v>1679891</v>
      </c>
      <c r="F236" s="2">
        <f>SUMIFS(mySheet!K:K,mySheet!A:A,summary!C236,mySheet!B:B,summary!D236)</f>
        <v>901784</v>
      </c>
      <c r="G236" s="8">
        <f t="shared" si="6"/>
        <v>0.53681101928637032</v>
      </c>
      <c r="H236">
        <f>COUNTIFS(mySheet!A:A,summary!C236,mySheet!B:B,summary!D236,mySheet!D:D,"FEMALE")</f>
        <v>3</v>
      </c>
      <c r="I236">
        <f>COUNTIFS(mySheet!A:A,summary!C236,mySheet!B:B,summary!D236,mySheet!D:D,"FEMALE",mySheet!O:O,1)</f>
        <v>1</v>
      </c>
      <c r="J236" s="11">
        <f>SUMIFS(mySheet!M:M,mySheet!A:A,summary!C236,mySheet!B:B,summary!D236,mySheet!G:G,"NOTA")/100</f>
        <v>1.1830822236046472E-2</v>
      </c>
      <c r="K236" s="2">
        <f>SUMIFS(mySheet!K:K,mySheet!A:A,summary!C236,mySheet!B:B,summary!D236,mySheet!O:O,1) - SUMIFS(mySheet!K:K,mySheet!A:A,summary!C236,mySheet!B:B,summary!D236,mySheet!O:O,2)</f>
        <v>130005</v>
      </c>
      <c r="L236" s="11">
        <f t="shared" si="7"/>
        <v>0.14416423445082194</v>
      </c>
      <c r="M236" t="str">
        <f t="array" ref="M236">INDEX(mySheet!G:G,MATCH(1,(mySheet!A:A=summary!C236)*(mySheet!B:B=summary!D236)*(mySheet!O:O=1),0))</f>
        <v>BJP</v>
      </c>
      <c r="N236" t="str">
        <f>VLOOKUP(M236,alliance!A:B,2,FALSE)</f>
        <v>NDA</v>
      </c>
      <c r="O236" t="str">
        <f>VLOOKUP(M236,alliance!A:D,4,FALSE)</f>
        <v>FF4500</v>
      </c>
    </row>
    <row r="237" spans="1:15" x14ac:dyDescent="0.2">
      <c r="A237" t="str">
        <f>VLOOKUP(C237,stateCodes!A:B,2,FALSE)</f>
        <v>S13</v>
      </c>
      <c r="B237" s="12">
        <v>29</v>
      </c>
      <c r="C237" t="s">
        <v>3694</v>
      </c>
      <c r="D237" t="s">
        <v>4280</v>
      </c>
      <c r="E237" s="2">
        <f>SUMIFS(mySheet!N:N,mySheet!A:A,summary!C237,mySheet!B:B,summary!D237,mySheet!O:O,1)</f>
        <v>1440380</v>
      </c>
      <c r="F237" s="2">
        <f>SUMIFS(mySheet!K:K,mySheet!A:A,summary!C237,mySheet!B:B,summary!D237)</f>
        <v>797250</v>
      </c>
      <c r="G237" s="8">
        <f t="shared" si="6"/>
        <v>0.55349977089379188</v>
      </c>
      <c r="H237">
        <f>COUNTIFS(mySheet!A:A,summary!C237,mySheet!B:B,summary!D237,mySheet!D:D,"FEMALE")</f>
        <v>2</v>
      </c>
      <c r="I237">
        <f>COUNTIFS(mySheet!A:A,summary!C237,mySheet!B:B,summary!D237,mySheet!D:D,"FEMALE",mySheet!O:O,1)</f>
        <v>0</v>
      </c>
      <c r="J237" s="11">
        <f>SUMIFS(mySheet!M:M,mySheet!A:A,summary!C237,mySheet!B:B,summary!D237,mySheet!G:G,"NOTA")/100</f>
        <v>1.7337947093819674E-2</v>
      </c>
      <c r="K237" s="2">
        <f>SUMIFS(mySheet!K:K,mySheet!A:A,summary!C237,mySheet!B:B,summary!D237,mySheet!O:O,1) - SUMIFS(mySheet!K:K,mySheet!A:A,summary!C237,mySheet!B:B,summary!D237,mySheet!O:O,2)</f>
        <v>152139</v>
      </c>
      <c r="L237" s="11">
        <f t="shared" si="7"/>
        <v>0.19082972718720603</v>
      </c>
      <c r="M237" t="str">
        <f t="array" ref="M237">INDEX(mySheet!G:G,MATCH(1,(mySheet!A:A=summary!C237)*(mySheet!B:B=summary!D237)*(mySheet!O:O=1),0))</f>
        <v>SHS</v>
      </c>
      <c r="N237" t="str">
        <f>VLOOKUP(M237,alliance!A:B,2,FALSE)</f>
        <v>NDA</v>
      </c>
      <c r="O237" t="str">
        <f>VLOOKUP(M237,alliance!A:D,4,FALSE)</f>
        <v>E30022</v>
      </c>
    </row>
    <row r="238" spans="1:15" x14ac:dyDescent="0.2">
      <c r="A238" t="str">
        <f>VLOOKUP(C238,stateCodes!A:B,2,FALSE)</f>
        <v>S13</v>
      </c>
      <c r="B238" s="12">
        <v>30</v>
      </c>
      <c r="C238" t="s">
        <v>3694</v>
      </c>
      <c r="D238" t="s">
        <v>4300</v>
      </c>
      <c r="E238" s="2">
        <f>SUMIFS(mySheet!N:N,mySheet!A:A,summary!C238,mySheet!B:B,summary!D238,mySheet!O:O,1)</f>
        <v>1554176</v>
      </c>
      <c r="F238" s="2">
        <f>SUMIFS(mySheet!K:K,mySheet!A:A,summary!C238,mySheet!B:B,summary!D238)</f>
        <v>801611</v>
      </c>
      <c r="G238" s="8">
        <f t="shared" si="6"/>
        <v>0.51577877923735793</v>
      </c>
      <c r="H238">
        <f>COUNTIFS(mySheet!A:A,summary!C238,mySheet!B:B,summary!D238,mySheet!D:D,"FEMALE")</f>
        <v>0</v>
      </c>
      <c r="I238">
        <f>COUNTIFS(mySheet!A:A,summary!C238,mySheet!B:B,summary!D238,mySheet!D:D,"FEMALE",mySheet!O:O,1)</f>
        <v>0</v>
      </c>
      <c r="J238" s="11">
        <f>SUMIFS(mySheet!M:M,mySheet!A:A,summary!C238,mySheet!B:B,summary!D238,mySheet!G:G,"NOTA")/100</f>
        <v>1.8851358008677984E-2</v>
      </c>
      <c r="K238" s="2">
        <f>SUMIFS(mySheet!K:K,mySheet!A:A,summary!C238,mySheet!B:B,summary!D238,mySheet!O:O,1) - SUMIFS(mySheet!K:K,mySheet!A:A,summary!C238,mySheet!B:B,summary!D238,mySheet!O:O,2)</f>
        <v>100067</v>
      </c>
      <c r="L238" s="11">
        <f t="shared" si="7"/>
        <v>0.12483236881729418</v>
      </c>
      <c r="M238" t="str">
        <f t="array" ref="M238">INDEX(mySheet!G:G,MATCH(1,(mySheet!A:A=summary!C238)*(mySheet!B:B=summary!D238)*(mySheet!O:O=1),0))</f>
        <v>SHS</v>
      </c>
      <c r="N238" t="str">
        <f>VLOOKUP(M238,alliance!A:B,2,FALSE)</f>
        <v>NDA</v>
      </c>
      <c r="O238" t="str">
        <f>VLOOKUP(M238,alliance!A:D,4,FALSE)</f>
        <v>E30022</v>
      </c>
    </row>
    <row r="239" spans="1:15" x14ac:dyDescent="0.2">
      <c r="A239" t="str">
        <f>VLOOKUP(C239,stateCodes!A:B,2,FALSE)</f>
        <v>S13</v>
      </c>
      <c r="B239" s="12">
        <v>31</v>
      </c>
      <c r="C239" t="s">
        <v>3694</v>
      </c>
      <c r="D239" t="s">
        <v>4316</v>
      </c>
      <c r="E239" s="2">
        <f>SUMIFS(mySheet!N:N,mySheet!A:A,summary!C239,mySheet!B:B,summary!D239,mySheet!O:O,1)</f>
        <v>1652965</v>
      </c>
      <c r="F239" s="2">
        <f>SUMIFS(mySheet!K:K,mySheet!A:A,summary!C239,mySheet!B:B,summary!D239)</f>
        <v>1025467</v>
      </c>
      <c r="G239" s="8">
        <f t="shared" si="6"/>
        <v>0.62038034683130017</v>
      </c>
      <c r="H239">
        <f>COUNTIFS(mySheet!A:A,summary!C239,mySheet!B:B,summary!D239,mySheet!D:D,"FEMALE")</f>
        <v>1</v>
      </c>
      <c r="I239">
        <f>COUNTIFS(mySheet!A:A,summary!C239,mySheet!B:B,summary!D239,mySheet!D:D,"FEMALE",mySheet!O:O,1)</f>
        <v>0</v>
      </c>
      <c r="J239" s="11">
        <f>SUMIFS(mySheet!M:M,mySheet!A:A,summary!C239,mySheet!B:B,summary!D239,mySheet!G:G,"NOTA")/100</f>
        <v>1.1181578519691353E-2</v>
      </c>
      <c r="K239" s="2">
        <f>SUMIFS(mySheet!K:K,mySheet!A:A,summary!C239,mySheet!B:B,summary!D239,mySheet!O:O,1) - SUMIFS(mySheet!K:K,mySheet!A:A,summary!C239,mySheet!B:B,summary!D239,mySheet!O:O,2)</f>
        <v>31438</v>
      </c>
      <c r="L239" s="11">
        <f t="shared" si="7"/>
        <v>3.0657251769193938E-2</v>
      </c>
      <c r="M239" t="str">
        <f t="array" ref="M239">INDEX(mySheet!G:G,MATCH(1,(mySheet!A:A=summary!C239)*(mySheet!B:B=summary!D239)*(mySheet!O:O=1),0))</f>
        <v>NCP</v>
      </c>
      <c r="N239" t="str">
        <f>VLOOKUP(M239,alliance!A:B,2,FALSE)</f>
        <v>I.N.D.I.A.</v>
      </c>
      <c r="O239" t="str">
        <f>VLOOKUP(M239,alliance!A:D,4,FALSE)</f>
        <v>0F7FFF</v>
      </c>
    </row>
    <row r="240" spans="1:15" x14ac:dyDescent="0.2">
      <c r="A240" t="str">
        <f>VLOOKUP(C240,stateCodes!A:B,2,FALSE)</f>
        <v>S13</v>
      </c>
      <c r="B240" s="12">
        <v>32</v>
      </c>
      <c r="C240" t="s">
        <v>3694</v>
      </c>
      <c r="D240" t="s">
        <v>4333</v>
      </c>
      <c r="E240" s="2">
        <f>SUMIFS(mySheet!N:N,mySheet!A:A,summary!C240,mySheet!B:B,summary!D240,mySheet!O:O,1)</f>
        <v>2298080</v>
      </c>
      <c r="F240" s="2">
        <f>SUMIFS(mySheet!K:K,mySheet!A:A,summary!C240,mySheet!B:B,summary!D240)</f>
        <v>1368872</v>
      </c>
      <c r="G240" s="8">
        <f t="shared" si="6"/>
        <v>0.59565898489173574</v>
      </c>
      <c r="H240">
        <f>COUNTIFS(mySheet!A:A,summary!C240,mySheet!B:B,summary!D240,mySheet!D:D,"FEMALE")</f>
        <v>2</v>
      </c>
      <c r="I240">
        <f>COUNTIFS(mySheet!A:A,summary!C240,mySheet!B:B,summary!D240,mySheet!D:D,"FEMALE",mySheet!O:O,1)</f>
        <v>0</v>
      </c>
      <c r="J240" s="11">
        <f>SUMIFS(mySheet!M:M,mySheet!A:A,summary!C240,mySheet!B:B,summary!D240,mySheet!G:G,"NOTA")/100</f>
        <v>1.1522093444404202E-2</v>
      </c>
      <c r="K240" s="2">
        <f>SUMIFS(mySheet!K:K,mySheet!A:A,summary!C240,mySheet!B:B,summary!D240,mySheet!O:O,1) - SUMIFS(mySheet!K:K,mySheet!A:A,summary!C240,mySheet!B:B,summary!D240,mySheet!O:O,2)</f>
        <v>215913</v>
      </c>
      <c r="L240" s="11">
        <f t="shared" si="7"/>
        <v>0.15773059862426875</v>
      </c>
      <c r="M240" t="str">
        <f t="array" ref="M240">INDEX(mySheet!G:G,MATCH(1,(mySheet!A:A=summary!C240)*(mySheet!B:B=summary!D240)*(mySheet!O:O=1),0))</f>
        <v>SHS</v>
      </c>
      <c r="N240" t="str">
        <f>VLOOKUP(M240,alliance!A:B,2,FALSE)</f>
        <v>NDA</v>
      </c>
      <c r="O240" t="str">
        <f>VLOOKUP(M240,alliance!A:D,4,FALSE)</f>
        <v>E30022</v>
      </c>
    </row>
    <row r="241" spans="1:15" x14ac:dyDescent="0.2">
      <c r="A241" t="str">
        <f>VLOOKUP(C241,stateCodes!A:B,2,FALSE)</f>
        <v>S13</v>
      </c>
      <c r="B241" s="12">
        <v>33</v>
      </c>
      <c r="C241" t="s">
        <v>3694</v>
      </c>
      <c r="D241" t="s">
        <v>4356</v>
      </c>
      <c r="E241" s="2">
        <f>SUMIFS(mySheet!N:N,mySheet!A:A,summary!C241,mySheet!B:B,summary!D241,mySheet!O:O,1)</f>
        <v>2075824</v>
      </c>
      <c r="F241" s="2">
        <f>SUMIFS(mySheet!K:K,mySheet!A:A,summary!C241,mySheet!B:B,summary!D241)</f>
        <v>1035236</v>
      </c>
      <c r="G241" s="8">
        <f t="shared" si="6"/>
        <v>0.49871087336884051</v>
      </c>
      <c r="H241">
        <f>COUNTIFS(mySheet!A:A,summary!C241,mySheet!B:B,summary!D241,mySheet!D:D,"FEMALE")</f>
        <v>1</v>
      </c>
      <c r="I241">
        <f>COUNTIFS(mySheet!A:A,summary!C241,mySheet!B:B,summary!D241,mySheet!D:D,"FEMALE",mySheet!O:O,1)</f>
        <v>0</v>
      </c>
      <c r="J241" s="11">
        <f>SUMIFS(mySheet!M:M,mySheet!A:A,summary!C241,mySheet!B:B,summary!D241,mySheet!G:G,"NOTA")/100</f>
        <v>1.062227346198634E-2</v>
      </c>
      <c r="K241" s="2">
        <f>SUMIFS(mySheet!K:K,mySheet!A:A,summary!C241,mySheet!B:B,summary!D241,mySheet!O:O,1) - SUMIFS(mySheet!K:K,mySheet!A:A,summary!C241,mySheet!B:B,summary!D241,mySheet!O:O,2)</f>
        <v>324628</v>
      </c>
      <c r="L241" s="11">
        <f t="shared" si="7"/>
        <v>0.31357873953378745</v>
      </c>
      <c r="M241" t="str">
        <f t="array" ref="M241">INDEX(mySheet!G:G,MATCH(1,(mySheet!A:A=summary!C241)*(mySheet!B:B=summary!D241)*(mySheet!O:O=1),0))</f>
        <v>BJP</v>
      </c>
      <c r="N241" t="str">
        <f>VLOOKUP(M241,alliance!A:B,2,FALSE)</f>
        <v>NDA</v>
      </c>
      <c r="O241" t="str">
        <f>VLOOKUP(M241,alliance!A:D,4,FALSE)</f>
        <v>FF4500</v>
      </c>
    </row>
    <row r="242" spans="1:15" x14ac:dyDescent="0.2">
      <c r="A242" t="str">
        <f>VLOOKUP(C242,stateCodes!A:B,2,FALSE)</f>
        <v>S13</v>
      </c>
      <c r="B242" s="12">
        <v>34</v>
      </c>
      <c r="C242" t="s">
        <v>3694</v>
      </c>
      <c r="D242" t="s">
        <v>4390</v>
      </c>
      <c r="E242" s="2">
        <f>SUMIFS(mySheet!N:N,mySheet!A:A,summary!C242,mySheet!B:B,summary!D242,mySheet!O:O,1)</f>
        <v>2114663</v>
      </c>
      <c r="F242" s="2">
        <f>SUMIFS(mySheet!K:K,mySheet!A:A,summary!C242,mySheet!B:B,summary!D242)</f>
        <v>1304728</v>
      </c>
      <c r="G242" s="8">
        <f t="shared" si="6"/>
        <v>0.6169909815417397</v>
      </c>
      <c r="H242">
        <f>COUNTIFS(mySheet!A:A,summary!C242,mySheet!B:B,summary!D242,mySheet!D:D,"FEMALE")</f>
        <v>4</v>
      </c>
      <c r="I242">
        <f>COUNTIFS(mySheet!A:A,summary!C242,mySheet!B:B,summary!D242,mySheet!D:D,"FEMALE",mySheet!O:O,1)</f>
        <v>1</v>
      </c>
      <c r="J242" s="11">
        <f>SUMIFS(mySheet!M:M,mySheet!A:A,summary!C242,mySheet!B:B,summary!D242,mySheet!G:G,"NOTA")/100</f>
        <v>6.0184285690245221E-3</v>
      </c>
      <c r="K242" s="2">
        <f>SUMIFS(mySheet!K:K,mySheet!A:A,summary!C242,mySheet!B:B,summary!D242,mySheet!O:O,1) - SUMIFS(mySheet!K:K,mySheet!A:A,summary!C242,mySheet!B:B,summary!D242,mySheet!O:O,2)</f>
        <v>155774</v>
      </c>
      <c r="L242" s="11">
        <f t="shared" si="7"/>
        <v>0.11939193456413903</v>
      </c>
      <c r="M242" t="str">
        <f t="array" ref="M242">INDEX(mySheet!G:G,MATCH(1,(mySheet!A:A=summary!C242)*(mySheet!B:B=summary!D242)*(mySheet!O:O=1),0))</f>
        <v>NCP</v>
      </c>
      <c r="N242" t="str">
        <f>VLOOKUP(M242,alliance!A:B,2,FALSE)</f>
        <v>I.N.D.I.A.</v>
      </c>
      <c r="O242" t="str">
        <f>VLOOKUP(M242,alliance!A:D,4,FALSE)</f>
        <v>0F7FFF</v>
      </c>
    </row>
    <row r="243" spans="1:15" x14ac:dyDescent="0.2">
      <c r="A243" t="str">
        <f>VLOOKUP(C243,stateCodes!A:B,2,FALSE)</f>
        <v>S13</v>
      </c>
      <c r="B243" s="12">
        <v>35</v>
      </c>
      <c r="C243" t="s">
        <v>3694</v>
      </c>
      <c r="D243" t="s">
        <v>4409</v>
      </c>
      <c r="E243" s="2">
        <f>SUMIFS(mySheet!N:N,mySheet!A:A,summary!C243,mySheet!B:B,summary!D243,mySheet!O:O,1)</f>
        <v>2175529</v>
      </c>
      <c r="F243" s="2">
        <f>SUMIFS(mySheet!K:K,mySheet!A:A,summary!C243,mySheet!B:B,summary!D243)</f>
        <v>1293117</v>
      </c>
      <c r="G243" s="8">
        <f t="shared" si="6"/>
        <v>0.59439198466212129</v>
      </c>
      <c r="H243">
        <f>COUNTIFS(mySheet!A:A,summary!C243,mySheet!B:B,summary!D243,mySheet!D:D,"FEMALE")</f>
        <v>4</v>
      </c>
      <c r="I243">
        <f>COUNTIFS(mySheet!A:A,summary!C243,mySheet!B:B,summary!D243,mySheet!D:D,"FEMALE",mySheet!O:O,1)</f>
        <v>0</v>
      </c>
      <c r="J243" s="11">
        <f>SUMIFS(mySheet!M:M,mySheet!A:A,summary!C243,mySheet!B:B,summary!D243,mySheet!G:G,"NOTA")/100</f>
        <v>4.6792534537623102E-3</v>
      </c>
      <c r="K243" s="2">
        <f>SUMIFS(mySheet!K:K,mySheet!A:A,summary!C243,mySheet!B:B,summary!D243,mySheet!O:O,1) - SUMIFS(mySheet!K:K,mySheet!A:A,summary!C243,mySheet!B:B,summary!D243,mySheet!O:O,2)</f>
        <v>58483</v>
      </c>
      <c r="L243" s="11">
        <f t="shared" si="7"/>
        <v>4.522637936087763E-2</v>
      </c>
      <c r="M243" t="str">
        <f t="array" ref="M243">INDEX(mySheet!G:G,MATCH(1,(mySheet!A:A=summary!C243)*(mySheet!B:B=summary!D243)*(mySheet!O:O=1),0))</f>
        <v>NCP</v>
      </c>
      <c r="N243" t="str">
        <f>VLOOKUP(M243,alliance!A:B,2,FALSE)</f>
        <v>I.N.D.I.A.</v>
      </c>
      <c r="O243" t="str">
        <f>VLOOKUP(M243,alliance!A:D,4,FALSE)</f>
        <v>0F7FFF</v>
      </c>
    </row>
    <row r="244" spans="1:15" x14ac:dyDescent="0.2">
      <c r="A244" t="str">
        <f>VLOOKUP(C244,stateCodes!A:B,2,FALSE)</f>
        <v>S13</v>
      </c>
      <c r="B244" s="12">
        <v>36</v>
      </c>
      <c r="C244" t="s">
        <v>3694</v>
      </c>
      <c r="D244" t="s">
        <v>4433</v>
      </c>
      <c r="E244" s="2">
        <f>SUMIFS(mySheet!N:N,mySheet!A:A,summary!C244,mySheet!B:B,summary!D244,mySheet!O:O,1)</f>
        <v>1861396</v>
      </c>
      <c r="F244" s="2">
        <f>SUMIFS(mySheet!K:K,mySheet!A:A,summary!C244,mySheet!B:B,summary!D244)</f>
        <v>1203797</v>
      </c>
      <c r="G244" s="8">
        <f t="shared" si="6"/>
        <v>0.64671730249769532</v>
      </c>
      <c r="H244">
        <f>COUNTIFS(mySheet!A:A,summary!C244,mySheet!B:B,summary!D244,mySheet!D:D,"FEMALE")</f>
        <v>1</v>
      </c>
      <c r="I244">
        <f>COUNTIFS(mySheet!A:A,summary!C244,mySheet!B:B,summary!D244,mySheet!D:D,"FEMALE",mySheet!O:O,1)</f>
        <v>0</v>
      </c>
      <c r="J244" s="11">
        <f>SUMIFS(mySheet!M:M,mySheet!A:A,summary!C244,mySheet!B:B,summary!D244,mySheet!G:G,"NOTA")/100</f>
        <v>3.3761991227851985E-3</v>
      </c>
      <c r="K244" s="2">
        <f>SUMIFS(mySheet!K:K,mySheet!A:A,summary!C244,mySheet!B:B,summary!D244,mySheet!O:O,1) - SUMIFS(mySheet!K:K,mySheet!A:A,summary!C244,mySheet!B:B,summary!D244,mySheet!O:O,2)</f>
        <v>281474</v>
      </c>
      <c r="L244" s="11">
        <f t="shared" si="7"/>
        <v>0.23382181547221001</v>
      </c>
      <c r="M244" t="str">
        <f t="array" ref="M244">INDEX(mySheet!G:G,MATCH(1,(mySheet!A:A=summary!C244)*(mySheet!B:B=summary!D244)*(mySheet!O:O=1),0))</f>
        <v>BJP</v>
      </c>
      <c r="N244" t="str">
        <f>VLOOKUP(M244,alliance!A:B,2,FALSE)</f>
        <v>NDA</v>
      </c>
      <c r="O244" t="str">
        <f>VLOOKUP(M244,alliance!A:D,4,FALSE)</f>
        <v>FF4500</v>
      </c>
    </row>
    <row r="245" spans="1:15" x14ac:dyDescent="0.2">
      <c r="A245" t="str">
        <f>VLOOKUP(C245,stateCodes!A:B,2,FALSE)</f>
        <v>S13</v>
      </c>
      <c r="B245" s="12">
        <v>37</v>
      </c>
      <c r="C245" t="s">
        <v>3694</v>
      </c>
      <c r="D245" t="s">
        <v>4453</v>
      </c>
      <c r="E245" s="2">
        <f>SUMIFS(mySheet!N:N,mySheet!A:A,summary!C245,mySheet!B:B,summary!D245,mySheet!O:O,1)</f>
        <v>1587079</v>
      </c>
      <c r="F245" s="2">
        <f>SUMIFS(mySheet!K:K,mySheet!A:A,summary!C245,mySheet!B:B,summary!D245)</f>
        <v>1029362</v>
      </c>
      <c r="G245" s="8">
        <f t="shared" si="6"/>
        <v>0.64858901163710192</v>
      </c>
      <c r="H245">
        <f>COUNTIFS(mySheet!A:A,summary!C245,mySheet!B:B,summary!D245,mySheet!D:D,"FEMALE")</f>
        <v>0</v>
      </c>
      <c r="I245">
        <f>COUNTIFS(mySheet!A:A,summary!C245,mySheet!B:B,summary!D245,mySheet!D:D,"FEMALE",mySheet!O:O,1)</f>
        <v>0</v>
      </c>
      <c r="J245" s="11">
        <f>SUMIFS(mySheet!M:M,mySheet!A:A,summary!C245,mySheet!B:B,summary!D245,mySheet!G:G,"NOTA")/100</f>
        <v>5.23434209734673E-3</v>
      </c>
      <c r="K245" s="2">
        <f>SUMIFS(mySheet!K:K,mySheet!A:A,summary!C245,mySheet!B:B,summary!D245,mySheet!O:O,1) - SUMIFS(mySheet!K:K,mySheet!A:A,summary!C245,mySheet!B:B,summary!D245,mySheet!O:O,2)</f>
        <v>120195</v>
      </c>
      <c r="L245" s="11">
        <f t="shared" si="7"/>
        <v>0.11676650196918091</v>
      </c>
      <c r="M245" t="str">
        <f t="array" ref="M245">INDEX(mySheet!G:G,MATCH(1,(mySheet!A:A=summary!C245)*(mySheet!B:B=summary!D245)*(mySheet!O:O=1),0))</f>
        <v>SHS</v>
      </c>
      <c r="N245" t="str">
        <f>VLOOKUP(M245,alliance!A:B,2,FALSE)</f>
        <v>NDA</v>
      </c>
      <c r="O245" t="str">
        <f>VLOOKUP(M245,alliance!A:D,4,FALSE)</f>
        <v>E30022</v>
      </c>
    </row>
    <row r="246" spans="1:15" x14ac:dyDescent="0.2">
      <c r="A246" t="str">
        <f>VLOOKUP(C246,stateCodes!A:B,2,FALSE)</f>
        <v>S13</v>
      </c>
      <c r="B246" s="12">
        <v>38</v>
      </c>
      <c r="C246" t="s">
        <v>3694</v>
      </c>
      <c r="D246" t="s">
        <v>4475</v>
      </c>
      <c r="E246" s="2">
        <f>SUMIFS(mySheet!N:N,mySheet!A:A,summary!C246,mySheet!B:B,summary!D246,mySheet!O:O,1)</f>
        <v>2045405</v>
      </c>
      <c r="F246" s="2">
        <f>SUMIFS(mySheet!K:K,mySheet!A:A,summary!C246,mySheet!B:B,summary!D246)</f>
        <v>1352399</v>
      </c>
      <c r="G246" s="8">
        <f t="shared" si="6"/>
        <v>0.66118885990793996</v>
      </c>
      <c r="H246">
        <f>COUNTIFS(mySheet!A:A,summary!C246,mySheet!B:B,summary!D246,mySheet!D:D,"FEMALE")</f>
        <v>2</v>
      </c>
      <c r="I246">
        <f>COUNTIFS(mySheet!A:A,summary!C246,mySheet!B:B,summary!D246,mySheet!D:D,"FEMALE",mySheet!O:O,1)</f>
        <v>1</v>
      </c>
      <c r="J246" s="11">
        <f>SUMIFS(mySheet!M:M,mySheet!A:A,summary!C246,mySheet!B:B,summary!D246,mySheet!G:G,"NOTA")/100</f>
        <v>1.8471423230548485E-3</v>
      </c>
      <c r="K246" s="2">
        <f>SUMIFS(mySheet!K:K,mySheet!A:A,summary!C246,mySheet!B:B,summary!D246,mySheet!O:O,1) - SUMIFS(mySheet!K:K,mySheet!A:A,summary!C246,mySheet!B:B,summary!D246,mySheet!O:O,2)</f>
        <v>168368</v>
      </c>
      <c r="L246" s="11">
        <f t="shared" si="7"/>
        <v>0.12449580338346893</v>
      </c>
      <c r="M246" t="str">
        <f t="array" ref="M246">INDEX(mySheet!G:G,MATCH(1,(mySheet!A:A=summary!C246)*(mySheet!B:B=summary!D246)*(mySheet!O:O=1),0))</f>
        <v>BJP</v>
      </c>
      <c r="N246" t="str">
        <f>VLOOKUP(M246,alliance!A:B,2,FALSE)</f>
        <v>NDA</v>
      </c>
      <c r="O246" t="str">
        <f>VLOOKUP(M246,alliance!A:D,4,FALSE)</f>
        <v>FF4500</v>
      </c>
    </row>
    <row r="247" spans="1:15" x14ac:dyDescent="0.2">
      <c r="A247" t="str">
        <f>VLOOKUP(C247,stateCodes!A:B,2,FALSE)</f>
        <v>S13</v>
      </c>
      <c r="B247" s="12">
        <v>39</v>
      </c>
      <c r="C247" t="s">
        <v>3694</v>
      </c>
      <c r="D247" t="s">
        <v>4513</v>
      </c>
      <c r="E247" s="2">
        <f>SUMIFS(mySheet!N:N,mySheet!A:A,summary!C247,mySheet!B:B,summary!D247,mySheet!O:O,1)</f>
        <v>1889740</v>
      </c>
      <c r="F247" s="2">
        <f>SUMIFS(mySheet!K:K,mySheet!A:A,summary!C247,mySheet!B:B,summary!D247)</f>
        <v>1204730</v>
      </c>
      <c r="G247" s="8">
        <f t="shared" si="6"/>
        <v>0.63751098034650266</v>
      </c>
      <c r="H247">
        <f>COUNTIFS(mySheet!A:A,summary!C247,mySheet!B:B,summary!D247,mySheet!D:D,"FEMALE")</f>
        <v>0</v>
      </c>
      <c r="I247">
        <f>COUNTIFS(mySheet!A:A,summary!C247,mySheet!B:B,summary!D247,mySheet!D:D,"FEMALE",mySheet!O:O,1)</f>
        <v>0</v>
      </c>
      <c r="J247" s="11">
        <f>SUMIFS(mySheet!M:M,mySheet!A:A,summary!C247,mySheet!B:B,summary!D247,mySheet!G:G,"NOTA")/100</f>
        <v>8.3198321425725745E-3</v>
      </c>
      <c r="K247" s="2">
        <f>SUMIFS(mySheet!K:K,mySheet!A:A,summary!C247,mySheet!B:B,summary!D247,mySheet!O:O,1) - SUMIFS(mySheet!K:K,mySheet!A:A,summary!C247,mySheet!B:B,summary!D247,mySheet!O:O,2)</f>
        <v>127566</v>
      </c>
      <c r="L247" s="11">
        <f t="shared" si="7"/>
        <v>0.10588762627310684</v>
      </c>
      <c r="M247" t="str">
        <f t="array" ref="M247">INDEX(mySheet!G:G,MATCH(1,(mySheet!A:A=summary!C247)*(mySheet!B:B=summary!D247)*(mySheet!O:O=1),0))</f>
        <v>SHS</v>
      </c>
      <c r="N247" t="str">
        <f>VLOOKUP(M247,alliance!A:B,2,FALSE)</f>
        <v>NDA</v>
      </c>
      <c r="O247" t="str">
        <f>VLOOKUP(M247,alliance!A:D,4,FALSE)</f>
        <v>E30022</v>
      </c>
    </row>
    <row r="248" spans="1:15" x14ac:dyDescent="0.2">
      <c r="A248" t="str">
        <f>VLOOKUP(C248,stateCodes!A:B,2,FALSE)</f>
        <v>S13</v>
      </c>
      <c r="B248" s="12">
        <v>40</v>
      </c>
      <c r="C248" t="s">
        <v>3694</v>
      </c>
      <c r="D248" t="s">
        <v>4529</v>
      </c>
      <c r="E248" s="2">
        <f>SUMIFS(mySheet!N:N,mySheet!A:A,summary!C248,mySheet!B:B,summary!D248,mySheet!O:O,1)</f>
        <v>1886657</v>
      </c>
      <c r="F248" s="2">
        <f>SUMIFS(mySheet!K:K,mySheet!A:A,summary!C248,mySheet!B:B,summary!D248)</f>
        <v>1176542</v>
      </c>
      <c r="G248" s="8">
        <f t="shared" si="6"/>
        <v>0.62361202910756963</v>
      </c>
      <c r="H248">
        <f>COUNTIFS(mySheet!A:A,summary!C248,mySheet!B:B,summary!D248,mySheet!D:D,"FEMALE")</f>
        <v>1</v>
      </c>
      <c r="I248">
        <f>COUNTIFS(mySheet!A:A,summary!C248,mySheet!B:B,summary!D248,mySheet!D:D,"FEMALE",mySheet!O:O,1)</f>
        <v>0</v>
      </c>
      <c r="J248" s="11">
        <f>SUMIFS(mySheet!M:M,mySheet!A:A,summary!C248,mySheet!B:B,summary!D248,mySheet!G:G,"NOTA")/100</f>
        <v>5.5717352424137735E-3</v>
      </c>
      <c r="K248" s="2">
        <f>SUMIFS(mySheet!K:K,mySheet!A:A,summary!C248,mySheet!B:B,summary!D248,mySheet!O:O,1) - SUMIFS(mySheet!K:K,mySheet!A:A,summary!C248,mySheet!B:B,summary!D248,mySheet!O:O,2)</f>
        <v>289111</v>
      </c>
      <c r="L248" s="11">
        <f t="shared" si="7"/>
        <v>0.24572943422334265</v>
      </c>
      <c r="M248" t="str">
        <f t="array" ref="M248">INDEX(mySheet!G:G,MATCH(1,(mySheet!A:A=summary!C248)*(mySheet!B:B=summary!D248)*(mySheet!O:O=1),0))</f>
        <v>BJP</v>
      </c>
      <c r="N248" t="str">
        <f>VLOOKUP(M248,alliance!A:B,2,FALSE)</f>
        <v>NDA</v>
      </c>
      <c r="O248" t="str">
        <f>VLOOKUP(M248,alliance!A:D,4,FALSE)</f>
        <v>FF4500</v>
      </c>
    </row>
    <row r="249" spans="1:15" x14ac:dyDescent="0.2">
      <c r="A249" t="str">
        <f>VLOOKUP(C249,stateCodes!A:B,2,FALSE)</f>
        <v>S13</v>
      </c>
      <c r="B249" s="12">
        <v>41</v>
      </c>
      <c r="C249" t="s">
        <v>3694</v>
      </c>
      <c r="D249" t="s">
        <v>4540</v>
      </c>
      <c r="E249" s="2">
        <f>SUMIFS(mySheet!N:N,mySheet!A:A,summary!C249,mySheet!B:B,summary!D249,mySheet!O:O,1)</f>
        <v>1851654</v>
      </c>
      <c r="F249" s="2">
        <f>SUMIFS(mySheet!K:K,mySheet!A:A,summary!C249,mySheet!B:B,summary!D249)</f>
        <v>1084514</v>
      </c>
      <c r="G249" s="8">
        <f t="shared" si="6"/>
        <v>0.5857001362025519</v>
      </c>
      <c r="H249">
        <f>COUNTIFS(mySheet!A:A,summary!C249,mySheet!B:B,summary!D249,mySheet!D:D,"FEMALE")</f>
        <v>1</v>
      </c>
      <c r="I249">
        <f>COUNTIFS(mySheet!A:A,summary!C249,mySheet!B:B,summary!D249,mySheet!D:D,"FEMALE",mySheet!O:O,1)</f>
        <v>0</v>
      </c>
      <c r="J249" s="11">
        <f>SUMIFS(mySheet!M:M,mySheet!A:A,summary!C249,mySheet!B:B,summary!D249,mySheet!G:G,"NOTA")/100</f>
        <v>5.6989314618573865E-3</v>
      </c>
      <c r="K249" s="2">
        <f>SUMIFS(mySheet!K:K,mySheet!A:A,summary!C249,mySheet!B:B,summary!D249,mySheet!O:O,1) - SUMIFS(mySheet!K:K,mySheet!A:A,summary!C249,mySheet!B:B,summary!D249,mySheet!O:O,2)</f>
        <v>158608</v>
      </c>
      <c r="L249" s="11">
        <f t="shared" si="7"/>
        <v>0.14624799679856598</v>
      </c>
      <c r="M249" t="str">
        <f t="array" ref="M249">INDEX(mySheet!G:G,MATCH(1,(mySheet!A:A=summary!C249)*(mySheet!B:B=summary!D249)*(mySheet!O:O=1),0))</f>
        <v>BJP</v>
      </c>
      <c r="N249" t="str">
        <f>VLOOKUP(M249,alliance!A:B,2,FALSE)</f>
        <v>NDA</v>
      </c>
      <c r="O249" t="str">
        <f>VLOOKUP(M249,alliance!A:D,4,FALSE)</f>
        <v>FF4500</v>
      </c>
    </row>
    <row r="250" spans="1:15" x14ac:dyDescent="0.2">
      <c r="A250" t="str">
        <f>VLOOKUP(C250,stateCodes!A:B,2,FALSE)</f>
        <v>S13</v>
      </c>
      <c r="B250" s="12">
        <v>42</v>
      </c>
      <c r="C250" t="s">
        <v>3694</v>
      </c>
      <c r="D250" t="s">
        <v>4554</v>
      </c>
      <c r="E250" s="2">
        <f>SUMIFS(mySheet!N:N,mySheet!A:A,summary!C250,mySheet!B:B,summary!D250,mySheet!O:O,1)</f>
        <v>1909574</v>
      </c>
      <c r="F250" s="2">
        <f>SUMIFS(mySheet!K:K,mySheet!A:A,summary!C250,mySheet!B:B,summary!D250)</f>
        <v>1216319</v>
      </c>
      <c r="G250" s="8">
        <f t="shared" si="6"/>
        <v>0.63695829541038995</v>
      </c>
      <c r="H250">
        <f>COUNTIFS(mySheet!A:A,summary!C250,mySheet!B:B,summary!D250,mySheet!D:D,"FEMALE")</f>
        <v>2</v>
      </c>
      <c r="I250">
        <f>COUNTIFS(mySheet!A:A,summary!C250,mySheet!B:B,summary!D250,mySheet!D:D,"FEMALE",mySheet!O:O,1)</f>
        <v>0</v>
      </c>
      <c r="J250" s="11">
        <f>SUMIFS(mySheet!M:M,mySheet!A:A,summary!C250,mySheet!B:B,summary!D250,mySheet!G:G,"NOTA")/100</f>
        <v>3.0102896726371562E-3</v>
      </c>
      <c r="K250" s="2">
        <f>SUMIFS(mySheet!K:K,mySheet!A:A,summary!C250,mySheet!B:B,summary!D250,mySheet!O:O,1) - SUMIFS(mySheet!K:K,mySheet!A:A,summary!C250,mySheet!B:B,summary!D250,mySheet!O:O,2)</f>
        <v>85764</v>
      </c>
      <c r="L250" s="11">
        <f t="shared" si="7"/>
        <v>7.051110769460972E-2</v>
      </c>
      <c r="M250" t="str">
        <f t="array" ref="M250">INDEX(mySheet!G:G,MATCH(1,(mySheet!A:A=summary!C250)*(mySheet!B:B=summary!D250)*(mySheet!O:O=1),0))</f>
        <v>BJP</v>
      </c>
      <c r="N250" t="str">
        <f>VLOOKUP(M250,alliance!A:B,2,FALSE)</f>
        <v>NDA</v>
      </c>
      <c r="O250" t="str">
        <f>VLOOKUP(M250,alliance!A:D,4,FALSE)</f>
        <v>FF4500</v>
      </c>
    </row>
    <row r="251" spans="1:15" x14ac:dyDescent="0.2">
      <c r="A251" t="str">
        <f>VLOOKUP(C251,stateCodes!A:B,2,FALSE)</f>
        <v>S13</v>
      </c>
      <c r="B251" s="12">
        <v>43</v>
      </c>
      <c r="C251" t="s">
        <v>3694</v>
      </c>
      <c r="D251" t="s">
        <v>4589</v>
      </c>
      <c r="E251" s="2">
        <f>SUMIFS(mySheet!N:N,mySheet!A:A,summary!C251,mySheet!B:B,summary!D251,mySheet!O:O,1)</f>
        <v>1809109</v>
      </c>
      <c r="F251" s="2">
        <f>SUMIFS(mySheet!K:K,mySheet!A:A,summary!C251,mySheet!B:B,summary!D251)</f>
        <v>1189958</v>
      </c>
      <c r="G251" s="8">
        <f t="shared" si="6"/>
        <v>0.65775915105170557</v>
      </c>
      <c r="H251">
        <f>COUNTIFS(mySheet!A:A,summary!C251,mySheet!B:B,summary!D251,mySheet!D:D,"FEMALE")</f>
        <v>0</v>
      </c>
      <c r="I251">
        <f>COUNTIFS(mySheet!A:A,summary!C251,mySheet!B:B,summary!D251,mySheet!D:D,"FEMALE",mySheet!O:O,1)</f>
        <v>0</v>
      </c>
      <c r="J251" s="11">
        <f>SUMIFS(mySheet!M:M,mySheet!A:A,summary!C251,mySheet!B:B,summary!D251,mySheet!G:G,"NOTA")/100</f>
        <v>5.521683824275452E-3</v>
      </c>
      <c r="K251" s="2">
        <f>SUMIFS(mySheet!K:K,mySheet!A:A,summary!C251,mySheet!B:B,summary!D251,mySheet!O:O,1) - SUMIFS(mySheet!K:K,mySheet!A:A,summary!C251,mySheet!B:B,summary!D251,mySheet!O:O,2)</f>
        <v>164352</v>
      </c>
      <c r="L251" s="11">
        <f t="shared" si="7"/>
        <v>0.13811579904500831</v>
      </c>
      <c r="M251" t="str">
        <f t="array" ref="M251">INDEX(mySheet!G:G,MATCH(1,(mySheet!A:A=summary!C251)*(mySheet!B:B=summary!D251)*(mySheet!O:O=1),0))</f>
        <v>BJP</v>
      </c>
      <c r="N251" t="str">
        <f>VLOOKUP(M251,alliance!A:B,2,FALSE)</f>
        <v>NDA</v>
      </c>
      <c r="O251" t="str">
        <f>VLOOKUP(M251,alliance!A:D,4,FALSE)</f>
        <v>FF4500</v>
      </c>
    </row>
    <row r="252" spans="1:15" x14ac:dyDescent="0.2">
      <c r="A252" t="str">
        <f>VLOOKUP(C252,stateCodes!A:B,2,FALSE)</f>
        <v>S13</v>
      </c>
      <c r="B252" s="12">
        <v>44</v>
      </c>
      <c r="C252" t="s">
        <v>3694</v>
      </c>
      <c r="D252" t="s">
        <v>4603</v>
      </c>
      <c r="E252" s="2">
        <f>SUMIFS(mySheet!N:N,mySheet!A:A,summary!C252,mySheet!B:B,summary!D252,mySheet!O:O,1)</f>
        <v>1848489</v>
      </c>
      <c r="F252" s="2">
        <f>SUMIFS(mySheet!K:K,mySheet!A:A,summary!C252,mySheet!B:B,summary!D252)</f>
        <v>1115434</v>
      </c>
      <c r="G252" s="8">
        <f t="shared" si="6"/>
        <v>0.60343015295195157</v>
      </c>
      <c r="H252">
        <f>COUNTIFS(mySheet!A:A,summary!C252,mySheet!B:B,summary!D252,mySheet!D:D,"FEMALE")</f>
        <v>0</v>
      </c>
      <c r="I252">
        <f>COUNTIFS(mySheet!A:A,summary!C252,mySheet!B:B,summary!D252,mySheet!D:D,"FEMALE",mySheet!O:O,1)</f>
        <v>0</v>
      </c>
      <c r="J252" s="11">
        <f>SUMIFS(mySheet!M:M,mySheet!A:A,summary!C252,mySheet!B:B,summary!D252,mySheet!G:G,"NOTA")/100</f>
        <v>8.2549248181849905E-3</v>
      </c>
      <c r="K252" s="2">
        <f>SUMIFS(mySheet!K:K,mySheet!A:A,summary!C252,mySheet!B:B,summary!D252,mySheet!O:O,1) - SUMIFS(mySheet!K:K,mySheet!A:A,summary!C252,mySheet!B:B,summary!D252,mySheet!O:O,2)</f>
        <v>126528</v>
      </c>
      <c r="L252" s="11">
        <f t="shared" si="7"/>
        <v>0.11343387416915747</v>
      </c>
      <c r="M252" t="str">
        <f t="array" ref="M252">INDEX(mySheet!G:G,MATCH(1,(mySheet!A:A=summary!C252)*(mySheet!B:B=summary!D252)*(mySheet!O:O=1),0))</f>
        <v>NCP</v>
      </c>
      <c r="N252" t="str">
        <f>VLOOKUP(M252,alliance!A:B,2,FALSE)</f>
        <v>I.N.D.I.A.</v>
      </c>
      <c r="O252" t="str">
        <f>VLOOKUP(M252,alliance!A:D,4,FALSE)</f>
        <v>0F7FFF</v>
      </c>
    </row>
    <row r="253" spans="1:15" x14ac:dyDescent="0.2">
      <c r="A253" t="str">
        <f>VLOOKUP(C253,stateCodes!A:B,2,FALSE)</f>
        <v>S13</v>
      </c>
      <c r="B253" s="12">
        <v>45</v>
      </c>
      <c r="C253" t="s">
        <v>3694</v>
      </c>
      <c r="D253" t="s">
        <v>4613</v>
      </c>
      <c r="E253" s="2">
        <f>SUMIFS(mySheet!N:N,mySheet!A:A,summary!C253,mySheet!B:B,summary!D253,mySheet!O:O,1)</f>
        <v>1455577</v>
      </c>
      <c r="F253" s="2">
        <f>SUMIFS(mySheet!K:K,mySheet!A:A,summary!C253,mySheet!B:B,summary!D253)</f>
        <v>901102</v>
      </c>
      <c r="G253" s="8">
        <f t="shared" si="6"/>
        <v>0.61906858929482944</v>
      </c>
      <c r="H253">
        <f>COUNTIFS(mySheet!A:A,summary!C253,mySheet!B:B,summary!D253,mySheet!D:D,"FEMALE")</f>
        <v>0</v>
      </c>
      <c r="I253">
        <f>COUNTIFS(mySheet!A:A,summary!C253,mySheet!B:B,summary!D253,mySheet!D:D,"FEMALE",mySheet!O:O,1)</f>
        <v>0</v>
      </c>
      <c r="J253" s="11">
        <f>SUMIFS(mySheet!M:M,mySheet!A:A,summary!C253,mySheet!B:B,summary!D253,mySheet!G:G,"NOTA")/100</f>
        <v>1.5267826963888936E-2</v>
      </c>
      <c r="K253" s="2">
        <f>SUMIFS(mySheet!K:K,mySheet!A:A,summary!C253,mySheet!B:B,summary!D253,mySheet!O:O,1) - SUMIFS(mySheet!K:K,mySheet!A:A,summary!C253,mySheet!B:B,summary!D253,mySheet!O:O,2)</f>
        <v>178322</v>
      </c>
      <c r="L253" s="11">
        <f t="shared" si="7"/>
        <v>0.1978932462695677</v>
      </c>
      <c r="M253" t="str">
        <f t="array" ref="M253">INDEX(mySheet!G:G,MATCH(1,(mySheet!A:A=summary!C253)*(mySheet!B:B=summary!D253)*(mySheet!O:O=1),0))</f>
        <v>SHS</v>
      </c>
      <c r="N253" t="str">
        <f>VLOOKUP(M253,alliance!A:B,2,FALSE)</f>
        <v>NDA</v>
      </c>
      <c r="O253" t="str">
        <f>VLOOKUP(M253,alliance!A:D,4,FALSE)</f>
        <v>E30022</v>
      </c>
    </row>
    <row r="254" spans="1:15" x14ac:dyDescent="0.2">
      <c r="A254" t="str">
        <f>VLOOKUP(C254,stateCodes!A:B,2,FALSE)</f>
        <v>S13</v>
      </c>
      <c r="B254" s="12">
        <v>46</v>
      </c>
      <c r="C254" t="s">
        <v>3694</v>
      </c>
      <c r="D254" t="s">
        <v>4626</v>
      </c>
      <c r="E254" s="2">
        <f>SUMIFS(mySheet!N:N,mySheet!A:A,summary!C254,mySheet!B:B,summary!D254,mySheet!O:O,1)</f>
        <v>1880496</v>
      </c>
      <c r="F254" s="2">
        <f>SUMIFS(mySheet!K:K,mySheet!A:A,summary!C254,mySheet!B:B,summary!D254)</f>
        <v>1330852</v>
      </c>
      <c r="G254" s="8">
        <f t="shared" si="6"/>
        <v>0.70771328415481871</v>
      </c>
      <c r="H254">
        <f>COUNTIFS(mySheet!A:A,summary!C254,mySheet!B:B,summary!D254,mySheet!D:D,"FEMALE")</f>
        <v>1</v>
      </c>
      <c r="I254">
        <f>COUNTIFS(mySheet!A:A,summary!C254,mySheet!B:B,summary!D254,mySheet!D:D,"FEMALE",mySheet!O:O,1)</f>
        <v>0</v>
      </c>
      <c r="J254" s="11">
        <f>SUMIFS(mySheet!M:M,mySheet!A:A,summary!C254,mySheet!B:B,summary!D254,mySheet!G:G,"NOTA")/100</f>
        <v>6.5223068748761727E-3</v>
      </c>
      <c r="K254" s="2">
        <f>SUMIFS(mySheet!K:K,mySheet!A:A,summary!C254,mySheet!B:B,summary!D254,mySheet!O:O,1) - SUMIFS(mySheet!K:K,mySheet!A:A,summary!C254,mySheet!B:B,summary!D254,mySheet!O:O,2)</f>
        <v>270568</v>
      </c>
      <c r="L254" s="11">
        <f t="shared" si="7"/>
        <v>0.20330434939422265</v>
      </c>
      <c r="M254" t="str">
        <f t="array" ref="M254">INDEX(mySheet!G:G,MATCH(1,(mySheet!A:A=summary!C254)*(mySheet!B:B=summary!D254)*(mySheet!O:O=1),0))</f>
        <v>SHS</v>
      </c>
      <c r="N254" t="str">
        <f>VLOOKUP(M254,alliance!A:B,2,FALSE)</f>
        <v>NDA</v>
      </c>
      <c r="O254" t="str">
        <f>VLOOKUP(M254,alliance!A:D,4,FALSE)</f>
        <v>E30022</v>
      </c>
    </row>
    <row r="255" spans="1:15" x14ac:dyDescent="0.2">
      <c r="A255" t="str">
        <f>VLOOKUP(C255,stateCodes!A:B,2,FALSE)</f>
        <v>S13</v>
      </c>
      <c r="B255" s="12">
        <v>47</v>
      </c>
      <c r="C255" t="s">
        <v>3694</v>
      </c>
      <c r="D255" t="s">
        <v>4642</v>
      </c>
      <c r="E255" s="2">
        <f>SUMIFS(mySheet!N:N,mySheet!A:A,summary!C255,mySheet!B:B,summary!D255,mySheet!O:O,1)</f>
        <v>1776555</v>
      </c>
      <c r="F255" s="2">
        <f>SUMIFS(mySheet!K:K,mySheet!A:A,summary!C255,mySheet!B:B,summary!D255)</f>
        <v>1252211</v>
      </c>
      <c r="G255" s="8">
        <f t="shared" si="6"/>
        <v>0.7048534945442162</v>
      </c>
      <c r="H255">
        <f>COUNTIFS(mySheet!A:A,summary!C255,mySheet!B:B,summary!D255,mySheet!D:D,"FEMALE")</f>
        <v>0</v>
      </c>
      <c r="I255">
        <f>COUNTIFS(mySheet!A:A,summary!C255,mySheet!B:B,summary!D255,mySheet!D:D,"FEMALE",mySheet!O:O,1)</f>
        <v>0</v>
      </c>
      <c r="J255" s="11">
        <f>SUMIFS(mySheet!M:M,mySheet!A:A,summary!C255,mySheet!B:B,summary!D255,mySheet!G:G,"NOTA")/100</f>
        <v>5.6668471107291403E-3</v>
      </c>
      <c r="K255" s="2">
        <f>SUMIFS(mySheet!K:K,mySheet!A:A,summary!C255,mySheet!B:B,summary!D255,mySheet!O:O,1) - SUMIFS(mySheet!K:K,mySheet!A:A,summary!C255,mySheet!B:B,summary!D255,mySheet!O:O,2)</f>
        <v>96039</v>
      </c>
      <c r="L255" s="11">
        <f t="shared" si="7"/>
        <v>7.6695540927207956E-2</v>
      </c>
      <c r="M255" t="str">
        <f t="array" ref="M255">INDEX(mySheet!G:G,MATCH(1,(mySheet!A:A=summary!C255)*(mySheet!B:B=summary!D255)*(mySheet!O:O=1),0))</f>
        <v>SHS</v>
      </c>
      <c r="N255" t="str">
        <f>VLOOKUP(M255,alliance!A:B,2,FALSE)</f>
        <v>NDA</v>
      </c>
      <c r="O255" t="str">
        <f>VLOOKUP(M255,alliance!A:D,4,FALSE)</f>
        <v>E30022</v>
      </c>
    </row>
    <row r="256" spans="1:15" x14ac:dyDescent="0.2">
      <c r="A256" t="str">
        <f>VLOOKUP(C256,stateCodes!A:B,2,FALSE)</f>
        <v>S14</v>
      </c>
      <c r="B256">
        <v>0</v>
      </c>
      <c r="C256" t="s">
        <v>4660</v>
      </c>
      <c r="D256" t="s">
        <v>9436</v>
      </c>
      <c r="E256" s="2">
        <f>SUMIFS(mySheet!N:N,mySheet!A:A,summary!C256,mySheet!B:B,summary!D256,mySheet!O:O,1)</f>
        <v>937464</v>
      </c>
      <c r="F256" s="2">
        <f>SUMIFS(mySheet!K:K,mySheet!A:A,summary!C256,mySheet!B:B,summary!D256)</f>
        <v>759301</v>
      </c>
      <c r="G256" s="8">
        <f t="shared" si="6"/>
        <v>0.80995216882994969</v>
      </c>
      <c r="H256">
        <f>COUNTIFS(mySheet!A:A,summary!C256,mySheet!B:B,summary!D256,mySheet!D:D,"FEMALE")</f>
        <v>0</v>
      </c>
      <c r="I256">
        <f>COUNTIFS(mySheet!A:A,summary!C256,mySheet!B:B,summary!D256,mySheet!D:D,"FEMALE",mySheet!O:O,1)</f>
        <v>0</v>
      </c>
      <c r="J256" s="11">
        <f>SUMIFS(mySheet!M:M,mySheet!A:A,summary!C256,mySheet!B:B,summary!D256,mySheet!G:G,"NOTA")/100</f>
        <v>3.4374112374680453E-3</v>
      </c>
      <c r="K256" s="2">
        <f>SUMIFS(mySheet!K:K,mySheet!A:A,summary!C256,mySheet!B:B,summary!D256,mySheet!O:O,1) - SUMIFS(mySheet!K:K,mySheet!A:A,summary!C256,mySheet!B:B,summary!D256,mySheet!O:O,2)</f>
        <v>17755</v>
      </c>
      <c r="L256" s="11">
        <f t="shared" si="7"/>
        <v>2.3383348632492251E-2</v>
      </c>
      <c r="M256" t="str">
        <f t="array" ref="M256">INDEX(mySheet!G:G,MATCH(1,(mySheet!A:A=summary!C256)*(mySheet!B:B=summary!D256)*(mySheet!O:O=1),0))</f>
        <v>BJP</v>
      </c>
      <c r="N256" t="str">
        <f>VLOOKUP(M256,alliance!A:B,2,FALSE)</f>
        <v>NDA</v>
      </c>
      <c r="O256" t="str">
        <f>VLOOKUP(M256,alliance!A:D,4,FALSE)</f>
        <v>FF4500</v>
      </c>
    </row>
    <row r="257" spans="1:15" x14ac:dyDescent="0.2">
      <c r="A257" t="str">
        <f>VLOOKUP(C257,stateCodes!A:B,2,FALSE)</f>
        <v>S14</v>
      </c>
      <c r="B257">
        <v>1</v>
      </c>
      <c r="C257" t="s">
        <v>4660</v>
      </c>
      <c r="D257" t="s">
        <v>9437</v>
      </c>
      <c r="E257" s="2">
        <f>SUMIFS(mySheet!N:N,mySheet!A:A,summary!C257,mySheet!B:B,summary!D257,mySheet!O:O,1)</f>
        <v>1022099</v>
      </c>
      <c r="F257" s="2">
        <f>SUMIFS(mySheet!K:K,mySheet!A:A,summary!C257,mySheet!B:B,summary!D257)</f>
        <v>858029</v>
      </c>
      <c r="G257" s="8">
        <f t="shared" si="6"/>
        <v>0.83947738917658665</v>
      </c>
      <c r="H257">
        <f>COUNTIFS(mySheet!A:A,summary!C257,mySheet!B:B,summary!D257,mySheet!D:D,"FEMALE")</f>
        <v>0</v>
      </c>
      <c r="I257">
        <f>COUNTIFS(mySheet!A:A,summary!C257,mySheet!B:B,summary!D257,mySheet!D:D,"FEMALE",mySheet!O:O,1)</f>
        <v>0</v>
      </c>
      <c r="J257" s="11">
        <f>SUMIFS(mySheet!M:M,mySheet!A:A,summary!C257,mySheet!B:B,summary!D257,mySheet!G:G,"NOTA")/100</f>
        <v>3.2267629462961996E-3</v>
      </c>
      <c r="K257" s="2">
        <f>SUMIFS(mySheet!K:K,mySheet!A:A,summary!C257,mySheet!B:B,summary!D257,mySheet!O:O,1) - SUMIFS(mySheet!K:K,mySheet!A:A,summary!C257,mySheet!B:B,summary!D257,mySheet!O:O,2)</f>
        <v>73782</v>
      </c>
      <c r="L257" s="11">
        <f t="shared" si="7"/>
        <v>8.5990100567696431E-2</v>
      </c>
      <c r="M257" t="str">
        <f t="array" ref="M257">INDEX(mySheet!G:G,MATCH(1,(mySheet!A:A=summary!C257)*(mySheet!B:B=summary!D257)*(mySheet!O:O=1),0))</f>
        <v>NPF</v>
      </c>
      <c r="N257" t="str">
        <f>VLOOKUP(M257,alliance!A:B,2,FALSE)</f>
        <v>NDA</v>
      </c>
      <c r="O257" t="str">
        <f>VLOOKUP(M257,alliance!A:D,4,FALSE)</f>
        <v>FFA964</v>
      </c>
    </row>
    <row r="258" spans="1:15" x14ac:dyDescent="0.2">
      <c r="A258" t="str">
        <f>VLOOKUP(C258,stateCodes!A:B,2,FALSE)</f>
        <v>S15</v>
      </c>
      <c r="B258">
        <v>0</v>
      </c>
      <c r="C258" t="s">
        <v>4688</v>
      </c>
      <c r="D258" t="s">
        <v>4698</v>
      </c>
      <c r="E258" s="2">
        <f>SUMIFS(mySheet!N:N,mySheet!A:A,summary!C258,mySheet!B:B,summary!D258,mySheet!O:O,1)</f>
        <v>716990</v>
      </c>
      <c r="F258" s="2">
        <f>SUMIFS(mySheet!K:K,mySheet!A:A,summary!C258,mySheet!B:B,summary!D258)</f>
        <v>583041</v>
      </c>
      <c r="G258" s="8">
        <f t="shared" si="6"/>
        <v>0.81317870542127502</v>
      </c>
      <c r="H258">
        <f>COUNTIFS(mySheet!A:A,summary!C258,mySheet!B:B,summary!D258,mySheet!D:D,"FEMALE")</f>
        <v>1</v>
      </c>
      <c r="I258">
        <f>COUNTIFS(mySheet!A:A,summary!C258,mySheet!B:B,summary!D258,mySheet!D:D,"FEMALE",mySheet!O:O,1)</f>
        <v>1</v>
      </c>
      <c r="J258" s="11">
        <f>SUMIFS(mySheet!M:M,mySheet!A:A,summary!C258,mySheet!B:B,summary!D258,mySheet!G:G,"NOTA")/100</f>
        <v>1.1061218893535339E-2</v>
      </c>
      <c r="K258" s="2">
        <f>SUMIFS(mySheet!K:K,mySheet!A:A,summary!C258,mySheet!B:B,summary!D258,mySheet!O:O,1) - SUMIFS(mySheet!K:K,mySheet!A:A,summary!C258,mySheet!B:B,summary!D258,mySheet!O:O,2)</f>
        <v>64030</v>
      </c>
      <c r="L258" s="11">
        <f t="shared" si="7"/>
        <v>0.10982075017022816</v>
      </c>
      <c r="M258" t="str">
        <f t="array" ref="M258">INDEX(mySheet!G:G,MATCH(1,(mySheet!A:A=summary!C258)*(mySheet!B:B=summary!D258)*(mySheet!O:O=1),0))</f>
        <v>NPEP</v>
      </c>
      <c r="N258" t="str">
        <f>VLOOKUP(M258,alliance!A:B,2,FALSE)</f>
        <v>NDA</v>
      </c>
      <c r="O258" t="str">
        <f>VLOOKUP(M258,alliance!A:D,4,FALSE)</f>
        <v>FFA964</v>
      </c>
    </row>
    <row r="259" spans="1:15" x14ac:dyDescent="0.2">
      <c r="A259" t="str">
        <f>VLOOKUP(C259,stateCodes!A:B,2,FALSE)</f>
        <v>S15</v>
      </c>
      <c r="B259">
        <v>1</v>
      </c>
      <c r="C259" t="s">
        <v>4688</v>
      </c>
      <c r="D259" t="s">
        <v>4689</v>
      </c>
      <c r="E259" s="2">
        <f>SUMIFS(mySheet!N:N,mySheet!A:A,summary!C259,mySheet!B:B,summary!D259,mySheet!O:O,1)</f>
        <v>1197806</v>
      </c>
      <c r="F259" s="2">
        <f>SUMIFS(mySheet!K:K,mySheet!A:A,summary!C259,mySheet!B:B,summary!D259)</f>
        <v>784190</v>
      </c>
      <c r="G259" s="8">
        <f t="shared" ref="G259:G322" si="8">F259/E259</f>
        <v>0.65468865575894597</v>
      </c>
      <c r="H259">
        <f>COUNTIFS(mySheet!A:A,summary!C259,mySheet!B:B,summary!D259,mySheet!D:D,"FEMALE")</f>
        <v>0</v>
      </c>
      <c r="I259">
        <f>COUNTIFS(mySheet!A:A,summary!C259,mySheet!B:B,summary!D259,mySheet!D:D,"FEMALE",mySheet!O:O,1)</f>
        <v>0</v>
      </c>
      <c r="J259" s="11">
        <f>SUMIFS(mySheet!M:M,mySheet!A:A,summary!C259,mySheet!B:B,summary!D259,mySheet!G:G,"NOTA")/100</f>
        <v>5.6357495228101214E-3</v>
      </c>
      <c r="K259" s="2">
        <f>SUMIFS(mySheet!K:K,mySheet!A:A,summary!C259,mySheet!B:B,summary!D259,mySheet!O:O,1) - SUMIFS(mySheet!K:K,mySheet!A:A,summary!C259,mySheet!B:B,summary!D259,mySheet!O:O,2)</f>
        <v>152433</v>
      </c>
      <c r="L259" s="11">
        <f t="shared" ref="L259:L322" si="9">K259/F259</f>
        <v>0.19438273887705784</v>
      </c>
      <c r="M259" t="str">
        <f t="array" ref="M259">INDEX(mySheet!G:G,MATCH(1,(mySheet!A:A=summary!C259)*(mySheet!B:B=summary!D259)*(mySheet!O:O=1),0))</f>
        <v>INC</v>
      </c>
      <c r="N259" t="str">
        <f>VLOOKUP(M259,alliance!A:B,2,FALSE)</f>
        <v>I.N.D.I.A.</v>
      </c>
      <c r="O259" t="str">
        <f>VLOOKUP(M259,alliance!A:D,4,FALSE)</f>
        <v>00BFFF</v>
      </c>
    </row>
    <row r="260" spans="1:15" x14ac:dyDescent="0.2">
      <c r="A260" t="str">
        <f>VLOOKUP(C260,stateCodes!A:B,2,FALSE)</f>
        <v>S16</v>
      </c>
      <c r="B260">
        <v>0</v>
      </c>
      <c r="C260" t="s">
        <v>4702</v>
      </c>
      <c r="D260" t="s">
        <v>4703</v>
      </c>
      <c r="E260" s="2">
        <f>SUMIFS(mySheet!N:N,mySheet!A:A,summary!C260,mySheet!B:B,summary!D260,mySheet!O:O,1)</f>
        <v>792464</v>
      </c>
      <c r="F260" s="2">
        <f>SUMIFS(mySheet!K:K,mySheet!A:A,summary!C260,mySheet!B:B,summary!D260)</f>
        <v>499621</v>
      </c>
      <c r="G260" s="8">
        <f t="shared" si="8"/>
        <v>0.63046523249005637</v>
      </c>
      <c r="H260">
        <f>COUNTIFS(mySheet!A:A,summary!C260,mySheet!B:B,summary!D260,mySheet!D:D,"FEMALE")</f>
        <v>1</v>
      </c>
      <c r="I260">
        <f>COUNTIFS(mySheet!A:A,summary!C260,mySheet!B:B,summary!D260,mySheet!D:D,"FEMALE",mySheet!O:O,1)</f>
        <v>0</v>
      </c>
      <c r="J260" s="11">
        <f>SUMIFS(mySheet!M:M,mySheet!A:A,summary!C260,mySheet!B:B,summary!D260,mySheet!G:G,"NOTA")/100</f>
        <v>5.0145199231733176E-3</v>
      </c>
      <c r="K260" s="2">
        <f>SUMIFS(mySheet!K:K,mySheet!A:A,summary!C260,mySheet!B:B,summary!D260,mySheet!O:O,1) - SUMIFS(mySheet!K:K,mySheet!A:A,summary!C260,mySheet!B:B,summary!D260,mySheet!O:O,2)</f>
        <v>8140</v>
      </c>
      <c r="L260" s="11">
        <f t="shared" si="9"/>
        <v>1.6292349600997555E-2</v>
      </c>
      <c r="M260" t="str">
        <f t="array" ref="M260">INDEX(mySheet!G:G,MATCH(1,(mySheet!A:A=summary!C260)*(mySheet!B:B=summary!D260)*(mySheet!O:O=1),0))</f>
        <v>MNF</v>
      </c>
      <c r="N260" t="str">
        <f>VLOOKUP(M260,alliance!A:B,2,FALSE)</f>
        <v>NDA</v>
      </c>
      <c r="O260" t="str">
        <f>VLOOKUP(M260,alliance!A:D,4,FALSE)</f>
        <v>FFBD78</v>
      </c>
    </row>
    <row r="261" spans="1:15" x14ac:dyDescent="0.2">
      <c r="A261" t="str">
        <f>VLOOKUP(C261,stateCodes!A:B,2,FALSE)</f>
        <v>S17</v>
      </c>
      <c r="B261">
        <v>0</v>
      </c>
      <c r="C261" t="s">
        <v>4713</v>
      </c>
      <c r="D261" t="s">
        <v>4713</v>
      </c>
      <c r="E261" s="2">
        <f>SUMIFS(mySheet!N:N,mySheet!A:A,summary!C261,mySheet!B:B,summary!D261,mySheet!O:O,1)</f>
        <v>1213777</v>
      </c>
      <c r="F261" s="2">
        <f>SUMIFS(mySheet!K:K,mySheet!A:A,summary!C261,mySheet!B:B,summary!D261)</f>
        <v>1006357</v>
      </c>
      <c r="G261" s="8">
        <f t="shared" si="8"/>
        <v>0.82911193736575994</v>
      </c>
      <c r="H261">
        <f>COUNTIFS(mySheet!A:A,summary!C261,mySheet!B:B,summary!D261,mySheet!D:D,"FEMALE")</f>
        <v>0</v>
      </c>
      <c r="I261">
        <f>COUNTIFS(mySheet!A:A,summary!C261,mySheet!B:B,summary!D261,mySheet!D:D,"FEMALE",mySheet!O:O,1)</f>
        <v>0</v>
      </c>
      <c r="J261" s="11">
        <f>SUMIFS(mySheet!M:M,mySheet!A:A,summary!C261,mySheet!B:B,summary!D261,mySheet!G:G,"NOTA")/100</f>
        <v>2.048763346988447E-3</v>
      </c>
      <c r="K261" s="2">
        <f>SUMIFS(mySheet!K:K,mySheet!A:A,summary!C261,mySheet!B:B,summary!D261,mySheet!O:O,1) - SUMIFS(mySheet!K:K,mySheet!A:A,summary!C261,mySheet!B:B,summary!D261,mySheet!O:O,2)</f>
        <v>16344</v>
      </c>
      <c r="L261" s="11">
        <f t="shared" si="9"/>
        <v>1.6240757504543617E-2</v>
      </c>
      <c r="M261" t="str">
        <f t="array" ref="M261">INDEX(mySheet!G:G,MATCH(1,(mySheet!A:A=summary!C261)*(mySheet!B:B=summary!D261)*(mySheet!O:O=1),0))</f>
        <v>NDPP</v>
      </c>
      <c r="N261" t="str">
        <f>VLOOKUP(M261,alliance!A:B,2,FALSE)</f>
        <v>NDA</v>
      </c>
      <c r="O261" t="str">
        <f>VLOOKUP(M261,alliance!A:D,4,FALSE)</f>
        <v>FFBD78</v>
      </c>
    </row>
    <row r="262" spans="1:15" x14ac:dyDescent="0.2">
      <c r="A262" t="str">
        <f>VLOOKUP(C262,stateCodes!A:B,2,FALSE)</f>
        <v>S18</v>
      </c>
      <c r="B262">
        <v>0</v>
      </c>
      <c r="C262" t="s">
        <v>4720</v>
      </c>
      <c r="D262" t="s">
        <v>4831</v>
      </c>
      <c r="E262" s="2">
        <f>SUMIFS(mySheet!N:N,mySheet!A:A,summary!C262,mySheet!B:B,summary!D262,mySheet!O:O,1)</f>
        <v>1461004</v>
      </c>
      <c r="F262" s="2">
        <f>SUMIFS(mySheet!K:K,mySheet!A:A,summary!C262,mySheet!B:B,summary!D262)</f>
        <v>1159700</v>
      </c>
      <c r="G262" s="8">
        <f t="shared" si="8"/>
        <v>0.79376921623760099</v>
      </c>
      <c r="H262">
        <f>COUNTIFS(mySheet!A:A,summary!C262,mySheet!B:B,summary!D262,mySheet!D:D,"FEMALE")</f>
        <v>0</v>
      </c>
      <c r="I262">
        <f>COUNTIFS(mySheet!A:A,summary!C262,mySheet!B:B,summary!D262,mySheet!D:D,"FEMALE",mySheet!O:O,1)</f>
        <v>0</v>
      </c>
      <c r="J262" s="11">
        <f>SUMIFS(mySheet!M:M,mySheet!A:A,summary!C262,mySheet!B:B,summary!D262,mySheet!G:G,"NOTA")/100</f>
        <v>3.8373643361476757E-2</v>
      </c>
      <c r="K262" s="2">
        <f>SUMIFS(mySheet!K:K,mySheet!A:A,summary!C262,mySheet!B:B,summary!D262,mySheet!O:O,1) - SUMIFS(mySheet!K:K,mySheet!A:A,summary!C262,mySheet!B:B,summary!D262,mySheet!O:O,2)</f>
        <v>41634</v>
      </c>
      <c r="L262" s="11">
        <f t="shared" si="9"/>
        <v>3.5900663964818488E-2</v>
      </c>
      <c r="M262" t="str">
        <f t="array" ref="M262">INDEX(mySheet!G:G,MATCH(1,(mySheet!A:A=summary!C262)*(mySheet!B:B=summary!D262)*(mySheet!O:O=1),0))</f>
        <v>BJD</v>
      </c>
      <c r="N262" t="str">
        <f>VLOOKUP(M262,alliance!A:B,2,FALSE)</f>
        <v>Unallied</v>
      </c>
      <c r="O262" t="str">
        <f>VLOOKUP(M262,alliance!A:D,4,FALSE)</f>
        <v>138808</v>
      </c>
    </row>
    <row r="263" spans="1:15" x14ac:dyDescent="0.2">
      <c r="A263" t="str">
        <f>VLOOKUP(C263,stateCodes!A:B,2,FALSE)</f>
        <v>S18</v>
      </c>
      <c r="B263">
        <v>1</v>
      </c>
      <c r="C263" t="s">
        <v>4720</v>
      </c>
      <c r="D263" t="s">
        <v>4814</v>
      </c>
      <c r="E263" s="2">
        <f>SUMIFS(mySheet!N:N,mySheet!A:A,summary!C263,mySheet!B:B,summary!D263,mySheet!O:O,1)</f>
        <v>1744446</v>
      </c>
      <c r="F263" s="2">
        <f>SUMIFS(mySheet!K:K,mySheet!A:A,summary!C263,mySheet!B:B,summary!D263)</f>
        <v>1306705</v>
      </c>
      <c r="G263" s="8">
        <f t="shared" si="8"/>
        <v>0.74906589255270728</v>
      </c>
      <c r="H263">
        <f>COUNTIFS(mySheet!A:A,summary!C263,mySheet!B:B,summary!D263,mySheet!D:D,"FEMALE")</f>
        <v>1</v>
      </c>
      <c r="I263">
        <f>COUNTIFS(mySheet!A:A,summary!C263,mySheet!B:B,summary!D263,mySheet!D:D,"FEMALE",mySheet!O:O,1)</f>
        <v>1</v>
      </c>
      <c r="J263" s="11">
        <f>SUMIFS(mySheet!M:M,mySheet!A:A,summary!C263,mySheet!B:B,summary!D263,mySheet!G:G,"NOTA")/100</f>
        <v>1.2244938564860445E-2</v>
      </c>
      <c r="K263" s="2">
        <f>SUMIFS(mySheet!K:K,mySheet!A:A,summary!C263,mySheet!B:B,summary!D263,mySheet!O:O,1) - SUMIFS(mySheet!K:K,mySheet!A:A,summary!C263,mySheet!B:B,summary!D263,mySheet!O:O,2)</f>
        <v>19516</v>
      </c>
      <c r="L263" s="11">
        <f t="shared" si="9"/>
        <v>1.4935276133480778E-2</v>
      </c>
      <c r="M263" t="str">
        <f t="array" ref="M263">INDEX(mySheet!G:G,MATCH(1,(mySheet!A:A=summary!C263)*(mySheet!B:B=summary!D263)*(mySheet!O:O=1),0))</f>
        <v>BJP</v>
      </c>
      <c r="N263" t="str">
        <f>VLOOKUP(M263,alliance!A:B,2,FALSE)</f>
        <v>NDA</v>
      </c>
      <c r="O263" t="str">
        <f>VLOOKUP(M263,alliance!A:D,4,FALSE)</f>
        <v>FF4500</v>
      </c>
    </row>
    <row r="264" spans="1:15" x14ac:dyDescent="0.2">
      <c r="A264" t="str">
        <f>VLOOKUP(C264,stateCodes!A:B,2,FALSE)</f>
        <v>S18</v>
      </c>
      <c r="B264">
        <v>2</v>
      </c>
      <c r="C264" t="s">
        <v>4720</v>
      </c>
      <c r="D264" t="s">
        <v>4823</v>
      </c>
      <c r="E264" s="2">
        <f>SUMIFS(mySheet!N:N,mySheet!A:A,summary!C264,mySheet!B:B,summary!D264,mySheet!O:O,1)</f>
        <v>1611056</v>
      </c>
      <c r="F264" s="2">
        <f>SUMIFS(mySheet!K:K,mySheet!A:A,summary!C264,mySheet!B:B,summary!D264)</f>
        <v>1228292</v>
      </c>
      <c r="G264" s="8">
        <f t="shared" si="8"/>
        <v>0.76241421775531082</v>
      </c>
      <c r="H264">
        <f>COUNTIFS(mySheet!A:A,summary!C264,mySheet!B:B,summary!D264,mySheet!D:D,"FEMALE")</f>
        <v>1</v>
      </c>
      <c r="I264">
        <f>COUNTIFS(mySheet!A:A,summary!C264,mySheet!B:B,summary!D264,mySheet!D:D,"FEMALE",mySheet!O:O,1)</f>
        <v>0</v>
      </c>
      <c r="J264" s="11">
        <f>SUMIFS(mySheet!M:M,mySheet!A:A,summary!C264,mySheet!B:B,summary!D264,mySheet!G:G,"NOTA")/100</f>
        <v>1.7221951875372177E-2</v>
      </c>
      <c r="K264" s="2">
        <f>SUMIFS(mySheet!K:K,mySheet!A:A,summary!C264,mySheet!B:B,summary!D264,mySheet!O:O,1) - SUMIFS(mySheet!K:K,mySheet!A:A,summary!C264,mySheet!B:B,summary!D264,mySheet!O:O,2)</f>
        <v>26814</v>
      </c>
      <c r="L264" s="11">
        <f t="shared" si="9"/>
        <v>2.183031396443191E-2</v>
      </c>
      <c r="M264" t="str">
        <f t="array" ref="M264">INDEX(mySheet!G:G,MATCH(1,(mySheet!A:A=summary!C264)*(mySheet!B:B=summary!D264)*(mySheet!O:O=1),0))</f>
        <v>BJP</v>
      </c>
      <c r="N264" t="str">
        <f>VLOOKUP(M264,alliance!A:B,2,FALSE)</f>
        <v>NDA</v>
      </c>
      <c r="O264" t="str">
        <f>VLOOKUP(M264,alliance!A:D,4,FALSE)</f>
        <v>FF4500</v>
      </c>
    </row>
    <row r="265" spans="1:15" x14ac:dyDescent="0.2">
      <c r="A265" t="str">
        <f>VLOOKUP(C265,stateCodes!A:B,2,FALSE)</f>
        <v>S18</v>
      </c>
      <c r="B265">
        <v>3</v>
      </c>
      <c r="C265" t="s">
        <v>4720</v>
      </c>
      <c r="D265" t="s">
        <v>4836</v>
      </c>
      <c r="E265" s="2">
        <f>SUMIFS(mySheet!N:N,mySheet!A:A,summary!C265,mySheet!B:B,summary!D265,mySheet!O:O,1)</f>
        <v>1288666</v>
      </c>
      <c r="F265" s="2">
        <f>SUMIFS(mySheet!K:K,mySheet!A:A,summary!C265,mySheet!B:B,summary!D265)</f>
        <v>941985</v>
      </c>
      <c r="G265" s="8">
        <f t="shared" si="8"/>
        <v>0.73097683961554039</v>
      </c>
      <c r="H265">
        <f>COUNTIFS(mySheet!A:A,summary!C265,mySheet!B:B,summary!D265,mySheet!D:D,"FEMALE")</f>
        <v>0</v>
      </c>
      <c r="I265">
        <f>COUNTIFS(mySheet!A:A,summary!C265,mySheet!B:B,summary!D265,mySheet!D:D,"FEMALE",mySheet!O:O,1)</f>
        <v>0</v>
      </c>
      <c r="J265" s="11">
        <f>SUMIFS(mySheet!M:M,mySheet!A:A,summary!C265,mySheet!B:B,summary!D265,mySheet!G:G,"NOTA")/100</f>
        <v>1.4068389804690029E-2</v>
      </c>
      <c r="K265" s="2">
        <f>SUMIFS(mySheet!K:K,mySheet!A:A,summary!C265,mySheet!B:B,summary!D265,mySheet!O:O,1) - SUMIFS(mySheet!K:K,mySheet!A:A,summary!C265,mySheet!B:B,summary!D265,mySheet!O:O,2)</f>
        <v>149216</v>
      </c>
      <c r="L265" s="11">
        <f t="shared" si="9"/>
        <v>0.15840591941485269</v>
      </c>
      <c r="M265" t="str">
        <f t="array" ref="M265">INDEX(mySheet!G:G,MATCH(1,(mySheet!A:A=summary!C265)*(mySheet!B:B=summary!D265)*(mySheet!O:O=1),0))</f>
        <v>BJD</v>
      </c>
      <c r="N265" t="str">
        <f>VLOOKUP(M265,alliance!A:B,2,FALSE)</f>
        <v>Unallied</v>
      </c>
      <c r="O265" t="str">
        <f>VLOOKUP(M265,alliance!A:D,4,FALSE)</f>
        <v>138808</v>
      </c>
    </row>
    <row r="266" spans="1:15" x14ac:dyDescent="0.2">
      <c r="A266" t="str">
        <f>VLOOKUP(C266,stateCodes!A:B,2,FALSE)</f>
        <v>S18</v>
      </c>
      <c r="B266">
        <v>4</v>
      </c>
      <c r="C266" t="s">
        <v>4720</v>
      </c>
      <c r="D266" t="s">
        <v>4721</v>
      </c>
      <c r="E266" s="2">
        <f>SUMIFS(mySheet!N:N,mySheet!A:A,summary!C266,mySheet!B:B,summary!D266,mySheet!O:O,1)</f>
        <v>1596290</v>
      </c>
      <c r="F266" s="2">
        <f>SUMIFS(mySheet!K:K,mySheet!A:A,summary!C266,mySheet!B:B,summary!D266)</f>
        <v>1247912</v>
      </c>
      <c r="G266" s="8">
        <f t="shared" si="8"/>
        <v>0.78175770066842487</v>
      </c>
      <c r="H266">
        <f>COUNTIFS(mySheet!A:A,summary!C266,mySheet!B:B,summary!D266,mySheet!D:D,"FEMALE")</f>
        <v>0</v>
      </c>
      <c r="I266">
        <f>COUNTIFS(mySheet!A:A,summary!C266,mySheet!B:B,summary!D266,mySheet!D:D,"FEMALE",mySheet!O:O,1)</f>
        <v>0</v>
      </c>
      <c r="J266" s="11">
        <f>SUMIFS(mySheet!M:M,mySheet!A:A,summary!C266,mySheet!B:B,summary!D266,mySheet!G:G,"NOTA")/100</f>
        <v>1.1323834325277882E-2</v>
      </c>
      <c r="K266" s="2">
        <f>SUMIFS(mySheet!K:K,mySheet!A:A,summary!C266,mySheet!B:B,summary!D266,mySheet!O:O,1) - SUMIFS(mySheet!K:K,mySheet!A:A,summary!C266,mySheet!B:B,summary!D266,mySheet!O:O,2)</f>
        <v>63939</v>
      </c>
      <c r="L266" s="11">
        <f t="shared" si="9"/>
        <v>5.1236785927212813E-2</v>
      </c>
      <c r="M266" t="str">
        <f t="array" ref="M266">INDEX(mySheet!G:G,MATCH(1,(mySheet!A:A=summary!C266)*(mySheet!B:B=summary!D266)*(mySheet!O:O=1),0))</f>
        <v>BJP</v>
      </c>
      <c r="N266" t="str">
        <f>VLOOKUP(M266,alliance!A:B,2,FALSE)</f>
        <v>NDA</v>
      </c>
      <c r="O266" t="str">
        <f>VLOOKUP(M266,alliance!A:D,4,FALSE)</f>
        <v>FF4500</v>
      </c>
    </row>
    <row r="267" spans="1:15" x14ac:dyDescent="0.2">
      <c r="A267" t="str">
        <f>VLOOKUP(C267,stateCodes!A:B,2,FALSE)</f>
        <v>S18</v>
      </c>
      <c r="B267">
        <v>5</v>
      </c>
      <c r="C267" t="s">
        <v>4720</v>
      </c>
      <c r="D267" t="s">
        <v>4905</v>
      </c>
      <c r="E267" s="2">
        <f>SUMIFS(mySheet!N:N,mySheet!A:A,summary!C267,mySheet!B:B,summary!D267,mySheet!O:O,1)</f>
        <v>1502455</v>
      </c>
      <c r="F267" s="2">
        <f>SUMIFS(mySheet!K:K,mySheet!A:A,summary!C267,mySheet!B:B,summary!D267)</f>
        <v>989910</v>
      </c>
      <c r="G267" s="8">
        <f t="shared" si="8"/>
        <v>0.65886166307809557</v>
      </c>
      <c r="H267">
        <f>COUNTIFS(mySheet!A:A,summary!C267,mySheet!B:B,summary!D267,mySheet!D:D,"FEMALE")</f>
        <v>0</v>
      </c>
      <c r="I267">
        <f>COUNTIFS(mySheet!A:A,summary!C267,mySheet!B:B,summary!D267,mySheet!D:D,"FEMALE",mySheet!O:O,1)</f>
        <v>0</v>
      </c>
      <c r="J267" s="11">
        <f>SUMIFS(mySheet!M:M,mySheet!A:A,summary!C267,mySheet!B:B,summary!D267,mySheet!G:G,"NOTA")/100</f>
        <v>1.4524986188082461E-2</v>
      </c>
      <c r="K267" s="2">
        <f>SUMIFS(mySheet!K:K,mySheet!A:A,summary!C267,mySheet!B:B,summary!D267,mySheet!O:O,1) - SUMIFS(mySheet!K:K,mySheet!A:A,summary!C267,mySheet!B:B,summary!D267,mySheet!O:O,2)</f>
        <v>94844</v>
      </c>
      <c r="L267" s="11">
        <f t="shared" si="9"/>
        <v>9.5810730268408237E-2</v>
      </c>
      <c r="M267" t="str">
        <f t="array" ref="M267">INDEX(mySheet!G:G,MATCH(1,(mySheet!A:A=summary!C267)*(mySheet!B:B=summary!D267)*(mySheet!O:O=1),0))</f>
        <v>BJD</v>
      </c>
      <c r="N267" t="str">
        <f>VLOOKUP(M267,alliance!A:B,2,FALSE)</f>
        <v>Unallied</v>
      </c>
      <c r="O267" t="str">
        <f>VLOOKUP(M267,alliance!A:D,4,FALSE)</f>
        <v>138808</v>
      </c>
    </row>
    <row r="268" spans="1:15" x14ac:dyDescent="0.2">
      <c r="A268" t="str">
        <f>VLOOKUP(C268,stateCodes!A:B,2,FALSE)</f>
        <v>S18</v>
      </c>
      <c r="B268">
        <v>6</v>
      </c>
      <c r="C268" t="s">
        <v>4720</v>
      </c>
      <c r="D268" t="s">
        <v>4915</v>
      </c>
      <c r="E268" s="2">
        <f>SUMIFS(mySheet!N:N,mySheet!A:A,summary!C268,mySheet!B:B,summary!D268,mySheet!O:O,1)</f>
        <v>1434384</v>
      </c>
      <c r="F268" s="2">
        <f>SUMIFS(mySheet!K:K,mySheet!A:A,summary!C268,mySheet!B:B,summary!D268)</f>
        <v>1080161</v>
      </c>
      <c r="G268" s="8">
        <f t="shared" si="8"/>
        <v>0.75304869546788034</v>
      </c>
      <c r="H268">
        <f>COUNTIFS(mySheet!A:A,summary!C268,mySheet!B:B,summary!D268,mySheet!D:D,"FEMALE")</f>
        <v>1</v>
      </c>
      <c r="I268">
        <f>COUNTIFS(mySheet!A:A,summary!C268,mySheet!B:B,summary!D268,mySheet!D:D,"FEMALE",mySheet!O:O,1)</f>
        <v>0</v>
      </c>
      <c r="J268" s="11">
        <f>SUMIFS(mySheet!M:M,mySheet!A:A,summary!C268,mySheet!B:B,summary!D268,mySheet!G:G,"NOTA")/100</f>
        <v>3.3831820844310329E-2</v>
      </c>
      <c r="K268" s="2">
        <f>SUMIFS(mySheet!K:K,mySheet!A:A,summary!C268,mySheet!B:B,summary!D268,mySheet!O:O,1) - SUMIFS(mySheet!K:K,mySheet!A:A,summary!C268,mySheet!B:B,summary!D268,mySheet!O:O,2)</f>
        <v>3613</v>
      </c>
      <c r="L268" s="11">
        <f t="shared" si="9"/>
        <v>3.3448717367133233E-3</v>
      </c>
      <c r="M268" t="str">
        <f t="array" ref="M268">INDEX(mySheet!G:G,MATCH(1,(mySheet!A:A=summary!C268)*(mySheet!B:B=summary!D268)*(mySheet!O:O=1),0))</f>
        <v>INC</v>
      </c>
      <c r="N268" t="str">
        <f>VLOOKUP(M268,alliance!A:B,2,FALSE)</f>
        <v>I.N.D.I.A.</v>
      </c>
      <c r="O268" t="str">
        <f>VLOOKUP(M268,alliance!A:D,4,FALSE)</f>
        <v>00BFFF</v>
      </c>
    </row>
    <row r="269" spans="1:15" x14ac:dyDescent="0.2">
      <c r="A269" t="str">
        <f>VLOOKUP(C269,stateCodes!A:B,2,FALSE)</f>
        <v>S18</v>
      </c>
      <c r="B269">
        <v>7</v>
      </c>
      <c r="C269" t="s">
        <v>4720</v>
      </c>
      <c r="D269" t="s">
        <v>4803</v>
      </c>
      <c r="E269" s="2">
        <f>SUMIFS(mySheet!N:N,mySheet!A:A,summary!C269,mySheet!B:B,summary!D269,mySheet!O:O,1)</f>
        <v>1504403</v>
      </c>
      <c r="F269" s="2">
        <f>SUMIFS(mySheet!K:K,mySheet!A:A,summary!C269,mySheet!B:B,summary!D269)</f>
        <v>1131522</v>
      </c>
      <c r="G269" s="8">
        <f t="shared" si="8"/>
        <v>0.75214021774750517</v>
      </c>
      <c r="H269">
        <f>COUNTIFS(mySheet!A:A,summary!C269,mySheet!B:B,summary!D269,mySheet!D:D,"FEMALE")</f>
        <v>1</v>
      </c>
      <c r="I269">
        <f>COUNTIFS(mySheet!A:A,summary!C269,mySheet!B:B,summary!D269,mySheet!D:D,"FEMALE",mySheet!O:O,1)</f>
        <v>0</v>
      </c>
      <c r="J269" s="11">
        <f>SUMIFS(mySheet!M:M,mySheet!A:A,summary!C269,mySheet!B:B,summary!D269,mySheet!G:G,"NOTA")/100</f>
        <v>9.9310544443101164E-3</v>
      </c>
      <c r="K269" s="2">
        <f>SUMIFS(mySheet!K:K,mySheet!A:A,summary!C269,mySheet!B:B,summary!D269,mySheet!O:O,1) - SUMIFS(mySheet!K:K,mySheet!A:A,summary!C269,mySheet!B:B,summary!D269,mySheet!O:O,2)</f>
        <v>35412</v>
      </c>
      <c r="L269" s="11">
        <f t="shared" si="9"/>
        <v>3.1295900565786614E-2</v>
      </c>
      <c r="M269" t="str">
        <f t="array" ref="M269">INDEX(mySheet!G:G,MATCH(1,(mySheet!A:A=summary!C269)*(mySheet!B:B=summary!D269)*(mySheet!O:O=1),0))</f>
        <v>BJD</v>
      </c>
      <c r="N269" t="str">
        <f>VLOOKUP(M269,alliance!A:B,2,FALSE)</f>
        <v>Unallied</v>
      </c>
      <c r="O269" t="str">
        <f>VLOOKUP(M269,alliance!A:D,4,FALSE)</f>
        <v>138808</v>
      </c>
    </row>
    <row r="270" spans="1:15" x14ac:dyDescent="0.2">
      <c r="A270" t="str">
        <f>VLOOKUP(C270,stateCodes!A:B,2,FALSE)</f>
        <v>S18</v>
      </c>
      <c r="B270">
        <v>8</v>
      </c>
      <c r="C270" t="s">
        <v>4720</v>
      </c>
      <c r="D270" t="s">
        <v>4855</v>
      </c>
      <c r="E270" s="2">
        <f>SUMIFS(mySheet!N:N,mySheet!A:A,summary!C270,mySheet!B:B,summary!D270,mySheet!O:O,1)</f>
        <v>1710916</v>
      </c>
      <c r="F270" s="2">
        <f>SUMIFS(mySheet!K:K,mySheet!A:A,summary!C270,mySheet!B:B,summary!D270)</f>
        <v>1238214</v>
      </c>
      <c r="G270" s="8">
        <f t="shared" si="8"/>
        <v>0.72371408064452025</v>
      </c>
      <c r="H270">
        <f>COUNTIFS(mySheet!A:A,summary!C270,mySheet!B:B,summary!D270,mySheet!D:D,"FEMALE")</f>
        <v>0</v>
      </c>
      <c r="I270">
        <f>COUNTIFS(mySheet!A:A,summary!C270,mySheet!B:B,summary!D270,mySheet!D:D,"FEMALE",mySheet!O:O,1)</f>
        <v>0</v>
      </c>
      <c r="J270" s="11">
        <f>SUMIFS(mySheet!M:M,mySheet!A:A,summary!C270,mySheet!B:B,summary!D270,mySheet!G:G,"NOTA")/100</f>
        <v>5.3203687195586737E-3</v>
      </c>
      <c r="K270" s="2">
        <f>SUMIFS(mySheet!K:K,mySheet!A:A,summary!C270,mySheet!B:B,summary!D270,mySheet!O:O,1) - SUMIFS(mySheet!K:K,mySheet!A:A,summary!C270,mySheet!B:B,summary!D270,mySheet!O:O,2)</f>
        <v>153581</v>
      </c>
      <c r="L270" s="11">
        <f t="shared" si="9"/>
        <v>0.12403429455651446</v>
      </c>
      <c r="M270" t="str">
        <f t="array" ref="M270">INDEX(mySheet!G:G,MATCH(1,(mySheet!A:A=summary!C270)*(mySheet!B:B=summary!D270)*(mySheet!O:O=1),0))</f>
        <v>BJD</v>
      </c>
      <c r="N270" t="str">
        <f>VLOOKUP(M270,alliance!A:B,2,FALSE)</f>
        <v>Unallied</v>
      </c>
      <c r="O270" t="str">
        <f>VLOOKUP(M270,alliance!A:D,4,FALSE)</f>
        <v>138808</v>
      </c>
    </row>
    <row r="271" spans="1:15" x14ac:dyDescent="0.2">
      <c r="A271" t="str">
        <f>VLOOKUP(C271,stateCodes!A:B,2,FALSE)</f>
        <v>S18</v>
      </c>
      <c r="B271">
        <v>9</v>
      </c>
      <c r="C271" t="s">
        <v>4720</v>
      </c>
      <c r="D271" t="s">
        <v>4873</v>
      </c>
      <c r="E271" s="2">
        <f>SUMIFS(mySheet!N:N,mySheet!A:A,summary!C271,mySheet!B:B,summary!D271,mySheet!O:O,1)</f>
        <v>1562331</v>
      </c>
      <c r="F271" s="2">
        <f>SUMIFS(mySheet!K:K,mySheet!A:A,summary!C271,mySheet!B:B,summary!D271)</f>
        <v>1135620</v>
      </c>
      <c r="G271" s="8">
        <f t="shared" si="8"/>
        <v>0.72687541884530227</v>
      </c>
      <c r="H271">
        <f>COUNTIFS(mySheet!A:A,summary!C271,mySheet!B:B,summary!D271,mySheet!D:D,"FEMALE")</f>
        <v>1</v>
      </c>
      <c r="I271">
        <f>COUNTIFS(mySheet!A:A,summary!C271,mySheet!B:B,summary!D271,mySheet!D:D,"FEMALE",mySheet!O:O,1)</f>
        <v>0</v>
      </c>
      <c r="J271" s="11">
        <f>SUMIFS(mySheet!M:M,mySheet!A:A,summary!C271,mySheet!B:B,summary!D271,mySheet!G:G,"NOTA")/100</f>
        <v>6.3522995729339404E-3</v>
      </c>
      <c r="K271" s="2">
        <f>SUMIFS(mySheet!K:K,mySheet!A:A,summary!C271,mySheet!B:B,summary!D271,mySheet!O:O,1) - SUMIFS(mySheet!K:K,mySheet!A:A,summary!C271,mySheet!B:B,summary!D271,mySheet!O:O,2)</f>
        <v>11714</v>
      </c>
      <c r="L271" s="11">
        <f t="shared" si="9"/>
        <v>1.0315070181927052E-2</v>
      </c>
      <c r="M271" t="str">
        <f t="array" ref="M271">INDEX(mySheet!G:G,MATCH(1,(mySheet!A:A=summary!C271)*(mySheet!B:B=summary!D271)*(mySheet!O:O=1),0))</f>
        <v>BJD</v>
      </c>
      <c r="N271" t="str">
        <f>VLOOKUP(M271,alliance!A:B,2,FALSE)</f>
        <v>Unallied</v>
      </c>
      <c r="O271" t="str">
        <f>VLOOKUP(M271,alliance!A:D,4,FALSE)</f>
        <v>138808</v>
      </c>
    </row>
    <row r="272" spans="1:15" x14ac:dyDescent="0.2">
      <c r="A272" t="str">
        <f>VLOOKUP(C272,stateCodes!A:B,2,FALSE)</f>
        <v>S18</v>
      </c>
      <c r="B272">
        <v>10</v>
      </c>
      <c r="C272" t="s">
        <v>4720</v>
      </c>
      <c r="D272" t="s">
        <v>4783</v>
      </c>
      <c r="E272" s="2">
        <f>SUMIFS(mySheet!N:N,mySheet!A:A,summary!C272,mySheet!B:B,summary!D272,mySheet!O:O,1)</f>
        <v>1661661</v>
      </c>
      <c r="F272" s="2">
        <f>SUMIFS(mySheet!K:K,mySheet!A:A,summary!C272,mySheet!B:B,summary!D272)</f>
        <v>1225156</v>
      </c>
      <c r="G272" s="8">
        <f t="shared" si="8"/>
        <v>0.73730803094012554</v>
      </c>
      <c r="H272">
        <f>COUNTIFS(mySheet!A:A,summary!C272,mySheet!B:B,summary!D272,mySheet!D:D,"FEMALE")</f>
        <v>4</v>
      </c>
      <c r="I272">
        <f>COUNTIFS(mySheet!A:A,summary!C272,mySheet!B:B,summary!D272,mySheet!D:D,"FEMALE",mySheet!O:O,1)</f>
        <v>1</v>
      </c>
      <c r="J272" s="11">
        <f>SUMIFS(mySheet!M:M,mySheet!A:A,summary!C272,mySheet!B:B,summary!D272,mySheet!G:G,"NOTA")/100</f>
        <v>5.3214618996356815E-3</v>
      </c>
      <c r="K272" s="2">
        <f>SUMIFS(mySheet!K:K,mySheet!A:A,summary!C272,mySheet!B:B,summary!D272,mySheet!O:O,1) - SUMIFS(mySheet!K:K,mySheet!A:A,summary!C272,mySheet!B:B,summary!D272,mySheet!O:O,2)</f>
        <v>28791</v>
      </c>
      <c r="L272" s="11">
        <f t="shared" si="9"/>
        <v>2.3499864507050532E-2</v>
      </c>
      <c r="M272" t="str">
        <f t="array" ref="M272">INDEX(mySheet!G:G,MATCH(1,(mySheet!A:A=summary!C272)*(mySheet!B:B=summary!D272)*(mySheet!O:O=1),0))</f>
        <v>BJD</v>
      </c>
      <c r="N272" t="str">
        <f>VLOOKUP(M272,alliance!A:B,2,FALSE)</f>
        <v>Unallied</v>
      </c>
      <c r="O272" t="str">
        <f>VLOOKUP(M272,alliance!A:D,4,FALSE)</f>
        <v>138808</v>
      </c>
    </row>
    <row r="273" spans="1:15" x14ac:dyDescent="0.2">
      <c r="A273" t="str">
        <f>VLOOKUP(C273,stateCodes!A:B,2,FALSE)</f>
        <v>S18</v>
      </c>
      <c r="B273">
        <v>11</v>
      </c>
      <c r="C273" t="s">
        <v>4720</v>
      </c>
      <c r="D273" t="s">
        <v>4863</v>
      </c>
      <c r="E273" s="2">
        <f>SUMIFS(mySheet!N:N,mySheet!A:A,summary!C273,mySheet!B:B,summary!D273,mySheet!O:O,1)</f>
        <v>1643595</v>
      </c>
      <c r="F273" s="2">
        <f>SUMIFS(mySheet!K:K,mySheet!A:A,summary!C273,mySheet!B:B,summary!D273)</f>
        <v>1229190</v>
      </c>
      <c r="G273" s="8">
        <f t="shared" si="8"/>
        <v>0.74786671899099233</v>
      </c>
      <c r="H273">
        <f>COUNTIFS(mySheet!A:A,summary!C273,mySheet!B:B,summary!D273,mySheet!D:D,"FEMALE")</f>
        <v>3</v>
      </c>
      <c r="I273">
        <f>COUNTIFS(mySheet!A:A,summary!C273,mySheet!B:B,summary!D273,mySheet!D:D,"FEMALE",mySheet!O:O,1)</f>
        <v>1</v>
      </c>
      <c r="J273" s="11">
        <f>SUMIFS(mySheet!M:M,mySheet!A:A,summary!C273,mySheet!B:B,summary!D273,mySheet!G:G,"NOTA")/100</f>
        <v>4.9250829588226635E-3</v>
      </c>
      <c r="K273" s="2">
        <f>SUMIFS(mySheet!K:K,mySheet!A:A,summary!C273,mySheet!B:B,summary!D273,mySheet!O:O,1) - SUMIFS(mySheet!K:K,mySheet!A:A,summary!C273,mySheet!B:B,summary!D273,mySheet!O:O,2)</f>
        <v>271655</v>
      </c>
      <c r="L273" s="11">
        <f t="shared" si="9"/>
        <v>0.22100326231095274</v>
      </c>
      <c r="M273" t="str">
        <f t="array" ref="M273">INDEX(mySheet!G:G,MATCH(1,(mySheet!A:A=summary!C273)*(mySheet!B:B=summary!D273)*(mySheet!O:O=1),0))</f>
        <v>BJD</v>
      </c>
      <c r="N273" t="str">
        <f>VLOOKUP(M273,alliance!A:B,2,FALSE)</f>
        <v>Unallied</v>
      </c>
      <c r="O273" t="str">
        <f>VLOOKUP(M273,alliance!A:D,4,FALSE)</f>
        <v>138808</v>
      </c>
    </row>
    <row r="274" spans="1:15" x14ac:dyDescent="0.2">
      <c r="A274" t="str">
        <f>VLOOKUP(C274,stateCodes!A:B,2,FALSE)</f>
        <v>S18</v>
      </c>
      <c r="B274">
        <v>12</v>
      </c>
      <c r="C274" t="s">
        <v>4720</v>
      </c>
      <c r="D274" t="s">
        <v>4751</v>
      </c>
      <c r="E274" s="2">
        <f>SUMIFS(mySheet!N:N,mySheet!A:A,summary!C274,mySheet!B:B,summary!D274,mySheet!O:O,1)</f>
        <v>1516688</v>
      </c>
      <c r="F274" s="2">
        <f>SUMIFS(mySheet!K:K,mySheet!A:A,summary!C274,mySheet!B:B,summary!D274)</f>
        <v>1176292</v>
      </c>
      <c r="G274" s="8">
        <f t="shared" si="8"/>
        <v>0.77556623379363454</v>
      </c>
      <c r="H274">
        <f>COUNTIFS(mySheet!A:A,summary!C274,mySheet!B:B,summary!D274,mySheet!D:D,"FEMALE")</f>
        <v>1</v>
      </c>
      <c r="I274">
        <f>COUNTIFS(mySheet!A:A,summary!C274,mySheet!B:B,summary!D274,mySheet!D:D,"FEMALE",mySheet!O:O,1)</f>
        <v>1</v>
      </c>
      <c r="J274" s="11">
        <f>SUMIFS(mySheet!M:M,mySheet!A:A,summary!C274,mySheet!B:B,summary!D274,mySheet!G:G,"NOTA")/100</f>
        <v>1.6325833270292116E-2</v>
      </c>
      <c r="K274" s="2">
        <f>SUMIFS(mySheet!K:K,mySheet!A:A,summary!C274,mySheet!B:B,summary!D274,mySheet!O:O,1) - SUMIFS(mySheet!K:K,mySheet!A:A,summary!C274,mySheet!B:B,summary!D274,mySheet!O:O,2)</f>
        <v>66203</v>
      </c>
      <c r="L274" s="11">
        <f t="shared" si="9"/>
        <v>5.6281093469988747E-2</v>
      </c>
      <c r="M274" t="str">
        <f t="array" ref="M274">INDEX(mySheet!G:G,MATCH(1,(mySheet!A:A=summary!C274)*(mySheet!B:B=summary!D274)*(mySheet!O:O=1),0))</f>
        <v>BJD</v>
      </c>
      <c r="N274" t="str">
        <f>VLOOKUP(M274,alliance!A:B,2,FALSE)</f>
        <v>Unallied</v>
      </c>
      <c r="O274" t="str">
        <f>VLOOKUP(M274,alliance!A:D,4,FALSE)</f>
        <v>138808</v>
      </c>
    </row>
    <row r="275" spans="1:15" x14ac:dyDescent="0.2">
      <c r="A275" t="str">
        <f>VLOOKUP(C275,stateCodes!A:B,2,FALSE)</f>
        <v>S18</v>
      </c>
      <c r="B275">
        <v>13</v>
      </c>
      <c r="C275" t="s">
        <v>4720</v>
      </c>
      <c r="D275" t="s">
        <v>4761</v>
      </c>
      <c r="E275" s="2">
        <f>SUMIFS(mySheet!N:N,mySheet!A:A,summary!C275,mySheet!B:B,summary!D275,mySheet!O:O,1)</f>
        <v>1493205</v>
      </c>
      <c r="F275" s="2">
        <f>SUMIFS(mySheet!K:K,mySheet!A:A,summary!C275,mySheet!B:B,summary!D275)</f>
        <v>1150357</v>
      </c>
      <c r="G275" s="8">
        <f t="shared" si="8"/>
        <v>0.77039455399626977</v>
      </c>
      <c r="H275">
        <f>COUNTIFS(mySheet!A:A,summary!C275,mySheet!B:B,summary!D275,mySheet!D:D,"FEMALE")</f>
        <v>2</v>
      </c>
      <c r="I275">
        <f>COUNTIFS(mySheet!A:A,summary!C275,mySheet!B:B,summary!D275,mySheet!D:D,"FEMALE",mySheet!O:O,1)</f>
        <v>0</v>
      </c>
      <c r="J275" s="11">
        <f>SUMIFS(mySheet!M:M,mySheet!A:A,summary!C275,mySheet!B:B,summary!D275,mySheet!G:G,"NOTA")/100</f>
        <v>1.8544004348381035E-2</v>
      </c>
      <c r="K275" s="2">
        <f>SUMIFS(mySheet!K:K,mySheet!A:A,summary!C275,mySheet!B:B,summary!D275,mySheet!O:O,1) - SUMIFS(mySheet!K:K,mySheet!A:A,summary!C275,mySheet!B:B,summary!D275,mySheet!O:O,2)</f>
        <v>25256</v>
      </c>
      <c r="L275" s="11">
        <f t="shared" si="9"/>
        <v>2.1954923558512706E-2</v>
      </c>
      <c r="M275" t="str">
        <f t="array" ref="M275">INDEX(mySheet!G:G,MATCH(1,(mySheet!A:A=summary!C275)*(mySheet!B:B=summary!D275)*(mySheet!O:O=1),0))</f>
        <v>BJP</v>
      </c>
      <c r="N275" t="str">
        <f>VLOOKUP(M275,alliance!A:B,2,FALSE)</f>
        <v>NDA</v>
      </c>
      <c r="O275" t="str">
        <f>VLOOKUP(M275,alliance!A:D,4,FALSE)</f>
        <v>FF4500</v>
      </c>
    </row>
    <row r="276" spans="1:15" x14ac:dyDescent="0.2">
      <c r="A276" t="str">
        <f>VLOOKUP(C276,stateCodes!A:B,2,FALSE)</f>
        <v>S18</v>
      </c>
      <c r="B276">
        <v>14</v>
      </c>
      <c r="C276" t="s">
        <v>4720</v>
      </c>
      <c r="D276" t="s">
        <v>4730</v>
      </c>
      <c r="E276" s="2">
        <f>SUMIFS(mySheet!N:N,mySheet!A:A,summary!C276,mySheet!B:B,summary!D276,mySheet!O:O,1)</f>
        <v>1531525</v>
      </c>
      <c r="F276" s="2">
        <f>SUMIFS(mySheet!K:K,mySheet!A:A,summary!C276,mySheet!B:B,summary!D276)</f>
        <v>1100129</v>
      </c>
      <c r="G276" s="8">
        <f t="shared" si="8"/>
        <v>0.71832258696397377</v>
      </c>
      <c r="H276">
        <f>COUNTIFS(mySheet!A:A,summary!C276,mySheet!B:B,summary!D276,mySheet!D:D,"FEMALE")</f>
        <v>2</v>
      </c>
      <c r="I276">
        <f>COUNTIFS(mySheet!A:A,summary!C276,mySheet!B:B,summary!D276,mySheet!D:D,"FEMALE",mySheet!O:O,1)</f>
        <v>0</v>
      </c>
      <c r="J276" s="11">
        <f>SUMIFS(mySheet!M:M,mySheet!A:A,summary!C276,mySheet!B:B,summary!D276,mySheet!G:G,"NOTA")/100</f>
        <v>1.2419974042935419E-2</v>
      </c>
      <c r="K276" s="2">
        <f>SUMIFS(mySheet!K:K,mySheet!A:A,summary!C276,mySheet!B:B,summary!D276,mySheet!O:O,1) - SUMIFS(mySheet!K:K,mySheet!A:A,summary!C276,mySheet!B:B,summary!D276,mySheet!O:O,2)</f>
        <v>223065</v>
      </c>
      <c r="L276" s="11">
        <f t="shared" si="9"/>
        <v>0.20276258511501832</v>
      </c>
      <c r="M276" t="str">
        <f t="array" ref="M276">INDEX(mySheet!G:G,MATCH(1,(mySheet!A:A=summary!C276)*(mySheet!B:B=summary!D276)*(mySheet!O:O=1),0))</f>
        <v>BJP</v>
      </c>
      <c r="N276" t="str">
        <f>VLOOKUP(M276,alliance!A:B,2,FALSE)</f>
        <v>NDA</v>
      </c>
      <c r="O276" t="str">
        <f>VLOOKUP(M276,alliance!A:D,4,FALSE)</f>
        <v>FF4500</v>
      </c>
    </row>
    <row r="277" spans="1:15" x14ac:dyDescent="0.2">
      <c r="A277" t="str">
        <f>VLOOKUP(C277,stateCodes!A:B,2,FALSE)</f>
        <v>S18</v>
      </c>
      <c r="B277">
        <v>15</v>
      </c>
      <c r="C277" t="s">
        <v>4720</v>
      </c>
      <c r="D277" t="s">
        <v>4842</v>
      </c>
      <c r="E277" s="2">
        <f>SUMIFS(mySheet!N:N,mySheet!A:A,summary!C277,mySheet!B:B,summary!D277,mySheet!O:O,1)</f>
        <v>1518996</v>
      </c>
      <c r="F277" s="2">
        <f>SUMIFS(mySheet!K:K,mySheet!A:A,summary!C277,mySheet!B:B,summary!D277)</f>
        <v>1059490</v>
      </c>
      <c r="G277" s="8">
        <f t="shared" si="8"/>
        <v>0.69749360761976986</v>
      </c>
      <c r="H277">
        <f>COUNTIFS(mySheet!A:A,summary!C277,mySheet!B:B,summary!D277,mySheet!D:D,"FEMALE")</f>
        <v>0</v>
      </c>
      <c r="I277">
        <f>COUNTIFS(mySheet!A:A,summary!C277,mySheet!B:B,summary!D277,mySheet!D:D,"FEMALE",mySheet!O:O,1)</f>
        <v>0</v>
      </c>
      <c r="J277" s="11">
        <f>SUMIFS(mySheet!M:M,mySheet!A:A,summary!C277,mySheet!B:B,summary!D277,mySheet!G:G,"NOTA")/100</f>
        <v>6.8234604072387513E-3</v>
      </c>
      <c r="K277" s="2">
        <f>SUMIFS(mySheet!K:K,mySheet!A:A,summary!C277,mySheet!B:B,summary!D277,mySheet!O:O,1) - SUMIFS(mySheet!K:K,mySheet!A:A,summary!C277,mySheet!B:B,summary!D277,mySheet!O:O,2)</f>
        <v>121201</v>
      </c>
      <c r="L277" s="11">
        <f t="shared" si="9"/>
        <v>0.11439560543280257</v>
      </c>
      <c r="M277" t="str">
        <f t="array" ref="M277">INDEX(mySheet!G:G,MATCH(1,(mySheet!A:A=summary!C277)*(mySheet!B:B=summary!D277)*(mySheet!O:O=1),0))</f>
        <v>BJD</v>
      </c>
      <c r="N277" t="str">
        <f>VLOOKUP(M277,alliance!A:B,2,FALSE)</f>
        <v>Unallied</v>
      </c>
      <c r="O277" t="str">
        <f>VLOOKUP(M277,alliance!A:D,4,FALSE)</f>
        <v>138808</v>
      </c>
    </row>
    <row r="278" spans="1:15" x14ac:dyDescent="0.2">
      <c r="A278" t="str">
        <f>VLOOKUP(C278,stateCodes!A:B,2,FALSE)</f>
        <v>S18</v>
      </c>
      <c r="B278">
        <v>16</v>
      </c>
      <c r="C278" t="s">
        <v>4720</v>
      </c>
      <c r="D278" t="s">
        <v>4770</v>
      </c>
      <c r="E278" s="2">
        <f>SUMIFS(mySheet!N:N,mySheet!A:A,summary!C278,mySheet!B:B,summary!D278,mySheet!O:O,1)</f>
        <v>1531781</v>
      </c>
      <c r="F278" s="2">
        <f>SUMIFS(mySheet!K:K,mySheet!A:A,summary!C278,mySheet!B:B,summary!D278)</f>
        <v>1157871</v>
      </c>
      <c r="G278" s="8">
        <f t="shared" si="8"/>
        <v>0.75589852596422069</v>
      </c>
      <c r="H278">
        <f>COUNTIFS(mySheet!A:A,summary!C278,mySheet!B:B,summary!D278,mySheet!D:D,"FEMALE")</f>
        <v>1</v>
      </c>
      <c r="I278">
        <f>COUNTIFS(mySheet!A:A,summary!C278,mySheet!B:B,summary!D278,mySheet!D:D,"FEMALE",mySheet!O:O,1)</f>
        <v>0</v>
      </c>
      <c r="J278" s="11">
        <f>SUMIFS(mySheet!M:M,mySheet!A:A,summary!C278,mySheet!B:B,summary!D278,mySheet!G:G,"NOTA")/100</f>
        <v>6.4139111833735139E-3</v>
      </c>
      <c r="K278" s="2">
        <f>SUMIFS(mySheet!K:K,mySheet!A:A,summary!C278,mySheet!B:B,summary!D278,mySheet!O:O,1) - SUMIFS(mySheet!K:K,mySheet!A:A,summary!C278,mySheet!B:B,summary!D278,mySheet!O:O,2)</f>
        <v>12956</v>
      </c>
      <c r="L278" s="11">
        <f t="shared" si="9"/>
        <v>1.1189502112066025E-2</v>
      </c>
      <c r="M278" t="str">
        <f t="array" ref="M278">INDEX(mySheet!G:G,MATCH(1,(mySheet!A:A=summary!C278)*(mySheet!B:B=summary!D278)*(mySheet!O:O=1),0))</f>
        <v>BJP</v>
      </c>
      <c r="N278" t="str">
        <f>VLOOKUP(M278,alliance!A:B,2,FALSE)</f>
        <v>NDA</v>
      </c>
      <c r="O278" t="str">
        <f>VLOOKUP(M278,alliance!A:D,4,FALSE)</f>
        <v>FF4500</v>
      </c>
    </row>
    <row r="279" spans="1:15" x14ac:dyDescent="0.2">
      <c r="A279" t="str">
        <f>VLOOKUP(C279,stateCodes!A:B,2,FALSE)</f>
        <v>S18</v>
      </c>
      <c r="B279">
        <v>17</v>
      </c>
      <c r="C279" t="s">
        <v>4720</v>
      </c>
      <c r="D279" t="s">
        <v>4793</v>
      </c>
      <c r="E279" s="2">
        <f>SUMIFS(mySheet!N:N,mySheet!A:A,summary!C279,mySheet!B:B,summary!D279,mySheet!O:O,1)</f>
        <v>1475007</v>
      </c>
      <c r="F279" s="2">
        <f>SUMIFS(mySheet!K:K,mySheet!A:A,summary!C279,mySheet!B:B,summary!D279)</f>
        <v>1092084</v>
      </c>
      <c r="G279" s="8">
        <f t="shared" si="8"/>
        <v>0.74039241847665804</v>
      </c>
      <c r="H279">
        <f>COUNTIFS(mySheet!A:A,summary!C279,mySheet!B:B,summary!D279,mySheet!D:D,"FEMALE")</f>
        <v>2</v>
      </c>
      <c r="I279">
        <f>COUNTIFS(mySheet!A:A,summary!C279,mySheet!B:B,summary!D279,mySheet!D:D,"FEMALE",mySheet!O:O,1)</f>
        <v>1</v>
      </c>
      <c r="J279" s="11">
        <f>SUMIFS(mySheet!M:M,mySheet!A:A,summary!C279,mySheet!B:B,summary!D279,mySheet!G:G,"NOTA")/100</f>
        <v>6.5519023939467416E-3</v>
      </c>
      <c r="K279" s="2">
        <f>SUMIFS(mySheet!K:K,mySheet!A:A,summary!C279,mySheet!B:B,summary!D279,mySheet!O:O,1) - SUMIFS(mySheet!K:K,mySheet!A:A,summary!C279,mySheet!B:B,summary!D279,mySheet!O:O,2)</f>
        <v>101693</v>
      </c>
      <c r="L279" s="11">
        <f t="shared" si="9"/>
        <v>9.3118294929694048E-2</v>
      </c>
      <c r="M279" t="str">
        <f t="array" ref="M279">INDEX(mySheet!G:G,MATCH(1,(mySheet!A:A=summary!C279)*(mySheet!B:B=summary!D279)*(mySheet!O:O=1),0))</f>
        <v>BJD</v>
      </c>
      <c r="N279" t="str">
        <f>VLOOKUP(M279,alliance!A:B,2,FALSE)</f>
        <v>Unallied</v>
      </c>
      <c r="O279" t="str">
        <f>VLOOKUP(M279,alliance!A:D,4,FALSE)</f>
        <v>138808</v>
      </c>
    </row>
    <row r="280" spans="1:15" x14ac:dyDescent="0.2">
      <c r="A280" t="str">
        <f>VLOOKUP(C280,stateCodes!A:B,2,FALSE)</f>
        <v>S18</v>
      </c>
      <c r="B280">
        <v>18</v>
      </c>
      <c r="C280" t="s">
        <v>4720</v>
      </c>
      <c r="D280" t="s">
        <v>4896</v>
      </c>
      <c r="E280" s="2">
        <f>SUMIFS(mySheet!N:N,mySheet!A:A,summary!C280,mySheet!B:B,summary!D280,mySheet!O:O,1)</f>
        <v>1541145</v>
      </c>
      <c r="F280" s="2">
        <f>SUMIFS(mySheet!K:K,mySheet!A:A,summary!C280,mySheet!B:B,summary!D280)</f>
        <v>1013862</v>
      </c>
      <c r="G280" s="8">
        <f t="shared" si="8"/>
        <v>0.65786282277138097</v>
      </c>
      <c r="H280">
        <f>COUNTIFS(mySheet!A:A,summary!C280,mySheet!B:B,summary!D280,mySheet!D:D,"FEMALE")</f>
        <v>2</v>
      </c>
      <c r="I280">
        <f>COUNTIFS(mySheet!A:A,summary!C280,mySheet!B:B,summary!D280,mySheet!D:D,"FEMALE",mySheet!O:O,1)</f>
        <v>1</v>
      </c>
      <c r="J280" s="11">
        <f>SUMIFS(mySheet!M:M,mySheet!A:A,summary!C280,mySheet!B:B,summary!D280,mySheet!G:G,"NOTA")/100</f>
        <v>1.710639221217292E-2</v>
      </c>
      <c r="K280" s="2">
        <f>SUMIFS(mySheet!K:K,mySheet!A:A,summary!C280,mySheet!B:B,summary!D280,mySheet!O:O,1) - SUMIFS(mySheet!K:K,mySheet!A:A,summary!C280,mySheet!B:B,summary!D280,mySheet!O:O,2)</f>
        <v>204707</v>
      </c>
      <c r="L280" s="11">
        <f t="shared" si="9"/>
        <v>0.20190814923530026</v>
      </c>
      <c r="M280" t="str">
        <f t="array" ref="M280">INDEX(mySheet!G:G,MATCH(1,(mySheet!A:A=summary!C280)*(mySheet!B:B=summary!D280)*(mySheet!O:O=1),0))</f>
        <v>BJD</v>
      </c>
      <c r="N280" t="str">
        <f>VLOOKUP(M280,alliance!A:B,2,FALSE)</f>
        <v>Unallied</v>
      </c>
      <c r="O280" t="str">
        <f>VLOOKUP(M280,alliance!A:D,4,FALSE)</f>
        <v>138808</v>
      </c>
    </row>
    <row r="281" spans="1:15" x14ac:dyDescent="0.2">
      <c r="A281" t="str">
        <f>VLOOKUP(C281,stateCodes!A:B,2,FALSE)</f>
        <v>S18</v>
      </c>
      <c r="B281">
        <v>19</v>
      </c>
      <c r="C281" t="s">
        <v>4720</v>
      </c>
      <c r="D281" t="s">
        <v>4739</v>
      </c>
      <c r="E281" s="2">
        <f>SUMIFS(mySheet!N:N,mySheet!A:A,summary!C281,mySheet!B:B,summary!D281,mySheet!O:O,1)</f>
        <v>1468530</v>
      </c>
      <c r="F281" s="2">
        <f>SUMIFS(mySheet!K:K,mySheet!A:A,summary!C281,mySheet!B:B,summary!D281)</f>
        <v>1124455</v>
      </c>
      <c r="G281" s="8">
        <f t="shared" si="8"/>
        <v>0.76570107522488473</v>
      </c>
      <c r="H281">
        <f>COUNTIFS(mySheet!A:A,summary!C281,mySheet!B:B,summary!D281,mySheet!D:D,"FEMALE")</f>
        <v>1</v>
      </c>
      <c r="I281">
        <f>COUNTIFS(mySheet!A:A,summary!C281,mySheet!B:B,summary!D281,mySheet!D:D,"FEMALE",mySheet!O:O,1)</f>
        <v>0</v>
      </c>
      <c r="J281" s="11">
        <f>SUMIFS(mySheet!M:M,mySheet!A:A,summary!C281,mySheet!B:B,summary!D281,mySheet!G:G,"NOTA")/100</f>
        <v>1.1943244735333224E-2</v>
      </c>
      <c r="K281" s="2">
        <f>SUMIFS(mySheet!K:K,mySheet!A:A,summary!C281,mySheet!B:B,summary!D281,mySheet!O:O,1) - SUMIFS(mySheet!K:K,mySheet!A:A,summary!C281,mySheet!B:B,summary!D281,mySheet!O:O,2)</f>
        <v>9162</v>
      </c>
      <c r="L281" s="11">
        <f t="shared" si="9"/>
        <v>8.1479472277681195E-3</v>
      </c>
      <c r="M281" t="str">
        <f t="array" ref="M281">INDEX(mySheet!G:G,MATCH(1,(mySheet!A:A=summary!C281)*(mySheet!B:B=summary!D281)*(mySheet!O:O=1),0))</f>
        <v>BJP</v>
      </c>
      <c r="N281" t="str">
        <f>VLOOKUP(M281,alliance!A:B,2,FALSE)</f>
        <v>NDA</v>
      </c>
      <c r="O281" t="str">
        <f>VLOOKUP(M281,alliance!A:D,4,FALSE)</f>
        <v>FF4500</v>
      </c>
    </row>
    <row r="282" spans="1:15" x14ac:dyDescent="0.2">
      <c r="A282" t="str">
        <f>VLOOKUP(C282,stateCodes!A:B,2,FALSE)</f>
        <v>S18</v>
      </c>
      <c r="B282">
        <v>20</v>
      </c>
      <c r="C282" t="s">
        <v>4720</v>
      </c>
      <c r="D282" t="s">
        <v>4882</v>
      </c>
      <c r="E282" s="2">
        <f>SUMIFS(mySheet!N:N,mySheet!A:A,summary!C282,mySheet!B:B,summary!D282,mySheet!O:O,1)</f>
        <v>1699678</v>
      </c>
      <c r="F282" s="2">
        <f>SUMIFS(mySheet!K:K,mySheet!A:A,summary!C282,mySheet!B:B,summary!D282)</f>
        <v>1005215</v>
      </c>
      <c r="G282" s="8">
        <f t="shared" si="8"/>
        <v>0.59141496212812072</v>
      </c>
      <c r="H282">
        <f>COUNTIFS(mySheet!A:A,summary!C282,mySheet!B:B,summary!D282,mySheet!D:D,"FEMALE")</f>
        <v>2</v>
      </c>
      <c r="I282">
        <f>COUNTIFS(mySheet!A:A,summary!C282,mySheet!B:B,summary!D282,mySheet!D:D,"FEMALE",mySheet!O:O,1)</f>
        <v>1</v>
      </c>
      <c r="J282" s="11">
        <f>SUMIFS(mySheet!M:M,mySheet!A:A,summary!C282,mySheet!B:B,summary!D282,mySheet!G:G,"NOTA")/100</f>
        <v>6.1215722775112766E-3</v>
      </c>
      <c r="K282" s="2">
        <f>SUMIFS(mySheet!K:K,mySheet!A:A,summary!C282,mySheet!B:B,summary!D282,mySheet!O:O,1) - SUMIFS(mySheet!K:K,mySheet!A:A,summary!C282,mySheet!B:B,summary!D282,mySheet!O:O,2)</f>
        <v>23839</v>
      </c>
      <c r="L282" s="11">
        <f t="shared" si="9"/>
        <v>2.3715324582303288E-2</v>
      </c>
      <c r="M282" t="str">
        <f t="array" ref="M282">INDEX(mySheet!G:G,MATCH(1,(mySheet!A:A=summary!C282)*(mySheet!B:B=summary!D282)*(mySheet!O:O=1),0))</f>
        <v>BJP</v>
      </c>
      <c r="N282" t="str">
        <f>VLOOKUP(M282,alliance!A:B,2,FALSE)</f>
        <v>NDA</v>
      </c>
      <c r="O282" t="str">
        <f>VLOOKUP(M282,alliance!A:D,4,FALSE)</f>
        <v>FF4500</v>
      </c>
    </row>
    <row r="283" spans="1:15" x14ac:dyDescent="0.2">
      <c r="A283" t="str">
        <f>VLOOKUP(C283,stateCodes!A:B,2,FALSE)</f>
        <v>S19</v>
      </c>
      <c r="B283">
        <v>0</v>
      </c>
      <c r="C283" t="s">
        <v>4923</v>
      </c>
      <c r="D283" t="s">
        <v>5112</v>
      </c>
      <c r="E283" s="2">
        <f>SUMIFS(mySheet!N:N,mySheet!A:A,summary!C283,mySheet!B:B,summary!D283,mySheet!O:O,1)</f>
        <v>1541971</v>
      </c>
      <c r="F283" s="2">
        <f>SUMIFS(mySheet!K:K,mySheet!A:A,summary!C283,mySheet!B:B,summary!D283)</f>
        <v>974947</v>
      </c>
      <c r="G283" s="8">
        <f t="shared" si="8"/>
        <v>0.6322732398988048</v>
      </c>
      <c r="H283">
        <f>COUNTIFS(mySheet!A:A,summary!C283,mySheet!B:B,summary!D283,mySheet!D:D,"FEMALE")</f>
        <v>3</v>
      </c>
      <c r="I283">
        <f>COUNTIFS(mySheet!A:A,summary!C283,mySheet!B:B,summary!D283,mySheet!D:D,"FEMALE",mySheet!O:O,1)</f>
        <v>0</v>
      </c>
      <c r="J283" s="11">
        <f>SUMIFS(mySheet!M:M,mySheet!A:A,summary!C283,mySheet!B:B,summary!D283,mySheet!G:G,"NOTA")/100</f>
        <v>1.9734588953305949E-2</v>
      </c>
      <c r="K283" s="2">
        <f>SUMIFS(mySheet!K:K,mySheet!A:A,summary!C283,mySheet!B:B,summary!D283,mySheet!O:O,1) - SUMIFS(mySheet!K:K,mySheet!A:A,summary!C283,mySheet!B:B,summary!D283,mySheet!O:O,2)</f>
        <v>83256</v>
      </c>
      <c r="L283" s="11">
        <f t="shared" si="9"/>
        <v>8.5395411237739083E-2</v>
      </c>
      <c r="M283" t="str">
        <f t="array" ref="M283">INDEX(mySheet!G:G,MATCH(1,(mySheet!A:A=summary!C283)*(mySheet!B:B=summary!D283)*(mySheet!O:O=1),0))</f>
        <v>INC</v>
      </c>
      <c r="N283" t="str">
        <f>VLOOKUP(M283,alliance!A:B,2,FALSE)</f>
        <v>I.N.D.I.A.</v>
      </c>
      <c r="O283" t="str">
        <f>VLOOKUP(M283,alliance!A:D,4,FALSE)</f>
        <v>00BFFF</v>
      </c>
    </row>
    <row r="284" spans="1:15" x14ac:dyDescent="0.2">
      <c r="A284" t="str">
        <f>VLOOKUP(C284,stateCodes!A:B,2,FALSE)</f>
        <v>S19</v>
      </c>
      <c r="B284">
        <v>1</v>
      </c>
      <c r="C284" t="s">
        <v>4923</v>
      </c>
      <c r="D284" t="s">
        <v>5133</v>
      </c>
      <c r="E284" s="2">
        <f>SUMIFS(mySheet!N:N,mySheet!A:A,summary!C284,mySheet!B:B,summary!D284,mySheet!O:O,1)</f>
        <v>1618419</v>
      </c>
      <c r="F284" s="2">
        <f>SUMIFS(mySheet!K:K,mySheet!A:A,summary!C284,mySheet!B:B,summary!D284)</f>
        <v>1172033</v>
      </c>
      <c r="G284" s="8">
        <f t="shared" si="8"/>
        <v>0.7241839103470733</v>
      </c>
      <c r="H284">
        <f>COUNTIFS(mySheet!A:A,summary!C284,mySheet!B:B,summary!D284,mySheet!D:D,"FEMALE")</f>
        <v>0</v>
      </c>
      <c r="I284">
        <f>COUNTIFS(mySheet!A:A,summary!C284,mySheet!B:B,summary!D284,mySheet!D:D,"FEMALE",mySheet!O:O,1)</f>
        <v>0</v>
      </c>
      <c r="J284" s="11">
        <f>SUMIFS(mySheet!M:M,mySheet!A:A,summary!C284,mySheet!B:B,summary!D284,mySheet!G:G,"NOTA")/100</f>
        <v>1.2696953703143159E-2</v>
      </c>
      <c r="K284" s="2">
        <f>SUMIFS(mySheet!K:K,mySheet!A:A,summary!C284,mySheet!B:B,summary!D284,mySheet!O:O,1) - SUMIFS(mySheet!K:K,mySheet!A:A,summary!C284,mySheet!B:B,summary!D284,mySheet!O:O,2)</f>
        <v>198850</v>
      </c>
      <c r="L284" s="11">
        <f t="shared" si="9"/>
        <v>0.16966245830962098</v>
      </c>
      <c r="M284" t="str">
        <f t="array" ref="M284">INDEX(mySheet!G:G,MATCH(1,(mySheet!A:A=summary!C284)*(mySheet!B:B=summary!D284)*(mySheet!O:O=1),0))</f>
        <v>SAD</v>
      </c>
      <c r="N284" t="str">
        <f>VLOOKUP(M284,alliance!A:B,2,FALSE)</f>
        <v>Unallied</v>
      </c>
      <c r="O284" t="str">
        <f>VLOOKUP(M284,alliance!A:D,4,FALSE)</f>
        <v>800080</v>
      </c>
    </row>
    <row r="285" spans="1:15" x14ac:dyDescent="0.2">
      <c r="A285" t="str">
        <f>VLOOKUP(C285,stateCodes!A:B,2,FALSE)</f>
        <v>S19</v>
      </c>
      <c r="B285">
        <v>2</v>
      </c>
      <c r="C285" t="s">
        <v>4923</v>
      </c>
      <c r="D285" t="s">
        <v>5026</v>
      </c>
      <c r="E285" s="2">
        <f>SUMIFS(mySheet!N:N,mySheet!A:A,summary!C285,mySheet!B:B,summary!D285,mySheet!O:O,1)</f>
        <v>1597500</v>
      </c>
      <c r="F285" s="2">
        <f>SUMIFS(mySheet!K:K,mySheet!A:A,summary!C285,mySheet!B:B,summary!D285)</f>
        <v>990791</v>
      </c>
      <c r="G285" s="8">
        <f t="shared" si="8"/>
        <v>0.62021345852895149</v>
      </c>
      <c r="H285">
        <f>COUNTIFS(mySheet!A:A,summary!C285,mySheet!B:B,summary!D285,mySheet!D:D,"FEMALE")</f>
        <v>0</v>
      </c>
      <c r="I285">
        <f>COUNTIFS(mySheet!A:A,summary!C285,mySheet!B:B,summary!D285,mySheet!D:D,"FEMALE",mySheet!O:O,1)</f>
        <v>0</v>
      </c>
      <c r="J285" s="11">
        <f>SUMIFS(mySheet!M:M,mySheet!A:A,summary!C285,mySheet!B:B,summary!D285,mySheet!G:G,"NOTA")/100</f>
        <v>1.29761562624475E-2</v>
      </c>
      <c r="K285" s="2">
        <f>SUMIFS(mySheet!K:K,mySheet!A:A,summary!C285,mySheet!B:B,summary!D285,mySheet!O:O,1) - SUMIFS(mySheet!K:K,mySheet!A:A,summary!C285,mySheet!B:B,summary!D285,mySheet!O:O,2)</f>
        <v>48530</v>
      </c>
      <c r="L285" s="11">
        <f t="shared" si="9"/>
        <v>4.8981066642712741E-2</v>
      </c>
      <c r="M285" t="str">
        <f t="array" ref="M285">INDEX(mySheet!G:G,MATCH(1,(mySheet!A:A=summary!C285)*(mySheet!B:B=summary!D285)*(mySheet!O:O=1),0))</f>
        <v>BJP</v>
      </c>
      <c r="N285" t="str">
        <f>VLOOKUP(M285,alliance!A:B,2,FALSE)</f>
        <v>NDA</v>
      </c>
      <c r="O285" t="str">
        <f>VLOOKUP(M285,alliance!A:D,4,FALSE)</f>
        <v>FF4500</v>
      </c>
    </row>
    <row r="286" spans="1:15" x14ac:dyDescent="0.2">
      <c r="A286" t="str">
        <f>VLOOKUP(C286,stateCodes!A:B,2,FALSE)</f>
        <v>S19</v>
      </c>
      <c r="B286">
        <v>3</v>
      </c>
      <c r="C286" t="s">
        <v>4923</v>
      </c>
      <c r="D286" t="s">
        <v>5065</v>
      </c>
      <c r="E286" s="2">
        <f>SUMIFS(mySheet!N:N,mySheet!A:A,summary!C286,mySheet!B:B,summary!D286,mySheet!O:O,1)</f>
        <v>1683325</v>
      </c>
      <c r="F286" s="2">
        <f>SUMIFS(mySheet!K:K,mySheet!A:A,summary!C286,mySheet!B:B,summary!D286)</f>
        <v>1046955</v>
      </c>
      <c r="G286" s="8">
        <f t="shared" si="8"/>
        <v>0.62195654433932845</v>
      </c>
      <c r="H286">
        <f>COUNTIFS(mySheet!A:A,summary!C286,mySheet!B:B,summary!D286,mySheet!D:D,"FEMALE")</f>
        <v>0</v>
      </c>
      <c r="I286">
        <f>COUNTIFS(mySheet!A:A,summary!C286,mySheet!B:B,summary!D286,mySheet!D:D,"FEMALE",mySheet!O:O,1)</f>
        <v>0</v>
      </c>
      <c r="J286" s="11">
        <f>SUMIFS(mySheet!M:M,mySheet!A:A,summary!C286,mySheet!B:B,summary!D286,mySheet!G:G,"NOTA")/100</f>
        <v>1.0064707146438721E-2</v>
      </c>
      <c r="K286" s="2">
        <f>SUMIFS(mySheet!K:K,mySheet!A:A,summary!C286,mySheet!B:B,summary!D286,mySheet!O:O,1) - SUMIFS(mySheet!K:K,mySheet!A:A,summary!C286,mySheet!B:B,summary!D286,mySheet!O:O,2)</f>
        <v>76372</v>
      </c>
      <c r="L286" s="11">
        <f t="shared" si="9"/>
        <v>7.2946783768165782E-2</v>
      </c>
      <c r="M286" t="str">
        <f t="array" ref="M286">INDEX(mySheet!G:G,MATCH(1,(mySheet!A:A=summary!C286)*(mySheet!B:B=summary!D286)*(mySheet!O:O=1),0))</f>
        <v>INC</v>
      </c>
      <c r="N286" t="str">
        <f>VLOOKUP(M286,alliance!A:B,2,FALSE)</f>
        <v>I.N.D.I.A.</v>
      </c>
      <c r="O286" t="str">
        <f>VLOOKUP(M286,alliance!A:D,4,FALSE)</f>
        <v>00BFFF</v>
      </c>
    </row>
    <row r="287" spans="1:15" x14ac:dyDescent="0.2">
      <c r="A287" t="str">
        <f>VLOOKUP(C287,stateCodes!A:B,2,FALSE)</f>
        <v>S19</v>
      </c>
      <c r="B287">
        <v>4</v>
      </c>
      <c r="C287" t="s">
        <v>4923</v>
      </c>
      <c r="D287" t="s">
        <v>5091</v>
      </c>
      <c r="E287" s="2">
        <f>SUMIFS(mySheet!N:N,mySheet!A:A,summary!C287,mySheet!B:B,summary!D287,mySheet!O:O,1)</f>
        <v>1502861</v>
      </c>
      <c r="F287" s="2">
        <f>SUMIFS(mySheet!K:K,mySheet!A:A,summary!C287,mySheet!B:B,summary!D287)</f>
        <v>985948</v>
      </c>
      <c r="G287" s="8">
        <f t="shared" si="8"/>
        <v>0.65604736565790178</v>
      </c>
      <c r="H287">
        <f>COUNTIFS(mySheet!A:A,summary!C287,mySheet!B:B,summary!D287,mySheet!D:D,"FEMALE")</f>
        <v>1</v>
      </c>
      <c r="I287">
        <f>COUNTIFS(mySheet!A:A,summary!C287,mySheet!B:B,summary!D287,mySheet!D:D,"FEMALE",mySheet!O:O,1)</f>
        <v>0</v>
      </c>
      <c r="J287" s="11">
        <f>SUMIFS(mySheet!M:M,mySheet!A:A,summary!C287,mySheet!B:B,summary!D287,mySheet!G:G,"NOTA")/100</f>
        <v>1.321466305901469E-2</v>
      </c>
      <c r="K287" s="2">
        <f>SUMIFS(mySheet!K:K,mySheet!A:A,summary!C287,mySheet!B:B,summary!D287,mySheet!O:O,1) - SUMIFS(mySheet!K:K,mySheet!A:A,summary!C287,mySheet!B:B,summary!D287,mySheet!O:O,2)</f>
        <v>93898</v>
      </c>
      <c r="L287" s="11">
        <f t="shared" si="9"/>
        <v>9.5236259924458486E-2</v>
      </c>
      <c r="M287" t="str">
        <f t="array" ref="M287">INDEX(mySheet!G:G,MATCH(1,(mySheet!A:A=summary!C287)*(mySheet!B:B=summary!D287)*(mySheet!O:O=1),0))</f>
        <v>INC</v>
      </c>
      <c r="N287" t="str">
        <f>VLOOKUP(M287,alliance!A:B,2,FALSE)</f>
        <v>I.N.D.I.A.</v>
      </c>
      <c r="O287" t="str">
        <f>VLOOKUP(M287,alliance!A:D,4,FALSE)</f>
        <v>00BFFF</v>
      </c>
    </row>
    <row r="288" spans="1:15" x14ac:dyDescent="0.2">
      <c r="A288" t="str">
        <f>VLOOKUP(C288,stateCodes!A:B,2,FALSE)</f>
        <v>S19</v>
      </c>
      <c r="B288">
        <v>5</v>
      </c>
      <c r="C288" t="s">
        <v>4923</v>
      </c>
      <c r="D288" t="s">
        <v>5179</v>
      </c>
      <c r="E288" s="2">
        <f>SUMIFS(mySheet!N:N,mySheet!A:A,summary!C288,mySheet!B:B,summary!D288,mySheet!O:O,1)</f>
        <v>1529431</v>
      </c>
      <c r="F288" s="2">
        <f>SUMIFS(mySheet!K:K,mySheet!A:A,summary!C288,mySheet!B:B,summary!D288)</f>
        <v>1105888</v>
      </c>
      <c r="G288" s="8">
        <f t="shared" si="8"/>
        <v>0.72307152136971198</v>
      </c>
      <c r="H288">
        <f>COUNTIFS(mySheet!A:A,summary!C288,mySheet!B:B,summary!D288,mySheet!D:D,"FEMALE")</f>
        <v>3</v>
      </c>
      <c r="I288">
        <f>COUNTIFS(mySheet!A:A,summary!C288,mySheet!B:B,summary!D288,mySheet!D:D,"FEMALE",mySheet!O:O,1)</f>
        <v>0</v>
      </c>
      <c r="J288" s="11">
        <f>SUMIFS(mySheet!M:M,mySheet!A:A,summary!C288,mySheet!B:B,summary!D288,mySheet!G:G,"NOTA")/100</f>
        <v>5.8613364930964473E-3</v>
      </c>
      <c r="K288" s="2">
        <f>SUMIFS(mySheet!K:K,mySheet!A:A,summary!C288,mySheet!B:B,summary!D288,mySheet!O:O,1) - SUMIFS(mySheet!K:K,mySheet!A:A,summary!C288,mySheet!B:B,summary!D288,mySheet!O:O,2)</f>
        <v>110211</v>
      </c>
      <c r="L288" s="11">
        <f t="shared" si="9"/>
        <v>9.9658374084898291E-2</v>
      </c>
      <c r="M288" t="str">
        <f t="array" ref="M288">INDEX(mySheet!G:G,MATCH(1,(mySheet!A:A=summary!C288)*(mySheet!B:B=summary!D288)*(mySheet!O:O=1),0))</f>
        <v>AAAP</v>
      </c>
      <c r="N288" t="str">
        <f>VLOOKUP(M288,alliance!A:B,2,FALSE)</f>
        <v>I.N.D.I.A.</v>
      </c>
      <c r="O288" t="str">
        <f>VLOOKUP(M288,alliance!A:D,4,FALSE)</f>
        <v>4BBBFF</v>
      </c>
    </row>
    <row r="289" spans="1:15" x14ac:dyDescent="0.2">
      <c r="A289" t="str">
        <f>VLOOKUP(C289,stateCodes!A:B,2,FALSE)</f>
        <v>S19</v>
      </c>
      <c r="B289">
        <v>6</v>
      </c>
      <c r="C289" t="s">
        <v>4923</v>
      </c>
      <c r="D289" t="s">
        <v>5150</v>
      </c>
      <c r="E289" s="2">
        <f>SUMIFS(mySheet!N:N,mySheet!A:A,summary!C289,mySheet!B:B,summary!D289,mySheet!O:O,1)</f>
        <v>1621671</v>
      </c>
      <c r="F289" s="2">
        <f>SUMIFS(mySheet!K:K,mySheet!A:A,summary!C289,mySheet!B:B,summary!D289)</f>
        <v>1200810</v>
      </c>
      <c r="G289" s="8">
        <f t="shared" si="8"/>
        <v>0.74047695247679712</v>
      </c>
      <c r="H289">
        <f>COUNTIFS(mySheet!A:A,summary!C289,mySheet!B:B,summary!D289,mySheet!D:D,"FEMALE")</f>
        <v>4</v>
      </c>
      <c r="I289">
        <f>COUNTIFS(mySheet!A:A,summary!C289,mySheet!B:B,summary!D289,mySheet!D:D,"FEMALE",mySheet!O:O,1)</f>
        <v>1</v>
      </c>
      <c r="J289" s="11">
        <f>SUMIFS(mySheet!M:M,mySheet!A:A,summary!C289,mySheet!B:B,summary!D289,mySheet!G:G,"NOTA")/100</f>
        <v>1.1078561075941734E-2</v>
      </c>
      <c r="K289" s="2">
        <f>SUMIFS(mySheet!K:K,mySheet!A:A,summary!C289,mySheet!B:B,summary!D289,mySheet!O:O,1) - SUMIFS(mySheet!K:K,mySheet!A:A,summary!C289,mySheet!B:B,summary!D289,mySheet!O:O,2)</f>
        <v>21772</v>
      </c>
      <c r="L289" s="11">
        <f t="shared" si="9"/>
        <v>1.8131094844313422E-2</v>
      </c>
      <c r="M289" t="str">
        <f t="array" ref="M289">INDEX(mySheet!G:G,MATCH(1,(mySheet!A:A=summary!C289)*(mySheet!B:B=summary!D289)*(mySheet!O:O=1),0))</f>
        <v>SAD</v>
      </c>
      <c r="N289" t="str">
        <f>VLOOKUP(M289,alliance!A:B,2,FALSE)</f>
        <v>Unallied</v>
      </c>
      <c r="O289" t="str">
        <f>VLOOKUP(M289,alliance!A:D,4,FALSE)</f>
        <v>800080</v>
      </c>
    </row>
    <row r="290" spans="1:15" x14ac:dyDescent="0.2">
      <c r="A290" t="str">
        <f>VLOOKUP(C290,stateCodes!A:B,2,FALSE)</f>
        <v>S19</v>
      </c>
      <c r="B290">
        <v>7</v>
      </c>
      <c r="C290" t="s">
        <v>4923</v>
      </c>
      <c r="D290" t="s">
        <v>4944</v>
      </c>
      <c r="E290" s="2">
        <f>SUMIFS(mySheet!N:N,mySheet!A:A,summary!C290,mySheet!B:B,summary!D290,mySheet!O:O,1)</f>
        <v>1507875</v>
      </c>
      <c r="F290" s="2">
        <f>SUMIFS(mySheet!K:K,mySheet!A:A,summary!C290,mySheet!B:B,summary!D290)</f>
        <v>859513</v>
      </c>
      <c r="G290" s="8">
        <f t="shared" si="8"/>
        <v>0.57001608223493327</v>
      </c>
      <c r="H290">
        <f>COUNTIFS(mySheet!A:A,summary!C290,mySheet!B:B,summary!D290,mySheet!D:D,"FEMALE")</f>
        <v>1</v>
      </c>
      <c r="I290">
        <f>COUNTIFS(mySheet!A:A,summary!C290,mySheet!B:B,summary!D290,mySheet!D:D,"FEMALE",mySheet!O:O,1)</f>
        <v>0</v>
      </c>
      <c r="J290" s="11">
        <f>SUMIFS(mySheet!M:M,mySheet!A:A,summary!C290,mySheet!B:B,summary!D290,mySheet!G:G,"NOTA")/100</f>
        <v>1.0182643838704507E-2</v>
      </c>
      <c r="K290" s="2">
        <f>SUMIFS(mySheet!K:K,mySheet!A:A,summary!C290,mySheet!B:B,summary!D290,mySheet!O:O,1) - SUMIFS(mySheet!K:K,mySheet!A:A,summary!C290,mySheet!B:B,summary!D290,mySheet!O:O,2)</f>
        <v>99626</v>
      </c>
      <c r="L290" s="11">
        <f t="shared" si="9"/>
        <v>0.11590982335345713</v>
      </c>
      <c r="M290" t="str">
        <f t="array" ref="M290">INDEX(mySheet!G:G,MATCH(1,(mySheet!A:A=summary!C290)*(mySheet!B:B=summary!D290)*(mySheet!O:O=1),0))</f>
        <v>INC</v>
      </c>
      <c r="N290" t="str">
        <f>VLOOKUP(M290,alliance!A:B,2,FALSE)</f>
        <v>I.N.D.I.A.</v>
      </c>
      <c r="O290" t="str">
        <f>VLOOKUP(M290,alliance!A:D,4,FALSE)</f>
        <v>00BFFF</v>
      </c>
    </row>
    <row r="291" spans="1:15" x14ac:dyDescent="0.2">
      <c r="A291" t="str">
        <f>VLOOKUP(C291,stateCodes!A:B,2,FALSE)</f>
        <v>S19</v>
      </c>
      <c r="B291">
        <v>8</v>
      </c>
      <c r="C291" t="s">
        <v>4923</v>
      </c>
      <c r="D291" t="s">
        <v>5036</v>
      </c>
      <c r="E291" s="2">
        <f>SUMIFS(mySheet!N:N,mySheet!A:A,summary!C291,mySheet!B:B,summary!D291,mySheet!O:O,1)</f>
        <v>1698876</v>
      </c>
      <c r="F291" s="2">
        <f>SUMIFS(mySheet!K:K,mySheet!A:A,summary!C291,mySheet!B:B,summary!D291)</f>
        <v>1081727</v>
      </c>
      <c r="G291" s="8">
        <f t="shared" si="8"/>
        <v>0.63673099154970703</v>
      </c>
      <c r="H291">
        <f>COUNTIFS(mySheet!A:A,summary!C291,mySheet!B:B,summary!D291,mySheet!D:D,"FEMALE")</f>
        <v>5</v>
      </c>
      <c r="I291">
        <f>COUNTIFS(mySheet!A:A,summary!C291,mySheet!B:B,summary!D291,mySheet!D:D,"FEMALE",mySheet!O:O,1)</f>
        <v>0</v>
      </c>
      <c r="J291" s="11">
        <f>SUMIFS(mySheet!M:M,mySheet!A:A,summary!C291,mySheet!B:B,summary!D291,mySheet!G:G,"NOTA")/100</f>
        <v>1.5836062786038017E-2</v>
      </c>
      <c r="K291" s="2">
        <f>SUMIFS(mySheet!K:K,mySheet!A:A,summary!C291,mySheet!B:B,summary!D291,mySheet!O:O,1) - SUMIFS(mySheet!K:K,mySheet!A:A,summary!C291,mySheet!B:B,summary!D291,mySheet!O:O,2)</f>
        <v>46884</v>
      </c>
      <c r="L291" s="11">
        <f t="shared" si="9"/>
        <v>4.3341804355442728E-2</v>
      </c>
      <c r="M291" t="str">
        <f t="array" ref="M291">INDEX(mySheet!G:G,MATCH(1,(mySheet!A:A=summary!C291)*(mySheet!B:B=summary!D291)*(mySheet!O:O=1),0))</f>
        <v>INC</v>
      </c>
      <c r="N291" t="str">
        <f>VLOOKUP(M291,alliance!A:B,2,FALSE)</f>
        <v>I.N.D.I.A.</v>
      </c>
      <c r="O291" t="str">
        <f>VLOOKUP(M291,alliance!A:D,4,FALSE)</f>
        <v>00BFFF</v>
      </c>
    </row>
    <row r="292" spans="1:15" x14ac:dyDescent="0.2">
      <c r="A292" t="str">
        <f>VLOOKUP(C292,stateCodes!A:B,2,FALSE)</f>
        <v>S19</v>
      </c>
      <c r="B292">
        <v>9</v>
      </c>
      <c r="C292" t="s">
        <v>4923</v>
      </c>
      <c r="D292" t="s">
        <v>5006</v>
      </c>
      <c r="E292" s="2">
        <f>SUMIFS(mySheet!N:N,mySheet!A:A,summary!C292,mySheet!B:B,summary!D292,mySheet!O:O,1)</f>
        <v>1617018</v>
      </c>
      <c r="F292" s="2">
        <f>SUMIFS(mySheet!K:K,mySheet!A:A,summary!C292,mySheet!B:B,summary!D292)</f>
        <v>1018998</v>
      </c>
      <c r="G292" s="8">
        <f t="shared" si="8"/>
        <v>0.63017109271510896</v>
      </c>
      <c r="H292">
        <f>COUNTIFS(mySheet!A:A,summary!C292,mySheet!B:B,summary!D292,mySheet!D:D,"FEMALE")</f>
        <v>1</v>
      </c>
      <c r="I292">
        <f>COUNTIFS(mySheet!A:A,summary!C292,mySheet!B:B,summary!D292,mySheet!D:D,"FEMALE",mySheet!O:O,1)</f>
        <v>0</v>
      </c>
      <c r="J292" s="11">
        <f>SUMIFS(mySheet!M:M,mySheet!A:A,summary!C292,mySheet!B:B,summary!D292,mySheet!G:G,"NOTA")/100</f>
        <v>1.2089428812746283E-2</v>
      </c>
      <c r="K292" s="2">
        <f>SUMIFS(mySheet!K:K,mySheet!A:A,summary!C292,mySheet!B:B,summary!D292,mySheet!O:O,1) - SUMIFS(mySheet!K:K,mySheet!A:A,summary!C292,mySheet!B:B,summary!D292,mySheet!O:O,2)</f>
        <v>19491</v>
      </c>
      <c r="L292" s="11">
        <f t="shared" si="9"/>
        <v>1.9127613596886354E-2</v>
      </c>
      <c r="M292" t="str">
        <f t="array" ref="M292">INDEX(mySheet!G:G,MATCH(1,(mySheet!A:A=summary!C292)*(mySheet!B:B=summary!D292)*(mySheet!O:O=1),0))</f>
        <v>INC</v>
      </c>
      <c r="N292" t="str">
        <f>VLOOKUP(M292,alliance!A:B,2,FALSE)</f>
        <v>I.N.D.I.A.</v>
      </c>
      <c r="O292" t="str">
        <f>VLOOKUP(M292,alliance!A:D,4,FALSE)</f>
        <v>00BFFF</v>
      </c>
    </row>
    <row r="293" spans="1:15" x14ac:dyDescent="0.2">
      <c r="A293" t="str">
        <f>VLOOKUP(C293,stateCodes!A:B,2,FALSE)</f>
        <v>S19</v>
      </c>
      <c r="B293">
        <v>10</v>
      </c>
      <c r="C293" t="s">
        <v>4923</v>
      </c>
      <c r="D293" t="s">
        <v>5205</v>
      </c>
      <c r="E293" s="2">
        <f>SUMIFS(mySheet!N:N,mySheet!A:A,summary!C293,mySheet!B:B,summary!D293,mySheet!O:O,1)</f>
        <v>1739600</v>
      </c>
      <c r="F293" s="2">
        <f>SUMIFS(mySheet!K:K,mySheet!A:A,summary!C293,mySheet!B:B,summary!D293)</f>
        <v>1177903</v>
      </c>
      <c r="G293" s="8">
        <f t="shared" si="8"/>
        <v>0.67711140492067146</v>
      </c>
      <c r="H293">
        <f>COUNTIFS(mySheet!A:A,summary!C293,mySheet!B:B,summary!D293,mySheet!D:D,"FEMALE")</f>
        <v>2</v>
      </c>
      <c r="I293">
        <f>COUNTIFS(mySheet!A:A,summary!C293,mySheet!B:B,summary!D293,mySheet!D:D,"FEMALE",mySheet!O:O,1)</f>
        <v>1</v>
      </c>
      <c r="J293" s="11">
        <f>SUMIFS(mySheet!M:M,mySheet!A:A,summary!C293,mySheet!B:B,summary!D293,mySheet!G:G,"NOTA")/100</f>
        <v>9.4244630558503358E-3</v>
      </c>
      <c r="K293" s="2">
        <f>SUMIFS(mySheet!K:K,mySheet!A:A,summary!C293,mySheet!B:B,summary!D293,mySheet!O:O,1) - SUMIFS(mySheet!K:K,mySheet!A:A,summary!C293,mySheet!B:B,summary!D293,mySheet!O:O,2)</f>
        <v>162718</v>
      </c>
      <c r="L293" s="11">
        <f t="shared" si="9"/>
        <v>0.13814210507995989</v>
      </c>
      <c r="M293" t="str">
        <f t="array" ref="M293">INDEX(mySheet!G:G,MATCH(1,(mySheet!A:A=summary!C293)*(mySheet!B:B=summary!D293)*(mySheet!O:O=1),0))</f>
        <v>INC</v>
      </c>
      <c r="N293" t="str">
        <f>VLOOKUP(M293,alliance!A:B,2,FALSE)</f>
        <v>I.N.D.I.A.</v>
      </c>
      <c r="O293" t="str">
        <f>VLOOKUP(M293,alliance!A:D,4,FALSE)</f>
        <v>00BFFF</v>
      </c>
    </row>
    <row r="294" spans="1:15" x14ac:dyDescent="0.2">
      <c r="A294" t="str">
        <f>VLOOKUP(C294,stateCodes!A:B,2,FALSE)</f>
        <v>S19</v>
      </c>
      <c r="B294">
        <v>11</v>
      </c>
      <c r="C294" t="s">
        <v>4923</v>
      </c>
      <c r="D294" t="s">
        <v>4980</v>
      </c>
      <c r="E294" s="2">
        <f>SUMIFS(mySheet!N:N,mySheet!A:A,summary!C294,mySheet!B:B,summary!D294,mySheet!O:O,1)</f>
        <v>1638842</v>
      </c>
      <c r="F294" s="2">
        <f>SUMIFS(mySheet!K:K,mySheet!A:A,summary!C294,mySheet!B:B,summary!D294)</f>
        <v>1046032</v>
      </c>
      <c r="G294" s="8">
        <f t="shared" si="8"/>
        <v>0.63827507471739187</v>
      </c>
      <c r="H294">
        <f>COUNTIFS(mySheet!A:A,summary!C294,mySheet!B:B,summary!D294,mySheet!D:D,"FEMALE")</f>
        <v>5</v>
      </c>
      <c r="I294">
        <f>COUNTIFS(mySheet!A:A,summary!C294,mySheet!B:B,summary!D294,mySheet!D:D,"FEMALE",mySheet!O:O,1)</f>
        <v>0</v>
      </c>
      <c r="J294" s="11">
        <f>SUMIFS(mySheet!M:M,mySheet!A:A,summary!C294,mySheet!B:B,summary!D294,mySheet!G:G,"NOTA")/100</f>
        <v>4.8943376425129989E-3</v>
      </c>
      <c r="K294" s="2">
        <f>SUMIFS(mySheet!K:K,mySheet!A:A,summary!C294,mySheet!B:B,summary!D294,mySheet!O:O,1) - SUMIFS(mySheet!K:K,mySheet!A:A,summary!C294,mySheet!B:B,summary!D294,mySheet!O:O,2)</f>
        <v>140573</v>
      </c>
      <c r="L294" s="11">
        <f t="shared" si="9"/>
        <v>0.13438690212154122</v>
      </c>
      <c r="M294" t="str">
        <f t="array" ref="M294">INDEX(mySheet!G:G,MATCH(1,(mySheet!A:A=summary!C294)*(mySheet!B:B=summary!D294)*(mySheet!O:O=1),0))</f>
        <v>INC</v>
      </c>
      <c r="N294" t="str">
        <f>VLOOKUP(M294,alliance!A:B,2,FALSE)</f>
        <v>I.N.D.I.A.</v>
      </c>
      <c r="O294" t="str">
        <f>VLOOKUP(M294,alliance!A:D,4,FALSE)</f>
        <v>00BFFF</v>
      </c>
    </row>
    <row r="295" spans="1:15" x14ac:dyDescent="0.2">
      <c r="A295" t="str">
        <f>VLOOKUP(C295,stateCodes!A:B,2,FALSE)</f>
        <v>S19</v>
      </c>
      <c r="B295">
        <v>12</v>
      </c>
      <c r="C295" t="s">
        <v>4923</v>
      </c>
      <c r="D295" t="s">
        <v>4924</v>
      </c>
      <c r="E295" s="2">
        <f>SUMIFS(mySheet!N:N,mySheet!A:A,summary!C295,mySheet!B:B,summary!D295,mySheet!O:O,1)</f>
        <v>1595284</v>
      </c>
      <c r="F295" s="2">
        <f>SUMIFS(mySheet!K:K,mySheet!A:A,summary!C295,mySheet!B:B,summary!D295)</f>
        <v>1103887</v>
      </c>
      <c r="G295" s="8">
        <f t="shared" si="8"/>
        <v>0.69196895349041299</v>
      </c>
      <c r="H295">
        <f>COUNTIFS(mySheet!A:A,summary!C295,mySheet!B:B,summary!D295,mySheet!D:D,"FEMALE")</f>
        <v>0</v>
      </c>
      <c r="I295">
        <f>COUNTIFS(mySheet!A:A,summary!C295,mySheet!B:B,summary!D295,mySheet!D:D,"FEMALE",mySheet!O:O,1)</f>
        <v>0</v>
      </c>
      <c r="J295" s="11">
        <f>SUMIFS(mySheet!M:M,mySheet!A:A,summary!C295,mySheet!B:B,summary!D295,mySheet!G:G,"NOTA")/100</f>
        <v>8.6551397587787196E-3</v>
      </c>
      <c r="K295" s="2">
        <f>SUMIFS(mySheet!K:K,mySheet!A:A,summary!C295,mySheet!B:B,summary!D295,mySheet!O:O,1) - SUMIFS(mySheet!K:K,mySheet!A:A,summary!C295,mySheet!B:B,summary!D295,mySheet!O:O,2)</f>
        <v>82459</v>
      </c>
      <c r="L295" s="11">
        <f t="shared" si="9"/>
        <v>7.4698768986318345E-2</v>
      </c>
      <c r="M295" t="str">
        <f t="array" ref="M295">INDEX(mySheet!G:G,MATCH(1,(mySheet!A:A=summary!C295)*(mySheet!B:B=summary!D295)*(mySheet!O:O=1),0))</f>
        <v>BJP</v>
      </c>
      <c r="N295" t="str">
        <f>VLOOKUP(M295,alliance!A:B,2,FALSE)</f>
        <v>NDA</v>
      </c>
      <c r="O295" t="str">
        <f>VLOOKUP(M295,alliance!A:D,4,FALSE)</f>
        <v>FF4500</v>
      </c>
    </row>
    <row r="296" spans="1:15" x14ac:dyDescent="0.2">
      <c r="A296" t="str">
        <f>VLOOKUP(C296,stateCodes!A:B,2,FALSE)</f>
        <v>S20</v>
      </c>
      <c r="B296">
        <v>24</v>
      </c>
      <c r="C296" t="s">
        <v>5229</v>
      </c>
      <c r="D296" t="s">
        <v>5230</v>
      </c>
      <c r="E296" s="2">
        <f>SUMIFS(mySheet!N:N,mySheet!A:A,summary!C296,mySheet!B:B,summary!D296,mySheet!O:O,1)</f>
        <v>1943486</v>
      </c>
      <c r="F296" s="2">
        <f>SUMIFS(mySheet!K:K,mySheet!A:A,summary!C296,mySheet!B:B,summary!D296)</f>
        <v>1451765</v>
      </c>
      <c r="G296" s="8">
        <f t="shared" si="8"/>
        <v>0.74699020214192435</v>
      </c>
      <c r="H296">
        <f>COUNTIFS(mySheet!A:A,summary!C296,mySheet!B:B,summary!D296,mySheet!D:D,"FEMALE")</f>
        <v>0</v>
      </c>
      <c r="I296">
        <f>COUNTIFS(mySheet!A:A,summary!C296,mySheet!B:B,summary!D296,mySheet!D:D,"FEMALE",mySheet!O:O,1)</f>
        <v>0</v>
      </c>
      <c r="J296" s="11">
        <f>SUMIFS(mySheet!M:M,mySheet!A:A,summary!C296,mySheet!B:B,summary!D296,mySheet!G:G,"NOTA")/100</f>
        <v>1.0696552507251813E-2</v>
      </c>
      <c r="K296" s="2">
        <f>SUMIFS(mySheet!K:K,mySheet!A:A,summary!C296,mySheet!B:B,summary!D296,mySheet!O:O,1) - SUMIFS(mySheet!K:K,mySheet!A:A,summary!C296,mySheet!B:B,summary!D296,mySheet!O:O,2)</f>
        <v>406978</v>
      </c>
      <c r="L296" s="11">
        <f t="shared" si="9"/>
        <v>0.28033324952729954</v>
      </c>
      <c r="M296" t="str">
        <f t="array" ref="M296">INDEX(mySheet!G:G,MATCH(1,(mySheet!A:A=summary!C296)*(mySheet!B:B=summary!D296)*(mySheet!O:O=1),0))</f>
        <v>BJP</v>
      </c>
      <c r="N296" t="str">
        <f>VLOOKUP(M296,alliance!A:B,2,FALSE)</f>
        <v>NDA</v>
      </c>
      <c r="O296" t="str">
        <f>VLOOKUP(M296,alliance!A:D,4,FALSE)</f>
        <v>FF4500</v>
      </c>
    </row>
    <row r="297" spans="1:15" x14ac:dyDescent="0.2">
      <c r="A297" t="str">
        <f>VLOOKUP(C297,stateCodes!A:B,2,FALSE)</f>
        <v>S20</v>
      </c>
      <c r="B297">
        <v>22</v>
      </c>
      <c r="C297" t="s">
        <v>5229</v>
      </c>
      <c r="D297" t="s">
        <v>5238</v>
      </c>
      <c r="E297" s="2">
        <f>SUMIFS(mySheet!N:N,mySheet!A:A,summary!C297,mySheet!B:B,summary!D297,mySheet!O:O,1)</f>
        <v>1851628</v>
      </c>
      <c r="F297" s="2">
        <f>SUMIFS(mySheet!K:K,mySheet!A:A,summary!C297,mySheet!B:B,summary!D297)</f>
        <v>1099598</v>
      </c>
      <c r="G297" s="8">
        <f t="shared" si="8"/>
        <v>0.59385470515675931</v>
      </c>
      <c r="H297">
        <f>COUNTIFS(mySheet!A:A,summary!C297,mySheet!B:B,summary!D297,mySheet!D:D,"FEMALE")</f>
        <v>0</v>
      </c>
      <c r="I297">
        <f>COUNTIFS(mySheet!A:A,summary!C297,mySheet!B:B,summary!D297,mySheet!D:D,"FEMALE",mySheet!O:O,1)</f>
        <v>0</v>
      </c>
      <c r="J297" s="11">
        <f>SUMIFS(mySheet!M:M,mySheet!A:A,summary!C297,mySheet!B:B,summary!D297,mySheet!G:G,"NOTA")/100</f>
        <v>1.2276238073602907E-2</v>
      </c>
      <c r="K297" s="2">
        <f>SUMIFS(mySheet!K:K,mySheet!A:A,summary!C297,mySheet!B:B,summary!D297,mySheet!O:O,1) - SUMIFS(mySheet!K:K,mySheet!A:A,summary!C297,mySheet!B:B,summary!D297,mySheet!O:O,2)</f>
        <v>264081</v>
      </c>
      <c r="L297" s="11">
        <f t="shared" si="9"/>
        <v>0.24016140444053191</v>
      </c>
      <c r="M297" t="str">
        <f t="array" ref="M297">INDEX(mySheet!G:G,MATCH(1,(mySheet!A:A=summary!C297)*(mySheet!B:B=summary!D297)*(mySheet!O:O=1),0))</f>
        <v>BJP</v>
      </c>
      <c r="N297" t="str">
        <f>VLOOKUP(M297,alliance!A:B,2,FALSE)</f>
        <v>NDA</v>
      </c>
      <c r="O297" t="str">
        <f>VLOOKUP(M297,alliance!A:D,4,FALSE)</f>
        <v>FF4500</v>
      </c>
    </row>
    <row r="298" spans="1:15" x14ac:dyDescent="0.2">
      <c r="A298" t="str">
        <f>VLOOKUP(C298,stateCodes!A:B,2,FALSE)</f>
        <v>S20</v>
      </c>
      <c r="B298">
        <v>21</v>
      </c>
      <c r="C298" t="s">
        <v>5229</v>
      </c>
      <c r="D298" t="s">
        <v>5248</v>
      </c>
      <c r="E298" s="2">
        <f>SUMIFS(mySheet!N:N,mySheet!A:A,summary!C298,mySheet!B:B,summary!D298,mySheet!O:O,1)</f>
        <v>2019104</v>
      </c>
      <c r="F298" s="2">
        <f>SUMIFS(mySheet!K:K,mySheet!A:A,summary!C298,mySheet!B:B,summary!D298)</f>
        <v>1328422</v>
      </c>
      <c r="G298" s="8">
        <f t="shared" si="8"/>
        <v>0.65792648620378147</v>
      </c>
      <c r="H298">
        <f>COUNTIFS(mySheet!A:A,summary!C298,mySheet!B:B,summary!D298,mySheet!D:D,"FEMALE")</f>
        <v>2</v>
      </c>
      <c r="I298">
        <f>COUNTIFS(mySheet!A:A,summary!C298,mySheet!B:B,summary!D298,mySheet!D:D,"FEMALE",mySheet!O:O,1)</f>
        <v>0</v>
      </c>
      <c r="J298" s="11">
        <f>SUMIFS(mySheet!M:M,mySheet!A:A,summary!C298,mySheet!B:B,summary!D298,mySheet!G:G,"NOTA")/100</f>
        <v>7.4984669400122647E-3</v>
      </c>
      <c r="K298" s="2">
        <f>SUMIFS(mySheet!K:K,mySheet!A:A,summary!C298,mySheet!B:B,summary!D298,mySheet!O:O,1) - SUMIFS(mySheet!K:K,mySheet!A:A,summary!C298,mySheet!B:B,summary!D298,mySheet!O:O,2)</f>
        <v>334402</v>
      </c>
      <c r="L298" s="11">
        <f t="shared" si="9"/>
        <v>0.25172874282419294</v>
      </c>
      <c r="M298" t="str">
        <f t="array" ref="M298">INDEX(mySheet!G:G,MATCH(1,(mySheet!A:A=summary!C298)*(mySheet!B:B=summary!D298)*(mySheet!O:O=1),0))</f>
        <v>BJP</v>
      </c>
      <c r="N298" t="str">
        <f>VLOOKUP(M298,alliance!A:B,2,FALSE)</f>
        <v>NDA</v>
      </c>
      <c r="O298" t="str">
        <f>VLOOKUP(M298,alliance!A:D,4,FALSE)</f>
        <v>FF4500</v>
      </c>
    </row>
    <row r="299" spans="1:15" x14ac:dyDescent="0.2">
      <c r="A299" t="str">
        <f>VLOOKUP(C299,stateCodes!A:B,2,FALSE)</f>
        <v>S20</v>
      </c>
      <c r="B299">
        <v>23</v>
      </c>
      <c r="C299" t="s">
        <v>5229</v>
      </c>
      <c r="D299" t="s">
        <v>5262</v>
      </c>
      <c r="E299" s="2">
        <f>SUMIFS(mySheet!N:N,mySheet!A:A,summary!C299,mySheet!B:B,summary!D299,mySheet!O:O,1)</f>
        <v>1937882</v>
      </c>
      <c r="F299" s="2">
        <f>SUMIFS(mySheet!K:K,mySheet!A:A,summary!C299,mySheet!B:B,summary!D299)</f>
        <v>1198927</v>
      </c>
      <c r="G299" s="8">
        <f t="shared" si="8"/>
        <v>0.61867905269773904</v>
      </c>
      <c r="H299">
        <f>COUNTIFS(mySheet!A:A,summary!C299,mySheet!B:B,summary!D299,mySheet!D:D,"FEMALE")</f>
        <v>0</v>
      </c>
      <c r="I299">
        <f>COUNTIFS(mySheet!A:A,summary!C299,mySheet!B:B,summary!D299,mySheet!D:D,"FEMALE",mySheet!O:O,1)</f>
        <v>0</v>
      </c>
      <c r="J299" s="11">
        <f>SUMIFS(mySheet!M:M,mySheet!A:A,summary!C299,mySheet!B:B,summary!D299,mySheet!G:G,"NOTA")/100</f>
        <v>7.0590561451256209E-3</v>
      </c>
      <c r="K299" s="2">
        <f>SUMIFS(mySheet!K:K,mySheet!A:A,summary!C299,mySheet!B:B,summary!D299,mySheet!O:O,1) - SUMIFS(mySheet!K:K,mySheet!A:A,summary!C299,mySheet!B:B,summary!D299,mySheet!O:O,2)</f>
        <v>302547</v>
      </c>
      <c r="L299" s="11">
        <f t="shared" si="9"/>
        <v>0.25234814129634248</v>
      </c>
      <c r="M299" t="str">
        <f t="array" ref="M299">INDEX(mySheet!G:G,MATCH(1,(mySheet!A:A=summary!C299)*(mySheet!B:B=summary!D299)*(mySheet!O:O=1),0))</f>
        <v>BJP</v>
      </c>
      <c r="N299" t="str">
        <f>VLOOKUP(M299,alliance!A:B,2,FALSE)</f>
        <v>NDA</v>
      </c>
      <c r="O299" t="str">
        <f>VLOOKUP(M299,alliance!A:D,4,FALSE)</f>
        <v>FF4500</v>
      </c>
    </row>
    <row r="300" spans="1:15" x14ac:dyDescent="0.2">
      <c r="A300" t="str">
        <f>VLOOKUP(C300,stateCodes!A:B,2,FALSE)</f>
        <v>S20</v>
      </c>
      <c r="B300">
        <v>20</v>
      </c>
      <c r="C300" t="s">
        <v>5229</v>
      </c>
      <c r="D300" t="s">
        <v>5276</v>
      </c>
      <c r="E300" s="2">
        <f>SUMIFS(mySheet!N:N,mySheet!A:A,summary!C300,mySheet!B:B,summary!D300,mySheet!O:O,1)</f>
        <v>2041612</v>
      </c>
      <c r="F300" s="2">
        <f>SUMIFS(mySheet!K:K,mySheet!A:A,summary!C300,mySheet!B:B,summary!D300)</f>
        <v>1326969</v>
      </c>
      <c r="G300" s="8">
        <f t="shared" si="8"/>
        <v>0.64996140304817962</v>
      </c>
      <c r="H300">
        <f>COUNTIFS(mySheet!A:A,summary!C300,mySheet!B:B,summary!D300,mySheet!D:D,"FEMALE")</f>
        <v>1</v>
      </c>
      <c r="I300">
        <f>COUNTIFS(mySheet!A:A,summary!C300,mySheet!B:B,summary!D300,mySheet!D:D,"FEMALE",mySheet!O:O,1)</f>
        <v>0</v>
      </c>
      <c r="J300" s="11">
        <f>SUMIFS(mySheet!M:M,mySheet!A:A,summary!C300,mySheet!B:B,summary!D300,mySheet!G:G,"NOTA")/100</f>
        <v>5.873772508550262E-3</v>
      </c>
      <c r="K300" s="2">
        <f>SUMIFS(mySheet!K:K,mySheet!A:A,summary!C300,mySheet!B:B,summary!D300,mySheet!O:O,1) - SUMIFS(mySheet!K:K,mySheet!A:A,summary!C300,mySheet!B:B,summary!D300,mySheet!O:O,2)</f>
        <v>297156</v>
      </c>
      <c r="L300" s="11">
        <f t="shared" si="9"/>
        <v>0.22393590204443359</v>
      </c>
      <c r="M300" t="str">
        <f t="array" ref="M300">INDEX(mySheet!G:G,MATCH(1,(mySheet!A:A=summary!C300)*(mySheet!B:B=summary!D300)*(mySheet!O:O=1),0))</f>
        <v>BJP</v>
      </c>
      <c r="N300" t="str">
        <f>VLOOKUP(M300,alliance!A:B,2,FALSE)</f>
        <v>NDA</v>
      </c>
      <c r="O300" t="str">
        <f>VLOOKUP(M300,alliance!A:D,4,FALSE)</f>
        <v>FF4500</v>
      </c>
    </row>
    <row r="301" spans="1:15" x14ac:dyDescent="0.2">
      <c r="A301" t="str">
        <f>VLOOKUP(C301,stateCodes!A:B,2,FALSE)</f>
        <v>S20</v>
      </c>
      <c r="B301">
        <v>7</v>
      </c>
      <c r="C301" t="s">
        <v>5229</v>
      </c>
      <c r="D301" t="s">
        <v>5290</v>
      </c>
      <c r="E301" s="2">
        <f>SUMIFS(mySheet!N:N,mySheet!A:A,summary!C301,mySheet!B:B,summary!D301,mySheet!O:O,1)</f>
        <v>1952542</v>
      </c>
      <c r="F301" s="2">
        <f>SUMIFS(mySheet!K:K,mySheet!A:A,summary!C301,mySheet!B:B,summary!D301)</f>
        <v>1276693</v>
      </c>
      <c r="G301" s="8">
        <f t="shared" si="8"/>
        <v>0.65386199118892196</v>
      </c>
      <c r="H301">
        <f>COUNTIFS(mySheet!A:A,summary!C301,mySheet!B:B,summary!D301,mySheet!D:D,"FEMALE")</f>
        <v>1</v>
      </c>
      <c r="I301">
        <f>COUNTIFS(mySheet!A:A,summary!C301,mySheet!B:B,summary!D301,mySheet!D:D,"FEMALE",mySheet!O:O,1)</f>
        <v>0</v>
      </c>
      <c r="J301" s="11">
        <f>SUMIFS(mySheet!M:M,mySheet!A:A,summary!C301,mySheet!B:B,summary!D301,mySheet!G:G,"NOTA")/100</f>
        <v>7.3073698079265921E-3</v>
      </c>
      <c r="K301" s="2">
        <f>SUMIFS(mySheet!K:K,mySheet!A:A,summary!C301,mySheet!B:B,summary!D301,mySheet!O:O,1) - SUMIFS(mySheet!K:K,mySheet!A:A,summary!C301,mySheet!B:B,summary!D301,mySheet!O:O,2)</f>
        <v>393171</v>
      </c>
      <c r="L301" s="11">
        <f t="shared" si="9"/>
        <v>0.30796048854344782</v>
      </c>
      <c r="M301" t="str">
        <f t="array" ref="M301">INDEX(mySheet!G:G,MATCH(1,(mySheet!A:A=summary!C301)*(mySheet!B:B=summary!D301)*(mySheet!O:O=1),0))</f>
        <v>BJP</v>
      </c>
      <c r="N301" t="str">
        <f>VLOOKUP(M301,alliance!A:B,2,FALSE)</f>
        <v>NDA</v>
      </c>
      <c r="O301" t="str">
        <f>VLOOKUP(M301,alliance!A:D,4,FALSE)</f>
        <v>FF4500</v>
      </c>
    </row>
    <row r="302" spans="1:15" x14ac:dyDescent="0.2">
      <c r="A302" t="str">
        <f>VLOOKUP(C302,stateCodes!A:B,2,FALSE)</f>
        <v>S20</v>
      </c>
      <c r="B302">
        <v>8</v>
      </c>
      <c r="C302" t="s">
        <v>5229</v>
      </c>
      <c r="D302" t="s">
        <v>5299</v>
      </c>
      <c r="E302" s="2">
        <f>SUMIFS(mySheet!N:N,mySheet!A:A,summary!C302,mySheet!B:B,summary!D302,mySheet!O:O,1)</f>
        <v>2127021</v>
      </c>
      <c r="F302" s="2">
        <f>SUMIFS(mySheet!K:K,mySheet!A:A,summary!C302,mySheet!B:B,summary!D302)</f>
        <v>1456404</v>
      </c>
      <c r="G302" s="8">
        <f t="shared" si="8"/>
        <v>0.68471538362808826</v>
      </c>
      <c r="H302">
        <f>COUNTIFS(mySheet!A:A,summary!C302,mySheet!B:B,summary!D302,mySheet!D:D,"FEMALE")</f>
        <v>4</v>
      </c>
      <c r="I302">
        <f>COUNTIFS(mySheet!A:A,summary!C302,mySheet!B:B,summary!D302,mySheet!D:D,"FEMALE",mySheet!O:O,1)</f>
        <v>0</v>
      </c>
      <c r="J302" s="11">
        <f>SUMIFS(mySheet!M:M,mySheet!A:A,summary!C302,mySheet!B:B,summary!D302,mySheet!G:G,"NOTA")/100</f>
        <v>4.4778394321753562E-3</v>
      </c>
      <c r="K302" s="2">
        <f>SUMIFS(mySheet!K:K,mySheet!A:A,summary!C302,mySheet!B:B,summary!D302,mySheet!O:O,1) - SUMIFS(mySheet!K:K,mySheet!A:A,summary!C302,mySheet!B:B,summary!D302,mySheet!O:O,2)</f>
        <v>430626</v>
      </c>
      <c r="L302" s="11">
        <f t="shared" si="9"/>
        <v>0.29567757298112335</v>
      </c>
      <c r="M302" t="str">
        <f t="array" ref="M302">INDEX(mySheet!G:G,MATCH(1,(mySheet!A:A=summary!C302)*(mySheet!B:B=summary!D302)*(mySheet!O:O=1),0))</f>
        <v>BJP</v>
      </c>
      <c r="N302" t="str">
        <f>VLOOKUP(M302,alliance!A:B,2,FALSE)</f>
        <v>NDA</v>
      </c>
      <c r="O302" t="str">
        <f>VLOOKUP(M302,alliance!A:D,4,FALSE)</f>
        <v>FF4500</v>
      </c>
    </row>
    <row r="303" spans="1:15" x14ac:dyDescent="0.2">
      <c r="A303" t="str">
        <f>VLOOKUP(C303,stateCodes!A:B,2,FALSE)</f>
        <v>S20</v>
      </c>
      <c r="B303">
        <v>6</v>
      </c>
      <c r="C303" t="s">
        <v>5229</v>
      </c>
      <c r="D303" t="s">
        <v>5325</v>
      </c>
      <c r="E303" s="2">
        <f>SUMIFS(mySheet!N:N,mySheet!A:A,summary!C303,mySheet!B:B,summary!D303,mySheet!O:O,1)</f>
        <v>1888524</v>
      </c>
      <c r="F303" s="2">
        <f>SUMIFS(mySheet!K:K,mySheet!A:A,summary!C303,mySheet!B:B,summary!D303)</f>
        <v>1265674</v>
      </c>
      <c r="G303" s="8">
        <f t="shared" si="8"/>
        <v>0.67019217124060904</v>
      </c>
      <c r="H303">
        <f>COUNTIFS(mySheet!A:A,summary!C303,mySheet!B:B,summary!D303,mySheet!D:D,"FEMALE")</f>
        <v>0</v>
      </c>
      <c r="I303">
        <f>COUNTIFS(mySheet!A:A,summary!C303,mySheet!B:B,summary!D303,mySheet!D:D,"FEMALE",mySheet!O:O,1)</f>
        <v>0</v>
      </c>
      <c r="J303" s="11">
        <f>SUMIFS(mySheet!M:M,mySheet!A:A,summary!C303,mySheet!B:B,summary!D303,mySheet!G:G,"NOTA")/100</f>
        <v>4.2452484357225241E-3</v>
      </c>
      <c r="K303" s="2">
        <f>SUMIFS(mySheet!K:K,mySheet!A:A,summary!C303,mySheet!B:B,summary!D303,mySheet!O:O,1) - SUMIFS(mySheet!K:K,mySheet!A:A,summary!C303,mySheet!B:B,summary!D303,mySheet!O:O,2)</f>
        <v>329971</v>
      </c>
      <c r="L303" s="11">
        <f t="shared" si="9"/>
        <v>0.26070773358700583</v>
      </c>
      <c r="M303" t="str">
        <f t="array" ref="M303">INDEX(mySheet!G:G,MATCH(1,(mySheet!A:A=summary!C303)*(mySheet!B:B=summary!D303)*(mySheet!O:O=1),0))</f>
        <v>BJP</v>
      </c>
      <c r="N303" t="str">
        <f>VLOOKUP(M303,alliance!A:B,2,FALSE)</f>
        <v>NDA</v>
      </c>
      <c r="O303" t="str">
        <f>VLOOKUP(M303,alliance!A:D,4,FALSE)</f>
        <v>FF4500</v>
      </c>
    </row>
    <row r="304" spans="1:15" x14ac:dyDescent="0.2">
      <c r="A304" t="str">
        <f>VLOOKUP(C304,stateCodes!A:B,2,FALSE)</f>
        <v>S20</v>
      </c>
      <c r="B304">
        <v>11</v>
      </c>
      <c r="C304" t="s">
        <v>5229</v>
      </c>
      <c r="D304" t="s">
        <v>5337</v>
      </c>
      <c r="E304" s="2">
        <f>SUMIFS(mySheet!N:N,mySheet!A:A,summary!C304,mySheet!B:B,summary!D304,mySheet!O:O,1)</f>
        <v>1943794</v>
      </c>
      <c r="F304" s="2">
        <f>SUMIFS(mySheet!K:K,mySheet!A:A,summary!C304,mySheet!B:B,summary!D304)</f>
        <v>1146797</v>
      </c>
      <c r="G304" s="8">
        <f t="shared" si="8"/>
        <v>0.58997867057928977</v>
      </c>
      <c r="H304">
        <f>COUNTIFS(mySheet!A:A,summary!C304,mySheet!B:B,summary!D304,mySheet!D:D,"FEMALE")</f>
        <v>1</v>
      </c>
      <c r="I304">
        <f>COUNTIFS(mySheet!A:A,summary!C304,mySheet!B:B,summary!D304,mySheet!D:D,"FEMALE",mySheet!O:O,1)</f>
        <v>1</v>
      </c>
      <c r="J304" s="11">
        <f>SUMIFS(mySheet!M:M,mySheet!A:A,summary!C304,mySheet!B:B,summary!D304,mySheet!G:G,"NOTA")/100</f>
        <v>4.9069993933702413E-3</v>
      </c>
      <c r="K304" s="2">
        <f>SUMIFS(mySheet!K:K,mySheet!A:A,summary!C304,mySheet!B:B,summary!D304,mySheet!O:O,1) - SUMIFS(mySheet!K:K,mySheet!A:A,summary!C304,mySheet!B:B,summary!D304,mySheet!O:O,2)</f>
        <v>318399</v>
      </c>
      <c r="L304" s="11">
        <f t="shared" si="9"/>
        <v>0.27764198894834918</v>
      </c>
      <c r="M304" t="str">
        <f t="array" ref="M304">INDEX(mySheet!G:G,MATCH(1,(mySheet!A:A=summary!C304)*(mySheet!B:B=summary!D304)*(mySheet!O:O=1),0))</f>
        <v>BJP</v>
      </c>
      <c r="N304" t="str">
        <f>VLOOKUP(M304,alliance!A:B,2,FALSE)</f>
        <v>NDA</v>
      </c>
      <c r="O304" t="str">
        <f>VLOOKUP(M304,alliance!A:D,4,FALSE)</f>
        <v>FF4500</v>
      </c>
    </row>
    <row r="305" spans="1:15" x14ac:dyDescent="0.2">
      <c r="A305" t="str">
        <f>VLOOKUP(C305,stateCodes!A:B,2,FALSE)</f>
        <v>S20</v>
      </c>
      <c r="B305">
        <v>5</v>
      </c>
      <c r="C305" t="s">
        <v>5229</v>
      </c>
      <c r="D305" t="s">
        <v>5346</v>
      </c>
      <c r="E305" s="2">
        <f>SUMIFS(mySheet!N:N,mySheet!A:A,summary!C305,mySheet!B:B,summary!D305,mySheet!O:O,1)</f>
        <v>1810574</v>
      </c>
      <c r="F305" s="2">
        <f>SUMIFS(mySheet!K:K,mySheet!A:A,summary!C305,mySheet!B:B,summary!D305)</f>
        <v>998044</v>
      </c>
      <c r="G305" s="8">
        <f t="shared" si="8"/>
        <v>0.55123071467943319</v>
      </c>
      <c r="H305">
        <f>COUNTIFS(mySheet!A:A,summary!C305,mySheet!B:B,summary!D305,mySheet!D:D,"FEMALE")</f>
        <v>0</v>
      </c>
      <c r="I305">
        <f>COUNTIFS(mySheet!A:A,summary!C305,mySheet!B:B,summary!D305,mySheet!D:D,"FEMALE",mySheet!O:O,1)</f>
        <v>0</v>
      </c>
      <c r="J305" s="11">
        <f>SUMIFS(mySheet!M:M,mySheet!A:A,summary!C305,mySheet!B:B,summary!D305,mySheet!G:G,"NOTA")/100</f>
        <v>7.3253730745748806E-3</v>
      </c>
      <c r="K305" s="2">
        <f>SUMIFS(mySheet!K:K,mySheet!A:A,summary!C305,mySheet!B:B,summary!D305,mySheet!O:O,1) - SUMIFS(mySheet!K:K,mySheet!A:A,summary!C305,mySheet!B:B,summary!D305,mySheet!O:O,2)</f>
        <v>97682</v>
      </c>
      <c r="L305" s="11">
        <f t="shared" si="9"/>
        <v>9.7873440449519261E-2</v>
      </c>
      <c r="M305" t="str">
        <f t="array" ref="M305">INDEX(mySheet!G:G,MATCH(1,(mySheet!A:A=summary!C305)*(mySheet!B:B=summary!D305)*(mySheet!O:O=1),0))</f>
        <v>BJP</v>
      </c>
      <c r="N305" t="str">
        <f>VLOOKUP(M305,alliance!A:B,2,FALSE)</f>
        <v>NDA</v>
      </c>
      <c r="O305" t="str">
        <f>VLOOKUP(M305,alliance!A:D,4,FALSE)</f>
        <v>FF4500</v>
      </c>
    </row>
    <row r="306" spans="1:15" x14ac:dyDescent="0.2">
      <c r="A306" t="str">
        <f>VLOOKUP(C306,stateCodes!A:B,2,FALSE)</f>
        <v>S20</v>
      </c>
      <c r="B306">
        <v>12</v>
      </c>
      <c r="C306" t="s">
        <v>5229</v>
      </c>
      <c r="D306" t="s">
        <v>5352</v>
      </c>
      <c r="E306" s="2">
        <f>SUMIFS(mySheet!N:N,mySheet!A:A,summary!C306,mySheet!B:B,summary!D306,mySheet!O:O,1)</f>
        <v>1730289</v>
      </c>
      <c r="F306" s="2">
        <f>SUMIFS(mySheet!K:K,mySheet!A:A,summary!C306,mySheet!B:B,summary!D306)</f>
        <v>1062834</v>
      </c>
      <c r="G306" s="8">
        <f t="shared" si="8"/>
        <v>0.61425230120517438</v>
      </c>
      <c r="H306">
        <f>COUNTIFS(mySheet!A:A,summary!C306,mySheet!B:B,summary!D306,mySheet!D:D,"FEMALE")</f>
        <v>5</v>
      </c>
      <c r="I306">
        <f>COUNTIFS(mySheet!A:A,summary!C306,mySheet!B:B,summary!D306,mySheet!D:D,"FEMALE",mySheet!O:O,1)</f>
        <v>1</v>
      </c>
      <c r="J306" s="11">
        <f>SUMIFS(mySheet!M:M,mySheet!A:A,summary!C306,mySheet!B:B,summary!D306,mySheet!G:G,"NOTA")/100</f>
        <v>6.9487387202817842E-3</v>
      </c>
      <c r="K306" s="2">
        <f>SUMIFS(mySheet!K:K,mySheet!A:A,summary!C306,mySheet!B:B,summary!D306,mySheet!O:O,1) - SUMIFS(mySheet!K:K,mySheet!A:A,summary!C306,mySheet!B:B,summary!D306,mySheet!O:O,2)</f>
        <v>78444</v>
      </c>
      <c r="L306" s="11">
        <f t="shared" si="9"/>
        <v>7.380644578551307E-2</v>
      </c>
      <c r="M306" t="str">
        <f t="array" ref="M306">INDEX(mySheet!G:G,MATCH(1,(mySheet!A:A=summary!C306)*(mySheet!B:B=summary!D306)*(mySheet!O:O=1),0))</f>
        <v>BJP</v>
      </c>
      <c r="N306" t="str">
        <f>VLOOKUP(M306,alliance!A:B,2,FALSE)</f>
        <v>NDA</v>
      </c>
      <c r="O306" t="str">
        <f>VLOOKUP(M306,alliance!A:D,4,FALSE)</f>
        <v>FF4500</v>
      </c>
    </row>
    <row r="307" spans="1:15" x14ac:dyDescent="0.2">
      <c r="A307" t="str">
        <f>VLOOKUP(C307,stateCodes!A:B,2,FALSE)</f>
        <v>S20</v>
      </c>
      <c r="B307">
        <v>17</v>
      </c>
      <c r="C307" t="s">
        <v>5229</v>
      </c>
      <c r="D307" t="s">
        <v>5365</v>
      </c>
      <c r="E307" s="2">
        <f>SUMIFS(mySheet!N:N,mySheet!A:A,summary!C307,mySheet!B:B,summary!D307,mySheet!O:O,1)</f>
        <v>1945992</v>
      </c>
      <c r="F307" s="2">
        <f>SUMIFS(mySheet!K:K,mySheet!A:A,summary!C307,mySheet!B:B,summary!D307)</f>
        <v>1233458</v>
      </c>
      <c r="G307" s="8">
        <f t="shared" si="8"/>
        <v>0.6338453601042553</v>
      </c>
      <c r="H307">
        <f>COUNTIFS(mySheet!A:A,summary!C307,mySheet!B:B,summary!D307,mySheet!D:D,"FEMALE")</f>
        <v>1</v>
      </c>
      <c r="I307">
        <f>COUNTIFS(mySheet!A:A,summary!C307,mySheet!B:B,summary!D307,mySheet!D:D,"FEMALE",mySheet!O:O,1)</f>
        <v>0</v>
      </c>
      <c r="J307" s="11">
        <f>SUMIFS(mySheet!M:M,mySheet!A:A,summary!C307,mySheet!B:B,summary!D307,mySheet!G:G,"NOTA")/100</f>
        <v>7.2695341390251822E-3</v>
      </c>
      <c r="K307" s="2">
        <f>SUMIFS(mySheet!K:K,mySheet!A:A,summary!C307,mySheet!B:B,summary!D307,mySheet!O:O,1) - SUMIFS(mySheet!K:K,mySheet!A:A,summary!C307,mySheet!B:B,summary!D307,mySheet!O:O,2)</f>
        <v>111291</v>
      </c>
      <c r="L307" s="11">
        <f t="shared" si="9"/>
        <v>9.0226825720859563E-2</v>
      </c>
      <c r="M307" t="str">
        <f t="array" ref="M307">INDEX(mySheet!G:G,MATCH(1,(mySheet!A:A=summary!C307)*(mySheet!B:B=summary!D307)*(mySheet!O:O=1),0))</f>
        <v>BJP</v>
      </c>
      <c r="N307" t="str">
        <f>VLOOKUP(M307,alliance!A:B,2,FALSE)</f>
        <v>NDA</v>
      </c>
      <c r="O307" t="str">
        <f>VLOOKUP(M307,alliance!A:D,4,FALSE)</f>
        <v>FF4500</v>
      </c>
    </row>
    <row r="308" spans="1:15" x14ac:dyDescent="0.2">
      <c r="A308" t="str">
        <f>VLOOKUP(C308,stateCodes!A:B,2,FALSE)</f>
        <v>S20</v>
      </c>
      <c r="B308">
        <v>9</v>
      </c>
      <c r="C308" t="s">
        <v>5229</v>
      </c>
      <c r="D308" t="s">
        <v>5375</v>
      </c>
      <c r="E308" s="2">
        <f>SUMIFS(mySheet!N:N,mySheet!A:A,summary!C308,mySheet!B:B,summary!D308,mySheet!O:O,1)</f>
        <v>1876346</v>
      </c>
      <c r="F308" s="2">
        <f>SUMIFS(mySheet!K:K,mySheet!A:A,summary!C308,mySheet!B:B,summary!D308)</f>
        <v>1262214</v>
      </c>
      <c r="G308" s="8">
        <f t="shared" si="8"/>
        <v>0.67269789260616109</v>
      </c>
      <c r="H308">
        <f>COUNTIFS(mySheet!A:A,summary!C308,mySheet!B:B,summary!D308,mySheet!D:D,"FEMALE")</f>
        <v>1</v>
      </c>
      <c r="I308">
        <f>COUNTIFS(mySheet!A:A,summary!C308,mySheet!B:B,summary!D308,mySheet!D:D,"FEMALE",mySheet!O:O,1)</f>
        <v>0</v>
      </c>
      <c r="J308" s="11">
        <f>SUMIFS(mySheet!M:M,mySheet!A:A,summary!C308,mySheet!B:B,summary!D308,mySheet!G:G,"NOTA")/100</f>
        <v>7.582054485033002E-3</v>
      </c>
      <c r="K308" s="2">
        <f>SUMIFS(mySheet!K:K,mySheet!A:A,summary!C308,mySheet!B:B,summary!D308,mySheet!O:O,1) - SUMIFS(mySheet!K:K,mySheet!A:A,summary!C308,mySheet!B:B,summary!D308,mySheet!O:O,2)</f>
        <v>416424</v>
      </c>
      <c r="L308" s="11">
        <f t="shared" si="9"/>
        <v>0.32991552937932872</v>
      </c>
      <c r="M308" t="str">
        <f t="array" ref="M308">INDEX(mySheet!G:G,MATCH(1,(mySheet!A:A=summary!C308)*(mySheet!B:B=summary!D308)*(mySheet!O:O=1),0))</f>
        <v>BJP</v>
      </c>
      <c r="N308" t="str">
        <f>VLOOKUP(M308,alliance!A:B,2,FALSE)</f>
        <v>NDA</v>
      </c>
      <c r="O308" t="str">
        <f>VLOOKUP(M308,alliance!A:D,4,FALSE)</f>
        <v>FF4500</v>
      </c>
    </row>
    <row r="309" spans="1:15" x14ac:dyDescent="0.2">
      <c r="A309" t="str">
        <f>VLOOKUP(C309,stateCodes!A:B,2,FALSE)</f>
        <v>S20</v>
      </c>
      <c r="B309">
        <v>1</v>
      </c>
      <c r="C309" t="s">
        <v>5229</v>
      </c>
      <c r="D309" t="s">
        <v>5383</v>
      </c>
      <c r="E309" s="2">
        <f>SUMIFS(mySheet!N:N,mySheet!A:A,summary!C309,mySheet!B:B,summary!D309,mySheet!O:O,1)</f>
        <v>1933169</v>
      </c>
      <c r="F309" s="2">
        <f>SUMIFS(mySheet!K:K,mySheet!A:A,summary!C309,mySheet!B:B,summary!D309)</f>
        <v>1203124</v>
      </c>
      <c r="G309" s="8">
        <f t="shared" si="8"/>
        <v>0.62235841770688438</v>
      </c>
      <c r="H309">
        <f>COUNTIFS(mySheet!A:A,summary!C309,mySheet!B:B,summary!D309,mySheet!D:D,"FEMALE")</f>
        <v>2</v>
      </c>
      <c r="I309">
        <f>COUNTIFS(mySheet!A:A,summary!C309,mySheet!B:B,summary!D309,mySheet!D:D,"FEMALE",mySheet!O:O,1)</f>
        <v>0</v>
      </c>
      <c r="J309" s="11">
        <f>SUMIFS(mySheet!M:M,mySheet!A:A,summary!C309,mySheet!B:B,summary!D309,mySheet!G:G,"NOTA")/100</f>
        <v>1.0831086022014108E-2</v>
      </c>
      <c r="K309" s="2">
        <f>SUMIFS(mySheet!K:K,mySheet!A:A,summary!C309,mySheet!B:B,summary!D309,mySheet!O:O,1) - SUMIFS(mySheet!K:K,mySheet!A:A,summary!C309,mySheet!B:B,summary!D309,mySheet!O:O,2)</f>
        <v>181260</v>
      </c>
      <c r="L309" s="11">
        <f t="shared" si="9"/>
        <v>0.15065778755971954</v>
      </c>
      <c r="M309" t="str">
        <f t="array" ref="M309">INDEX(mySheet!G:G,MATCH(1,(mySheet!A:A=summary!C309)*(mySheet!B:B=summary!D309)*(mySheet!O:O=1),0))</f>
        <v>RLTP</v>
      </c>
      <c r="N309" t="str">
        <f>VLOOKUP(M309,alliance!A:B,2,FALSE)</f>
        <v>NDA</v>
      </c>
      <c r="O309" t="str">
        <f>VLOOKUP(M309,alliance!A:D,4,FALSE)</f>
        <v>FFD18C</v>
      </c>
    </row>
    <row r="310" spans="1:15" x14ac:dyDescent="0.2">
      <c r="A310" t="str">
        <f>VLOOKUP(C310,stateCodes!A:B,2,FALSE)</f>
        <v>S20</v>
      </c>
      <c r="B310">
        <v>10</v>
      </c>
      <c r="C310" t="s">
        <v>5229</v>
      </c>
      <c r="D310" t="s">
        <v>5398</v>
      </c>
      <c r="E310" s="2">
        <f>SUMIFS(mySheet!N:N,mySheet!A:A,summary!C310,mySheet!B:B,summary!D310,mySheet!O:O,1)</f>
        <v>2161663</v>
      </c>
      <c r="F310" s="2">
        <f>SUMIFS(mySheet!K:K,mySheet!A:A,summary!C310,mySheet!B:B,summary!D310)</f>
        <v>1359799</v>
      </c>
      <c r="G310" s="8">
        <f t="shared" si="8"/>
        <v>0.62905226207785392</v>
      </c>
      <c r="H310">
        <f>COUNTIFS(mySheet!A:A,summary!C310,mySheet!B:B,summary!D310,mySheet!D:D,"FEMALE")</f>
        <v>0</v>
      </c>
      <c r="I310">
        <f>COUNTIFS(mySheet!A:A,summary!C310,mySheet!B:B,summary!D310,mySheet!D:D,"FEMALE",mySheet!O:O,1)</f>
        <v>0</v>
      </c>
      <c r="J310" s="11">
        <f>SUMIFS(mySheet!M:M,mySheet!A:A,summary!C310,mySheet!B:B,summary!D310,mySheet!G:G,"NOTA")/100</f>
        <v>1.1149344663848728E-2</v>
      </c>
      <c r="K310" s="2">
        <f>SUMIFS(mySheet!K:K,mySheet!A:A,summary!C310,mySheet!B:B,summary!D310,mySheet!O:O,1) - SUMIFS(mySheet!K:K,mySheet!A:A,summary!C310,mySheet!B:B,summary!D310,mySheet!O:O,2)</f>
        <v>481597</v>
      </c>
      <c r="L310" s="11">
        <f t="shared" si="9"/>
        <v>0.35416778509176722</v>
      </c>
      <c r="M310" t="str">
        <f t="array" ref="M310">INDEX(mySheet!G:G,MATCH(1,(mySheet!A:A=summary!C310)*(mySheet!B:B=summary!D310)*(mySheet!O:O=1),0))</f>
        <v>BJP</v>
      </c>
      <c r="N310" t="str">
        <f>VLOOKUP(M310,alliance!A:B,2,FALSE)</f>
        <v>NDA</v>
      </c>
      <c r="O310" t="str">
        <f>VLOOKUP(M310,alliance!A:D,4,FALSE)</f>
        <v>FF4500</v>
      </c>
    </row>
    <row r="311" spans="1:15" x14ac:dyDescent="0.2">
      <c r="A311" t="str">
        <f>VLOOKUP(C311,stateCodes!A:B,2,FALSE)</f>
        <v>S20</v>
      </c>
      <c r="B311">
        <v>2</v>
      </c>
      <c r="C311" t="s">
        <v>5229</v>
      </c>
      <c r="D311" t="s">
        <v>5408</v>
      </c>
      <c r="E311" s="2">
        <f>SUMIFS(mySheet!N:N,mySheet!A:A,summary!C311,mySheet!B:B,summary!D311,mySheet!O:O,1)</f>
        <v>1956755</v>
      </c>
      <c r="F311" s="2">
        <f>SUMIFS(mySheet!K:K,mySheet!A:A,summary!C311,mySheet!B:B,summary!D311)</f>
        <v>1346243</v>
      </c>
      <c r="G311" s="8">
        <f t="shared" si="8"/>
        <v>0.68799773093718941</v>
      </c>
      <c r="H311">
        <f>COUNTIFS(mySheet!A:A,summary!C311,mySheet!B:B,summary!D311,mySheet!D:D,"FEMALE")</f>
        <v>2</v>
      </c>
      <c r="I311">
        <f>COUNTIFS(mySheet!A:A,summary!C311,mySheet!B:B,summary!D311,mySheet!D:D,"FEMALE",mySheet!O:O,1)</f>
        <v>0</v>
      </c>
      <c r="J311" s="11">
        <f>SUMIFS(mySheet!M:M,mySheet!A:A,summary!C311,mySheet!B:B,summary!D311,mySheet!G:G,"NOTA")/100</f>
        <v>8.671054125093754E-3</v>
      </c>
      <c r="K311" s="2">
        <f>SUMIFS(mySheet!K:K,mySheet!A:A,summary!C311,mySheet!B:B,summary!D311,mySheet!O:O,1) - SUMIFS(mySheet!K:K,mySheet!A:A,summary!C311,mySheet!B:B,summary!D311,mySheet!O:O,2)</f>
        <v>274440</v>
      </c>
      <c r="L311" s="11">
        <f t="shared" si="9"/>
        <v>0.20385621317993854</v>
      </c>
      <c r="M311" t="str">
        <f t="array" ref="M311">INDEX(mySheet!G:G,MATCH(1,(mySheet!A:A=summary!C311)*(mySheet!B:B=summary!D311)*(mySheet!O:O=1),0))</f>
        <v>BJP</v>
      </c>
      <c r="N311" t="str">
        <f>VLOOKUP(M311,alliance!A:B,2,FALSE)</f>
        <v>NDA</v>
      </c>
      <c r="O311" t="str">
        <f>VLOOKUP(M311,alliance!A:D,4,FALSE)</f>
        <v>FF4500</v>
      </c>
    </row>
    <row r="312" spans="1:15" x14ac:dyDescent="0.2">
      <c r="A312" t="str">
        <f>VLOOKUP(C312,stateCodes!A:B,2,FALSE)</f>
        <v>S20</v>
      </c>
      <c r="B312">
        <v>3</v>
      </c>
      <c r="C312" t="s">
        <v>5229</v>
      </c>
      <c r="D312" t="s">
        <v>5419</v>
      </c>
      <c r="E312" s="2">
        <f>SUMIFS(mySheet!N:N,mySheet!A:A,summary!C312,mySheet!B:B,summary!D312,mySheet!O:O,1)</f>
        <v>1941231</v>
      </c>
      <c r="F312" s="2">
        <f>SUMIFS(mySheet!K:K,mySheet!A:A,summary!C312,mySheet!B:B,summary!D312)</f>
        <v>1422271</v>
      </c>
      <c r="G312" s="8">
        <f t="shared" si="8"/>
        <v>0.73266447939477575</v>
      </c>
      <c r="H312">
        <f>COUNTIFS(mySheet!A:A,summary!C312,mySheet!B:B,summary!D312,mySheet!D:D,"FEMALE")</f>
        <v>0</v>
      </c>
      <c r="I312">
        <f>COUNTIFS(mySheet!A:A,summary!C312,mySheet!B:B,summary!D312,mySheet!D:D,"FEMALE",mySheet!O:O,1)</f>
        <v>0</v>
      </c>
      <c r="J312" s="11">
        <f>SUMIFS(mySheet!M:M,mySheet!A:A,summary!C312,mySheet!B:B,summary!D312,mySheet!G:G,"NOTA")/100</f>
        <v>1.3350434859000261E-2</v>
      </c>
      <c r="K312" s="2">
        <f>SUMIFS(mySheet!K:K,mySheet!A:A,summary!C312,mySheet!B:B,summary!D312,mySheet!O:O,1) - SUMIFS(mySheet!K:K,mySheet!A:A,summary!C312,mySheet!B:B,summary!D312,mySheet!O:O,2)</f>
        <v>323808</v>
      </c>
      <c r="L312" s="11">
        <f t="shared" si="9"/>
        <v>0.2276696916410445</v>
      </c>
      <c r="M312" t="str">
        <f t="array" ref="M312">INDEX(mySheet!G:G,MATCH(1,(mySheet!A:A=summary!C312)*(mySheet!B:B=summary!D312)*(mySheet!O:O=1),0))</f>
        <v>BJP</v>
      </c>
      <c r="N312" t="str">
        <f>VLOOKUP(M312,alliance!A:B,2,FALSE)</f>
        <v>NDA</v>
      </c>
      <c r="O312" t="str">
        <f>VLOOKUP(M312,alliance!A:D,4,FALSE)</f>
        <v>FF4500</v>
      </c>
    </row>
    <row r="313" spans="1:15" x14ac:dyDescent="0.2">
      <c r="A313" t="str">
        <f>VLOOKUP(C313,stateCodes!A:B,2,FALSE)</f>
        <v>S20</v>
      </c>
      <c r="B313">
        <v>4</v>
      </c>
      <c r="C313" t="s">
        <v>5229</v>
      </c>
      <c r="D313" t="s">
        <v>5427</v>
      </c>
      <c r="E313" s="2">
        <f>SUMIFS(mySheet!N:N,mySheet!A:A,summary!C313,mySheet!B:B,summary!D313,mySheet!O:O,1)</f>
        <v>2071244</v>
      </c>
      <c r="F313" s="2">
        <f>SUMIFS(mySheet!K:K,mySheet!A:A,summary!C313,mySheet!B:B,summary!D313)</f>
        <v>1361619</v>
      </c>
      <c r="G313" s="8">
        <f t="shared" si="8"/>
        <v>0.6573918862287591</v>
      </c>
      <c r="H313">
        <f>COUNTIFS(mySheet!A:A,summary!C313,mySheet!B:B,summary!D313,mySheet!D:D,"FEMALE")</f>
        <v>1</v>
      </c>
      <c r="I313">
        <f>COUNTIFS(mySheet!A:A,summary!C313,mySheet!B:B,summary!D313,mySheet!D:D,"FEMALE",mySheet!O:O,1)</f>
        <v>0</v>
      </c>
      <c r="J313" s="11">
        <f>SUMIFS(mySheet!M:M,mySheet!A:A,summary!C313,mySheet!B:B,summary!D313,mySheet!G:G,"NOTA")/100</f>
        <v>1.3009436505004674E-2</v>
      </c>
      <c r="K313" s="2">
        <f>SUMIFS(mySheet!K:K,mySheet!A:A,summary!C313,mySheet!B:B,summary!D313,mySheet!O:O,1) - SUMIFS(mySheet!K:K,mySheet!A:A,summary!C313,mySheet!B:B,summary!D313,mySheet!O:O,2)</f>
        <v>261110</v>
      </c>
      <c r="L313" s="11">
        <f t="shared" si="9"/>
        <v>0.19176436286508927</v>
      </c>
      <c r="M313" t="str">
        <f t="array" ref="M313">INDEX(mySheet!G:G,MATCH(1,(mySheet!A:A=summary!C313)*(mySheet!B:B=summary!D313)*(mySheet!O:O=1),0))</f>
        <v>BJP</v>
      </c>
      <c r="N313" t="str">
        <f>VLOOKUP(M313,alliance!A:B,2,FALSE)</f>
        <v>NDA</v>
      </c>
      <c r="O313" t="str">
        <f>VLOOKUP(M313,alliance!A:D,4,FALSE)</f>
        <v>FF4500</v>
      </c>
    </row>
    <row r="314" spans="1:15" x14ac:dyDescent="0.2">
      <c r="A314" t="str">
        <f>VLOOKUP(C314,stateCodes!A:B,2,FALSE)</f>
        <v>S20</v>
      </c>
      <c r="B314">
        <v>15</v>
      </c>
      <c r="C314" t="s">
        <v>5229</v>
      </c>
      <c r="D314" t="s">
        <v>5443</v>
      </c>
      <c r="E314" s="2">
        <f>SUMIFS(mySheet!N:N,mySheet!A:A,summary!C314,mySheet!B:B,summary!D314,mySheet!O:O,1)</f>
        <v>2069559</v>
      </c>
      <c r="F314" s="2">
        <f>SUMIFS(mySheet!K:K,mySheet!A:A,summary!C314,mySheet!B:B,summary!D314)</f>
        <v>1454518</v>
      </c>
      <c r="G314" s="8">
        <f t="shared" si="8"/>
        <v>0.70281543072702923</v>
      </c>
      <c r="H314">
        <f>COUNTIFS(mySheet!A:A,summary!C314,mySheet!B:B,summary!D314,mySheet!D:D,"FEMALE")</f>
        <v>0</v>
      </c>
      <c r="I314">
        <f>COUNTIFS(mySheet!A:A,summary!C314,mySheet!B:B,summary!D314,mySheet!D:D,"FEMALE",mySheet!O:O,1)</f>
        <v>0</v>
      </c>
      <c r="J314" s="11">
        <f>SUMIFS(mySheet!M:M,mySheet!A:A,summary!C314,mySheet!B:B,summary!D314,mySheet!G:G,"NOTA")/100</f>
        <v>1.9361461354374724E-2</v>
      </c>
      <c r="K314" s="2">
        <f>SUMIFS(mySheet!K:K,mySheet!A:A,summary!C314,mySheet!B:B,summary!D314,mySheet!O:O,1) - SUMIFS(mySheet!K:K,mySheet!A:A,summary!C314,mySheet!B:B,summary!D314,mySheet!O:O,2)</f>
        <v>437914</v>
      </c>
      <c r="L314" s="11">
        <f t="shared" si="9"/>
        <v>0.30107155772565208</v>
      </c>
      <c r="M314" t="str">
        <f t="array" ref="M314">INDEX(mySheet!G:G,MATCH(1,(mySheet!A:A=summary!C314)*(mySheet!B:B=summary!D314)*(mySheet!O:O=1),0))</f>
        <v>BJP</v>
      </c>
      <c r="N314" t="str">
        <f>VLOOKUP(M314,alliance!A:B,2,FALSE)</f>
        <v>NDA</v>
      </c>
      <c r="O314" t="str">
        <f>VLOOKUP(M314,alliance!A:D,4,FALSE)</f>
        <v>FF4500</v>
      </c>
    </row>
    <row r="315" spans="1:15" x14ac:dyDescent="0.2">
      <c r="A315" t="str">
        <f>VLOOKUP(C315,stateCodes!A:B,2,FALSE)</f>
        <v>S20</v>
      </c>
      <c r="B315">
        <v>16</v>
      </c>
      <c r="C315" t="s">
        <v>5229</v>
      </c>
      <c r="D315" t="s">
        <v>5453</v>
      </c>
      <c r="E315" s="2">
        <f>SUMIFS(mySheet!N:N,mySheet!A:A,summary!C315,mySheet!B:B,summary!D315,mySheet!O:O,1)</f>
        <v>1975368</v>
      </c>
      <c r="F315" s="2">
        <f>SUMIFS(mySheet!K:K,mySheet!A:A,summary!C315,mySheet!B:B,summary!D315)</f>
        <v>1439671</v>
      </c>
      <c r="G315" s="8">
        <f t="shared" si="8"/>
        <v>0.728811542963134</v>
      </c>
      <c r="H315">
        <f>COUNTIFS(mySheet!A:A,summary!C315,mySheet!B:B,summary!D315,mySheet!D:D,"FEMALE")</f>
        <v>0</v>
      </c>
      <c r="I315">
        <f>COUNTIFS(mySheet!A:A,summary!C315,mySheet!B:B,summary!D315,mySheet!D:D,"FEMALE",mySheet!O:O,1)</f>
        <v>0</v>
      </c>
      <c r="J315" s="11">
        <f>SUMIFS(mySheet!M:M,mySheet!A:A,summary!C315,mySheet!B:B,summary!D315,mySheet!G:G,"NOTA")/100</f>
        <v>2.0805369593551601E-2</v>
      </c>
      <c r="K315" s="2">
        <f>SUMIFS(mySheet!K:K,mySheet!A:A,summary!C315,mySheet!B:B,summary!D315,mySheet!O:O,1) - SUMIFS(mySheet!K:K,mySheet!A:A,summary!C315,mySheet!B:B,summary!D315,mySheet!O:O,2)</f>
        <v>305464</v>
      </c>
      <c r="L315" s="11">
        <f t="shared" si="9"/>
        <v>0.21217625415806807</v>
      </c>
      <c r="M315" t="str">
        <f t="array" ref="M315">INDEX(mySheet!G:G,MATCH(1,(mySheet!A:A=summary!C315)*(mySheet!B:B=summary!D315)*(mySheet!O:O=1),0))</f>
        <v>BJP</v>
      </c>
      <c r="N315" t="str">
        <f>VLOOKUP(M315,alliance!A:B,2,FALSE)</f>
        <v>NDA</v>
      </c>
      <c r="O315" t="str">
        <f>VLOOKUP(M315,alliance!A:D,4,FALSE)</f>
        <v>FF4500</v>
      </c>
    </row>
    <row r="316" spans="1:15" x14ac:dyDescent="0.2">
      <c r="A316" t="str">
        <f>VLOOKUP(C316,stateCodes!A:B,2,FALSE)</f>
        <v>S20</v>
      </c>
      <c r="B316">
        <v>14</v>
      </c>
      <c r="C316" t="s">
        <v>5229</v>
      </c>
      <c r="D316" t="s">
        <v>5459</v>
      </c>
      <c r="E316" s="2">
        <f>SUMIFS(mySheet!N:N,mySheet!A:A,summary!C316,mySheet!B:B,summary!D316,mySheet!O:O,1)</f>
        <v>2015911</v>
      </c>
      <c r="F316" s="2">
        <f>SUMIFS(mySheet!K:K,mySheet!A:A,summary!C316,mySheet!B:B,summary!D316)</f>
        <v>1458760</v>
      </c>
      <c r="G316" s="8">
        <f t="shared" si="8"/>
        <v>0.72362321550901798</v>
      </c>
      <c r="H316">
        <f>COUNTIFS(mySheet!A:A,summary!C316,mySheet!B:B,summary!D316,mySheet!D:D,"FEMALE")</f>
        <v>1</v>
      </c>
      <c r="I316">
        <f>COUNTIFS(mySheet!A:A,summary!C316,mySheet!B:B,summary!D316,mySheet!D:D,"FEMALE",mySheet!O:O,1)</f>
        <v>0</v>
      </c>
      <c r="J316" s="11">
        <f>SUMIFS(mySheet!M:M,mySheet!A:A,summary!C316,mySheet!B:B,summary!D316,mySheet!G:G,"NOTA")/100</f>
        <v>1.2011518119383306E-2</v>
      </c>
      <c r="K316" s="2">
        <f>SUMIFS(mySheet!K:K,mySheet!A:A,summary!C316,mySheet!B:B,summary!D316,mySheet!O:O,1) - SUMIFS(mySheet!K:K,mySheet!A:A,summary!C316,mySheet!B:B,summary!D316,mySheet!O:O,2)</f>
        <v>576247</v>
      </c>
      <c r="L316" s="11">
        <f t="shared" si="9"/>
        <v>0.39502522690504266</v>
      </c>
      <c r="M316" t="str">
        <f t="array" ref="M316">INDEX(mySheet!G:G,MATCH(1,(mySheet!A:A=summary!C316)*(mySheet!B:B=summary!D316)*(mySheet!O:O=1),0))</f>
        <v>BJP</v>
      </c>
      <c r="N316" t="str">
        <f>VLOOKUP(M316,alliance!A:B,2,FALSE)</f>
        <v>NDA</v>
      </c>
      <c r="O316" t="str">
        <f>VLOOKUP(M316,alliance!A:D,4,FALSE)</f>
        <v>FF4500</v>
      </c>
    </row>
    <row r="317" spans="1:15" x14ac:dyDescent="0.2">
      <c r="A317" t="str">
        <f>VLOOKUP(C317,stateCodes!A:B,2,FALSE)</f>
        <v>S20</v>
      </c>
      <c r="B317">
        <v>0</v>
      </c>
      <c r="C317" t="s">
        <v>5229</v>
      </c>
      <c r="D317" t="s">
        <v>5470</v>
      </c>
      <c r="E317" s="2">
        <f>SUMIFS(mySheet!N:N,mySheet!A:A,summary!C317,mySheet!B:B,summary!D317,mySheet!O:O,1)</f>
        <v>1912911</v>
      </c>
      <c r="F317" s="2">
        <f>SUMIFS(mySheet!K:K,mySheet!A:A,summary!C317,mySheet!B:B,summary!D317)</f>
        <v>1239845</v>
      </c>
      <c r="G317" s="8">
        <f t="shared" si="8"/>
        <v>0.64814567954285385</v>
      </c>
      <c r="H317">
        <f>COUNTIFS(mySheet!A:A,summary!C317,mySheet!B:B,summary!D317,mySheet!D:D,"FEMALE")</f>
        <v>1</v>
      </c>
      <c r="I317">
        <f>COUNTIFS(mySheet!A:A,summary!C317,mySheet!B:B,summary!D317,mySheet!D:D,"FEMALE",mySheet!O:O,1)</f>
        <v>1</v>
      </c>
      <c r="J317" s="11">
        <f>SUMIFS(mySheet!M:M,mySheet!A:A,summary!C317,mySheet!B:B,summary!D317,mySheet!G:G,"NOTA")/100</f>
        <v>1.0211564994261988E-2</v>
      </c>
      <c r="K317" s="2">
        <f>SUMIFS(mySheet!K:K,mySheet!A:A,summary!C317,mySheet!B:B,summary!D317,mySheet!O:O,1) - SUMIFS(mySheet!K:K,mySheet!A:A,summary!C317,mySheet!B:B,summary!D317,mySheet!O:O,2)</f>
        <v>551916</v>
      </c>
      <c r="L317" s="11">
        <f t="shared" si="9"/>
        <v>0.44514919203610126</v>
      </c>
      <c r="M317" t="str">
        <f t="array" ref="M317">INDEX(mySheet!G:G,MATCH(1,(mySheet!A:A=summary!C317)*(mySheet!B:B=summary!D317)*(mySheet!O:O=1),0))</f>
        <v>BJP</v>
      </c>
      <c r="N317" t="str">
        <f>VLOOKUP(M317,alliance!A:B,2,FALSE)</f>
        <v>NDA</v>
      </c>
      <c r="O317" t="str">
        <f>VLOOKUP(M317,alliance!A:D,4,FALSE)</f>
        <v>FF4500</v>
      </c>
    </row>
    <row r="318" spans="1:15" x14ac:dyDescent="0.2">
      <c r="A318" t="str">
        <f>VLOOKUP(C318,stateCodes!A:B,2,FALSE)</f>
        <v>S20</v>
      </c>
      <c r="B318">
        <v>13</v>
      </c>
      <c r="C318" t="s">
        <v>5229</v>
      </c>
      <c r="D318" t="s">
        <v>5481</v>
      </c>
      <c r="E318" s="2">
        <f>SUMIFS(mySheet!N:N,mySheet!A:A,summary!C318,mySheet!B:B,summary!D318,mySheet!O:O,1)</f>
        <v>1997328</v>
      </c>
      <c r="F318" s="2">
        <f>SUMIFS(mySheet!K:K,mySheet!A:A,summary!C318,mySheet!B:B,summary!D318)</f>
        <v>1310513</v>
      </c>
      <c r="G318" s="8">
        <f t="shared" si="8"/>
        <v>0.65613309381333462</v>
      </c>
      <c r="H318">
        <f>COUNTIFS(mySheet!A:A,summary!C318,mySheet!B:B,summary!D318,mySheet!D:D,"FEMALE")</f>
        <v>0</v>
      </c>
      <c r="I318">
        <f>COUNTIFS(mySheet!A:A,summary!C318,mySheet!B:B,summary!D318,mySheet!D:D,"FEMALE",mySheet!O:O,1)</f>
        <v>0</v>
      </c>
      <c r="J318" s="11">
        <f>SUMIFS(mySheet!M:M,mySheet!A:A,summary!C318,mySheet!B:B,summary!D318,mySheet!G:G,"NOTA")/100</f>
        <v>1.3285929713785774E-2</v>
      </c>
      <c r="K318" s="2">
        <f>SUMIFS(mySheet!K:K,mySheet!A:A,summary!C318,mySheet!B:B,summary!D318,mySheet!O:O,1) - SUMIFS(mySheet!K:K,mySheet!A:A,summary!C318,mySheet!B:B,summary!D318,mySheet!O:O,2)</f>
        <v>612000</v>
      </c>
      <c r="L318" s="11">
        <f t="shared" si="9"/>
        <v>0.46699269675310356</v>
      </c>
      <c r="M318" t="str">
        <f t="array" ref="M318">INDEX(mySheet!G:G,MATCH(1,(mySheet!A:A=summary!C318)*(mySheet!B:B=summary!D318)*(mySheet!O:O=1),0))</f>
        <v>BJP</v>
      </c>
      <c r="N318" t="str">
        <f>VLOOKUP(M318,alliance!A:B,2,FALSE)</f>
        <v>NDA</v>
      </c>
      <c r="O318" t="str">
        <f>VLOOKUP(M318,alliance!A:D,4,FALSE)</f>
        <v>FF4500</v>
      </c>
    </row>
    <row r="319" spans="1:15" x14ac:dyDescent="0.2">
      <c r="A319" t="str">
        <f>VLOOKUP(C319,stateCodes!A:B,2,FALSE)</f>
        <v>S20</v>
      </c>
      <c r="B319">
        <v>18</v>
      </c>
      <c r="C319" t="s">
        <v>5229</v>
      </c>
      <c r="D319" t="s">
        <v>5486</v>
      </c>
      <c r="E319" s="2">
        <f>SUMIFS(mySheet!N:N,mySheet!A:A,summary!C319,mySheet!B:B,summary!D319,mySheet!O:O,1)</f>
        <v>1948010</v>
      </c>
      <c r="F319" s="2">
        <f>SUMIFS(mySheet!K:K,mySheet!A:A,summary!C319,mySheet!B:B,summary!D319)</f>
        <v>1367034</v>
      </c>
      <c r="G319" s="8">
        <f t="shared" si="8"/>
        <v>0.70175923121544548</v>
      </c>
      <c r="H319">
        <f>COUNTIFS(mySheet!A:A,summary!C319,mySheet!B:B,summary!D319,mySheet!D:D,"FEMALE")</f>
        <v>0</v>
      </c>
      <c r="I319">
        <f>COUNTIFS(mySheet!A:A,summary!C319,mySheet!B:B,summary!D319,mySheet!D:D,"FEMALE",mySheet!O:O,1)</f>
        <v>0</v>
      </c>
      <c r="J319" s="11">
        <f>SUMIFS(mySheet!M:M,mySheet!A:A,summary!C319,mySheet!B:B,summary!D319,mySheet!G:G,"NOTA")/100</f>
        <v>9.2029697469457449E-3</v>
      </c>
      <c r="K319" s="2">
        <f>SUMIFS(mySheet!K:K,mySheet!A:A,summary!C319,mySheet!B:B,summary!D319,mySheet!O:O,1) - SUMIFS(mySheet!K:K,mySheet!A:A,summary!C319,mySheet!B:B,summary!D319,mySheet!O:O,2)</f>
        <v>279677</v>
      </c>
      <c r="L319" s="11">
        <f t="shared" si="9"/>
        <v>0.20458671839910347</v>
      </c>
      <c r="M319" t="str">
        <f t="array" ref="M319">INDEX(mySheet!G:G,MATCH(1,(mySheet!A:A=summary!C319)*(mySheet!B:B=summary!D319)*(mySheet!O:O=1),0))</f>
        <v>BJP</v>
      </c>
      <c r="N319" t="str">
        <f>VLOOKUP(M319,alliance!A:B,2,FALSE)</f>
        <v>NDA</v>
      </c>
      <c r="O319" t="str">
        <f>VLOOKUP(M319,alliance!A:D,4,FALSE)</f>
        <v>FF4500</v>
      </c>
    </row>
    <row r="320" spans="1:15" x14ac:dyDescent="0.2">
      <c r="A320" t="str">
        <f>VLOOKUP(C320,stateCodes!A:B,2,FALSE)</f>
        <v>S20</v>
      </c>
      <c r="B320">
        <v>19</v>
      </c>
      <c r="C320" t="s">
        <v>5229</v>
      </c>
      <c r="D320" t="s">
        <v>5501</v>
      </c>
      <c r="E320" s="2">
        <f>SUMIFS(mySheet!N:N,mySheet!A:A,summary!C320,mySheet!B:B,summary!D320,mySheet!O:O,1)</f>
        <v>1903870</v>
      </c>
      <c r="F320" s="2">
        <f>SUMIFS(mySheet!K:K,mySheet!A:A,summary!C320,mySheet!B:B,summary!D320)</f>
        <v>1369868</v>
      </c>
      <c r="G320" s="8">
        <f t="shared" si="8"/>
        <v>0.71951761412281301</v>
      </c>
      <c r="H320">
        <f>COUNTIFS(mySheet!A:A,summary!C320,mySheet!B:B,summary!D320,mySheet!D:D,"FEMALE")</f>
        <v>0</v>
      </c>
      <c r="I320">
        <f>COUNTIFS(mySheet!A:A,summary!C320,mySheet!B:B,summary!D320,mySheet!D:D,"FEMALE",mySheet!O:O,1)</f>
        <v>0</v>
      </c>
      <c r="J320" s="11">
        <f>SUMIFS(mySheet!M:M,mySheet!A:A,summary!C320,mySheet!B:B,summary!D320,mySheet!G:G,"NOTA")/100</f>
        <v>1.2466998584689096E-2</v>
      </c>
      <c r="K320" s="2">
        <f>SUMIFS(mySheet!K:K,mySheet!A:A,summary!C320,mySheet!B:B,summary!D320,mySheet!O:O,1) - SUMIFS(mySheet!K:K,mySheet!A:A,summary!C320,mySheet!B:B,summary!D320,mySheet!O:O,2)</f>
        <v>453928</v>
      </c>
      <c r="L320" s="11">
        <f t="shared" si="9"/>
        <v>0.33136623382690888</v>
      </c>
      <c r="M320" t="str">
        <f t="array" ref="M320">INDEX(mySheet!G:G,MATCH(1,(mySheet!A:A=summary!C320)*(mySheet!B:B=summary!D320)*(mySheet!O:O=1),0))</f>
        <v>BJP</v>
      </c>
      <c r="N320" t="str">
        <f>VLOOKUP(M320,alliance!A:B,2,FALSE)</f>
        <v>NDA</v>
      </c>
      <c r="O320" t="str">
        <f>VLOOKUP(M320,alliance!A:D,4,FALSE)</f>
        <v>FF4500</v>
      </c>
    </row>
    <row r="321" spans="1:15" x14ac:dyDescent="0.2">
      <c r="A321" t="str">
        <f>VLOOKUP(C321,stateCodes!A:B,2,FALSE)</f>
        <v>S21</v>
      </c>
      <c r="B321">
        <v>0</v>
      </c>
      <c r="C321" t="s">
        <v>5509</v>
      </c>
      <c r="D321" t="s">
        <v>5509</v>
      </c>
      <c r="E321" s="2">
        <f>SUMIFS(mySheet!N:N,mySheet!A:A,summary!C321,mySheet!B:B,summary!D321,mySheet!O:O,1)</f>
        <v>434128</v>
      </c>
      <c r="F321" s="2">
        <f>SUMIFS(mySheet!K:K,mySheet!A:A,summary!C321,mySheet!B:B,summary!D321)</f>
        <v>351746</v>
      </c>
      <c r="G321" s="8">
        <f t="shared" si="8"/>
        <v>0.81023569085615299</v>
      </c>
      <c r="H321">
        <f>COUNTIFS(mySheet!A:A,summary!C321,mySheet!B:B,summary!D321,mySheet!D:D,"FEMALE")</f>
        <v>1</v>
      </c>
      <c r="I321">
        <f>COUNTIFS(mySheet!A:A,summary!C321,mySheet!B:B,summary!D321,mySheet!D:D,"FEMALE",mySheet!O:O,1)</f>
        <v>0</v>
      </c>
      <c r="J321" s="11">
        <f>SUMIFS(mySheet!M:M,mySheet!A:A,summary!C321,mySheet!B:B,summary!D321,mySheet!G:G,"NOTA")/100</f>
        <v>6.4485095426057189E-3</v>
      </c>
      <c r="K321" s="2">
        <f>SUMIFS(mySheet!K:K,mySheet!A:A,summary!C321,mySheet!B:B,summary!D321,mySheet!O:O,1) - SUMIFS(mySheet!K:K,mySheet!A:A,summary!C321,mySheet!B:B,summary!D321,mySheet!O:O,2)</f>
        <v>12433</v>
      </c>
      <c r="L321" s="11">
        <f t="shared" si="9"/>
        <v>3.5346528460878018E-2</v>
      </c>
      <c r="M321" t="str">
        <f t="array" ref="M321">INDEX(mySheet!G:G,MATCH(1,(mySheet!A:A=summary!C321)*(mySheet!B:B=summary!D321)*(mySheet!O:O=1),0))</f>
        <v>SKM</v>
      </c>
      <c r="N321" t="str">
        <f>VLOOKUP(M321,alliance!A:B,2,FALSE)</f>
        <v>NDA</v>
      </c>
      <c r="O321" t="str">
        <f>VLOOKUP(M321,alliance!A:D,4,FALSE)</f>
        <v>FFD18C</v>
      </c>
    </row>
    <row r="322" spans="1:15" x14ac:dyDescent="0.2">
      <c r="A322" t="str">
        <f>VLOOKUP(C322,stateCodes!A:B,2,FALSE)</f>
        <v>S22</v>
      </c>
      <c r="B322">
        <v>17</v>
      </c>
      <c r="C322" t="s">
        <v>5529</v>
      </c>
      <c r="D322" t="s">
        <v>5530</v>
      </c>
      <c r="E322" s="2">
        <f>SUMIFS(mySheet!N:N,mySheet!A:A,summary!C322,mySheet!B:B,summary!D322,mySheet!O:O,1)</f>
        <v>1946870</v>
      </c>
      <c r="F322" s="2">
        <f>SUMIFS(mySheet!K:K,mySheet!A:A,summary!C322,mySheet!B:B,summary!D322)</f>
        <v>1408189</v>
      </c>
      <c r="G322" s="8">
        <f t="shared" si="8"/>
        <v>0.72330920914082608</v>
      </c>
      <c r="H322">
        <f>COUNTIFS(mySheet!A:A,summary!C322,mySheet!B:B,summary!D322,mySheet!D:D,"FEMALE")</f>
        <v>2</v>
      </c>
      <c r="I322">
        <f>COUNTIFS(mySheet!A:A,summary!C322,mySheet!B:B,summary!D322,mySheet!D:D,"FEMALE",mySheet!O:O,1)</f>
        <v>0</v>
      </c>
      <c r="J322" s="11">
        <f>SUMIFS(mySheet!M:M,mySheet!A:A,summary!C322,mySheet!B:B,summary!D322,mySheet!G:G,"NOTA")/100</f>
        <v>1.2976961012309473E-2</v>
      </c>
      <c r="K322" s="2">
        <f>SUMIFS(mySheet!K:K,mySheet!A:A,summary!C322,mySheet!B:B,summary!D322,mySheet!O:O,1) - SUMIFS(mySheet!K:K,mySheet!A:A,summary!C322,mySheet!B:B,summary!D322,mySheet!O:O,2)</f>
        <v>356955</v>
      </c>
      <c r="L322" s="11">
        <f t="shared" si="9"/>
        <v>0.25348515007573558</v>
      </c>
      <c r="M322" t="str">
        <f t="array" ref="M322">INDEX(mySheet!G:G,MATCH(1,(mySheet!A:A=summary!C322)*(mySheet!B:B=summary!D322)*(mySheet!O:O=1),0))</f>
        <v>INC</v>
      </c>
      <c r="N322" t="str">
        <f>VLOOKUP(M322,alliance!A:B,2,FALSE)</f>
        <v>I.N.D.I.A.</v>
      </c>
      <c r="O322" t="str">
        <f>VLOOKUP(M322,alliance!A:D,4,FALSE)</f>
        <v>00BFFF</v>
      </c>
    </row>
    <row r="323" spans="1:15" x14ac:dyDescent="0.2">
      <c r="A323" t="str">
        <f>VLOOKUP(C323,stateCodes!A:B,2,FALSE)</f>
        <v>S22</v>
      </c>
      <c r="B323">
        <v>35</v>
      </c>
      <c r="C323" t="s">
        <v>5529</v>
      </c>
      <c r="D323" t="s">
        <v>5553</v>
      </c>
      <c r="E323" s="2">
        <f>SUMIFS(mySheet!N:N,mySheet!A:A,summary!C323,mySheet!B:B,summary!D323,mySheet!O:O,1)</f>
        <v>1487681</v>
      </c>
      <c r="F323" s="2">
        <f>SUMIFS(mySheet!K:K,mySheet!A:A,summary!C323,mySheet!B:B,summary!D323)</f>
        <v>955545</v>
      </c>
      <c r="G323" s="8">
        <f t="shared" ref="G323:G386" si="10">F323/E323</f>
        <v>0.64230503716858656</v>
      </c>
      <c r="H323">
        <f>COUNTIFS(mySheet!A:A,summary!C323,mySheet!B:B,summary!D323,mySheet!D:D,"FEMALE")</f>
        <v>1</v>
      </c>
      <c r="I323">
        <f>COUNTIFS(mySheet!A:A,summary!C323,mySheet!B:B,summary!D323,mySheet!D:D,"FEMALE",mySheet!O:O,1)</f>
        <v>0</v>
      </c>
      <c r="J323" s="11">
        <f>SUMIFS(mySheet!M:M,mySheet!A:A,summary!C323,mySheet!B:B,summary!D323,mySheet!G:G,"NOTA")/100</f>
        <v>1.6410180232673696E-2</v>
      </c>
      <c r="K323" s="2">
        <f>SUMIFS(mySheet!K:K,mySheet!A:A,summary!C323,mySheet!B:B,summary!D323,mySheet!O:O,1) - SUMIFS(mySheet!K:K,mySheet!A:A,summary!C323,mySheet!B:B,summary!D323,mySheet!O:O,2)</f>
        <v>461518</v>
      </c>
      <c r="L323" s="11">
        <f t="shared" ref="L323:L386" si="11">K323/F323</f>
        <v>0.48298928883516734</v>
      </c>
      <c r="M323" t="str">
        <f t="array" ref="M323">INDEX(mySheet!G:G,MATCH(1,(mySheet!A:A=summary!C323)*(mySheet!B:B=summary!D323)*(mySheet!O:O=1),0))</f>
        <v>DMK</v>
      </c>
      <c r="N323" t="str">
        <f>VLOOKUP(M323,alliance!A:B,2,FALSE)</f>
        <v>I.N.D.I.A.</v>
      </c>
      <c r="O323" t="str">
        <f>VLOOKUP(M323,alliance!A:D,4,FALSE)</f>
        <v>1E90FF</v>
      </c>
    </row>
    <row r="324" spans="1:15" x14ac:dyDescent="0.2">
      <c r="A324" t="str">
        <f>VLOOKUP(C324,stateCodes!A:B,2,FALSE)</f>
        <v>S22</v>
      </c>
      <c r="B324">
        <v>27</v>
      </c>
      <c r="C324" t="s">
        <v>5529</v>
      </c>
      <c r="D324" t="s">
        <v>5583</v>
      </c>
      <c r="E324" s="2">
        <f>SUMIFS(mySheet!N:N,mySheet!A:A,summary!C324,mySheet!B:B,summary!D324,mySheet!O:O,1)</f>
        <v>1973533</v>
      </c>
      <c r="F324" s="2">
        <f>SUMIFS(mySheet!K:K,mySheet!A:A,summary!C324,mySheet!B:B,summary!D324)</f>
        <v>1125857</v>
      </c>
      <c r="G324" s="8">
        <f t="shared" si="10"/>
        <v>0.57047791954834304</v>
      </c>
      <c r="H324">
        <f>COUNTIFS(mySheet!A:A,summary!C324,mySheet!B:B,summary!D324,mySheet!D:D,"FEMALE")</f>
        <v>6</v>
      </c>
      <c r="I324">
        <f>COUNTIFS(mySheet!A:A,summary!C324,mySheet!B:B,summary!D324,mySheet!D:D,"FEMALE",mySheet!O:O,1)</f>
        <v>1</v>
      </c>
      <c r="J324" s="11">
        <f>SUMIFS(mySheet!M:M,mySheet!A:A,summary!C324,mySheet!B:B,summary!D324,mySheet!G:G,"NOTA")/100</f>
        <v>1.4996346577102315E-2</v>
      </c>
      <c r="K324" s="2">
        <f>SUMIFS(mySheet!K:K,mySheet!A:A,summary!C324,mySheet!B:B,summary!D324,mySheet!O:O,1) - SUMIFS(mySheet!K:K,mySheet!A:A,summary!C324,mySheet!B:B,summary!D324,mySheet!O:O,2)</f>
        <v>262223</v>
      </c>
      <c r="L324" s="11">
        <f t="shared" si="11"/>
        <v>0.23290968568832454</v>
      </c>
      <c r="M324" t="str">
        <f t="array" ref="M324">INDEX(mySheet!G:G,MATCH(1,(mySheet!A:A=summary!C324)*(mySheet!B:B=summary!D324)*(mySheet!O:O=1),0))</f>
        <v>DMK</v>
      </c>
      <c r="N324" t="str">
        <f>VLOOKUP(M324,alliance!A:B,2,FALSE)</f>
        <v>I.N.D.I.A.</v>
      </c>
      <c r="O324" t="str">
        <f>VLOOKUP(M324,alliance!A:D,4,FALSE)</f>
        <v>1E90FF</v>
      </c>
    </row>
    <row r="325" spans="1:15" x14ac:dyDescent="0.2">
      <c r="A325" t="str">
        <f>VLOOKUP(C325,stateCodes!A:B,2,FALSE)</f>
        <v>S22</v>
      </c>
      <c r="B325">
        <v>7</v>
      </c>
      <c r="C325" t="s">
        <v>5529</v>
      </c>
      <c r="D325" t="s">
        <v>5626</v>
      </c>
      <c r="E325" s="2">
        <f>SUMIFS(mySheet!N:N,mySheet!A:A,summary!C325,mySheet!B:B,summary!D325,mySheet!O:O,1)</f>
        <v>1332300</v>
      </c>
      <c r="F325" s="2">
        <f>SUMIFS(mySheet!K:K,mySheet!A:A,summary!C325,mySheet!B:B,summary!D325)</f>
        <v>785450</v>
      </c>
      <c r="G325" s="8">
        <f t="shared" si="10"/>
        <v>0.58954439690760341</v>
      </c>
      <c r="H325">
        <f>COUNTIFS(mySheet!A:A,summary!C325,mySheet!B:B,summary!D325,mySheet!D:D,"FEMALE")</f>
        <v>4</v>
      </c>
      <c r="I325">
        <f>COUNTIFS(mySheet!A:A,summary!C325,mySheet!B:B,summary!D325,mySheet!D:D,"FEMALE",mySheet!O:O,1)</f>
        <v>0</v>
      </c>
      <c r="J325" s="11">
        <f>SUMIFS(mySheet!M:M,mySheet!A:A,summary!C325,mySheet!B:B,summary!D325,mySheet!G:G,"NOTA")/100</f>
        <v>1.7590680070301633E-2</v>
      </c>
      <c r="K325" s="2">
        <f>SUMIFS(mySheet!K:K,mySheet!A:A,summary!C325,mySheet!B:B,summary!D325,mySheet!O:O,1) - SUMIFS(mySheet!K:K,mySheet!A:A,summary!C325,mySheet!B:B,summary!D325,mySheet!O:O,2)</f>
        <v>301520</v>
      </c>
      <c r="L325" s="11">
        <f t="shared" si="11"/>
        <v>0.38388185116812018</v>
      </c>
      <c r="M325" t="str">
        <f t="array" ref="M325">INDEX(mySheet!G:G,MATCH(1,(mySheet!A:A=summary!C325)*(mySheet!B:B=summary!D325)*(mySheet!O:O=1),0))</f>
        <v>DMK</v>
      </c>
      <c r="N325" t="str">
        <f>VLOOKUP(M325,alliance!A:B,2,FALSE)</f>
        <v>I.N.D.I.A.</v>
      </c>
      <c r="O325" t="str">
        <f>VLOOKUP(M325,alliance!A:D,4,FALSE)</f>
        <v>1E90FF</v>
      </c>
    </row>
    <row r="326" spans="1:15" x14ac:dyDescent="0.2">
      <c r="A326" t="str">
        <f>VLOOKUP(C326,stateCodes!A:B,2,FALSE)</f>
        <v>S22</v>
      </c>
      <c r="B326">
        <v>36</v>
      </c>
      <c r="C326" t="s">
        <v>5529</v>
      </c>
      <c r="D326" t="s">
        <v>5662</v>
      </c>
      <c r="E326" s="2">
        <f>SUMIFS(mySheet!N:N,mySheet!A:A,summary!C326,mySheet!B:B,summary!D326,mySheet!O:O,1)</f>
        <v>2253448</v>
      </c>
      <c r="F326" s="2">
        <f>SUMIFS(mySheet!K:K,mySheet!A:A,summary!C326,mySheet!B:B,summary!D326)</f>
        <v>1406782</v>
      </c>
      <c r="G326" s="8">
        <f t="shared" si="10"/>
        <v>0.62427977037854876</v>
      </c>
      <c r="H326">
        <f>COUNTIFS(mySheet!A:A,summary!C326,mySheet!B:B,summary!D326,mySheet!D:D,"FEMALE")</f>
        <v>1</v>
      </c>
      <c r="I326">
        <f>COUNTIFS(mySheet!A:A,summary!C326,mySheet!B:B,summary!D326,mySheet!D:D,"FEMALE",mySheet!O:O,1)</f>
        <v>0</v>
      </c>
      <c r="J326" s="11">
        <f>SUMIFS(mySheet!M:M,mySheet!A:A,summary!C326,mySheet!B:B,summary!D326,mySheet!G:G,"NOTA")/100</f>
        <v>1.6588814435956858E-2</v>
      </c>
      <c r="K326" s="2">
        <f>SUMIFS(mySheet!K:K,mySheet!A:A,summary!C326,mySheet!B:B,summary!D326,mySheet!O:O,1) - SUMIFS(mySheet!K:K,mySheet!A:A,summary!C326,mySheet!B:B,summary!D326,mySheet!O:O,2)</f>
        <v>507955</v>
      </c>
      <c r="L326" s="11">
        <f t="shared" si="11"/>
        <v>0.36107584544016058</v>
      </c>
      <c r="M326" t="str">
        <f t="array" ref="M326">INDEX(mySheet!G:G,MATCH(1,(mySheet!A:A=summary!C326)*(mySheet!B:B=summary!D326)*(mySheet!O:O=1),0))</f>
        <v>DMK</v>
      </c>
      <c r="N326" t="str">
        <f>VLOOKUP(M326,alliance!A:B,2,FALSE)</f>
        <v>I.N.D.I.A.</v>
      </c>
      <c r="O326" t="str">
        <f>VLOOKUP(M326,alliance!A:D,4,FALSE)</f>
        <v>1E90FF</v>
      </c>
    </row>
    <row r="327" spans="1:15" x14ac:dyDescent="0.2">
      <c r="A327" t="str">
        <f>VLOOKUP(C327,stateCodes!A:B,2,FALSE)</f>
        <v>S22</v>
      </c>
      <c r="B327">
        <v>29</v>
      </c>
      <c r="C327" t="s">
        <v>5529</v>
      </c>
      <c r="D327" t="s">
        <v>5683</v>
      </c>
      <c r="E327" s="2">
        <f>SUMIFS(mySheet!N:N,mySheet!A:A,summary!C327,mySheet!B:B,summary!D327,mySheet!O:O,1)</f>
        <v>1643992</v>
      </c>
      <c r="F327" s="2">
        <f>SUMIFS(mySheet!K:K,mySheet!A:A,summary!C327,mySheet!B:B,summary!D327)</f>
        <v>1237612</v>
      </c>
      <c r="G327" s="8">
        <f t="shared" si="10"/>
        <v>0.75280901610226814</v>
      </c>
      <c r="H327">
        <f>COUNTIFS(mySheet!A:A,summary!C327,mySheet!B:B,summary!D327,mySheet!D:D,"FEMALE")</f>
        <v>3</v>
      </c>
      <c r="I327">
        <f>COUNTIFS(mySheet!A:A,summary!C327,mySheet!B:B,summary!D327,mySheet!D:D,"FEMALE",mySheet!O:O,1)</f>
        <v>0</v>
      </c>
      <c r="J327" s="11">
        <f>SUMIFS(mySheet!M:M,mySheet!A:A,summary!C327,mySheet!B:B,summary!D327,mySheet!G:G,"NOTA")/100</f>
        <v>1.7494536238509141E-2</v>
      </c>
      <c r="K327" s="2">
        <f>SUMIFS(mySheet!K:K,mySheet!A:A,summary!C327,mySheet!B:B,summary!D327,mySheet!O:O,1) - SUMIFS(mySheet!K:K,mySheet!A:A,summary!C327,mySheet!B:B,summary!D327,mySheet!O:O,2)</f>
        <v>286632</v>
      </c>
      <c r="L327" s="11">
        <f t="shared" si="11"/>
        <v>0.2316008571345462</v>
      </c>
      <c r="M327" t="str">
        <f t="array" ref="M327">INDEX(mySheet!G:G,MATCH(1,(mySheet!A:A=summary!C327)*(mySheet!B:B=summary!D327)*(mySheet!O:O=1),0))</f>
        <v>DMK</v>
      </c>
      <c r="N327" t="str">
        <f>VLOOKUP(M327,alliance!A:B,2,FALSE)</f>
        <v>I.N.D.I.A.</v>
      </c>
      <c r="O327" t="str">
        <f>VLOOKUP(M327,alliance!A:D,4,FALSE)</f>
        <v>1E90FF</v>
      </c>
    </row>
    <row r="328" spans="1:15" x14ac:dyDescent="0.2">
      <c r="A328" t="str">
        <f>VLOOKUP(C328,stateCodes!A:B,2,FALSE)</f>
        <v>S22</v>
      </c>
      <c r="B328">
        <v>38</v>
      </c>
      <c r="C328" t="s">
        <v>5529</v>
      </c>
      <c r="D328" t="s">
        <v>5695</v>
      </c>
      <c r="E328" s="2">
        <f>SUMIFS(mySheet!N:N,mySheet!A:A,summary!C328,mySheet!B:B,summary!D328,mySheet!O:O,1)</f>
        <v>1500016</v>
      </c>
      <c r="F328" s="2">
        <f>SUMIFS(mySheet!K:K,mySheet!A:A,summary!C328,mySheet!B:B,summary!D328)</f>
        <v>1178060</v>
      </c>
      <c r="G328" s="8">
        <f t="shared" si="10"/>
        <v>0.78536495610713486</v>
      </c>
      <c r="H328">
        <f>COUNTIFS(mySheet!A:A,summary!C328,mySheet!B:B,summary!D328,mySheet!D:D,"FEMALE")</f>
        <v>1</v>
      </c>
      <c r="I328">
        <f>COUNTIFS(mySheet!A:A,summary!C328,mySheet!B:B,summary!D328,mySheet!D:D,"FEMALE",mySheet!O:O,1)</f>
        <v>0</v>
      </c>
      <c r="J328" s="11">
        <f>SUMIFS(mySheet!M:M,mySheet!A:A,summary!C328,mySheet!B:B,summary!D328,mySheet!G:G,"NOTA")/100</f>
        <v>1.0323706124884717E-2</v>
      </c>
      <c r="K328" s="2">
        <f>SUMIFS(mySheet!K:K,mySheet!A:A,summary!C328,mySheet!B:B,summary!D328,mySheet!O:O,1) - SUMIFS(mySheet!K:K,mySheet!A:A,summary!C328,mySheet!B:B,summary!D328,mySheet!O:O,2)</f>
        <v>328956</v>
      </c>
      <c r="L328" s="11">
        <f t="shared" si="11"/>
        <v>0.27923535303804559</v>
      </c>
      <c r="M328" t="str">
        <f t="array" ref="M328">INDEX(mySheet!G:G,MATCH(1,(mySheet!A:A=summary!C328)*(mySheet!B:B=summary!D328)*(mySheet!O:O=1),0))</f>
        <v>DMK</v>
      </c>
      <c r="N328" t="str">
        <f>VLOOKUP(M328,alliance!A:B,2,FALSE)</f>
        <v>I.N.D.I.A.</v>
      </c>
      <c r="O328" t="str">
        <f>VLOOKUP(M328,alliance!A:D,4,FALSE)</f>
        <v>1E90FF</v>
      </c>
    </row>
    <row r="329" spans="1:15" x14ac:dyDescent="0.2">
      <c r="A329" t="str">
        <f>VLOOKUP(C329,stateCodes!A:B,2,FALSE)</f>
        <v>S22</v>
      </c>
      <c r="B329">
        <v>8</v>
      </c>
      <c r="C329" t="s">
        <v>5529</v>
      </c>
      <c r="D329" t="s">
        <v>5715</v>
      </c>
      <c r="E329" s="2">
        <f>SUMIFS(mySheet!N:N,mySheet!A:A,summary!C329,mySheet!B:B,summary!D329,mySheet!O:O,1)</f>
        <v>1530404</v>
      </c>
      <c r="F329" s="2">
        <f>SUMIFS(mySheet!K:K,mySheet!A:A,summary!C329,mySheet!B:B,summary!D329)</f>
        <v>1161369</v>
      </c>
      <c r="G329" s="8">
        <f t="shared" si="10"/>
        <v>0.75886432602110288</v>
      </c>
      <c r="H329">
        <f>COUNTIFS(mySheet!A:A,summary!C329,mySheet!B:B,summary!D329,mySheet!D:D,"FEMALE")</f>
        <v>1</v>
      </c>
      <c r="I329">
        <f>COUNTIFS(mySheet!A:A,summary!C329,mySheet!B:B,summary!D329,mySheet!D:D,"FEMALE",mySheet!O:O,1)</f>
        <v>0</v>
      </c>
      <c r="J329" s="11">
        <f>SUMIFS(mySheet!M:M,mySheet!A:A,summary!C329,mySheet!B:B,summary!D329,mySheet!G:G,"NOTA")/100</f>
        <v>1.7057094159461675E-2</v>
      </c>
      <c r="K329" s="2">
        <f>SUMIFS(mySheet!K:K,mySheet!A:A,summary!C329,mySheet!B:B,summary!D329,mySheet!O:O,1) - SUMIFS(mySheet!K:K,mySheet!A:A,summary!C329,mySheet!B:B,summary!D329,mySheet!O:O,2)</f>
        <v>156765</v>
      </c>
      <c r="L329" s="11">
        <f t="shared" si="11"/>
        <v>0.13498293823926763</v>
      </c>
      <c r="M329" t="str">
        <f t="array" ref="M329">INDEX(mySheet!G:G,MATCH(1,(mySheet!A:A=summary!C329)*(mySheet!B:B=summary!D329)*(mySheet!O:O=1),0))</f>
        <v>INC</v>
      </c>
      <c r="N329" t="str">
        <f>VLOOKUP(M329,alliance!A:B,2,FALSE)</f>
        <v>I.N.D.I.A.</v>
      </c>
      <c r="O329" t="str">
        <f>VLOOKUP(M329,alliance!A:D,4,FALSE)</f>
        <v>00BFFF</v>
      </c>
    </row>
    <row r="330" spans="1:15" x14ac:dyDescent="0.2">
      <c r="A330" t="str">
        <f>VLOOKUP(C330,stateCodes!A:B,2,FALSE)</f>
        <v>S22</v>
      </c>
      <c r="B330">
        <v>18</v>
      </c>
      <c r="C330" t="s">
        <v>5529</v>
      </c>
      <c r="D330" t="s">
        <v>5731</v>
      </c>
      <c r="E330" s="2">
        <f>SUMIFS(mySheet!N:N,mySheet!A:A,summary!C330,mySheet!B:B,summary!D330,mySheet!O:O,1)</f>
        <v>1485804</v>
      </c>
      <c r="F330" s="2">
        <f>SUMIFS(mySheet!K:K,mySheet!A:A,summary!C330,mySheet!B:B,summary!D330)</f>
        <v>1223205</v>
      </c>
      <c r="G330" s="8">
        <f t="shared" si="10"/>
        <v>0.82326134537260631</v>
      </c>
      <c r="H330">
        <f>COUNTIFS(mySheet!A:A,summary!C330,mySheet!B:B,summary!D330,mySheet!D:D,"FEMALE")</f>
        <v>1</v>
      </c>
      <c r="I330">
        <f>COUNTIFS(mySheet!A:A,summary!C330,mySheet!B:B,summary!D330,mySheet!D:D,"FEMALE",mySheet!O:O,1)</f>
        <v>0</v>
      </c>
      <c r="J330" s="11">
        <f>SUMIFS(mySheet!M:M,mySheet!A:A,summary!C330,mySheet!B:B,summary!D330,mySheet!G:G,"NOTA")/100</f>
        <v>1.0926404593026342E-2</v>
      </c>
      <c r="K330" s="2">
        <f>SUMIFS(mySheet!K:K,mySheet!A:A,summary!C330,mySheet!B:B,summary!D330,mySheet!O:O,1) - SUMIFS(mySheet!K:K,mySheet!A:A,summary!C330,mySheet!B:B,summary!D330,mySheet!O:O,2)</f>
        <v>70753</v>
      </c>
      <c r="L330" s="11">
        <f t="shared" si="11"/>
        <v>5.7842307708029318E-2</v>
      </c>
      <c r="M330" t="str">
        <f t="array" ref="M330">INDEX(mySheet!G:G,MATCH(1,(mySheet!A:A=summary!C330)*(mySheet!B:B=summary!D330)*(mySheet!O:O=1),0))</f>
        <v>DMK</v>
      </c>
      <c r="N330" t="str">
        <f>VLOOKUP(M330,alliance!A:B,2,FALSE)</f>
        <v>I.N.D.I.A.</v>
      </c>
      <c r="O330" t="str">
        <f>VLOOKUP(M330,alliance!A:D,4,FALSE)</f>
        <v>1E90FF</v>
      </c>
    </row>
    <row r="331" spans="1:15" x14ac:dyDescent="0.2">
      <c r="A331" t="str">
        <f>VLOOKUP(C331,stateCodes!A:B,2,FALSE)</f>
        <v>S22</v>
      </c>
      <c r="B331">
        <v>20</v>
      </c>
      <c r="C331" t="s">
        <v>5529</v>
      </c>
      <c r="D331" t="s">
        <v>5748</v>
      </c>
      <c r="E331" s="2">
        <f>SUMIFS(mySheet!N:N,mySheet!A:A,summary!C331,mySheet!B:B,summary!D331,mySheet!O:O,1)</f>
        <v>1473862</v>
      </c>
      <c r="F331" s="2">
        <f>SUMIFS(mySheet!K:K,mySheet!A:A,summary!C331,mySheet!B:B,summary!D331)</f>
        <v>1151729</v>
      </c>
      <c r="G331" s="8">
        <f t="shared" si="10"/>
        <v>0.78143611817117209</v>
      </c>
      <c r="H331">
        <f>COUNTIFS(mySheet!A:A,summary!C331,mySheet!B:B,summary!D331,mySheet!D:D,"FEMALE")</f>
        <v>0</v>
      </c>
      <c r="I331">
        <f>COUNTIFS(mySheet!A:A,summary!C331,mySheet!B:B,summary!D331,mySheet!D:D,"FEMALE",mySheet!O:O,1)</f>
        <v>0</v>
      </c>
      <c r="J331" s="11">
        <f>SUMIFS(mySheet!M:M,mySheet!A:A,summary!C331,mySheet!B:B,summary!D331,mySheet!G:G,"NOTA")/100</f>
        <v>1.0693780382031115E-2</v>
      </c>
      <c r="K331" s="2">
        <f>SUMIFS(mySheet!K:K,mySheet!A:A,summary!C331,mySheet!B:B,summary!D331,mySheet!O:O,1) - SUMIFS(mySheet!K:K,mySheet!A:A,summary!C331,mySheet!B:B,summary!D331,mySheet!O:O,2)</f>
        <v>304187</v>
      </c>
      <c r="L331" s="11">
        <f t="shared" si="11"/>
        <v>0.26411334610832932</v>
      </c>
      <c r="M331" t="str">
        <f t="array" ref="M331">INDEX(mySheet!G:G,MATCH(1,(mySheet!A:A=summary!C331)*(mySheet!B:B=summary!D331)*(mySheet!O:O=1),0))</f>
        <v>DMK</v>
      </c>
      <c r="N331" t="str">
        <f>VLOOKUP(M331,alliance!A:B,2,FALSE)</f>
        <v>I.N.D.I.A.</v>
      </c>
      <c r="O331" t="str">
        <f>VLOOKUP(M331,alliance!A:D,4,FALSE)</f>
        <v>1E90FF</v>
      </c>
    </row>
    <row r="332" spans="1:15" x14ac:dyDescent="0.2">
      <c r="A332" t="str">
        <f>VLOOKUP(C332,stateCodes!A:B,2,FALSE)</f>
        <v>S22</v>
      </c>
      <c r="B332">
        <v>19</v>
      </c>
      <c r="C332" t="s">
        <v>5529</v>
      </c>
      <c r="D332" t="s">
        <v>5777</v>
      </c>
      <c r="E332" s="2">
        <f>SUMIFS(mySheet!N:N,mySheet!A:A,summary!C332,mySheet!B:B,summary!D332,mySheet!O:O,1)</f>
        <v>1449150</v>
      </c>
      <c r="F332" s="2">
        <f>SUMIFS(mySheet!K:K,mySheet!A:A,summary!C332,mySheet!B:B,summary!D332)</f>
        <v>1143907</v>
      </c>
      <c r="G332" s="8">
        <f t="shared" si="10"/>
        <v>0.78936410999551465</v>
      </c>
      <c r="H332">
        <f>COUNTIFS(mySheet!A:A,summary!C332,mySheet!B:B,summary!D332,mySheet!D:D,"FEMALE")</f>
        <v>1</v>
      </c>
      <c r="I332">
        <f>COUNTIFS(mySheet!A:A,summary!C332,mySheet!B:B,summary!D332,mySheet!D:D,"FEMALE",mySheet!O:O,1)</f>
        <v>0</v>
      </c>
      <c r="J332" s="11">
        <f>SUMIFS(mySheet!M:M,mySheet!A:A,summary!C332,mySheet!B:B,summary!D332,mySheet!G:G,"NOTA")/100</f>
        <v>1.4779237272221479E-2</v>
      </c>
      <c r="K332" s="2">
        <f>SUMIFS(mySheet!K:K,mySheet!A:A,summary!C332,mySheet!B:B,summary!D332,mySheet!O:O,1) - SUMIFS(mySheet!K:K,mySheet!A:A,summary!C332,mySheet!B:B,summary!D332,mySheet!O:O,2)</f>
        <v>230806</v>
      </c>
      <c r="L332" s="11">
        <f t="shared" si="11"/>
        <v>0.20176989912641499</v>
      </c>
      <c r="M332" t="str">
        <f t="array" ref="M332">INDEX(mySheet!G:G,MATCH(1,(mySheet!A:A=summary!C332)*(mySheet!B:B=summary!D332)*(mySheet!O:O=1),0))</f>
        <v>INC</v>
      </c>
      <c r="N332" t="str">
        <f>VLOOKUP(M332,alliance!A:B,2,FALSE)</f>
        <v>I.N.D.I.A.</v>
      </c>
      <c r="O332" t="str">
        <f>VLOOKUP(M332,alliance!A:D,4,FALSE)</f>
        <v>00BFFF</v>
      </c>
    </row>
    <row r="333" spans="1:15" x14ac:dyDescent="0.2">
      <c r="A333" t="str">
        <f>VLOOKUP(C333,stateCodes!A:B,2,FALSE)</f>
        <v>S22</v>
      </c>
      <c r="B333">
        <v>30</v>
      </c>
      <c r="C333" t="s">
        <v>5529</v>
      </c>
      <c r="D333" t="s">
        <v>5793</v>
      </c>
      <c r="E333" s="2">
        <f>SUMIFS(mySheet!N:N,mySheet!A:A,summary!C333,mySheet!B:B,summary!D333,mySheet!O:O,1)</f>
        <v>1444335</v>
      </c>
      <c r="F333" s="2">
        <f>SUMIFS(mySheet!K:K,mySheet!A:A,summary!C333,mySheet!B:B,summary!D333)</f>
        <v>1135540</v>
      </c>
      <c r="G333" s="8">
        <f t="shared" si="10"/>
        <v>0.78620264689286068</v>
      </c>
      <c r="H333">
        <f>COUNTIFS(mySheet!A:A,summary!C333,mySheet!B:B,summary!D333,mySheet!D:D,"FEMALE")</f>
        <v>2</v>
      </c>
      <c r="I333">
        <f>COUNTIFS(mySheet!A:A,summary!C333,mySheet!B:B,summary!D333,mySheet!D:D,"FEMALE",mySheet!O:O,1)</f>
        <v>0</v>
      </c>
      <c r="J333" s="11">
        <f>SUMIFS(mySheet!M:M,mySheet!A:A,summary!C333,mySheet!B:B,summary!D333,mySheet!G:G,"NOTA")/100</f>
        <v>1.0512297354629618E-2</v>
      </c>
      <c r="K333" s="2">
        <f>SUMIFS(mySheet!K:K,mySheet!A:A,summary!C333,mySheet!B:B,summary!D333,mySheet!O:O,1) - SUMIFS(mySheet!K:K,mySheet!A:A,summary!C333,mySheet!B:B,summary!D333,mySheet!O:O,2)</f>
        <v>128068</v>
      </c>
      <c r="L333" s="11">
        <f t="shared" si="11"/>
        <v>0.11278158409214999</v>
      </c>
      <c r="M333" t="str">
        <f t="array" ref="M333">INDEX(mySheet!G:G,MATCH(1,(mySheet!A:A=summary!C333)*(mySheet!B:B=summary!D333)*(mySheet!O:O=1),0))</f>
        <v>DMK</v>
      </c>
      <c r="N333" t="str">
        <f>VLOOKUP(M333,alliance!A:B,2,FALSE)</f>
        <v>I.N.D.I.A.</v>
      </c>
      <c r="O333" t="str">
        <f>VLOOKUP(M333,alliance!A:D,4,FALSE)</f>
        <v>1E90FF</v>
      </c>
    </row>
    <row r="334" spans="1:15" x14ac:dyDescent="0.2">
      <c r="A334" t="str">
        <f>VLOOKUP(C334,stateCodes!A:B,2,FALSE)</f>
        <v>S22</v>
      </c>
      <c r="B334">
        <v>11</v>
      </c>
      <c r="C334" t="s">
        <v>5529</v>
      </c>
      <c r="D334" t="s">
        <v>5807</v>
      </c>
      <c r="E334" s="2">
        <f>SUMIFS(mySheet!N:N,mySheet!A:A,summary!C334,mySheet!B:B,summary!D334,mySheet!O:O,1)</f>
        <v>1528938</v>
      </c>
      <c r="F334" s="2">
        <f>SUMIFS(mySheet!K:K,mySheet!A:A,summary!C334,mySheet!B:B,summary!D334)</f>
        <v>1204375</v>
      </c>
      <c r="G334" s="8">
        <f t="shared" si="10"/>
        <v>0.78771997294854335</v>
      </c>
      <c r="H334">
        <f>COUNTIFS(mySheet!A:A,summary!C334,mySheet!B:B,summary!D334,mySheet!D:D,"FEMALE")</f>
        <v>1</v>
      </c>
      <c r="I334">
        <f>COUNTIFS(mySheet!A:A,summary!C334,mySheet!B:B,summary!D334,mySheet!D:D,"FEMALE",mySheet!O:O,1)</f>
        <v>0</v>
      </c>
      <c r="J334" s="11">
        <f>SUMIFS(mySheet!M:M,mySheet!A:A,summary!C334,mySheet!B:B,summary!D334,mySheet!G:G,"NOTA")/100</f>
        <v>9.6071572325478142E-3</v>
      </c>
      <c r="K334" s="2">
        <f>SUMIFS(mySheet!K:K,mySheet!A:A,summary!C334,mySheet!B:B,summary!D334,mySheet!O:O,1) - SUMIFS(mySheet!K:K,mySheet!A:A,summary!C334,mySheet!B:B,summary!D334,mySheet!O:O,2)</f>
        <v>399919</v>
      </c>
      <c r="L334" s="11">
        <f t="shared" si="11"/>
        <v>0.33205521536066424</v>
      </c>
      <c r="M334" t="str">
        <f t="array" ref="M334">INDEX(mySheet!G:G,MATCH(1,(mySheet!A:A=summary!C334)*(mySheet!B:B=summary!D334)*(mySheet!O:O=1),0))</f>
        <v>DMK</v>
      </c>
      <c r="N334" t="str">
        <f>VLOOKUP(M334,alliance!A:B,2,FALSE)</f>
        <v>I.N.D.I.A.</v>
      </c>
      <c r="O334" t="str">
        <f>VLOOKUP(M334,alliance!A:D,4,FALSE)</f>
        <v>1E90FF</v>
      </c>
    </row>
    <row r="335" spans="1:15" x14ac:dyDescent="0.2">
      <c r="A335" t="str">
        <f>VLOOKUP(C335,stateCodes!A:B,2,FALSE)</f>
        <v>S22</v>
      </c>
      <c r="B335">
        <v>9</v>
      </c>
      <c r="C335" t="s">
        <v>5529</v>
      </c>
      <c r="D335" t="s">
        <v>5834</v>
      </c>
      <c r="E335" s="2">
        <f>SUMIFS(mySheet!N:N,mySheet!A:A,summary!C335,mySheet!B:B,summary!D335,mySheet!O:O,1)</f>
        <v>1612512</v>
      </c>
      <c r="F335" s="2">
        <f>SUMIFS(mySheet!K:K,mySheet!A:A,summary!C335,mySheet!B:B,summary!D335)</f>
        <v>1255459</v>
      </c>
      <c r="G335" s="8">
        <f t="shared" si="10"/>
        <v>0.77857343077136787</v>
      </c>
      <c r="H335">
        <f>COUNTIFS(mySheet!A:A,summary!C335,mySheet!B:B,summary!D335,mySheet!D:D,"FEMALE")</f>
        <v>1</v>
      </c>
      <c r="I335">
        <f>COUNTIFS(mySheet!A:A,summary!C335,mySheet!B:B,summary!D335,mySheet!D:D,"FEMALE",mySheet!O:O,1)</f>
        <v>0</v>
      </c>
      <c r="J335" s="11">
        <f>SUMIFS(mySheet!M:M,mySheet!A:A,summary!C335,mySheet!B:B,summary!D335,mySheet!G:G,"NOTA")/100</f>
        <v>1.3634952600033431E-2</v>
      </c>
      <c r="K335" s="2">
        <f>SUMIFS(mySheet!K:K,mySheet!A:A,summary!C335,mySheet!B:B,summary!D335,mySheet!O:O,1) - SUMIFS(mySheet!K:K,mySheet!A:A,summary!C335,mySheet!B:B,summary!D335,mySheet!O:O,2)</f>
        <v>146926</v>
      </c>
      <c r="L335" s="11">
        <f t="shared" si="11"/>
        <v>0.11702970785983453</v>
      </c>
      <c r="M335" t="str">
        <f t="array" ref="M335">INDEX(mySheet!G:G,MATCH(1,(mySheet!A:A=summary!C335)*(mySheet!B:B=summary!D335)*(mySheet!O:O=1),0))</f>
        <v>DMK</v>
      </c>
      <c r="N335" t="str">
        <f>VLOOKUP(M335,alliance!A:B,2,FALSE)</f>
        <v>I.N.D.I.A.</v>
      </c>
      <c r="O335" t="str">
        <f>VLOOKUP(M335,alliance!A:D,4,FALSE)</f>
        <v>1E90FF</v>
      </c>
    </row>
    <row r="336" spans="1:15" x14ac:dyDescent="0.2">
      <c r="A336" t="str">
        <f>VLOOKUP(C336,stateCodes!A:B,2,FALSE)</f>
        <v>S22</v>
      </c>
      <c r="B336">
        <v>10</v>
      </c>
      <c r="C336" t="s">
        <v>5529</v>
      </c>
      <c r="D336" t="s">
        <v>5857</v>
      </c>
      <c r="E336" s="2">
        <f>SUMIFS(mySheet!N:N,mySheet!A:A,summary!C336,mySheet!B:B,summary!D336,mySheet!O:O,1)</f>
        <v>1413599</v>
      </c>
      <c r="F336" s="2">
        <f>SUMIFS(mySheet!K:K,mySheet!A:A,summary!C336,mySheet!B:B,summary!D336)</f>
        <v>1133774</v>
      </c>
      <c r="G336" s="8">
        <f t="shared" si="10"/>
        <v>0.80204782261447549</v>
      </c>
      <c r="H336">
        <f>COUNTIFS(mySheet!A:A,summary!C336,mySheet!B:B,summary!D336,mySheet!D:D,"FEMALE")</f>
        <v>0</v>
      </c>
      <c r="I336">
        <f>COUNTIFS(mySheet!A:A,summary!C336,mySheet!B:B,summary!D336,mySheet!D:D,"FEMALE",mySheet!O:O,1)</f>
        <v>0</v>
      </c>
      <c r="J336" s="11">
        <f>SUMIFS(mySheet!M:M,mySheet!A:A,summary!C336,mySheet!B:B,summary!D336,mySheet!G:G,"NOTA")/100</f>
        <v>1.3292074667720179E-2</v>
      </c>
      <c r="K336" s="2">
        <f>SUMIFS(mySheet!K:K,mySheet!A:A,summary!C336,mySheet!B:B,summary!D336,mySheet!O:O,1) - SUMIFS(mySheet!K:K,mySheet!A:A,summary!C336,mySheet!B:B,summary!D336,mySheet!O:O,2)</f>
        <v>265151</v>
      </c>
      <c r="L336" s="11">
        <f t="shared" si="11"/>
        <v>0.23386583216761012</v>
      </c>
      <c r="M336" t="str">
        <f t="array" ref="M336">INDEX(mySheet!G:G,MATCH(1,(mySheet!A:A=summary!C336)*(mySheet!B:B=summary!D336)*(mySheet!O:O=1),0))</f>
        <v>DMK</v>
      </c>
      <c r="N336" t="str">
        <f>VLOOKUP(M336,alliance!A:B,2,FALSE)</f>
        <v>I.N.D.I.A.</v>
      </c>
      <c r="O336" t="str">
        <f>VLOOKUP(M336,alliance!A:D,4,FALSE)</f>
        <v>1E90FF</v>
      </c>
    </row>
    <row r="337" spans="1:15" x14ac:dyDescent="0.2">
      <c r="A337" t="str">
        <f>VLOOKUP(C337,stateCodes!A:B,2,FALSE)</f>
        <v>S22</v>
      </c>
      <c r="B337">
        <v>3</v>
      </c>
      <c r="C337" t="s">
        <v>5529</v>
      </c>
      <c r="D337" t="s">
        <v>5888</v>
      </c>
      <c r="E337" s="2">
        <f>SUMIFS(mySheet!N:N,mySheet!A:A,summary!C337,mySheet!B:B,summary!D337,mySheet!O:O,1)</f>
        <v>1462246</v>
      </c>
      <c r="F337" s="2">
        <f>SUMIFS(mySheet!K:K,mySheet!A:A,summary!C337,mySheet!B:B,summary!D337)</f>
        <v>1067863</v>
      </c>
      <c r="G337" s="8">
        <f t="shared" si="10"/>
        <v>0.73028956823954383</v>
      </c>
      <c r="H337">
        <f>COUNTIFS(mySheet!A:A,summary!C337,mySheet!B:B,summary!D337,mySheet!D:D,"FEMALE")</f>
        <v>3</v>
      </c>
      <c r="I337">
        <f>COUNTIFS(mySheet!A:A,summary!C337,mySheet!B:B,summary!D337,mySheet!D:D,"FEMALE",mySheet!O:O,1)</f>
        <v>0</v>
      </c>
      <c r="J337" s="11">
        <f>SUMIFS(mySheet!M:M,mySheet!A:A,summary!C337,mySheet!B:B,summary!D337,mySheet!G:G,"NOTA")/100</f>
        <v>1.3839998578114375E-2</v>
      </c>
      <c r="K337" s="2">
        <f>SUMIFS(mySheet!K:K,mySheet!A:A,summary!C337,mySheet!B:B,summary!D337,mySheet!O:O,1) - SUMIFS(mySheet!K:K,mySheet!A:A,summary!C337,mySheet!B:B,summary!D337,mySheet!O:O,2)</f>
        <v>210618</v>
      </c>
      <c r="L337" s="11">
        <f t="shared" si="11"/>
        <v>0.1972331656776197</v>
      </c>
      <c r="M337" t="str">
        <f t="array" ref="M337">INDEX(mySheet!G:G,MATCH(1,(mySheet!A:A=summary!C337)*(mySheet!B:B=summary!D337)*(mySheet!O:O=1),0))</f>
        <v>DMK</v>
      </c>
      <c r="N337" t="str">
        <f>VLOOKUP(M337,alliance!A:B,2,FALSE)</f>
        <v>I.N.D.I.A.</v>
      </c>
      <c r="O337" t="str">
        <f>VLOOKUP(M337,alliance!A:D,4,FALSE)</f>
        <v>1E90FF</v>
      </c>
    </row>
    <row r="338" spans="1:15" x14ac:dyDescent="0.2">
      <c r="A338" t="str">
        <f>VLOOKUP(C338,stateCodes!A:B,2,FALSE)</f>
        <v>S22</v>
      </c>
      <c r="B338">
        <v>1</v>
      </c>
      <c r="C338" t="s">
        <v>5529</v>
      </c>
      <c r="D338" t="s">
        <v>5909</v>
      </c>
      <c r="E338" s="2">
        <f>SUMIFS(mySheet!N:N,mySheet!A:A,summary!C338,mySheet!B:B,summary!D338,mySheet!O:O,1)</f>
        <v>1530014</v>
      </c>
      <c r="F338" s="2">
        <f>SUMIFS(mySheet!K:K,mySheet!A:A,summary!C338,mySheet!B:B,summary!D338)</f>
        <v>1119584</v>
      </c>
      <c r="G338" s="8">
        <f t="shared" si="10"/>
        <v>0.73174755263677327</v>
      </c>
      <c r="H338">
        <f>COUNTIFS(mySheet!A:A,summary!C338,mySheet!B:B,summary!D338,mySheet!D:D,"FEMALE")</f>
        <v>0</v>
      </c>
      <c r="I338">
        <f>COUNTIFS(mySheet!A:A,summary!C338,mySheet!B:B,summary!D338,mySheet!D:D,"FEMALE",mySheet!O:O,1)</f>
        <v>0</v>
      </c>
      <c r="J338" s="11">
        <f>SUMIFS(mySheet!M:M,mySheet!A:A,summary!C338,mySheet!B:B,summary!D338,mySheet!G:G,"NOTA")/100</f>
        <v>1.9517129381221025E-2</v>
      </c>
      <c r="K338" s="2">
        <f>SUMIFS(mySheet!K:K,mySheet!A:A,summary!C338,mySheet!B:B,summary!D338,mySheet!O:O,1) - SUMIFS(mySheet!K:K,mySheet!A:A,summary!C338,mySheet!B:B,summary!D338,mySheet!O:O,2)</f>
        <v>93368</v>
      </c>
      <c r="L338" s="11">
        <f t="shared" si="11"/>
        <v>8.3395261096978882E-2</v>
      </c>
      <c r="M338" t="str">
        <f t="array" ref="M338">INDEX(mySheet!G:G,MATCH(1,(mySheet!A:A=summary!C338)*(mySheet!B:B=summary!D338)*(mySheet!O:O=1),0))</f>
        <v>CPI</v>
      </c>
      <c r="N338" t="str">
        <f>VLOOKUP(M338,alliance!A:B,2,FALSE)</f>
        <v>I.N.D.I.A.</v>
      </c>
      <c r="O338" t="str">
        <f>VLOOKUP(M338,alliance!A:D,4,FALSE)</f>
        <v>ADD8E6</v>
      </c>
    </row>
    <row r="339" spans="1:15" x14ac:dyDescent="0.2">
      <c r="A339" t="str">
        <f>VLOOKUP(C339,stateCodes!A:B,2,FALSE)</f>
        <v>S22</v>
      </c>
      <c r="B339">
        <v>0</v>
      </c>
      <c r="C339" t="s">
        <v>5529</v>
      </c>
      <c r="D339" t="s">
        <v>5921</v>
      </c>
      <c r="E339" s="2">
        <f>SUMIFS(mySheet!N:N,mySheet!A:A,summary!C339,mySheet!B:B,summary!D339,mySheet!O:O,1)</f>
        <v>1366060</v>
      </c>
      <c r="F339" s="2">
        <f>SUMIFS(mySheet!K:K,mySheet!A:A,summary!C339,mySheet!B:B,summary!D339)</f>
        <v>1010719</v>
      </c>
      <c r="G339" s="8">
        <f t="shared" si="10"/>
        <v>0.73987892186287574</v>
      </c>
      <c r="H339">
        <f>COUNTIFS(mySheet!A:A,summary!C339,mySheet!B:B,summary!D339,mySheet!D:D,"FEMALE")</f>
        <v>0</v>
      </c>
      <c r="I339">
        <f>COUNTIFS(mySheet!A:A,summary!C339,mySheet!B:B,summary!D339,mySheet!D:D,"FEMALE",mySheet!O:O,1)</f>
        <v>0</v>
      </c>
      <c r="J339" s="11">
        <f>SUMIFS(mySheet!M:M,mySheet!A:A,summary!C339,mySheet!B:B,summary!D339,mySheet!G:G,"NOTA")/100</f>
        <v>1.7950663123152289E-2</v>
      </c>
      <c r="K339" s="2">
        <f>SUMIFS(mySheet!K:K,mySheet!A:A,summary!C339,mySheet!B:B,summary!D339,mySheet!O:O,1) - SUMIFS(mySheet!K:K,mySheet!A:A,summary!C339,mySheet!B:B,summary!D339,mySheet!O:O,2)</f>
        <v>205823</v>
      </c>
      <c r="L339" s="11">
        <f t="shared" si="11"/>
        <v>0.20364018090092301</v>
      </c>
      <c r="M339" t="str">
        <f t="array" ref="M339">INDEX(mySheet!G:G,MATCH(1,(mySheet!A:A=summary!C339)*(mySheet!B:B=summary!D339)*(mySheet!O:O=1),0))</f>
        <v>DMK</v>
      </c>
      <c r="N339" t="str">
        <f>VLOOKUP(M339,alliance!A:B,2,FALSE)</f>
        <v>I.N.D.I.A.</v>
      </c>
      <c r="O339" t="str">
        <f>VLOOKUP(M339,alliance!A:D,4,FALSE)</f>
        <v>1E90FF</v>
      </c>
    </row>
    <row r="340" spans="1:15" x14ac:dyDescent="0.2">
      <c r="A340" t="str">
        <f>VLOOKUP(C340,stateCodes!A:B,2,FALSE)</f>
        <v>S22</v>
      </c>
      <c r="B340">
        <v>2</v>
      </c>
      <c r="C340" t="s">
        <v>5529</v>
      </c>
      <c r="D340" t="s">
        <v>5932</v>
      </c>
      <c r="E340" s="2">
        <f>SUMIFS(mySheet!N:N,mySheet!A:A,summary!C340,mySheet!B:B,summary!D340,mySheet!O:O,1)</f>
        <v>1958904</v>
      </c>
      <c r="F340" s="2">
        <f>SUMIFS(mySheet!K:K,mySheet!A:A,summary!C340,mySheet!B:B,summary!D340)</f>
        <v>1250885</v>
      </c>
      <c r="G340" s="8">
        <f t="shared" si="10"/>
        <v>0.63856370705251508</v>
      </c>
      <c r="H340">
        <f>COUNTIFS(mySheet!A:A,summary!C340,mySheet!B:B,summary!D340,mySheet!D:D,"FEMALE")</f>
        <v>0</v>
      </c>
      <c r="I340">
        <f>COUNTIFS(mySheet!A:A,summary!C340,mySheet!B:B,summary!D340,mySheet!D:D,"FEMALE",mySheet!O:O,1)</f>
        <v>0</v>
      </c>
      <c r="J340" s="11">
        <f>SUMIFS(mySheet!M:M,mySheet!A:A,summary!C340,mySheet!B:B,summary!D340,mySheet!G:G,"NOTA")/100</f>
        <v>1.8538222393117434E-2</v>
      </c>
      <c r="K340" s="2">
        <f>SUMIFS(mySheet!K:K,mySheet!A:A,summary!C340,mySheet!B:B,summary!D340,mySheet!O:O,1) - SUMIFS(mySheet!K:K,mySheet!A:A,summary!C340,mySheet!B:B,summary!D340,mySheet!O:O,2)</f>
        <v>179143</v>
      </c>
      <c r="L340" s="11">
        <f t="shared" si="11"/>
        <v>0.14321300519232383</v>
      </c>
      <c r="M340" t="str">
        <f t="array" ref="M340">INDEX(mySheet!G:G,MATCH(1,(mySheet!A:A=summary!C340)*(mySheet!B:B=summary!D340)*(mySheet!O:O=1),0))</f>
        <v>CPM</v>
      </c>
      <c r="N340" t="str">
        <f>VLOOKUP(M340,alliance!A:B,2,FALSE)</f>
        <v>I.N.D.I.A.</v>
      </c>
      <c r="O340" t="str">
        <f>VLOOKUP(M340,alliance!A:D,4,FALSE)</f>
        <v>4682B4</v>
      </c>
    </row>
    <row r="341" spans="1:15" x14ac:dyDescent="0.2">
      <c r="A341" t="str">
        <f>VLOOKUP(C341,stateCodes!A:B,2,FALSE)</f>
        <v>S22</v>
      </c>
      <c r="B341">
        <v>4</v>
      </c>
      <c r="C341" t="s">
        <v>5529</v>
      </c>
      <c r="D341" t="s">
        <v>5947</v>
      </c>
      <c r="E341" s="2">
        <f>SUMIFS(mySheet!N:N,mySheet!A:A,summary!C341,mySheet!B:B,summary!D341,mySheet!O:O,1)</f>
        <v>1520504</v>
      </c>
      <c r="F341" s="2">
        <f>SUMIFS(mySheet!K:K,mySheet!A:A,summary!C341,mySheet!B:B,summary!D341)</f>
        <v>1081875</v>
      </c>
      <c r="G341" s="8">
        <f t="shared" si="10"/>
        <v>0.71152394206131653</v>
      </c>
      <c r="H341">
        <f>COUNTIFS(mySheet!A:A,summary!C341,mySheet!B:B,summary!D341,mySheet!D:D,"FEMALE")</f>
        <v>2</v>
      </c>
      <c r="I341">
        <f>COUNTIFS(mySheet!A:A,summary!C341,mySheet!B:B,summary!D341,mySheet!D:D,"FEMALE",mySheet!O:O,1)</f>
        <v>0</v>
      </c>
      <c r="J341" s="11">
        <f>SUMIFS(mySheet!M:M,mySheet!A:A,summary!C341,mySheet!B:B,summary!D341,mySheet!G:G,"NOTA")/100</f>
        <v>1.3966325534620959E-2</v>
      </c>
      <c r="K341" s="2">
        <f>SUMIFS(mySheet!K:K,mySheet!A:A,summary!C341,mySheet!B:B,summary!D341,mySheet!O:O,1) - SUMIFS(mySheet!K:K,mySheet!A:A,summary!C341,mySheet!B:B,summary!D341,mySheet!O:O,2)</f>
        <v>175883</v>
      </c>
      <c r="L341" s="11">
        <f t="shared" si="11"/>
        <v>0.16257238590410167</v>
      </c>
      <c r="M341" t="str">
        <f t="array" ref="M341">INDEX(mySheet!G:G,MATCH(1,(mySheet!A:A=summary!C341)*(mySheet!B:B=summary!D341)*(mySheet!O:O=1),0))</f>
        <v>DMK</v>
      </c>
      <c r="N341" t="str">
        <f>VLOOKUP(M341,alliance!A:B,2,FALSE)</f>
        <v>I.N.D.I.A.</v>
      </c>
      <c r="O341" t="str">
        <f>VLOOKUP(M341,alliance!A:D,4,FALSE)</f>
        <v>1E90FF</v>
      </c>
    </row>
    <row r="342" spans="1:15" x14ac:dyDescent="0.2">
      <c r="A342" t="str">
        <f>VLOOKUP(C342,stateCodes!A:B,2,FALSE)</f>
        <v>S22</v>
      </c>
      <c r="B342">
        <v>5</v>
      </c>
      <c r="C342" t="s">
        <v>5529</v>
      </c>
      <c r="D342" t="s">
        <v>5962</v>
      </c>
      <c r="E342" s="2">
        <f>SUMIFS(mySheet!N:N,mySheet!A:A,summary!C342,mySheet!B:B,summary!D342,mySheet!O:O,1)</f>
        <v>1541881</v>
      </c>
      <c r="F342" s="2">
        <f>SUMIFS(mySheet!K:K,mySheet!A:A,summary!C342,mySheet!B:B,summary!D342)</f>
        <v>1160046</v>
      </c>
      <c r="G342" s="8">
        <f t="shared" si="10"/>
        <v>0.75235767221984062</v>
      </c>
      <c r="H342">
        <f>COUNTIFS(mySheet!A:A,summary!C342,mySheet!B:B,summary!D342,mySheet!D:D,"FEMALE")</f>
        <v>0</v>
      </c>
      <c r="I342">
        <f>COUNTIFS(mySheet!A:A,summary!C342,mySheet!B:B,summary!D342,mySheet!D:D,"FEMALE",mySheet!O:O,1)</f>
        <v>0</v>
      </c>
      <c r="J342" s="11">
        <f>SUMIFS(mySheet!M:M,mySheet!A:A,summary!C342,mySheet!B:B,summary!D342,mySheet!G:G,"NOTA")/100</f>
        <v>1.2211750741430797E-2</v>
      </c>
      <c r="K342" s="2">
        <f>SUMIFS(mySheet!K:K,mySheet!A:A,summary!C342,mySheet!B:B,summary!D342,mySheet!O:O,1) - SUMIFS(mySheet!K:K,mySheet!A:A,summary!C342,mySheet!B:B,summary!D342,mySheet!O:O,2)</f>
        <v>538972</v>
      </c>
      <c r="L342" s="11">
        <f t="shared" si="11"/>
        <v>0.46461261018959593</v>
      </c>
      <c r="M342" t="str">
        <f t="array" ref="M342">INDEX(mySheet!G:G,MATCH(1,(mySheet!A:A=summary!C342)*(mySheet!B:B=summary!D342)*(mySheet!O:O=1),0))</f>
        <v>DMK</v>
      </c>
      <c r="N342" t="str">
        <f>VLOOKUP(M342,alliance!A:B,2,FALSE)</f>
        <v>I.N.D.I.A.</v>
      </c>
      <c r="O342" t="str">
        <f>VLOOKUP(M342,alliance!A:D,4,FALSE)</f>
        <v>1E90FF</v>
      </c>
    </row>
    <row r="343" spans="1:15" x14ac:dyDescent="0.2">
      <c r="A343" t="str">
        <f>VLOOKUP(C343,stateCodes!A:B,2,FALSE)</f>
        <v>S22</v>
      </c>
      <c r="B343">
        <v>12</v>
      </c>
      <c r="C343" t="s">
        <v>5529</v>
      </c>
      <c r="D343" t="s">
        <v>5984</v>
      </c>
      <c r="E343" s="2">
        <f>SUMIFS(mySheet!N:N,mySheet!A:A,summary!C343,mySheet!B:B,summary!D343,mySheet!O:O,1)</f>
        <v>1387286</v>
      </c>
      <c r="F343" s="2">
        <f>SUMIFS(mySheet!K:K,mySheet!A:A,summary!C343,mySheet!B:B,summary!D343)</f>
        <v>1103165</v>
      </c>
      <c r="G343" s="8">
        <f t="shared" si="10"/>
        <v>0.79519652040026356</v>
      </c>
      <c r="H343">
        <f>COUNTIFS(mySheet!A:A,summary!C343,mySheet!B:B,summary!D343,mySheet!D:D,"FEMALE")</f>
        <v>4</v>
      </c>
      <c r="I343">
        <f>COUNTIFS(mySheet!A:A,summary!C343,mySheet!B:B,summary!D343,mySheet!D:D,"FEMALE",mySheet!O:O,1)</f>
        <v>1</v>
      </c>
      <c r="J343" s="11">
        <f>SUMIFS(mySheet!M:M,mySheet!A:A,summary!C343,mySheet!B:B,summary!D343,mySheet!G:G,"NOTA")/100</f>
        <v>8.7011674949825351E-3</v>
      </c>
      <c r="K343" s="2">
        <f>SUMIFS(mySheet!K:K,mySheet!A:A,summary!C343,mySheet!B:B,summary!D343,mySheet!O:O,1) - SUMIFS(mySheet!K:K,mySheet!A:A,summary!C343,mySheet!B:B,summary!D343,mySheet!O:O,2)</f>
        <v>420546</v>
      </c>
      <c r="L343" s="11">
        <f t="shared" si="11"/>
        <v>0.38121767822583202</v>
      </c>
      <c r="M343" t="str">
        <f t="array" ref="M343">INDEX(mySheet!G:G,MATCH(1,(mySheet!A:A=summary!C343)*(mySheet!B:B=summary!D343)*(mySheet!O:O=1),0))</f>
        <v>INC</v>
      </c>
      <c r="N343" t="str">
        <f>VLOOKUP(M343,alliance!A:B,2,FALSE)</f>
        <v>I.N.D.I.A.</v>
      </c>
      <c r="O343" t="str">
        <f>VLOOKUP(M343,alliance!A:D,4,FALSE)</f>
        <v>00BFFF</v>
      </c>
    </row>
    <row r="344" spans="1:15" x14ac:dyDescent="0.2">
      <c r="A344" t="str">
        <f>VLOOKUP(C344,stateCodes!A:B,2,FALSE)</f>
        <v>S22</v>
      </c>
      <c r="B344">
        <v>22</v>
      </c>
      <c r="C344" t="s">
        <v>5529</v>
      </c>
      <c r="D344" t="s">
        <v>6033</v>
      </c>
      <c r="E344" s="2">
        <f>SUMIFS(mySheet!N:N,mySheet!A:A,summary!C344,mySheet!B:B,summary!D344,mySheet!O:O,1)</f>
        <v>1508963</v>
      </c>
      <c r="F344" s="2">
        <f>SUMIFS(mySheet!K:K,mySheet!A:A,summary!C344,mySheet!B:B,summary!D344)</f>
        <v>1048062</v>
      </c>
      <c r="G344" s="8">
        <f t="shared" si="10"/>
        <v>0.69455778571111415</v>
      </c>
      <c r="H344">
        <f>COUNTIFS(mySheet!A:A,summary!C344,mySheet!B:B,summary!D344,mySheet!D:D,"FEMALE")</f>
        <v>2</v>
      </c>
      <c r="I344">
        <f>COUNTIFS(mySheet!A:A,summary!C344,mySheet!B:B,summary!D344,mySheet!D:D,"FEMALE",mySheet!O:O,1)</f>
        <v>0</v>
      </c>
      <c r="J344" s="11">
        <f>SUMIFS(mySheet!M:M,mySheet!A:A,summary!C344,mySheet!B:B,summary!D344,mySheet!G:G,"NOTA")/100</f>
        <v>1.3765531155753498E-2</v>
      </c>
      <c r="K344" s="2">
        <f>SUMIFS(mySheet!K:K,mySheet!A:A,summary!C344,mySheet!B:B,summary!D344,mySheet!O:O,1) - SUMIFS(mySheet!K:K,mySheet!A:A,summary!C344,mySheet!B:B,summary!D344,mySheet!O:O,2)</f>
        <v>459286</v>
      </c>
      <c r="L344" s="11">
        <f t="shared" si="11"/>
        <v>0.43822407452994194</v>
      </c>
      <c r="M344" t="str">
        <f t="array" ref="M344">INDEX(mySheet!G:G,MATCH(1,(mySheet!A:A=summary!C344)*(mySheet!B:B=summary!D344)*(mySheet!O:O=1),0))</f>
        <v>INC</v>
      </c>
      <c r="N344" t="str">
        <f>VLOOKUP(M344,alliance!A:B,2,FALSE)</f>
        <v>I.N.D.I.A.</v>
      </c>
      <c r="O344" t="str">
        <f>VLOOKUP(M344,alliance!A:D,4,FALSE)</f>
        <v>00BFFF</v>
      </c>
    </row>
    <row r="345" spans="1:15" x14ac:dyDescent="0.2">
      <c r="A345" t="str">
        <f>VLOOKUP(C345,stateCodes!A:B,2,FALSE)</f>
        <v>S22</v>
      </c>
      <c r="B345">
        <v>21</v>
      </c>
      <c r="C345" t="s">
        <v>5529</v>
      </c>
      <c r="D345" t="s">
        <v>6058</v>
      </c>
      <c r="E345" s="2">
        <f>SUMIFS(mySheet!N:N,mySheet!A:A,summary!C345,mySheet!B:B,summary!D345,mySheet!O:O,1)</f>
        <v>1391853</v>
      </c>
      <c r="F345" s="2">
        <f>SUMIFS(mySheet!K:K,mySheet!A:A,summary!C345,mySheet!B:B,summary!D345)</f>
        <v>1102767</v>
      </c>
      <c r="G345" s="8">
        <f t="shared" si="10"/>
        <v>0.79230134216759962</v>
      </c>
      <c r="H345">
        <f>COUNTIFS(mySheet!A:A,summary!C345,mySheet!B:B,summary!D345,mySheet!D:D,"FEMALE")</f>
        <v>2</v>
      </c>
      <c r="I345">
        <f>COUNTIFS(mySheet!A:A,summary!C345,mySheet!B:B,summary!D345,mySheet!D:D,"FEMALE",mySheet!O:O,1)</f>
        <v>0</v>
      </c>
      <c r="J345" s="11">
        <f>SUMIFS(mySheet!M:M,mySheet!A:A,summary!C345,mySheet!B:B,summary!D345,mySheet!G:G,"NOTA")/100</f>
        <v>1.0265963232894592E-2</v>
      </c>
      <c r="K345" s="2">
        <f>SUMIFS(mySheet!K:K,mySheet!A:A,summary!C345,mySheet!B:B,summary!D345,mySheet!O:O,1) - SUMIFS(mySheet!K:K,mySheet!A:A,summary!C345,mySheet!B:B,summary!D345,mySheet!O:O,2)</f>
        <v>403518</v>
      </c>
      <c r="L345" s="11">
        <f t="shared" si="11"/>
        <v>0.36591410515548617</v>
      </c>
      <c r="M345" t="str">
        <f t="array" ref="M345">INDEX(mySheet!G:G,MATCH(1,(mySheet!A:A=summary!C345)*(mySheet!B:B=summary!D345)*(mySheet!O:O=1),0))</f>
        <v>DMK</v>
      </c>
      <c r="N345" t="str">
        <f>VLOOKUP(M345,alliance!A:B,2,FALSE)</f>
        <v>I.N.D.I.A.</v>
      </c>
      <c r="O345" t="str">
        <f>VLOOKUP(M345,alliance!A:D,4,FALSE)</f>
        <v>1E90FF</v>
      </c>
    </row>
    <row r="346" spans="1:15" x14ac:dyDescent="0.2">
      <c r="A346" t="str">
        <f>VLOOKUP(C346,stateCodes!A:B,2,FALSE)</f>
        <v>S22</v>
      </c>
      <c r="B346">
        <v>31</v>
      </c>
      <c r="C346" t="s">
        <v>5529</v>
      </c>
      <c r="D346" t="s">
        <v>6078</v>
      </c>
      <c r="E346" s="2">
        <f>SUMIFS(mySheet!N:N,mySheet!A:A,summary!C346,mySheet!B:B,summary!D346,mySheet!O:O,1)</f>
        <v>1364038</v>
      </c>
      <c r="F346" s="2">
        <f>SUMIFS(mySheet!K:K,mySheet!A:A,summary!C346,mySheet!B:B,summary!D346)</f>
        <v>1043202</v>
      </c>
      <c r="G346" s="8">
        <f t="shared" si="10"/>
        <v>0.76478954398631127</v>
      </c>
      <c r="H346">
        <f>COUNTIFS(mySheet!A:A,summary!C346,mySheet!B:B,summary!D346,mySheet!D:D,"FEMALE")</f>
        <v>1</v>
      </c>
      <c r="I346">
        <f>COUNTIFS(mySheet!A:A,summary!C346,mySheet!B:B,summary!D346,mySheet!D:D,"FEMALE",mySheet!O:O,1)</f>
        <v>0</v>
      </c>
      <c r="J346" s="11">
        <f>SUMIFS(mySheet!M:M,mySheet!A:A,summary!C346,mySheet!B:B,summary!D346,mySheet!G:G,"NOTA")/100</f>
        <v>8.362245778144109E-3</v>
      </c>
      <c r="K346" s="2">
        <f>SUMIFS(mySheet!K:K,mySheet!A:A,summary!C346,mySheet!B:B,summary!D346,mySheet!O:O,1) - SUMIFS(mySheet!K:K,mySheet!A:A,summary!C346,mySheet!B:B,summary!D346,mySheet!O:O,2)</f>
        <v>143983</v>
      </c>
      <c r="L346" s="11">
        <f t="shared" si="11"/>
        <v>0.13802024919430753</v>
      </c>
      <c r="M346" t="str">
        <f t="array" ref="M346">INDEX(mySheet!G:G,MATCH(1,(mySheet!A:A=summary!C346)*(mySheet!B:B=summary!D346)*(mySheet!O:O=1),0))</f>
        <v>DMK</v>
      </c>
      <c r="N346" t="str">
        <f>VLOOKUP(M346,alliance!A:B,2,FALSE)</f>
        <v>I.N.D.I.A.</v>
      </c>
      <c r="O346" t="str">
        <f>VLOOKUP(M346,alliance!A:D,4,FALSE)</f>
        <v>1E90FF</v>
      </c>
    </row>
    <row r="347" spans="1:15" x14ac:dyDescent="0.2">
      <c r="A347" t="str">
        <f>VLOOKUP(C347,stateCodes!A:B,2,FALSE)</f>
        <v>S22</v>
      </c>
      <c r="B347">
        <v>37</v>
      </c>
      <c r="C347" t="s">
        <v>5529</v>
      </c>
      <c r="D347" t="s">
        <v>6101</v>
      </c>
      <c r="E347" s="2">
        <f>SUMIFS(mySheet!N:N,mySheet!A:A,summary!C347,mySheet!B:B,summary!D347,mySheet!O:O,1)</f>
        <v>1480222</v>
      </c>
      <c r="F347" s="2">
        <f>SUMIFS(mySheet!K:K,mySheet!A:A,summary!C347,mySheet!B:B,summary!D347)</f>
        <v>1153192</v>
      </c>
      <c r="G347" s="8">
        <f t="shared" si="10"/>
        <v>0.77906692374522202</v>
      </c>
      <c r="H347">
        <f>COUNTIFS(mySheet!A:A,summary!C347,mySheet!B:B,summary!D347,mySheet!D:D,"FEMALE")</f>
        <v>2</v>
      </c>
      <c r="I347">
        <f>COUNTIFS(mySheet!A:A,summary!C347,mySheet!B:B,summary!D347,mySheet!D:D,"FEMALE",mySheet!O:O,1)</f>
        <v>0</v>
      </c>
      <c r="J347" s="11">
        <f>SUMIFS(mySheet!M:M,mySheet!A:A,summary!C347,mySheet!B:B,summary!D347,mySheet!G:G,"NOTA")/100</f>
        <v>1.3458874410118371E-2</v>
      </c>
      <c r="K347" s="2">
        <f>SUMIFS(mySheet!K:K,mySheet!A:A,summary!C347,mySheet!B:B,summary!D347,mySheet!O:O,1) - SUMIFS(mySheet!K:K,mySheet!A:A,summary!C347,mySheet!B:B,summary!D347,mySheet!O:O,2)</f>
        <v>3219</v>
      </c>
      <c r="L347" s="11">
        <f t="shared" si="11"/>
        <v>2.7913825278010947E-3</v>
      </c>
      <c r="M347" t="str">
        <f t="array" ref="M347">INDEX(mySheet!G:G,MATCH(1,(mySheet!A:A=summary!C347)*(mySheet!B:B=summary!D347)*(mySheet!O:O=1),0))</f>
        <v>VCK</v>
      </c>
      <c r="N347" t="str">
        <f>VLOOKUP(M347,alliance!A:B,2,FALSE)</f>
        <v>I.N.D.I.A.</v>
      </c>
      <c r="O347" t="str">
        <f>VLOOKUP(M347,alliance!A:D,4,FALSE)</f>
        <v>5ACAFF</v>
      </c>
    </row>
    <row r="348" spans="1:15" x14ac:dyDescent="0.2">
      <c r="A348" t="str">
        <f>VLOOKUP(C348,stateCodes!A:B,2,FALSE)</f>
        <v>S22</v>
      </c>
      <c r="B348">
        <v>32</v>
      </c>
      <c r="C348" t="s">
        <v>5529</v>
      </c>
      <c r="D348" t="s">
        <v>6116</v>
      </c>
      <c r="E348" s="2">
        <f>SUMIFS(mySheet!N:N,mySheet!A:A,summary!C348,mySheet!B:B,summary!D348,mySheet!O:O,1)</f>
        <v>1484842</v>
      </c>
      <c r="F348" s="2">
        <f>SUMIFS(mySheet!K:K,mySheet!A:A,summary!C348,mySheet!B:B,summary!D348)</f>
        <v>1097243</v>
      </c>
      <c r="G348" s="8">
        <f t="shared" si="10"/>
        <v>0.73896279873548831</v>
      </c>
      <c r="H348">
        <f>COUNTIFS(mySheet!A:A,summary!C348,mySheet!B:B,summary!D348,mySheet!D:D,"FEMALE")</f>
        <v>1</v>
      </c>
      <c r="I348">
        <f>COUNTIFS(mySheet!A:A,summary!C348,mySheet!B:B,summary!D348,mySheet!D:D,"FEMALE",mySheet!O:O,1)</f>
        <v>0</v>
      </c>
      <c r="J348" s="11">
        <f>SUMIFS(mySheet!M:M,mySheet!A:A,summary!C348,mySheet!B:B,summary!D348,mySheet!G:G,"NOTA")/100</f>
        <v>7.4978593160742587E-3</v>
      </c>
      <c r="K348" s="2">
        <f>SUMIFS(mySheet!K:K,mySheet!A:A,summary!C348,mySheet!B:B,summary!D348,mySheet!O:O,1) - SUMIFS(mySheet!K:K,mySheet!A:A,summary!C348,mySheet!B:B,summary!D348,mySheet!O:O,2)</f>
        <v>261314</v>
      </c>
      <c r="L348" s="11">
        <f t="shared" si="11"/>
        <v>0.23815508506319932</v>
      </c>
      <c r="M348" t="str">
        <f t="array" ref="M348">INDEX(mySheet!G:G,MATCH(1,(mySheet!A:A=summary!C348)*(mySheet!B:B=summary!D348)*(mySheet!O:O=1),0))</f>
        <v>DMK</v>
      </c>
      <c r="N348" t="str">
        <f>VLOOKUP(M348,alliance!A:B,2,FALSE)</f>
        <v>I.N.D.I.A.</v>
      </c>
      <c r="O348" t="str">
        <f>VLOOKUP(M348,alliance!A:D,4,FALSE)</f>
        <v>1E90FF</v>
      </c>
    </row>
    <row r="349" spans="1:15" x14ac:dyDescent="0.2">
      <c r="A349" t="str">
        <f>VLOOKUP(C349,stateCodes!A:B,2,FALSE)</f>
        <v>S22</v>
      </c>
      <c r="B349">
        <v>33</v>
      </c>
      <c r="C349" t="s">
        <v>5529</v>
      </c>
      <c r="D349" t="s">
        <v>6145</v>
      </c>
      <c r="E349" s="2">
        <f>SUMIFS(mySheet!N:N,mySheet!A:A,summary!C349,mySheet!B:B,summary!D349,mySheet!O:O,1)</f>
        <v>1303649</v>
      </c>
      <c r="F349" s="2">
        <f>SUMIFS(mySheet!K:K,mySheet!A:A,summary!C349,mySheet!B:B,summary!D349)</f>
        <v>1002208</v>
      </c>
      <c r="G349" s="8">
        <f t="shared" si="10"/>
        <v>0.7687713487296044</v>
      </c>
      <c r="H349">
        <f>COUNTIFS(mySheet!A:A,summary!C349,mySheet!B:B,summary!D349,mySheet!D:D,"FEMALE")</f>
        <v>4</v>
      </c>
      <c r="I349">
        <f>COUNTIFS(mySheet!A:A,summary!C349,mySheet!B:B,summary!D349,mySheet!D:D,"FEMALE",mySheet!O:O,1)</f>
        <v>0</v>
      </c>
      <c r="J349" s="11">
        <f>SUMIFS(mySheet!M:M,mySheet!A:A,summary!C349,mySheet!B:B,summary!D349,mySheet!G:G,"NOTA")/100</f>
        <v>9.4354484904080084E-3</v>
      </c>
      <c r="K349" s="2">
        <f>SUMIFS(mySheet!K:K,mySheet!A:A,summary!C349,mySheet!B:B,summary!D349,mySheet!O:O,1) - SUMIFS(mySheet!K:K,mySheet!A:A,summary!C349,mySheet!B:B,summary!D349,mySheet!O:O,2)</f>
        <v>211353</v>
      </c>
      <c r="L349" s="11">
        <f t="shared" si="11"/>
        <v>0.2108873607075577</v>
      </c>
      <c r="M349" t="str">
        <f t="array" ref="M349">INDEX(mySheet!G:G,MATCH(1,(mySheet!A:A=summary!C349)*(mySheet!B:B=summary!D349)*(mySheet!O:O=1),0))</f>
        <v>CPI</v>
      </c>
      <c r="N349" t="str">
        <f>VLOOKUP(M349,alliance!A:B,2,FALSE)</f>
        <v>I.N.D.I.A.</v>
      </c>
      <c r="O349" t="str">
        <f>VLOOKUP(M349,alliance!A:D,4,FALSE)</f>
        <v>ADD8E6</v>
      </c>
    </row>
    <row r="350" spans="1:15" x14ac:dyDescent="0.2">
      <c r="A350" t="str">
        <f>VLOOKUP(C350,stateCodes!A:B,2,FALSE)</f>
        <v>S22</v>
      </c>
      <c r="B350">
        <v>23</v>
      </c>
      <c r="C350" t="s">
        <v>5529</v>
      </c>
      <c r="D350" t="s">
        <v>6162</v>
      </c>
      <c r="E350" s="2">
        <f>SUMIFS(mySheet!N:N,mySheet!A:A,summary!C350,mySheet!B:B,summary!D350,mySheet!O:O,1)</f>
        <v>1461052</v>
      </c>
      <c r="F350" s="2">
        <f>SUMIFS(mySheet!K:K,mySheet!A:A,summary!C350,mySheet!B:B,summary!D350)</f>
        <v>1059223</v>
      </c>
      <c r="G350" s="8">
        <f t="shared" si="10"/>
        <v>0.72497282779805239</v>
      </c>
      <c r="H350">
        <f>COUNTIFS(mySheet!A:A,summary!C350,mySheet!B:B,summary!D350,mySheet!D:D,"FEMALE")</f>
        <v>1</v>
      </c>
      <c r="I350">
        <f>COUNTIFS(mySheet!A:A,summary!C350,mySheet!B:B,summary!D350,mySheet!D:D,"FEMALE",mySheet!O:O,1)</f>
        <v>0</v>
      </c>
      <c r="J350" s="11">
        <f>SUMIFS(mySheet!M:M,mySheet!A:A,summary!C350,mySheet!B:B,summary!D350,mySheet!G:G,"NOTA")/100</f>
        <v>1.4249300977687887E-2</v>
      </c>
      <c r="K350" s="2">
        <f>SUMIFS(mySheet!K:K,mySheet!A:A,summary!C350,mySheet!B:B,summary!D350,mySheet!O:O,1) - SUMIFS(mySheet!K:K,mySheet!A:A,summary!C350,mySheet!B:B,summary!D350,mySheet!O:O,2)</f>
        <v>368129</v>
      </c>
      <c r="L350" s="11">
        <f t="shared" si="11"/>
        <v>0.3475462674054472</v>
      </c>
      <c r="M350" t="str">
        <f t="array" ref="M350">INDEX(mySheet!G:G,MATCH(1,(mySheet!A:A=summary!C350)*(mySheet!B:B=summary!D350)*(mySheet!O:O=1),0))</f>
        <v>DMK</v>
      </c>
      <c r="N350" t="str">
        <f>VLOOKUP(M350,alliance!A:B,2,FALSE)</f>
        <v>I.N.D.I.A.</v>
      </c>
      <c r="O350" t="str">
        <f>VLOOKUP(M350,alliance!A:D,4,FALSE)</f>
        <v>1E90FF</v>
      </c>
    </row>
    <row r="351" spans="1:15" x14ac:dyDescent="0.2">
      <c r="A351" t="str">
        <f>VLOOKUP(C351,stateCodes!A:B,2,FALSE)</f>
        <v>S22</v>
      </c>
      <c r="B351">
        <v>24</v>
      </c>
      <c r="C351" t="s">
        <v>5529</v>
      </c>
      <c r="D351" t="s">
        <v>6176</v>
      </c>
      <c r="E351" s="2">
        <f>SUMIFS(mySheet!N:N,mySheet!A:A,summary!C351,mySheet!B:B,summary!D351,mySheet!O:O,1)</f>
        <v>1552019</v>
      </c>
      <c r="F351" s="2">
        <f>SUMIFS(mySheet!K:K,mySheet!A:A,summary!C351,mySheet!B:B,summary!D351)</f>
        <v>1084468</v>
      </c>
      <c r="G351" s="8">
        <f t="shared" si="10"/>
        <v>0.69874660039600034</v>
      </c>
      <c r="H351">
        <f>COUNTIFS(mySheet!A:A,summary!C351,mySheet!B:B,summary!D351,mySheet!D:D,"FEMALE")</f>
        <v>2</v>
      </c>
      <c r="I351">
        <f>COUNTIFS(mySheet!A:A,summary!C351,mySheet!B:B,summary!D351,mySheet!D:D,"FEMALE",mySheet!O:O,1)</f>
        <v>0</v>
      </c>
      <c r="J351" s="11">
        <f>SUMIFS(mySheet!M:M,mySheet!A:A,summary!C351,mySheet!B:B,summary!D351,mySheet!G:G,"NOTA")/100</f>
        <v>8.5565016692690423E-3</v>
      </c>
      <c r="K351" s="2">
        <f>SUMIFS(mySheet!K:K,mySheet!A:A,summary!C351,mySheet!B:B,summary!D351,mySheet!O:O,1) - SUMIFS(mySheet!K:K,mySheet!A:A,summary!C351,mySheet!B:B,summary!D351,mySheet!O:O,2)</f>
        <v>332244</v>
      </c>
      <c r="L351" s="11">
        <f t="shared" si="11"/>
        <v>0.30636588631476447</v>
      </c>
      <c r="M351" t="str">
        <f t="array" ref="M351">INDEX(mySheet!G:G,MATCH(1,(mySheet!A:A=summary!C351)*(mySheet!B:B=summary!D351)*(mySheet!O:O=1),0))</f>
        <v>INC</v>
      </c>
      <c r="N351" t="str">
        <f>VLOOKUP(M351,alliance!A:B,2,FALSE)</f>
        <v>I.N.D.I.A.</v>
      </c>
      <c r="O351" t="str">
        <f>VLOOKUP(M351,alliance!A:D,4,FALSE)</f>
        <v>00BFFF</v>
      </c>
    </row>
    <row r="352" spans="1:15" x14ac:dyDescent="0.2">
      <c r="A352" t="str">
        <f>VLOOKUP(C352,stateCodes!A:B,2,FALSE)</f>
        <v>S22</v>
      </c>
      <c r="B352">
        <v>13</v>
      </c>
      <c r="C352" t="s">
        <v>5529</v>
      </c>
      <c r="D352" t="s">
        <v>6203</v>
      </c>
      <c r="E352" s="2">
        <f>SUMIFS(mySheet!N:N,mySheet!A:A,summary!C352,mySheet!B:B,summary!D352,mySheet!O:O,1)</f>
        <v>1539026</v>
      </c>
      <c r="F352" s="2">
        <f>SUMIFS(mySheet!K:K,mySheet!A:A,summary!C352,mySheet!B:B,summary!D352)</f>
        <v>1016026</v>
      </c>
      <c r="G352" s="8">
        <f t="shared" si="10"/>
        <v>0.66017468190920747</v>
      </c>
      <c r="H352">
        <f>COUNTIFS(mySheet!A:A,summary!C352,mySheet!B:B,summary!D352,mySheet!D:D,"FEMALE")</f>
        <v>3</v>
      </c>
      <c r="I352">
        <f>COUNTIFS(mySheet!A:A,summary!C352,mySheet!B:B,summary!D352,mySheet!D:D,"FEMALE",mySheet!O:O,1)</f>
        <v>0</v>
      </c>
      <c r="J352" s="11">
        <f>SUMIFS(mySheet!M:M,mySheet!A:A,summary!C352,mySheet!B:B,summary!D352,mySheet!G:G,"NOTA")/100</f>
        <v>1.5914511730156265E-2</v>
      </c>
      <c r="K352" s="2">
        <f>SUMIFS(mySheet!K:K,mySheet!A:A,summary!C352,mySheet!B:B,summary!D352,mySheet!O:O,1) - SUMIFS(mySheet!K:K,mySheet!A:A,summary!C352,mySheet!B:B,summary!D352,mySheet!O:O,2)</f>
        <v>139395</v>
      </c>
      <c r="L352" s="11">
        <f t="shared" si="11"/>
        <v>0.13719629222086838</v>
      </c>
      <c r="M352" t="str">
        <f t="array" ref="M352">INDEX(mySheet!G:G,MATCH(1,(mySheet!A:A=summary!C352)*(mySheet!B:B=summary!D352)*(mySheet!O:O=1),0))</f>
        <v>CPM</v>
      </c>
      <c r="N352" t="str">
        <f>VLOOKUP(M352,alliance!A:B,2,FALSE)</f>
        <v>I.N.D.I.A.</v>
      </c>
      <c r="O352" t="str">
        <f>VLOOKUP(M352,alliance!A:D,4,FALSE)</f>
        <v>4682B4</v>
      </c>
    </row>
    <row r="353" spans="1:15" x14ac:dyDescent="0.2">
      <c r="A353" t="str">
        <f>VLOOKUP(C353,stateCodes!A:B,2,FALSE)</f>
        <v>S22</v>
      </c>
      <c r="B353">
        <v>6</v>
      </c>
      <c r="C353" t="s">
        <v>5529</v>
      </c>
      <c r="D353" t="s">
        <v>6231</v>
      </c>
      <c r="E353" s="2">
        <f>SUMIFS(mySheet!N:N,mySheet!A:A,summary!C353,mySheet!B:B,summary!D353,mySheet!O:O,1)</f>
        <v>1561040</v>
      </c>
      <c r="F353" s="2">
        <f>SUMIFS(mySheet!K:K,mySheet!A:A,summary!C353,mySheet!B:B,summary!D353)</f>
        <v>1173489</v>
      </c>
      <c r="G353" s="8">
        <f t="shared" si="10"/>
        <v>0.75173538154051145</v>
      </c>
      <c r="H353">
        <f>COUNTIFS(mySheet!A:A,summary!C353,mySheet!B:B,summary!D353,mySheet!D:D,"FEMALE")</f>
        <v>1</v>
      </c>
      <c r="I353">
        <f>COUNTIFS(mySheet!A:A,summary!C353,mySheet!B:B,summary!D353,mySheet!D:D,"FEMALE",mySheet!O:O,1)</f>
        <v>0</v>
      </c>
      <c r="J353" s="11">
        <f>SUMIFS(mySheet!M:M,mySheet!A:A,summary!C353,mySheet!B:B,summary!D353,mySheet!G:G,"NOTA")/100</f>
        <v>9.0944061657452537E-3</v>
      </c>
      <c r="K353" s="2">
        <f>SUMIFS(mySheet!K:K,mySheet!A:A,summary!C353,mySheet!B:B,summary!D353,mySheet!O:O,1) - SUMIFS(mySheet!K:K,mySheet!A:A,summary!C353,mySheet!B:B,summary!D353,mySheet!O:O,2)</f>
        <v>76693</v>
      </c>
      <c r="L353" s="11">
        <f t="shared" si="11"/>
        <v>6.5354681637407763E-2</v>
      </c>
      <c r="M353" t="str">
        <f t="array" ref="M353">INDEX(mySheet!G:G,MATCH(1,(mySheet!A:A=summary!C353)*(mySheet!B:B=summary!D353)*(mySheet!O:O=1),0))</f>
        <v>ADMK</v>
      </c>
      <c r="N353" t="str">
        <f>VLOOKUP(M353,alliance!A:B,2,FALSE)</f>
        <v>NDA</v>
      </c>
      <c r="O353" t="str">
        <f>VLOOKUP(M353,alliance!A:D,4,FALSE)</f>
        <v>FFE5A0</v>
      </c>
    </row>
    <row r="354" spans="1:15" x14ac:dyDescent="0.2">
      <c r="A354" t="str">
        <f>VLOOKUP(C354,stateCodes!A:B,2,FALSE)</f>
        <v>S22</v>
      </c>
      <c r="B354">
        <v>14</v>
      </c>
      <c r="C354" t="s">
        <v>5529</v>
      </c>
      <c r="D354" t="s">
        <v>6263</v>
      </c>
      <c r="E354" s="2">
        <f>SUMIFS(mySheet!N:N,mySheet!A:A,summary!C354,mySheet!B:B,summary!D354,mySheet!O:O,1)</f>
        <v>1484256</v>
      </c>
      <c r="F354" s="2">
        <f>SUMIFS(mySheet!K:K,mySheet!A:A,summary!C354,mySheet!B:B,summary!D354)</f>
        <v>1074735</v>
      </c>
      <c r="G354" s="8">
        <f t="shared" si="10"/>
        <v>0.72409004915594077</v>
      </c>
      <c r="H354">
        <f>COUNTIFS(mySheet!A:A,summary!C354,mySheet!B:B,summary!D354,mySheet!D:D,"FEMALE")</f>
        <v>1</v>
      </c>
      <c r="I354">
        <f>COUNTIFS(mySheet!A:A,summary!C354,mySheet!B:B,summary!D354,mySheet!D:D,"FEMALE",mySheet!O:O,1)</f>
        <v>0</v>
      </c>
      <c r="J354" s="11">
        <f>SUMIFS(mySheet!M:M,mySheet!A:A,summary!C354,mySheet!B:B,summary!D354,mySheet!G:G,"NOTA")/100</f>
        <v>1.607173727561189E-2</v>
      </c>
      <c r="K354" s="2">
        <f>SUMIFS(mySheet!K:K,mySheet!A:A,summary!C354,mySheet!B:B,summary!D354,mySheet!O:O,1) - SUMIFS(mySheet!K:K,mySheet!A:A,summary!C354,mySheet!B:B,summary!D354,mySheet!O:O,2)</f>
        <v>154554</v>
      </c>
      <c r="L354" s="11">
        <f t="shared" si="11"/>
        <v>0.14380661279292103</v>
      </c>
      <c r="M354" t="str">
        <f t="array" ref="M354">INDEX(mySheet!G:G,MATCH(1,(mySheet!A:A=summary!C354)*(mySheet!B:B=summary!D354)*(mySheet!O:O=1),0))</f>
        <v>INC</v>
      </c>
      <c r="N354" t="str">
        <f>VLOOKUP(M354,alliance!A:B,2,FALSE)</f>
        <v>I.N.D.I.A.</v>
      </c>
      <c r="O354" t="str">
        <f>VLOOKUP(M354,alliance!A:D,4,FALSE)</f>
        <v>00BFFF</v>
      </c>
    </row>
    <row r="355" spans="1:15" x14ac:dyDescent="0.2">
      <c r="A355" t="str">
        <f>VLOOKUP(C355,stateCodes!A:B,2,FALSE)</f>
        <v>S22</v>
      </c>
      <c r="B355">
        <v>34</v>
      </c>
      <c r="C355" t="s">
        <v>5529</v>
      </c>
      <c r="D355" t="s">
        <v>6294</v>
      </c>
      <c r="E355" s="2">
        <f>SUMIFS(mySheet!N:N,mySheet!A:A,summary!C355,mySheet!B:B,summary!D355,mySheet!O:O,1)</f>
        <v>1559740</v>
      </c>
      <c r="F355" s="2">
        <f>SUMIFS(mySheet!K:K,mySheet!A:A,summary!C355,mySheet!B:B,summary!D355)</f>
        <v>1066146</v>
      </c>
      <c r="G355" s="8">
        <f t="shared" si="10"/>
        <v>0.68354084655134828</v>
      </c>
      <c r="H355">
        <f>COUNTIFS(mySheet!A:A,summary!C355,mySheet!B:B,summary!D355,mySheet!D:D,"FEMALE")</f>
        <v>1</v>
      </c>
      <c r="I355">
        <f>COUNTIFS(mySheet!A:A,summary!C355,mySheet!B:B,summary!D355,mySheet!D:D,"FEMALE",mySheet!O:O,1)</f>
        <v>0</v>
      </c>
      <c r="J355" s="11">
        <f>SUMIFS(mySheet!M:M,mySheet!A:A,summary!C355,mySheet!B:B,summary!D355,mySheet!G:G,"NOTA")/100</f>
        <v>7.1186018110022927E-3</v>
      </c>
      <c r="K355" s="2">
        <f>SUMIFS(mySheet!K:K,mySheet!A:A,summary!C355,mySheet!B:B,summary!D355,mySheet!O:O,1) - SUMIFS(mySheet!K:K,mySheet!A:A,summary!C355,mySheet!B:B,summary!D355,mySheet!O:O,2)</f>
        <v>127122</v>
      </c>
      <c r="L355" s="11">
        <f t="shared" si="11"/>
        <v>0.119235076621776</v>
      </c>
      <c r="M355" t="str">
        <f t="array" ref="M355">INDEX(mySheet!G:G,MATCH(1,(mySheet!A:A=summary!C355)*(mySheet!B:B=summary!D355)*(mySheet!O:O=1),0))</f>
        <v>IUML</v>
      </c>
      <c r="N355" t="str">
        <f>VLOOKUP(M355,alliance!A:B,2,FALSE)</f>
        <v>I.N.D.I.A.</v>
      </c>
      <c r="O355" t="str">
        <f>VLOOKUP(M355,alliance!A:D,4,FALSE)</f>
        <v>B0C4DE</v>
      </c>
    </row>
    <row r="356" spans="1:15" x14ac:dyDescent="0.2">
      <c r="A356" t="str">
        <f>VLOOKUP(C356,stateCodes!A:B,2,FALSE)</f>
        <v>S22</v>
      </c>
      <c r="B356">
        <v>25</v>
      </c>
      <c r="C356" t="s">
        <v>5529</v>
      </c>
      <c r="D356" t="s">
        <v>6319</v>
      </c>
      <c r="E356" s="2">
        <f>SUMIFS(mySheet!N:N,mySheet!A:A,summary!C356,mySheet!B:B,summary!D356,mySheet!O:O,1)</f>
        <v>1427783</v>
      </c>
      <c r="F356" s="2">
        <f>SUMIFS(mySheet!K:K,mySheet!A:A,summary!C356,mySheet!B:B,summary!D356)</f>
        <v>991263</v>
      </c>
      <c r="G356" s="8">
        <f t="shared" si="10"/>
        <v>0.69426726610416289</v>
      </c>
      <c r="H356">
        <f>COUNTIFS(mySheet!A:A,summary!C356,mySheet!B:B,summary!D356,mySheet!D:D,"FEMALE")</f>
        <v>3</v>
      </c>
      <c r="I356">
        <f>COUNTIFS(mySheet!A:A,summary!C356,mySheet!B:B,summary!D356,mySheet!D:D,"FEMALE",mySheet!O:O,1)</f>
        <v>1</v>
      </c>
      <c r="J356" s="11">
        <f>SUMIFS(mySheet!M:M,mySheet!A:A,summary!C356,mySheet!B:B,summary!D356,mySheet!G:G,"NOTA")/100</f>
        <v>9.3087774089259025E-3</v>
      </c>
      <c r="K356" s="2">
        <f>SUMIFS(mySheet!K:K,mySheet!A:A,summary!C356,mySheet!B:B,summary!D356,mySheet!O:O,1) - SUMIFS(mySheet!K:K,mySheet!A:A,summary!C356,mySheet!B:B,summary!D356,mySheet!O:O,2)</f>
        <v>347209</v>
      </c>
      <c r="L356" s="11">
        <f t="shared" si="11"/>
        <v>0.35026930289943237</v>
      </c>
      <c r="M356" t="str">
        <f t="array" ref="M356">INDEX(mySheet!G:G,MATCH(1,(mySheet!A:A=summary!C356)*(mySheet!B:B=summary!D356)*(mySheet!O:O=1),0))</f>
        <v>DMK</v>
      </c>
      <c r="N356" t="str">
        <f>VLOOKUP(M356,alliance!A:B,2,FALSE)</f>
        <v>I.N.D.I.A.</v>
      </c>
      <c r="O356" t="str">
        <f>VLOOKUP(M356,alliance!A:D,4,FALSE)</f>
        <v>1E90FF</v>
      </c>
    </row>
    <row r="357" spans="1:15" x14ac:dyDescent="0.2">
      <c r="A357" t="str">
        <f>VLOOKUP(C357,stateCodes!A:B,2,FALSE)</f>
        <v>S22</v>
      </c>
      <c r="B357">
        <v>15</v>
      </c>
      <c r="C357" t="s">
        <v>5529</v>
      </c>
      <c r="D357" t="s">
        <v>6361</v>
      </c>
      <c r="E357" s="2">
        <f>SUMIFS(mySheet!N:N,mySheet!A:A,summary!C357,mySheet!B:B,summary!D357,mySheet!O:O,1)</f>
        <v>1492317</v>
      </c>
      <c r="F357" s="2">
        <f>SUMIFS(mySheet!K:K,mySheet!A:A,summary!C357,mySheet!B:B,summary!D357)</f>
        <v>1065088</v>
      </c>
      <c r="G357" s="8">
        <f t="shared" si="10"/>
        <v>0.71371431136950125</v>
      </c>
      <c r="H357">
        <f>COUNTIFS(mySheet!A:A,summary!C357,mySheet!B:B,summary!D357,mySheet!D:D,"FEMALE")</f>
        <v>4</v>
      </c>
      <c r="I357">
        <f>COUNTIFS(mySheet!A:A,summary!C357,mySheet!B:B,summary!D357,mySheet!D:D,"FEMALE",mySheet!O:O,1)</f>
        <v>0</v>
      </c>
      <c r="J357" s="11">
        <f>SUMIFS(mySheet!M:M,mySheet!A:A,summary!C357,mySheet!B:B,summary!D357,mySheet!G:G,"NOTA")/100</f>
        <v>1.3185642134017756E-2</v>
      </c>
      <c r="K357" s="2">
        <f>SUMIFS(mySheet!K:K,mySheet!A:A,summary!C357,mySheet!B:B,summary!D357,mySheet!O:O,1) - SUMIFS(mySheet!K:K,mySheet!A:A,summary!C357,mySheet!B:B,summary!D357,mySheet!O:O,2)</f>
        <v>120767</v>
      </c>
      <c r="L357" s="11">
        <f t="shared" si="11"/>
        <v>0.11338687507511117</v>
      </c>
      <c r="M357" t="str">
        <f t="array" ref="M357">INDEX(mySheet!G:G,MATCH(1,(mySheet!A:A=summary!C357)*(mySheet!B:B=summary!D357)*(mySheet!O:O=1),0))</f>
        <v>DMK</v>
      </c>
      <c r="N357" t="str">
        <f>VLOOKUP(M357,alliance!A:B,2,FALSE)</f>
        <v>I.N.D.I.A.</v>
      </c>
      <c r="O357" t="str">
        <f>VLOOKUP(M357,alliance!A:D,4,FALSE)</f>
        <v>1E90FF</v>
      </c>
    </row>
    <row r="358" spans="1:15" x14ac:dyDescent="0.2">
      <c r="A358" t="str">
        <f>VLOOKUP(C358,stateCodes!A:B,2,FALSE)</f>
        <v>S22</v>
      </c>
      <c r="B358">
        <v>26</v>
      </c>
      <c r="C358" t="s">
        <v>5529</v>
      </c>
      <c r="D358" t="s">
        <v>6389</v>
      </c>
      <c r="E358" s="2">
        <f>SUMIFS(mySheet!N:N,mySheet!A:A,summary!C358,mySheet!B:B,summary!D358,mySheet!O:O,1)</f>
        <v>1547800</v>
      </c>
      <c r="F358" s="2">
        <f>SUMIFS(mySheet!K:K,mySheet!A:A,summary!C358,mySheet!B:B,summary!D358)</f>
        <v>1040350</v>
      </c>
      <c r="G358" s="8">
        <f t="shared" si="10"/>
        <v>0.67214756428479128</v>
      </c>
      <c r="H358">
        <f>COUNTIFS(mySheet!A:A,summary!C358,mySheet!B:B,summary!D358,mySheet!D:D,"FEMALE")</f>
        <v>3</v>
      </c>
      <c r="I358">
        <f>COUNTIFS(mySheet!A:A,summary!C358,mySheet!B:B,summary!D358,mySheet!D:D,"FEMALE",mySheet!O:O,1)</f>
        <v>0</v>
      </c>
      <c r="J358" s="11">
        <f>SUMIFS(mySheet!M:M,mySheet!A:A,summary!C358,mySheet!B:B,summary!D358,mySheet!G:G,"NOTA")/100</f>
        <v>1.0542200520958486E-2</v>
      </c>
      <c r="K358" s="2">
        <f>SUMIFS(mySheet!K:K,mySheet!A:A,summary!C358,mySheet!B:B,summary!D358,mySheet!O:O,1) - SUMIFS(mySheet!K:K,mySheet!A:A,summary!C358,mySheet!B:B,summary!D358,mySheet!O:O,2)</f>
        <v>185720</v>
      </c>
      <c r="L358" s="11">
        <f t="shared" si="11"/>
        <v>0.17851684529244966</v>
      </c>
      <c r="M358" t="str">
        <f t="array" ref="M358">INDEX(mySheet!G:G,MATCH(1,(mySheet!A:A=summary!C358)*(mySheet!B:B=summary!D358)*(mySheet!O:O=1),0))</f>
        <v>DMK</v>
      </c>
      <c r="N358" t="str">
        <f>VLOOKUP(M358,alliance!A:B,2,FALSE)</f>
        <v>I.N.D.I.A.</v>
      </c>
      <c r="O358" t="str">
        <f>VLOOKUP(M358,alliance!A:D,4,FALSE)</f>
        <v>1E90FF</v>
      </c>
    </row>
    <row r="359" spans="1:15" x14ac:dyDescent="0.2">
      <c r="A359" t="str">
        <f>VLOOKUP(C359,stateCodes!A:B,2,FALSE)</f>
        <v>S22</v>
      </c>
      <c r="B359">
        <v>16</v>
      </c>
      <c r="C359" t="s">
        <v>5529</v>
      </c>
      <c r="D359" t="s">
        <v>6417</v>
      </c>
      <c r="E359" s="2">
        <f>SUMIFS(mySheet!N:N,mySheet!A:A,summary!C359,mySheet!B:B,summary!D359,mySheet!O:O,1)</f>
        <v>1501250</v>
      </c>
      <c r="F359" s="2">
        <f>SUMIFS(mySheet!K:K,mySheet!A:A,summary!C359,mySheet!B:B,summary!D359)</f>
        <v>1048377</v>
      </c>
      <c r="G359" s="8">
        <f t="shared" si="10"/>
        <v>0.6983360532889259</v>
      </c>
      <c r="H359">
        <f>COUNTIFS(mySheet!A:A,summary!C359,mySheet!B:B,summary!D359,mySheet!D:D,"FEMALE")</f>
        <v>0</v>
      </c>
      <c r="I359">
        <f>COUNTIFS(mySheet!A:A,summary!C359,mySheet!B:B,summary!D359,mySheet!D:D,"FEMALE",mySheet!O:O,1)</f>
        <v>0</v>
      </c>
      <c r="J359" s="11">
        <f>SUMIFS(mySheet!M:M,mySheet!A:A,summary!C359,mySheet!B:B,summary!D359,mySheet!G:G,"NOTA")/100</f>
        <v>5.8422358105899696E-3</v>
      </c>
      <c r="K359" s="2">
        <f>SUMIFS(mySheet!K:K,mySheet!A:A,summary!C359,mySheet!B:B,summary!D359,mySheet!O:O,1) - SUMIFS(mySheet!K:K,mySheet!A:A,summary!C359,mySheet!B:B,summary!D359,mySheet!O:O,2)</f>
        <v>259933</v>
      </c>
      <c r="L359" s="11">
        <f t="shared" si="11"/>
        <v>0.24793848014597802</v>
      </c>
      <c r="M359" t="str">
        <f t="array" ref="M359">INDEX(mySheet!G:G,MATCH(1,(mySheet!A:A=summary!C359)*(mySheet!B:B=summary!D359)*(mySheet!O:O=1),0))</f>
        <v>INC</v>
      </c>
      <c r="N359" t="str">
        <f>VLOOKUP(M359,alliance!A:B,2,FALSE)</f>
        <v>I.N.D.I.A.</v>
      </c>
      <c r="O359" t="str">
        <f>VLOOKUP(M359,alliance!A:D,4,FALSE)</f>
        <v>00BFFF</v>
      </c>
    </row>
    <row r="360" spans="1:15" x14ac:dyDescent="0.2">
      <c r="A360" t="str">
        <f>VLOOKUP(C360,stateCodes!A:B,2,FALSE)</f>
        <v>S23</v>
      </c>
      <c r="B360">
        <v>0</v>
      </c>
      <c r="C360" t="s">
        <v>6434</v>
      </c>
      <c r="D360" t="s">
        <v>6435</v>
      </c>
      <c r="E360" s="2">
        <f>SUMIFS(mySheet!N:N,mySheet!A:A,summary!C360,mySheet!B:B,summary!D360,mySheet!O:O,1)</f>
        <v>1352857</v>
      </c>
      <c r="F360" s="2">
        <f>SUMIFS(mySheet!K:K,mySheet!A:A,summary!C360,mySheet!B:B,summary!D360)</f>
        <v>1107755</v>
      </c>
      <c r="G360" s="8">
        <f t="shared" si="10"/>
        <v>0.81882638002390495</v>
      </c>
      <c r="H360">
        <f>COUNTIFS(mySheet!A:A,summary!C360,mySheet!B:B,summary!D360,mySheet!D:D,"FEMALE")</f>
        <v>1</v>
      </c>
      <c r="I360">
        <f>COUNTIFS(mySheet!A:A,summary!C360,mySheet!B:B,summary!D360,mySheet!D:D,"FEMALE",mySheet!O:O,1)</f>
        <v>1</v>
      </c>
      <c r="J360" s="11">
        <f>SUMIFS(mySheet!M:M,mySheet!A:A,summary!C360,mySheet!B:B,summary!D360,mySheet!G:G,"NOTA")/100</f>
        <v>1.0790065561376617E-2</v>
      </c>
      <c r="K360" s="2">
        <f>SUMIFS(mySheet!K:K,mySheet!A:A,summary!C360,mySheet!B:B,summary!D360,mySheet!O:O,1) - SUMIFS(mySheet!K:K,mySheet!A:A,summary!C360,mySheet!B:B,summary!D360,mySheet!O:O,2)</f>
        <v>305689</v>
      </c>
      <c r="L360" s="11">
        <f t="shared" si="11"/>
        <v>0.27595361790287565</v>
      </c>
      <c r="M360" t="str">
        <f t="array" ref="M360">INDEX(mySheet!G:G,MATCH(1,(mySheet!A:A=summary!C360)*(mySheet!B:B=summary!D360)*(mySheet!O:O=1),0))</f>
        <v>BJP</v>
      </c>
      <c r="N360" t="str">
        <f>VLOOKUP(M360,alliance!A:B,2,FALSE)</f>
        <v>NDA</v>
      </c>
      <c r="O360" t="str">
        <f>VLOOKUP(M360,alliance!A:D,4,FALSE)</f>
        <v>FF4500</v>
      </c>
    </row>
    <row r="361" spans="1:15" x14ac:dyDescent="0.2">
      <c r="A361" t="str">
        <f>VLOOKUP(C361,stateCodes!A:B,2,FALSE)</f>
        <v>S23</v>
      </c>
      <c r="B361">
        <v>1</v>
      </c>
      <c r="C361" t="s">
        <v>6434</v>
      </c>
      <c r="D361" t="s">
        <v>6453</v>
      </c>
      <c r="E361" s="2">
        <f>SUMIFS(mySheet!N:N,mySheet!A:A,summary!C361,mySheet!B:B,summary!D361,mySheet!O:O,1)</f>
        <v>1261861</v>
      </c>
      <c r="F361" s="2">
        <f>SUMIFS(mySheet!K:K,mySheet!A:A,summary!C361,mySheet!B:B,summary!D361)</f>
        <v>1045417</v>
      </c>
      <c r="G361" s="8">
        <f t="shared" si="10"/>
        <v>0.82847239117462224</v>
      </c>
      <c r="H361">
        <f>COUNTIFS(mySheet!A:A,summary!C361,mySheet!B:B,summary!D361,mySheet!D:D,"FEMALE")</f>
        <v>2</v>
      </c>
      <c r="I361">
        <f>COUNTIFS(mySheet!A:A,summary!C361,mySheet!B:B,summary!D361,mySheet!D:D,"FEMALE",mySheet!O:O,1)</f>
        <v>0</v>
      </c>
      <c r="J361" s="11">
        <f>SUMIFS(mySheet!M:M,mySheet!A:A,summary!C361,mySheet!B:B,summary!D361,mySheet!G:G,"NOTA")/100</f>
        <v>1.0719580775874347E-2</v>
      </c>
      <c r="K361" s="2">
        <f>SUMIFS(mySheet!K:K,mySheet!A:A,summary!C361,mySheet!B:B,summary!D361,mySheet!O:O,1) - SUMIFS(mySheet!K:K,mySheet!A:A,summary!C361,mySheet!B:B,summary!D361,mySheet!O:O,2)</f>
        <v>204290</v>
      </c>
      <c r="L361" s="11">
        <f t="shared" si="11"/>
        <v>0.19541484402874643</v>
      </c>
      <c r="M361" t="str">
        <f t="array" ref="M361">INDEX(mySheet!G:G,MATCH(1,(mySheet!A:A=summary!C361)*(mySheet!B:B=summary!D361)*(mySheet!O:O=1),0))</f>
        <v>BJP</v>
      </c>
      <c r="N361" t="str">
        <f>VLOOKUP(M361,alliance!A:B,2,FALSE)</f>
        <v>NDA</v>
      </c>
      <c r="O361" t="str">
        <f>VLOOKUP(M361,alliance!A:D,4,FALSE)</f>
        <v>FF4500</v>
      </c>
    </row>
    <row r="362" spans="1:15" x14ac:dyDescent="0.2">
      <c r="A362" t="str">
        <f>VLOOKUP(C362,stateCodes!A:B,2,FALSE)</f>
        <v>S24</v>
      </c>
      <c r="B362" s="12">
        <v>0</v>
      </c>
      <c r="C362" t="s">
        <v>6464</v>
      </c>
      <c r="D362" t="s">
        <v>6465</v>
      </c>
      <c r="E362" s="2">
        <f>SUMIFS(mySheet!N:N,mySheet!A:A,summary!C362,mySheet!B:B,summary!D362,mySheet!O:O,1)</f>
        <v>1739082</v>
      </c>
      <c r="F362" s="2">
        <f>SUMIFS(mySheet!K:K,mySheet!A:A,summary!C362,mySheet!B:B,summary!D362)</f>
        <v>1231746</v>
      </c>
      <c r="G362" s="8">
        <f t="shared" si="10"/>
        <v>0.70827367542186048</v>
      </c>
      <c r="H362">
        <f>COUNTIFS(mySheet!A:A,summary!C362,mySheet!B:B,summary!D362,mySheet!D:D,"FEMALE")</f>
        <v>2</v>
      </c>
      <c r="I362">
        <f>COUNTIFS(mySheet!A:A,summary!C362,mySheet!B:B,summary!D362,mySheet!D:D,"FEMALE",mySheet!O:O,1)</f>
        <v>0</v>
      </c>
      <c r="J362" s="11">
        <f>SUMIFS(mySheet!M:M,mySheet!A:A,summary!C362,mySheet!B:B,summary!D362,mySheet!G:G,"NOTA")/100</f>
        <v>3.4760369284296657E-3</v>
      </c>
      <c r="K362" s="2">
        <f>SUMIFS(mySheet!K:K,mySheet!A:A,summary!C362,mySheet!B:B,summary!D362,mySheet!O:O,1) - SUMIFS(mySheet!K:K,mySheet!A:A,summary!C362,mySheet!B:B,summary!D362,mySheet!O:O,2)</f>
        <v>22417</v>
      </c>
      <c r="L362" s="11">
        <f t="shared" si="11"/>
        <v>1.8199369025756935E-2</v>
      </c>
      <c r="M362" t="str">
        <f t="array" ref="M362">INDEX(mySheet!G:G,MATCH(1,(mySheet!A:A=summary!C362)*(mySheet!B:B=summary!D362)*(mySheet!O:O=1),0))</f>
        <v>BSP</v>
      </c>
      <c r="N362" t="str">
        <f>VLOOKUP(M362,alliance!A:B,2,FALSE)</f>
        <v>Unallied</v>
      </c>
      <c r="O362" t="str">
        <f>VLOOKUP(M362,alliance!A:D,4,FALSE)</f>
        <v>002387</v>
      </c>
    </row>
    <row r="363" spans="1:15" x14ac:dyDescent="0.2">
      <c r="A363" t="str">
        <f>VLOOKUP(C363,stateCodes!A:B,2,FALSE)</f>
        <v>S24</v>
      </c>
      <c r="B363" s="12">
        <v>1</v>
      </c>
      <c r="C363" t="s">
        <v>6464</v>
      </c>
      <c r="D363" t="s">
        <v>6476</v>
      </c>
      <c r="E363" s="2">
        <f>SUMIFS(mySheet!N:N,mySheet!A:A,summary!C363,mySheet!B:B,summary!D363,mySheet!O:O,1)</f>
        <v>1666703</v>
      </c>
      <c r="F363" s="2">
        <f>SUMIFS(mySheet!K:K,mySheet!A:A,summary!C363,mySheet!B:B,summary!D363)</f>
        <v>1124047</v>
      </c>
      <c r="G363" s="8">
        <f t="shared" si="10"/>
        <v>0.67441349778574822</v>
      </c>
      <c r="H363">
        <f>COUNTIFS(mySheet!A:A,summary!C363,mySheet!B:B,summary!D363,mySheet!D:D,"FEMALE")</f>
        <v>3</v>
      </c>
      <c r="I363">
        <f>COUNTIFS(mySheet!A:A,summary!C363,mySheet!B:B,summary!D363,mySheet!D:D,"FEMALE",mySheet!O:O,1)</f>
        <v>0</v>
      </c>
      <c r="J363" s="11">
        <f>SUMIFS(mySheet!M:M,mySheet!A:A,summary!C363,mySheet!B:B,summary!D363,mySheet!G:G,"NOTA")/100</f>
        <v>3.1506484981048966E-3</v>
      </c>
      <c r="K363" s="2">
        <f>SUMIFS(mySheet!K:K,mySheet!A:A,summary!C363,mySheet!B:B,summary!D363,mySheet!O:O,1) - SUMIFS(mySheet!K:K,mySheet!A:A,summary!C363,mySheet!B:B,summary!D363,mySheet!O:O,2)</f>
        <v>92160</v>
      </c>
      <c r="L363" s="11">
        <f t="shared" si="11"/>
        <v>8.1989454177627805E-2</v>
      </c>
      <c r="M363" t="str">
        <f t="array" ref="M363">INDEX(mySheet!G:G,MATCH(1,(mySheet!A:A=summary!C363)*(mySheet!B:B=summary!D363)*(mySheet!O:O=1),0))</f>
        <v>BJP</v>
      </c>
      <c r="N363" t="str">
        <f>VLOOKUP(M363,alliance!A:B,2,FALSE)</f>
        <v>NDA</v>
      </c>
      <c r="O363" t="str">
        <f>VLOOKUP(M363,alliance!A:D,4,FALSE)</f>
        <v>FF4500</v>
      </c>
    </row>
    <row r="364" spans="1:15" x14ac:dyDescent="0.2">
      <c r="A364" t="str">
        <f>VLOOKUP(C364,stateCodes!A:B,2,FALSE)</f>
        <v>S24</v>
      </c>
      <c r="B364" s="12">
        <v>2</v>
      </c>
      <c r="C364" t="s">
        <v>6464</v>
      </c>
      <c r="D364" t="s">
        <v>6492</v>
      </c>
      <c r="E364" s="2">
        <f>SUMIFS(mySheet!N:N,mySheet!A:A,summary!C364,mySheet!B:B,summary!D364,mySheet!O:O,1)</f>
        <v>1698003</v>
      </c>
      <c r="F364" s="2">
        <f>SUMIFS(mySheet!K:K,mySheet!A:A,summary!C364,mySheet!B:B,summary!D364)</f>
        <v>1160071</v>
      </c>
      <c r="G364" s="8">
        <f t="shared" si="10"/>
        <v>0.68319726172450812</v>
      </c>
      <c r="H364">
        <f>COUNTIFS(mySheet!A:A,summary!C364,mySheet!B:B,summary!D364,mySheet!D:D,"FEMALE")</f>
        <v>0</v>
      </c>
      <c r="I364">
        <f>COUNTIFS(mySheet!A:A,summary!C364,mySheet!B:B,summary!D364,mySheet!D:D,"FEMALE",mySheet!O:O,1)</f>
        <v>0</v>
      </c>
      <c r="J364" s="11">
        <f>SUMIFS(mySheet!M:M,mySheet!A:A,summary!C364,mySheet!B:B,summary!D364,mySheet!G:G,"NOTA")/100</f>
        <v>4.3984458250916269E-3</v>
      </c>
      <c r="K364" s="2">
        <f>SUMIFS(mySheet!K:K,mySheet!A:A,summary!C364,mySheet!B:B,summary!D364,mySheet!O:O,1) - SUMIFS(mySheet!K:K,mySheet!A:A,summary!C364,mySheet!B:B,summary!D364,mySheet!O:O,2)</f>
        <v>6526</v>
      </c>
      <c r="L364" s="11">
        <f t="shared" si="11"/>
        <v>5.6255177484826361E-3</v>
      </c>
      <c r="M364" t="str">
        <f t="array" ref="M364">INDEX(mySheet!G:G,MATCH(1,(mySheet!A:A=summary!C364)*(mySheet!B:B=summary!D364)*(mySheet!O:O=1),0))</f>
        <v>BJP</v>
      </c>
      <c r="N364" t="str">
        <f>VLOOKUP(M364,alliance!A:B,2,FALSE)</f>
        <v>NDA</v>
      </c>
      <c r="O364" t="str">
        <f>VLOOKUP(M364,alliance!A:D,4,FALSE)</f>
        <v>FF4500</v>
      </c>
    </row>
    <row r="365" spans="1:15" x14ac:dyDescent="0.2">
      <c r="A365" t="str">
        <f>VLOOKUP(C365,stateCodes!A:B,2,FALSE)</f>
        <v>S24</v>
      </c>
      <c r="B365" s="12">
        <v>3</v>
      </c>
      <c r="C365" t="s">
        <v>6464</v>
      </c>
      <c r="D365" t="s">
        <v>6509</v>
      </c>
      <c r="E365" s="2">
        <f>SUMIFS(mySheet!N:N,mySheet!A:A,summary!C365,mySheet!B:B,summary!D365,mySheet!O:O,1)</f>
        <v>1664125</v>
      </c>
      <c r="F365" s="2">
        <f>SUMIFS(mySheet!K:K,mySheet!A:A,summary!C365,mySheet!B:B,summary!D365)</f>
        <v>1100763</v>
      </c>
      <c r="G365" s="8">
        <f t="shared" si="10"/>
        <v>0.66146653646811382</v>
      </c>
      <c r="H365">
        <f>COUNTIFS(mySheet!A:A,summary!C365,mySheet!B:B,summary!D365,mySheet!D:D,"FEMALE")</f>
        <v>0</v>
      </c>
      <c r="I365">
        <f>COUNTIFS(mySheet!A:A,summary!C365,mySheet!B:B,summary!D365,mySheet!D:D,"FEMALE",mySheet!O:O,1)</f>
        <v>0</v>
      </c>
      <c r="J365" s="11">
        <f>SUMIFS(mySheet!M:M,mySheet!A:A,summary!C365,mySheet!B:B,summary!D365,mySheet!G:G,"NOTA")/100</f>
        <v>3.9964935397280863E-3</v>
      </c>
      <c r="K365" s="2">
        <f>SUMIFS(mySheet!K:K,mySheet!A:A,summary!C365,mySheet!B:B,summary!D365,mySheet!O:O,1) - SUMIFS(mySheet!K:K,mySheet!A:A,summary!C365,mySheet!B:B,summary!D365,mySheet!O:O,2)</f>
        <v>69941</v>
      </c>
      <c r="L365" s="11">
        <f t="shared" si="11"/>
        <v>6.3538654551433871E-2</v>
      </c>
      <c r="M365" t="str">
        <f t="array" ref="M365">INDEX(mySheet!G:G,MATCH(1,(mySheet!A:A=summary!C365)*(mySheet!B:B=summary!D365)*(mySheet!O:O=1),0))</f>
        <v>BSP</v>
      </c>
      <c r="N365" t="str">
        <f>VLOOKUP(M365,alliance!A:B,2,FALSE)</f>
        <v>Unallied</v>
      </c>
      <c r="O365" t="str">
        <f>VLOOKUP(M365,alliance!A:D,4,FALSE)</f>
        <v>002387</v>
      </c>
    </row>
    <row r="366" spans="1:15" x14ac:dyDescent="0.2">
      <c r="A366" t="str">
        <f>VLOOKUP(C366,stateCodes!A:B,2,FALSE)</f>
        <v>S24</v>
      </c>
      <c r="B366" s="12">
        <v>4</v>
      </c>
      <c r="C366" t="s">
        <v>6464</v>
      </c>
      <c r="D366" t="s">
        <v>6523</v>
      </c>
      <c r="E366" s="2">
        <f>SUMIFS(mySheet!N:N,mySheet!A:A,summary!C366,mySheet!B:B,summary!D366,mySheet!O:O,1)</f>
        <v>1586117</v>
      </c>
      <c r="F366" s="2">
        <f>SUMIFS(mySheet!K:K,mySheet!A:A,summary!C366,mySheet!B:B,summary!D366)</f>
        <v>1009456</v>
      </c>
      <c r="G366" s="8">
        <f t="shared" si="10"/>
        <v>0.63643224301864243</v>
      </c>
      <c r="H366">
        <f>COUNTIFS(mySheet!A:A,summary!C366,mySheet!B:B,summary!D366,mySheet!D:D,"FEMALE")</f>
        <v>1</v>
      </c>
      <c r="I366">
        <f>COUNTIFS(mySheet!A:A,summary!C366,mySheet!B:B,summary!D366,mySheet!D:D,"FEMALE",mySheet!O:O,1)</f>
        <v>0</v>
      </c>
      <c r="J366" s="11">
        <f>SUMIFS(mySheet!M:M,mySheet!A:A,summary!C366,mySheet!B:B,summary!D366,mySheet!G:G,"NOTA")/100</f>
        <v>6.4647424946894638E-3</v>
      </c>
      <c r="K366" s="2">
        <f>SUMIFS(mySheet!K:K,mySheet!A:A,summary!C366,mySheet!B:B,summary!D366,mySheet!O:O,1) - SUMIFS(mySheet!K:K,mySheet!A:A,summary!C366,mySheet!B:B,summary!D366,mySheet!O:O,2)</f>
        <v>166832</v>
      </c>
      <c r="L366" s="11">
        <f t="shared" si="11"/>
        <v>0.16526921430948946</v>
      </c>
      <c r="M366" t="str">
        <f t="array" ref="M366">INDEX(mySheet!G:G,MATCH(1,(mySheet!A:A=summary!C366)*(mySheet!B:B=summary!D366)*(mySheet!O:O=1),0))</f>
        <v>BSP</v>
      </c>
      <c r="N366" t="str">
        <f>VLOOKUP(M366,alliance!A:B,2,FALSE)</f>
        <v>Unallied</v>
      </c>
      <c r="O366" t="str">
        <f>VLOOKUP(M366,alliance!A:D,4,FALSE)</f>
        <v>002387</v>
      </c>
    </row>
    <row r="367" spans="1:15" x14ac:dyDescent="0.2">
      <c r="A367" t="str">
        <f>VLOOKUP(C367,stateCodes!A:B,2,FALSE)</f>
        <v>S24</v>
      </c>
      <c r="B367" s="12">
        <v>5</v>
      </c>
      <c r="C367" t="s">
        <v>6464</v>
      </c>
      <c r="D367" t="s">
        <v>6532</v>
      </c>
      <c r="E367" s="2">
        <f>SUMIFS(mySheet!N:N,mySheet!A:A,summary!C367,mySheet!B:B,summary!D367,mySheet!O:O,1)</f>
        <v>1958939</v>
      </c>
      <c r="F367" s="2">
        <f>SUMIFS(mySheet!K:K,mySheet!A:A,summary!C367,mySheet!B:B,summary!D367)</f>
        <v>1282206</v>
      </c>
      <c r="G367" s="8">
        <f t="shared" si="10"/>
        <v>0.65454105513239569</v>
      </c>
      <c r="H367">
        <f>COUNTIFS(mySheet!A:A,summary!C367,mySheet!B:B,summary!D367,mySheet!D:D,"FEMALE")</f>
        <v>0</v>
      </c>
      <c r="I367">
        <f>COUNTIFS(mySheet!A:A,summary!C367,mySheet!B:B,summary!D367,mySheet!D:D,"FEMALE",mySheet!O:O,1)</f>
        <v>0</v>
      </c>
      <c r="J367" s="11">
        <f>SUMIFS(mySheet!M:M,mySheet!A:A,summary!C367,mySheet!B:B,summary!D367,mySheet!G:G,"NOTA")/100</f>
        <v>4.4897115650821004E-3</v>
      </c>
      <c r="K367" s="2">
        <f>SUMIFS(mySheet!K:K,mySheet!A:A,summary!C367,mySheet!B:B,summary!D367,mySheet!O:O,1) - SUMIFS(mySheet!K:K,mySheet!A:A,summary!C367,mySheet!B:B,summary!D367,mySheet!O:O,2)</f>
        <v>97878</v>
      </c>
      <c r="L367" s="11">
        <f t="shared" si="11"/>
        <v>7.6335627816435117E-2</v>
      </c>
      <c r="M367" t="str">
        <f t="array" ref="M367">INDEX(mySheet!G:G,MATCH(1,(mySheet!A:A=summary!C367)*(mySheet!B:B=summary!D367)*(mySheet!O:O=1),0))</f>
        <v>SP</v>
      </c>
      <c r="N367" t="str">
        <f>VLOOKUP(M367,alliance!A:B,2,FALSE)</f>
        <v>I.N.D.I.A.</v>
      </c>
      <c r="O367" t="str">
        <f>VLOOKUP(M367,alliance!A:D,4,FALSE)</f>
        <v>1E8EFF</v>
      </c>
    </row>
    <row r="368" spans="1:15" x14ac:dyDescent="0.2">
      <c r="A368" t="str">
        <f>VLOOKUP(C368,stateCodes!A:B,2,FALSE)</f>
        <v>S24</v>
      </c>
      <c r="B368" s="12">
        <v>6</v>
      </c>
      <c r="C368" t="s">
        <v>6464</v>
      </c>
      <c r="D368" t="s">
        <v>6550</v>
      </c>
      <c r="E368" s="2">
        <f>SUMIFS(mySheet!N:N,mySheet!A:A,summary!C368,mySheet!B:B,summary!D368,mySheet!O:O,1)</f>
        <v>1679506</v>
      </c>
      <c r="F368" s="2">
        <f>SUMIFS(mySheet!K:K,mySheet!A:A,summary!C368,mySheet!B:B,summary!D368)</f>
        <v>1060921</v>
      </c>
      <c r="G368" s="8">
        <f t="shared" si="10"/>
        <v>0.6316863411026814</v>
      </c>
      <c r="H368">
        <f>COUNTIFS(mySheet!A:A,summary!C368,mySheet!B:B,summary!D368,mySheet!D:D,"FEMALE")</f>
        <v>3</v>
      </c>
      <c r="I368">
        <f>COUNTIFS(mySheet!A:A,summary!C368,mySheet!B:B,summary!D368,mySheet!D:D,"FEMALE",mySheet!O:O,1)</f>
        <v>0</v>
      </c>
      <c r="J368" s="11">
        <f>SUMIFS(mySheet!M:M,mySheet!A:A,summary!C368,mySheet!B:B,summary!D368,mySheet!G:G,"NOTA")/100</f>
        <v>6.1974787936353581E-3</v>
      </c>
      <c r="K368" s="2">
        <f>SUMIFS(mySheet!K:K,mySheet!A:A,summary!C368,mySheet!B:B,summary!D368,mySheet!O:O,1) - SUMIFS(mySheet!K:K,mySheet!A:A,summary!C368,mySheet!B:B,summary!D368,mySheet!O:O,2)</f>
        <v>109997</v>
      </c>
      <c r="L368" s="11">
        <f t="shared" si="11"/>
        <v>0.10368066990850403</v>
      </c>
      <c r="M368" t="str">
        <f t="array" ref="M368">INDEX(mySheet!G:G,MATCH(1,(mySheet!A:A=summary!C368)*(mySheet!B:B=summary!D368)*(mySheet!O:O=1),0))</f>
        <v>SP</v>
      </c>
      <c r="N368" t="str">
        <f>VLOOKUP(M368,alliance!A:B,2,FALSE)</f>
        <v>I.N.D.I.A.</v>
      </c>
      <c r="O368" t="str">
        <f>VLOOKUP(M368,alliance!A:D,4,FALSE)</f>
        <v>1E8EFF</v>
      </c>
    </row>
    <row r="369" spans="1:15" x14ac:dyDescent="0.2">
      <c r="A369" t="str">
        <f>VLOOKUP(C369,stateCodes!A:B,2,FALSE)</f>
        <v>S24</v>
      </c>
      <c r="B369" s="12">
        <v>7</v>
      </c>
      <c r="C369" t="s">
        <v>6464</v>
      </c>
      <c r="D369" t="s">
        <v>6563</v>
      </c>
      <c r="E369" s="2">
        <f>SUMIFS(mySheet!N:N,mySheet!A:A,summary!C369,mySheet!B:B,summary!D369,mySheet!O:O,1)</f>
        <v>1828764</v>
      </c>
      <c r="F369" s="2">
        <f>SUMIFS(mySheet!K:K,mySheet!A:A,summary!C369,mySheet!B:B,summary!D369)</f>
        <v>1183469</v>
      </c>
      <c r="G369" s="8">
        <f t="shared" si="10"/>
        <v>0.64714145729027917</v>
      </c>
      <c r="H369">
        <f>COUNTIFS(mySheet!A:A,summary!C369,mySheet!B:B,summary!D369,mySheet!D:D,"FEMALE")</f>
        <v>1</v>
      </c>
      <c r="I369">
        <f>COUNTIFS(mySheet!A:A,summary!C369,mySheet!B:B,summary!D369,mySheet!D:D,"FEMALE",mySheet!O:O,1)</f>
        <v>0</v>
      </c>
      <c r="J369" s="11">
        <f>SUMIFS(mySheet!M:M,mySheet!A:A,summary!C369,mySheet!B:B,summary!D369,mySheet!G:G,"NOTA")/100</f>
        <v>6.1075124937911181E-3</v>
      </c>
      <c r="K369" s="2">
        <f>SUMIFS(mySheet!K:K,mySheet!A:A,summary!C369,mySheet!B:B,summary!D369,mySheet!O:O,1) - SUMIFS(mySheet!K:K,mySheet!A:A,summary!C369,mySheet!B:B,summary!D369,mySheet!O:O,2)</f>
        <v>174826</v>
      </c>
      <c r="L369" s="11">
        <f t="shared" si="11"/>
        <v>0.14772334552066849</v>
      </c>
      <c r="M369" t="str">
        <f t="array" ref="M369">INDEX(mySheet!G:G,MATCH(1,(mySheet!A:A=summary!C369)*(mySheet!B:B=summary!D369)*(mySheet!O:O=1),0))</f>
        <v>SP</v>
      </c>
      <c r="N369" t="str">
        <f>VLOOKUP(M369,alliance!A:B,2,FALSE)</f>
        <v>I.N.D.I.A.</v>
      </c>
      <c r="O369" t="str">
        <f>VLOOKUP(M369,alliance!A:D,4,FALSE)</f>
        <v>1E8EFF</v>
      </c>
    </row>
    <row r="370" spans="1:15" x14ac:dyDescent="0.2">
      <c r="A370" t="str">
        <f>VLOOKUP(C370,stateCodes!A:B,2,FALSE)</f>
        <v>S24</v>
      </c>
      <c r="B370" s="12">
        <v>8</v>
      </c>
      <c r="C370" t="s">
        <v>6464</v>
      </c>
      <c r="D370" t="s">
        <v>6576</v>
      </c>
      <c r="E370" s="2">
        <f>SUMIFS(mySheet!N:N,mySheet!A:A,summary!C370,mySheet!B:B,summary!D370,mySheet!O:O,1)</f>
        <v>1646435</v>
      </c>
      <c r="F370" s="2">
        <f>SUMIFS(mySheet!K:K,mySheet!A:A,summary!C370,mySheet!B:B,summary!D370)</f>
        <v>1169182</v>
      </c>
      <c r="G370" s="8">
        <f t="shared" si="10"/>
        <v>0.71012946153355583</v>
      </c>
      <c r="H370">
        <f>COUNTIFS(mySheet!A:A,summary!C370,mySheet!B:B,summary!D370,mySheet!D:D,"FEMALE")</f>
        <v>0</v>
      </c>
      <c r="I370">
        <f>COUNTIFS(mySheet!A:A,summary!C370,mySheet!B:B,summary!D370,mySheet!D:D,"FEMALE",mySheet!O:O,1)</f>
        <v>0</v>
      </c>
      <c r="J370" s="11">
        <f>SUMIFS(mySheet!M:M,mySheet!A:A,summary!C370,mySheet!B:B,summary!D370,mySheet!G:G,"NOTA")/100</f>
        <v>5.6567449224366843E-3</v>
      </c>
      <c r="K370" s="2">
        <f>SUMIFS(mySheet!K:K,mySheet!A:A,summary!C370,mySheet!B:B,summary!D370,mySheet!O:O,1) - SUMIFS(mySheet!K:K,mySheet!A:A,summary!C370,mySheet!B:B,summary!D370,mySheet!O:O,2)</f>
        <v>63248</v>
      </c>
      <c r="L370" s="11">
        <f t="shared" si="11"/>
        <v>5.4095940580679486E-2</v>
      </c>
      <c r="M370" t="str">
        <f t="array" ref="M370">INDEX(mySheet!G:G,MATCH(1,(mySheet!A:A=summary!C370)*(mySheet!B:B=summary!D370)*(mySheet!O:O=1),0))</f>
        <v>BSP</v>
      </c>
      <c r="N370" t="str">
        <f>VLOOKUP(M370,alliance!A:B,2,FALSE)</f>
        <v>Unallied</v>
      </c>
      <c r="O370" t="str">
        <f>VLOOKUP(M370,alliance!A:D,4,FALSE)</f>
        <v>002387</v>
      </c>
    </row>
    <row r="371" spans="1:15" x14ac:dyDescent="0.2">
      <c r="A371" t="str">
        <f>VLOOKUP(C371,stateCodes!A:B,2,FALSE)</f>
        <v>S24</v>
      </c>
      <c r="B371" s="12">
        <v>9</v>
      </c>
      <c r="C371" t="s">
        <v>6464</v>
      </c>
      <c r="D371" t="s">
        <v>6586</v>
      </c>
      <c r="E371" s="2">
        <f>SUMIFS(mySheet!N:N,mySheet!A:A,summary!C371,mySheet!B:B,summary!D371,mySheet!O:O,1)</f>
        <v>1892931</v>
      </c>
      <c r="F371" s="2">
        <f>SUMIFS(mySheet!K:K,mySheet!A:A,summary!C371,mySheet!B:B,summary!D371)</f>
        <v>1216413</v>
      </c>
      <c r="G371" s="8">
        <f t="shared" si="10"/>
        <v>0.64260820917402695</v>
      </c>
      <c r="H371">
        <f>COUNTIFS(mySheet!A:A,summary!C371,mySheet!B:B,summary!D371,mySheet!D:D,"FEMALE")</f>
        <v>2</v>
      </c>
      <c r="I371">
        <f>COUNTIFS(mySheet!A:A,summary!C371,mySheet!B:B,summary!D371,mySheet!D:D,"FEMALE",mySheet!O:O,1)</f>
        <v>0</v>
      </c>
      <c r="J371" s="11">
        <f>SUMIFS(mySheet!M:M,mySheet!A:A,summary!C371,mySheet!B:B,summary!D371,mySheet!G:G,"NOTA")/100</f>
        <v>5.1900668890824527E-3</v>
      </c>
      <c r="K371" s="2">
        <f>SUMIFS(mySheet!K:K,mySheet!A:A,summary!C371,mySheet!B:B,summary!D371,mySheet!O:O,1) - SUMIFS(mySheet!K:K,mySheet!A:A,summary!C371,mySheet!B:B,summary!D371,mySheet!O:O,2)</f>
        <v>4729</v>
      </c>
      <c r="L371" s="11">
        <f t="shared" si="11"/>
        <v>3.8876598655226474E-3</v>
      </c>
      <c r="M371" t="str">
        <f t="array" ref="M371">INDEX(mySheet!G:G,MATCH(1,(mySheet!A:A=summary!C371)*(mySheet!B:B=summary!D371)*(mySheet!O:O=1),0))</f>
        <v>BJP</v>
      </c>
      <c r="N371" t="str">
        <f>VLOOKUP(M371,alliance!A:B,2,FALSE)</f>
        <v>NDA</v>
      </c>
      <c r="O371" t="str">
        <f>VLOOKUP(M371,alliance!A:D,4,FALSE)</f>
        <v>FF4500</v>
      </c>
    </row>
    <row r="372" spans="1:15" x14ac:dyDescent="0.2">
      <c r="A372" t="str">
        <f>VLOOKUP(C372,stateCodes!A:B,2,FALSE)</f>
        <v>S24</v>
      </c>
      <c r="B372" s="12">
        <v>10</v>
      </c>
      <c r="C372" t="s">
        <v>6464</v>
      </c>
      <c r="D372" t="s">
        <v>6599</v>
      </c>
      <c r="E372" s="2">
        <f>SUMIFS(mySheet!N:N,mySheet!A:A,summary!C372,mySheet!B:B,summary!D372,mySheet!O:O,1)</f>
        <v>1616476</v>
      </c>
      <c r="F372" s="2">
        <f>SUMIFS(mySheet!K:K,mySheet!A:A,summary!C372,mySheet!B:B,summary!D372)</f>
        <v>1044894</v>
      </c>
      <c r="G372" s="8">
        <f t="shared" si="10"/>
        <v>0.64640242106904156</v>
      </c>
      <c r="H372">
        <f>COUNTIFS(mySheet!A:A,summary!C372,mySheet!B:B,summary!D372,mySheet!D:D,"FEMALE")</f>
        <v>1</v>
      </c>
      <c r="I372">
        <f>COUNTIFS(mySheet!A:A,summary!C372,mySheet!B:B,summary!D372,mySheet!D:D,"FEMALE",mySheet!O:O,1)</f>
        <v>0</v>
      </c>
      <c r="J372" s="11">
        <f>SUMIFS(mySheet!M:M,mySheet!A:A,summary!C372,mySheet!B:B,summary!D372,mySheet!G:G,"NOTA")/100</f>
        <v>4.821123041448651E-3</v>
      </c>
      <c r="K372" s="2">
        <f>SUMIFS(mySheet!K:K,mySheet!A:A,summary!C372,mySheet!B:B,summary!D372,mySheet!O:O,1) - SUMIFS(mySheet!K:K,mySheet!A:A,summary!C372,mySheet!B:B,summary!D372,mySheet!O:O,2)</f>
        <v>23502</v>
      </c>
      <c r="L372" s="11">
        <f t="shared" si="11"/>
        <v>2.2492233661979111E-2</v>
      </c>
      <c r="M372" t="str">
        <f t="array" ref="M372">INDEX(mySheet!G:G,MATCH(1,(mySheet!A:A=summary!C372)*(mySheet!B:B=summary!D372)*(mySheet!O:O=1),0))</f>
        <v>BJP</v>
      </c>
      <c r="N372" t="str">
        <f>VLOOKUP(M372,alliance!A:B,2,FALSE)</f>
        <v>NDA</v>
      </c>
      <c r="O372" t="str">
        <f>VLOOKUP(M372,alliance!A:D,4,FALSE)</f>
        <v>FF4500</v>
      </c>
    </row>
    <row r="373" spans="1:15" x14ac:dyDescent="0.2">
      <c r="A373" t="str">
        <f>VLOOKUP(C373,stateCodes!A:B,2,FALSE)</f>
        <v>S24</v>
      </c>
      <c r="B373" s="12">
        <v>11</v>
      </c>
      <c r="C373" t="s">
        <v>6464</v>
      </c>
      <c r="D373" t="s">
        <v>6617</v>
      </c>
      <c r="E373" s="2">
        <f>SUMIFS(mySheet!N:N,mySheet!A:A,summary!C373,mySheet!B:B,summary!D373,mySheet!O:O,1)</f>
        <v>2728978</v>
      </c>
      <c r="F373" s="2">
        <f>SUMIFS(mySheet!K:K,mySheet!A:A,summary!C373,mySheet!B:B,summary!D373)</f>
        <v>1524456</v>
      </c>
      <c r="G373" s="8">
        <f t="shared" si="10"/>
        <v>0.55861791483844869</v>
      </c>
      <c r="H373">
        <f>COUNTIFS(mySheet!A:A,summary!C373,mySheet!B:B,summary!D373,mySheet!D:D,"FEMALE")</f>
        <v>2</v>
      </c>
      <c r="I373">
        <f>COUNTIFS(mySheet!A:A,summary!C373,mySheet!B:B,summary!D373,mySheet!D:D,"FEMALE",mySheet!O:O,1)</f>
        <v>0</v>
      </c>
      <c r="J373" s="11">
        <f>SUMIFS(mySheet!M:M,mySheet!A:A,summary!C373,mySheet!B:B,summary!D373,mySheet!G:G,"NOTA")/100</f>
        <v>4.9144415076549227E-3</v>
      </c>
      <c r="K373" s="2">
        <f>SUMIFS(mySheet!K:K,mySheet!A:A,summary!C373,mySheet!B:B,summary!D373,mySheet!O:O,1) - SUMIFS(mySheet!K:K,mySheet!A:A,summary!C373,mySheet!B:B,summary!D373,mySheet!O:O,2)</f>
        <v>501500</v>
      </c>
      <c r="L373" s="11">
        <f t="shared" si="11"/>
        <v>0.32896980955829491</v>
      </c>
      <c r="M373" t="str">
        <f t="array" ref="M373">INDEX(mySheet!G:G,MATCH(1,(mySheet!A:A=summary!C373)*(mySheet!B:B=summary!D373)*(mySheet!O:O=1),0))</f>
        <v>BJP</v>
      </c>
      <c r="N373" t="str">
        <f>VLOOKUP(M373,alliance!A:B,2,FALSE)</f>
        <v>NDA</v>
      </c>
      <c r="O373" t="str">
        <f>VLOOKUP(M373,alliance!A:D,4,FALSE)</f>
        <v>FF4500</v>
      </c>
    </row>
    <row r="374" spans="1:15" x14ac:dyDescent="0.2">
      <c r="A374" t="str">
        <f>VLOOKUP(C374,stateCodes!A:B,2,FALSE)</f>
        <v>S24</v>
      </c>
      <c r="B374" s="12">
        <v>12</v>
      </c>
      <c r="C374" t="s">
        <v>6464</v>
      </c>
      <c r="D374" t="s">
        <v>6633</v>
      </c>
      <c r="E374" s="2">
        <f>SUMIFS(mySheet!N:N,mySheet!A:A,summary!C374,mySheet!B:B,summary!D374,mySheet!O:O,1)</f>
        <v>2302960</v>
      </c>
      <c r="F374" s="2">
        <f>SUMIFS(mySheet!K:K,mySheet!A:A,summary!C374,mySheet!B:B,summary!D374)</f>
        <v>1392952</v>
      </c>
      <c r="G374" s="8">
        <f t="shared" si="10"/>
        <v>0.60485288498280476</v>
      </c>
      <c r="H374">
        <f>COUNTIFS(mySheet!A:A,summary!C374,mySheet!B:B,summary!D374,mySheet!D:D,"FEMALE")</f>
        <v>0</v>
      </c>
      <c r="I374">
        <f>COUNTIFS(mySheet!A:A,summary!C374,mySheet!B:B,summary!D374,mySheet!D:D,"FEMALE",mySheet!O:O,1)</f>
        <v>0</v>
      </c>
      <c r="J374" s="11">
        <f>SUMIFS(mySheet!M:M,mySheet!A:A,summary!C374,mySheet!B:B,summary!D374,mySheet!G:G,"NOTA")/100</f>
        <v>6.0087241707766836E-3</v>
      </c>
      <c r="K374" s="2">
        <f>SUMIFS(mySheet!K:K,mySheet!A:A,summary!C374,mySheet!B:B,summary!D374,mySheet!O:O,1) - SUMIFS(mySheet!K:K,mySheet!A:A,summary!C374,mySheet!B:B,summary!D374,mySheet!O:O,2)</f>
        <v>336922</v>
      </c>
      <c r="L374" s="11">
        <f t="shared" si="11"/>
        <v>0.24187624555620008</v>
      </c>
      <c r="M374" t="str">
        <f t="array" ref="M374">INDEX(mySheet!G:G,MATCH(1,(mySheet!A:A=summary!C374)*(mySheet!B:B=summary!D374)*(mySheet!O:O=1),0))</f>
        <v>BJP</v>
      </c>
      <c r="N374" t="str">
        <f>VLOOKUP(M374,alliance!A:B,2,FALSE)</f>
        <v>NDA</v>
      </c>
      <c r="O374" t="str">
        <f>VLOOKUP(M374,alliance!A:D,4,FALSE)</f>
        <v>FF4500</v>
      </c>
    </row>
    <row r="375" spans="1:15" x14ac:dyDescent="0.2">
      <c r="A375" t="str">
        <f>VLOOKUP(C375,stateCodes!A:B,2,FALSE)</f>
        <v>S24</v>
      </c>
      <c r="B375" s="12">
        <v>13</v>
      </c>
      <c r="C375" t="s">
        <v>6464</v>
      </c>
      <c r="D375" t="s">
        <v>6647</v>
      </c>
      <c r="E375" s="2">
        <f>SUMIFS(mySheet!N:N,mySheet!A:A,summary!C375,mySheet!B:B,summary!D375,mySheet!O:O,1)</f>
        <v>1787925</v>
      </c>
      <c r="F375" s="2">
        <f>SUMIFS(mySheet!K:K,mySheet!A:A,summary!C375,mySheet!B:B,summary!D375)</f>
        <v>1123629</v>
      </c>
      <c r="G375" s="8">
        <f t="shared" si="10"/>
        <v>0.62845421368345988</v>
      </c>
      <c r="H375">
        <f>COUNTIFS(mySheet!A:A,summary!C375,mySheet!B:B,summary!D375,mySheet!D:D,"FEMALE")</f>
        <v>2</v>
      </c>
      <c r="I375">
        <f>COUNTIFS(mySheet!A:A,summary!C375,mySheet!B:B,summary!D375,mySheet!D:D,"FEMALE",mySheet!O:O,1)</f>
        <v>0</v>
      </c>
      <c r="J375" s="11">
        <f>SUMIFS(mySheet!M:M,mySheet!A:A,summary!C375,mySheet!B:B,summary!D375,mySheet!G:G,"NOTA")/100</f>
        <v>5.0835555555555556E-3</v>
      </c>
      <c r="K375" s="2">
        <f>SUMIFS(mySheet!K:K,mySheet!A:A,summary!C375,mySheet!B:B,summary!D375,mySheet!O:O,1) - SUMIFS(mySheet!K:K,mySheet!A:A,summary!C375,mySheet!B:B,summary!D375,mySheet!O:O,2)</f>
        <v>290057</v>
      </c>
      <c r="L375" s="11">
        <f t="shared" si="11"/>
        <v>0.25814303475613393</v>
      </c>
      <c r="M375" t="str">
        <f t="array" ref="M375">INDEX(mySheet!G:G,MATCH(1,(mySheet!A:A=summary!C375)*(mySheet!B:B=summary!D375)*(mySheet!O:O=1),0))</f>
        <v>BJP</v>
      </c>
      <c r="N375" t="str">
        <f>VLOOKUP(M375,alliance!A:B,2,FALSE)</f>
        <v>NDA</v>
      </c>
      <c r="O375" t="str">
        <f>VLOOKUP(M375,alliance!A:D,4,FALSE)</f>
        <v>FF4500</v>
      </c>
    </row>
    <row r="376" spans="1:15" x14ac:dyDescent="0.2">
      <c r="A376" t="str">
        <f>VLOOKUP(C376,stateCodes!A:B,2,FALSE)</f>
        <v>S24</v>
      </c>
      <c r="B376" s="12">
        <v>14</v>
      </c>
      <c r="C376" t="s">
        <v>6464</v>
      </c>
      <c r="D376" t="s">
        <v>6659</v>
      </c>
      <c r="E376" s="2">
        <f>SUMIFS(mySheet!N:N,mySheet!A:A,summary!C376,mySheet!B:B,summary!D376,mySheet!O:O,1)</f>
        <v>1887127</v>
      </c>
      <c r="F376" s="2">
        <f>SUMIFS(mySheet!K:K,mySheet!A:A,summary!C376,mySheet!B:B,summary!D376)</f>
        <v>1163184</v>
      </c>
      <c r="G376" s="8">
        <f t="shared" si="10"/>
        <v>0.61637822997604297</v>
      </c>
      <c r="H376">
        <f>COUNTIFS(mySheet!A:A,summary!C376,mySheet!B:B,summary!D376,mySheet!D:D,"FEMALE")</f>
        <v>2</v>
      </c>
      <c r="I376">
        <f>COUNTIFS(mySheet!A:A,summary!C376,mySheet!B:B,summary!D376,mySheet!D:D,"FEMALE",mySheet!O:O,1)</f>
        <v>0</v>
      </c>
      <c r="J376" s="11">
        <f>SUMIFS(mySheet!M:M,mySheet!A:A,summary!C376,mySheet!B:B,summary!D376,mySheet!G:G,"NOTA")/100</f>
        <v>5.385111044288844E-3</v>
      </c>
      <c r="K376" s="2">
        <f>SUMIFS(mySheet!K:K,mySheet!A:A,summary!C376,mySheet!B:B,summary!D376,mySheet!O:O,1) - SUMIFS(mySheet!K:K,mySheet!A:A,summary!C376,mySheet!B:B,summary!D376,mySheet!O:O,2)</f>
        <v>229261</v>
      </c>
      <c r="L376" s="11">
        <f t="shared" si="11"/>
        <v>0.19709779364227845</v>
      </c>
      <c r="M376" t="str">
        <f t="array" ref="M376">INDEX(mySheet!G:G,MATCH(1,(mySheet!A:A=summary!C376)*(mySheet!B:B=summary!D376)*(mySheet!O:O=1),0))</f>
        <v>BJP</v>
      </c>
      <c r="N376" t="str">
        <f>VLOOKUP(M376,alliance!A:B,2,FALSE)</f>
        <v>NDA</v>
      </c>
      <c r="O376" t="str">
        <f>VLOOKUP(M376,alliance!A:D,4,FALSE)</f>
        <v>FF4500</v>
      </c>
    </row>
    <row r="377" spans="1:15" x14ac:dyDescent="0.2">
      <c r="A377" t="str">
        <f>VLOOKUP(C377,stateCodes!A:B,2,FALSE)</f>
        <v>S24</v>
      </c>
      <c r="B377" s="12">
        <v>15</v>
      </c>
      <c r="C377" t="s">
        <v>6464</v>
      </c>
      <c r="D377" t="s">
        <v>6676</v>
      </c>
      <c r="E377" s="2">
        <f>SUMIFS(mySheet!N:N,mySheet!A:A,summary!C377,mySheet!B:B,summary!D377,mySheet!O:O,1)</f>
        <v>1864320</v>
      </c>
      <c r="F377" s="2">
        <f>SUMIFS(mySheet!K:K,mySheet!A:A,summary!C377,mySheet!B:B,summary!D377)</f>
        <v>1150294</v>
      </c>
      <c r="G377" s="8">
        <f t="shared" si="10"/>
        <v>0.61700459148644005</v>
      </c>
      <c r="H377">
        <f>COUNTIFS(mySheet!A:A,summary!C377,mySheet!B:B,summary!D377,mySheet!D:D,"FEMALE")</f>
        <v>0</v>
      </c>
      <c r="I377">
        <f>COUNTIFS(mySheet!A:A,summary!C377,mySheet!B:B,summary!D377,mySheet!D:D,"FEMALE",mySheet!O:O,1)</f>
        <v>0</v>
      </c>
      <c r="J377" s="11">
        <f>SUMIFS(mySheet!M:M,mySheet!A:A,summary!C377,mySheet!B:B,summary!D377,mySheet!G:G,"NOTA")/100</f>
        <v>7.4409815008932133E-3</v>
      </c>
      <c r="K377" s="2">
        <f>SUMIFS(mySheet!K:K,mySheet!A:A,summary!C377,mySheet!B:B,summary!D377,mySheet!O:O,1) - SUMIFS(mySheet!K:K,mySheet!A:A,summary!C377,mySheet!B:B,summary!D377,mySheet!O:O,2)</f>
        <v>260208</v>
      </c>
      <c r="L377" s="11">
        <f t="shared" si="11"/>
        <v>0.22620999500997135</v>
      </c>
      <c r="M377" t="str">
        <f t="array" ref="M377">INDEX(mySheet!G:G,MATCH(1,(mySheet!A:A=summary!C377)*(mySheet!B:B=summary!D377)*(mySheet!O:O=1),0))</f>
        <v>BJP</v>
      </c>
      <c r="N377" t="str">
        <f>VLOOKUP(M377,alliance!A:B,2,FALSE)</f>
        <v>NDA</v>
      </c>
      <c r="O377" t="str">
        <f>VLOOKUP(M377,alliance!A:D,4,FALSE)</f>
        <v>FF4500</v>
      </c>
    </row>
    <row r="378" spans="1:15" x14ac:dyDescent="0.2">
      <c r="A378" t="str">
        <f>VLOOKUP(C378,stateCodes!A:B,2,FALSE)</f>
        <v>S24</v>
      </c>
      <c r="B378" s="12">
        <v>16</v>
      </c>
      <c r="C378" t="s">
        <v>6464</v>
      </c>
      <c r="D378" t="s">
        <v>6685</v>
      </c>
      <c r="E378" s="2">
        <f>SUMIFS(mySheet!N:N,mySheet!A:A,summary!C378,mySheet!B:B,summary!D378,mySheet!O:O,1)</f>
        <v>1807893</v>
      </c>
      <c r="F378" s="2">
        <f>SUMIFS(mySheet!K:K,mySheet!A:A,summary!C378,mySheet!B:B,summary!D378)</f>
        <v>1102731</v>
      </c>
      <c r="G378" s="8">
        <f t="shared" si="10"/>
        <v>0.60995368641838865</v>
      </c>
      <c r="H378">
        <f>COUNTIFS(mySheet!A:A,summary!C378,mySheet!B:B,summary!D378,mySheet!D:D,"FEMALE")</f>
        <v>1</v>
      </c>
      <c r="I378">
        <f>COUNTIFS(mySheet!A:A,summary!C378,mySheet!B:B,summary!D378,mySheet!D:D,"FEMALE",mySheet!O:O,1)</f>
        <v>1</v>
      </c>
      <c r="J378" s="11">
        <f>SUMIFS(mySheet!M:M,mySheet!A:A,summary!C378,mySheet!B:B,summary!D378,mySheet!G:G,"NOTA")/100</f>
        <v>5.2520770606479077E-3</v>
      </c>
      <c r="K378" s="2">
        <f>SUMIFS(mySheet!K:K,mySheet!A:A,summary!C378,mySheet!B:B,summary!D378,mySheet!O:O,1) - SUMIFS(mySheet!K:K,mySheet!A:A,summary!C378,mySheet!B:B,summary!D378,mySheet!O:O,2)</f>
        <v>293471</v>
      </c>
      <c r="L378" s="11">
        <f t="shared" si="11"/>
        <v>0.26613108727332413</v>
      </c>
      <c r="M378" t="str">
        <f t="array" ref="M378">INDEX(mySheet!G:G,MATCH(1,(mySheet!A:A=summary!C378)*(mySheet!B:B=summary!D378)*(mySheet!O:O=1),0))</f>
        <v>BJP</v>
      </c>
      <c r="N378" t="str">
        <f>VLOOKUP(M378,alliance!A:B,2,FALSE)</f>
        <v>NDA</v>
      </c>
      <c r="O378" t="str">
        <f>VLOOKUP(M378,alliance!A:D,4,FALSE)</f>
        <v>FF4500</v>
      </c>
    </row>
    <row r="379" spans="1:15" x14ac:dyDescent="0.2">
      <c r="A379" t="str">
        <f>VLOOKUP(C379,stateCodes!A:B,2,FALSE)</f>
        <v>S24</v>
      </c>
      <c r="B379" s="12">
        <v>17</v>
      </c>
      <c r="C379" t="s">
        <v>6464</v>
      </c>
      <c r="D379" t="s">
        <v>6701</v>
      </c>
      <c r="E379" s="2">
        <f>SUMIFS(mySheet!N:N,mySheet!A:A,summary!C379,mySheet!B:B,summary!D379,mySheet!O:O,1)</f>
        <v>1937690</v>
      </c>
      <c r="F379" s="2">
        <f>SUMIFS(mySheet!K:K,mySheet!A:A,summary!C379,mySheet!B:B,summary!D379)</f>
        <v>1145323</v>
      </c>
      <c r="G379" s="8">
        <f t="shared" si="10"/>
        <v>0.59107648798311396</v>
      </c>
      <c r="H379">
        <f>COUNTIFS(mySheet!A:A,summary!C379,mySheet!B:B,summary!D379,mySheet!D:D,"FEMALE")</f>
        <v>2</v>
      </c>
      <c r="I379">
        <f>COUNTIFS(mySheet!A:A,summary!C379,mySheet!B:B,summary!D379,mySheet!D:D,"FEMALE",mySheet!O:O,1)</f>
        <v>0</v>
      </c>
      <c r="J379" s="11">
        <f>SUMIFS(mySheet!M:M,mySheet!A:A,summary!C379,mySheet!B:B,summary!D379,mySheet!G:G,"NOTA")/100</f>
        <v>5.0775600128837532E-3</v>
      </c>
      <c r="K379" s="2">
        <f>SUMIFS(mySheet!K:K,mySheet!A:A,summary!C379,mySheet!B:B,summary!D379,mySheet!O:O,1) - SUMIFS(mySheet!K:K,mySheet!A:A,summary!C379,mySheet!B:B,summary!D379,mySheet!O:O,2)</f>
        <v>211546</v>
      </c>
      <c r="L379" s="11">
        <f t="shared" si="11"/>
        <v>0.18470422754105173</v>
      </c>
      <c r="M379" t="str">
        <f t="array" ref="M379">INDEX(mySheet!G:G,MATCH(1,(mySheet!A:A=summary!C379)*(mySheet!B:B=summary!D379)*(mySheet!O:O=1),0))</f>
        <v>BJP</v>
      </c>
      <c r="N379" t="str">
        <f>VLOOKUP(M379,alliance!A:B,2,FALSE)</f>
        <v>NDA</v>
      </c>
      <c r="O379" t="str">
        <f>VLOOKUP(M379,alliance!A:D,4,FALSE)</f>
        <v>FF4500</v>
      </c>
    </row>
    <row r="380" spans="1:15" x14ac:dyDescent="0.2">
      <c r="A380" t="str">
        <f>VLOOKUP(C380,stateCodes!A:B,2,FALSE)</f>
        <v>S24</v>
      </c>
      <c r="B380" s="12">
        <v>18</v>
      </c>
      <c r="C380" t="s">
        <v>6464</v>
      </c>
      <c r="D380" t="s">
        <v>6713</v>
      </c>
      <c r="E380" s="2">
        <f>SUMIFS(mySheet!N:N,mySheet!A:A,summary!C380,mySheet!B:B,summary!D380,mySheet!O:O,1)</f>
        <v>1718837</v>
      </c>
      <c r="F380" s="2">
        <f>SUMIFS(mySheet!K:K,mySheet!A:A,summary!C380,mySheet!B:B,summary!D380)</f>
        <v>1037151</v>
      </c>
      <c r="G380" s="8">
        <f t="shared" si="10"/>
        <v>0.6034027659399932</v>
      </c>
      <c r="H380">
        <f>COUNTIFS(mySheet!A:A,summary!C380,mySheet!B:B,summary!D380,mySheet!D:D,"FEMALE")</f>
        <v>2</v>
      </c>
      <c r="I380">
        <f>COUNTIFS(mySheet!A:A,summary!C380,mySheet!B:B,summary!D380,mySheet!D:D,"FEMALE",mySheet!O:O,1)</f>
        <v>0</v>
      </c>
      <c r="J380" s="11">
        <f>SUMIFS(mySheet!M:M,mySheet!A:A,summary!C380,mySheet!B:B,summary!D380,mySheet!G:G,"NOTA")/100</f>
        <v>1.029601525335593E-2</v>
      </c>
      <c r="K380" s="2">
        <f>SUMIFS(mySheet!K:K,mySheet!A:A,summary!C380,mySheet!B:B,summary!D380,mySheet!O:O,1) - SUMIFS(mySheet!K:K,mySheet!A:A,summary!C380,mySheet!B:B,summary!D380,mySheet!O:O,2)</f>
        <v>495065</v>
      </c>
      <c r="L380" s="11">
        <f t="shared" si="11"/>
        <v>0.47733165180383569</v>
      </c>
      <c r="M380" t="str">
        <f t="array" ref="M380">INDEX(mySheet!G:G,MATCH(1,(mySheet!A:A=summary!C380)*(mySheet!B:B=summary!D380)*(mySheet!O:O=1),0))</f>
        <v>BJP</v>
      </c>
      <c r="N380" t="str">
        <f>VLOOKUP(M380,alliance!A:B,2,FALSE)</f>
        <v>NDA</v>
      </c>
      <c r="O380" t="str">
        <f>VLOOKUP(M380,alliance!A:D,4,FALSE)</f>
        <v>FF4500</v>
      </c>
    </row>
    <row r="381" spans="1:15" x14ac:dyDescent="0.2">
      <c r="A381" t="str">
        <f>VLOOKUP(C381,stateCodes!A:B,2,FALSE)</f>
        <v>S24</v>
      </c>
      <c r="B381" s="12">
        <v>19</v>
      </c>
      <c r="C381" t="s">
        <v>6464</v>
      </c>
      <c r="D381" t="s">
        <v>6731</v>
      </c>
      <c r="E381" s="2">
        <f>SUMIFS(mySheet!N:N,mySheet!A:A,summary!C381,mySheet!B:B,summary!D381,mySheet!O:O,1)</f>
        <v>1790510</v>
      </c>
      <c r="F381" s="2">
        <f>SUMIFS(mySheet!K:K,mySheet!A:A,summary!C381,mySheet!B:B,summary!D381)</f>
        <v>1075866</v>
      </c>
      <c r="G381" s="8">
        <f t="shared" si="10"/>
        <v>0.60087126014375791</v>
      </c>
      <c r="H381">
        <f>COUNTIFS(mySheet!A:A,summary!C381,mySheet!B:B,summary!D381,mySheet!D:D,"FEMALE")</f>
        <v>0</v>
      </c>
      <c r="I381">
        <f>COUNTIFS(mySheet!A:A,summary!C381,mySheet!B:B,summary!D381,mySheet!D:D,"FEMALE",mySheet!O:O,1)</f>
        <v>0</v>
      </c>
      <c r="J381" s="11">
        <f>SUMIFS(mySheet!M:M,mySheet!A:A,summary!C381,mySheet!B:B,summary!D381,mySheet!G:G,"NOTA")/100</f>
        <v>6.2011529165668126E-3</v>
      </c>
      <c r="K381" s="2">
        <f>SUMIFS(mySheet!K:K,mySheet!A:A,summary!C381,mySheet!B:B,summary!D381,mySheet!O:O,1) - SUMIFS(mySheet!K:K,mySheet!A:A,summary!C381,mySheet!B:B,summary!D381,mySheet!O:O,2)</f>
        <v>28781</v>
      </c>
      <c r="L381" s="11">
        <f t="shared" si="11"/>
        <v>2.6751472767054633E-2</v>
      </c>
      <c r="M381" t="str">
        <f t="array" ref="M381">INDEX(mySheet!G:G,MATCH(1,(mySheet!A:A=summary!C381)*(mySheet!B:B=summary!D381)*(mySheet!O:O=1),0))</f>
        <v>BJP</v>
      </c>
      <c r="N381" t="str">
        <f>VLOOKUP(M381,alliance!A:B,2,FALSE)</f>
        <v>NDA</v>
      </c>
      <c r="O381" t="str">
        <f>VLOOKUP(M381,alliance!A:D,4,FALSE)</f>
        <v>FF4500</v>
      </c>
    </row>
    <row r="382" spans="1:15" x14ac:dyDescent="0.2">
      <c r="A382" t="str">
        <f>VLOOKUP(C382,stateCodes!A:B,2,FALSE)</f>
        <v>S24</v>
      </c>
      <c r="B382" s="12">
        <v>20</v>
      </c>
      <c r="C382" t="s">
        <v>6464</v>
      </c>
      <c r="D382" t="s">
        <v>6739</v>
      </c>
      <c r="E382" s="2">
        <f>SUMIFS(mySheet!N:N,mySheet!A:A,summary!C382,mySheet!B:B,summary!D382,mySheet!O:O,1)</f>
        <v>1723236</v>
      </c>
      <c r="F382" s="2">
        <f>SUMIFS(mySheet!K:K,mySheet!A:A,summary!C382,mySheet!B:B,summary!D382)</f>
        <v>976518</v>
      </c>
      <c r="G382" s="8">
        <f t="shared" si="10"/>
        <v>0.56667688000947058</v>
      </c>
      <c r="H382">
        <f>COUNTIFS(mySheet!A:A,summary!C382,mySheet!B:B,summary!D382,mySheet!D:D,"FEMALE")</f>
        <v>0</v>
      </c>
      <c r="I382">
        <f>COUNTIFS(mySheet!A:A,summary!C382,mySheet!B:B,summary!D382,mySheet!D:D,"FEMALE",mySheet!O:O,1)</f>
        <v>0</v>
      </c>
      <c r="J382" s="11">
        <f>SUMIFS(mySheet!M:M,mySheet!A:A,summary!C382,mySheet!B:B,summary!D382,mySheet!G:G,"NOTA")/100</f>
        <v>6.860132418649011E-3</v>
      </c>
      <c r="K382" s="2">
        <f>SUMIFS(mySheet!K:K,mySheet!A:A,summary!C382,mySheet!B:B,summary!D382,mySheet!O:O,1) - SUMIFS(mySheet!K:K,mySheet!A:A,summary!C382,mySheet!B:B,summary!D382,mySheet!O:O,2)</f>
        <v>94389</v>
      </c>
      <c r="L382" s="11">
        <f t="shared" si="11"/>
        <v>9.6658740545489175E-2</v>
      </c>
      <c r="M382" t="str">
        <f t="array" ref="M382">INDEX(mySheet!G:G,MATCH(1,(mySheet!A:A=summary!C382)*(mySheet!B:B=summary!D382)*(mySheet!O:O=1),0))</f>
        <v>SP</v>
      </c>
      <c r="N382" t="str">
        <f>VLOOKUP(M382,alliance!A:B,2,FALSE)</f>
        <v>I.N.D.I.A.</v>
      </c>
      <c r="O382" t="str">
        <f>VLOOKUP(M382,alliance!A:D,4,FALSE)</f>
        <v>1E8EFF</v>
      </c>
    </row>
    <row r="383" spans="1:15" x14ac:dyDescent="0.2">
      <c r="A383" t="str">
        <f>VLOOKUP(C383,stateCodes!A:B,2,FALSE)</f>
        <v>S24</v>
      </c>
      <c r="B383" s="12">
        <v>21</v>
      </c>
      <c r="C383" t="s">
        <v>6464</v>
      </c>
      <c r="D383" t="s">
        <v>6757</v>
      </c>
      <c r="E383" s="2">
        <f>SUMIFS(mySheet!N:N,mySheet!A:A,summary!C383,mySheet!B:B,summary!D383,mySheet!O:O,1)</f>
        <v>1621295</v>
      </c>
      <c r="F383" s="2">
        <f>SUMIFS(mySheet!K:K,mySheet!A:A,summary!C383,mySheet!B:B,summary!D383)</f>
        <v>999607</v>
      </c>
      <c r="G383" s="8">
        <f t="shared" si="10"/>
        <v>0.61654849981033677</v>
      </c>
      <c r="H383">
        <f>COUNTIFS(mySheet!A:A,summary!C383,mySheet!B:B,summary!D383,mySheet!D:D,"FEMALE")</f>
        <v>1</v>
      </c>
      <c r="I383">
        <f>COUNTIFS(mySheet!A:A,summary!C383,mySheet!B:B,summary!D383,mySheet!D:D,"FEMALE",mySheet!O:O,1)</f>
        <v>0</v>
      </c>
      <c r="J383" s="11">
        <f>SUMIFS(mySheet!M:M,mySheet!A:A,summary!C383,mySheet!B:B,summary!D383,mySheet!G:G,"NOTA")/100</f>
        <v>6.2747912734717384E-3</v>
      </c>
      <c r="K383" s="2">
        <f>SUMIFS(mySheet!K:K,mySheet!A:A,summary!C383,mySheet!B:B,summary!D383,mySheet!O:O,1) - SUMIFS(mySheet!K:K,mySheet!A:A,summary!C383,mySheet!B:B,summary!D383,mySheet!O:O,2)</f>
        <v>122670</v>
      </c>
      <c r="L383" s="11">
        <f t="shared" si="11"/>
        <v>0.12271822826370764</v>
      </c>
      <c r="M383" t="str">
        <f t="array" ref="M383">INDEX(mySheet!G:G,MATCH(1,(mySheet!A:A=summary!C383)*(mySheet!B:B=summary!D383)*(mySheet!O:O=1),0))</f>
        <v>BJP</v>
      </c>
      <c r="N383" t="str">
        <f>VLOOKUP(M383,alliance!A:B,2,FALSE)</f>
        <v>NDA</v>
      </c>
      <c r="O383" t="str">
        <f>VLOOKUP(M383,alliance!A:D,4,FALSE)</f>
        <v>FF4500</v>
      </c>
    </row>
    <row r="384" spans="1:15" x14ac:dyDescent="0.2">
      <c r="A384" t="str">
        <f>VLOOKUP(C384,stateCodes!A:B,2,FALSE)</f>
        <v>S24</v>
      </c>
      <c r="B384" s="12">
        <v>22</v>
      </c>
      <c r="C384" t="s">
        <v>6464</v>
      </c>
      <c r="D384" t="s">
        <v>6772</v>
      </c>
      <c r="E384" s="2">
        <f>SUMIFS(mySheet!N:N,mySheet!A:A,summary!C384,mySheet!B:B,summary!D384,mySheet!O:O,1)</f>
        <v>1891576</v>
      </c>
      <c r="F384" s="2">
        <f>SUMIFS(mySheet!K:K,mySheet!A:A,summary!C384,mySheet!B:B,summary!D384)</f>
        <v>1081111</v>
      </c>
      <c r="G384" s="8">
        <f t="shared" si="10"/>
        <v>0.57153981653393782</v>
      </c>
      <c r="H384">
        <f>COUNTIFS(mySheet!A:A,summary!C384,mySheet!B:B,summary!D384,mySheet!D:D,"FEMALE")</f>
        <v>1</v>
      </c>
      <c r="I384">
        <f>COUNTIFS(mySheet!A:A,summary!C384,mySheet!B:B,summary!D384,mySheet!D:D,"FEMALE",mySheet!O:O,1)</f>
        <v>1</v>
      </c>
      <c r="J384" s="11">
        <f>SUMIFS(mySheet!M:M,mySheet!A:A,summary!C384,mySheet!B:B,summary!D384,mySheet!G:G,"NOTA")/100</f>
        <v>7.9604317810691699E-3</v>
      </c>
      <c r="K384" s="2">
        <f>SUMIFS(mySheet!K:K,mySheet!A:A,summary!C384,mySheet!B:B,summary!D384,mySheet!O:O,1) - SUMIFS(mySheet!K:K,mySheet!A:A,summary!C384,mySheet!B:B,summary!D384,mySheet!O:O,2)</f>
        <v>18454</v>
      </c>
      <c r="L384" s="11">
        <f t="shared" si="11"/>
        <v>1.706947760220736E-2</v>
      </c>
      <c r="M384" t="str">
        <f t="array" ref="M384">INDEX(mySheet!G:G,MATCH(1,(mySheet!A:A=summary!C384)*(mySheet!B:B=summary!D384)*(mySheet!O:O=1),0))</f>
        <v>BJP</v>
      </c>
      <c r="N384" t="str">
        <f>VLOOKUP(M384,alliance!A:B,2,FALSE)</f>
        <v>NDA</v>
      </c>
      <c r="O384" t="str">
        <f>VLOOKUP(M384,alliance!A:D,4,FALSE)</f>
        <v>FF4500</v>
      </c>
    </row>
    <row r="385" spans="1:15" x14ac:dyDescent="0.2">
      <c r="A385" t="str">
        <f>VLOOKUP(C385,stateCodes!A:B,2,FALSE)</f>
        <v>S24</v>
      </c>
      <c r="B385" s="12">
        <v>23</v>
      </c>
      <c r="C385" t="s">
        <v>6464</v>
      </c>
      <c r="D385" t="s">
        <v>6783</v>
      </c>
      <c r="E385" s="2">
        <f>SUMIFS(mySheet!N:N,mySheet!A:A,summary!C385,mySheet!B:B,summary!D385,mySheet!O:O,1)</f>
        <v>1785605</v>
      </c>
      <c r="F385" s="2">
        <f>SUMIFS(mySheet!K:K,mySheet!A:A,summary!C385,mySheet!B:B,summary!D385)</f>
        <v>1052795</v>
      </c>
      <c r="G385" s="8">
        <f t="shared" si="10"/>
        <v>0.58960128359855624</v>
      </c>
      <c r="H385">
        <f>COUNTIFS(mySheet!A:A,summary!C385,mySheet!B:B,summary!D385,mySheet!D:D,"FEMALE")</f>
        <v>3</v>
      </c>
      <c r="I385">
        <f>COUNTIFS(mySheet!A:A,summary!C385,mySheet!B:B,summary!D385,mySheet!D:D,"FEMALE",mySheet!O:O,1)</f>
        <v>0</v>
      </c>
      <c r="J385" s="11">
        <f>SUMIFS(mySheet!M:M,mySheet!A:A,summary!C385,mySheet!B:B,summary!D385,mySheet!G:G,"NOTA")/100</f>
        <v>8.7358557586556009E-3</v>
      </c>
      <c r="K385" s="2">
        <f>SUMIFS(mySheet!K:K,mySheet!A:A,summary!C385,mySheet!B:B,summary!D385,mySheet!O:O,1) - SUMIFS(mySheet!K:K,mySheet!A:A,summary!C385,mySheet!B:B,summary!D385,mySheet!O:O,2)</f>
        <v>113743</v>
      </c>
      <c r="L385" s="11">
        <f t="shared" si="11"/>
        <v>0.10803907693330611</v>
      </c>
      <c r="M385" t="str">
        <f t="array" ref="M385">INDEX(mySheet!G:G,MATCH(1,(mySheet!A:A=summary!C385)*(mySheet!B:B=summary!D385)*(mySheet!O:O=1),0))</f>
        <v>BJP</v>
      </c>
      <c r="N385" t="str">
        <f>VLOOKUP(M385,alliance!A:B,2,FALSE)</f>
        <v>NDA</v>
      </c>
      <c r="O385" t="str">
        <f>VLOOKUP(M385,alliance!A:D,4,FALSE)</f>
        <v>FF4500</v>
      </c>
    </row>
    <row r="386" spans="1:15" x14ac:dyDescent="0.2">
      <c r="A386" t="str">
        <f>VLOOKUP(C386,stateCodes!A:B,2,FALSE)</f>
        <v>S24</v>
      </c>
      <c r="B386" s="12">
        <v>24</v>
      </c>
      <c r="C386" t="s">
        <v>6464</v>
      </c>
      <c r="D386" t="s">
        <v>6800</v>
      </c>
      <c r="E386" s="2">
        <f>SUMIFS(mySheet!N:N,mySheet!A:A,summary!C386,mySheet!B:B,summary!D386,mySheet!O:O,1)</f>
        <v>1797655</v>
      </c>
      <c r="F386" s="2">
        <f>SUMIFS(mySheet!K:K,mySheet!A:A,summary!C386,mySheet!B:B,summary!D386)</f>
        <v>1068342</v>
      </c>
      <c r="G386" s="8">
        <f t="shared" si="10"/>
        <v>0.59429757100222236</v>
      </c>
      <c r="H386">
        <f>COUNTIFS(mySheet!A:A,summary!C386,mySheet!B:B,summary!D386,mySheet!D:D,"FEMALE")</f>
        <v>3</v>
      </c>
      <c r="I386">
        <f>COUNTIFS(mySheet!A:A,summary!C386,mySheet!B:B,summary!D386,mySheet!D:D,"FEMALE",mySheet!O:O,1)</f>
        <v>0</v>
      </c>
      <c r="J386" s="11">
        <f>SUMIFS(mySheet!M:M,mySheet!A:A,summary!C386,mySheet!B:B,summary!D386,mySheet!G:G,"NOTA")/100</f>
        <v>3.5773221722877275E-3</v>
      </c>
      <c r="K386" s="2">
        <f>SUMIFS(mySheet!K:K,mySheet!A:A,summary!C386,mySheet!B:B,summary!D386,mySheet!O:O,1) - SUMIFS(mySheet!K:K,mySheet!A:A,summary!C386,mySheet!B:B,summary!D386,mySheet!O:O,2)</f>
        <v>167282</v>
      </c>
      <c r="L386" s="11">
        <f t="shared" si="11"/>
        <v>0.15658094505317585</v>
      </c>
      <c r="M386" t="str">
        <f t="array" ref="M386">INDEX(mySheet!G:G,MATCH(1,(mySheet!A:A=summary!C386)*(mySheet!B:B=summary!D386)*(mySheet!O:O=1),0))</f>
        <v>BJP</v>
      </c>
      <c r="N386" t="str">
        <f>VLOOKUP(M386,alliance!A:B,2,FALSE)</f>
        <v>NDA</v>
      </c>
      <c r="O386" t="str">
        <f>VLOOKUP(M386,alliance!A:D,4,FALSE)</f>
        <v>FF4500</v>
      </c>
    </row>
    <row r="387" spans="1:15" x14ac:dyDescent="0.2">
      <c r="A387" t="str">
        <f>VLOOKUP(C387,stateCodes!A:B,2,FALSE)</f>
        <v>S24</v>
      </c>
      <c r="B387" s="12">
        <v>25</v>
      </c>
      <c r="C387" t="s">
        <v>6464</v>
      </c>
      <c r="D387" t="s">
        <v>6819</v>
      </c>
      <c r="E387" s="2">
        <f>SUMIFS(mySheet!N:N,mySheet!A:A,summary!C387,mySheet!B:B,summary!D387,mySheet!O:O,1)</f>
        <v>1761207</v>
      </c>
      <c r="F387" s="2">
        <f>SUMIFS(mySheet!K:K,mySheet!A:A,summary!C387,mySheet!B:B,summary!D387)</f>
        <v>1186589</v>
      </c>
      <c r="G387" s="8">
        <f t="shared" ref="G387:G450" si="12">F387/E387</f>
        <v>0.67373625019659811</v>
      </c>
      <c r="H387">
        <f>COUNTIFS(mySheet!A:A,summary!C387,mySheet!B:B,summary!D387,mySheet!D:D,"FEMALE")</f>
        <v>3</v>
      </c>
      <c r="I387">
        <f>COUNTIFS(mySheet!A:A,summary!C387,mySheet!B:B,summary!D387,mySheet!D:D,"FEMALE",mySheet!O:O,1)</f>
        <v>0</v>
      </c>
      <c r="J387" s="11">
        <f>SUMIFS(mySheet!M:M,mySheet!A:A,summary!C387,mySheet!B:B,summary!D387,mySheet!G:G,"NOTA")/100</f>
        <v>8.4002611130998758E-3</v>
      </c>
      <c r="K387" s="2">
        <f>SUMIFS(mySheet!K:K,mySheet!A:A,summary!C387,mySheet!B:B,summary!D387,mySheet!O:O,1) - SUMIFS(mySheet!K:K,mySheet!A:A,summary!C387,mySheet!B:B,summary!D387,mySheet!O:O,2)</f>
        <v>255627</v>
      </c>
      <c r="L387" s="11">
        <f t="shared" ref="L387:L450" si="13">K387/F387</f>
        <v>0.21543011101569287</v>
      </c>
      <c r="M387" t="str">
        <f t="array" ref="M387">INDEX(mySheet!G:G,MATCH(1,(mySheet!A:A=summary!C387)*(mySheet!B:B=summary!D387)*(mySheet!O:O=1),0))</f>
        <v>BJP</v>
      </c>
      <c r="N387" t="str">
        <f>VLOOKUP(M387,alliance!A:B,2,FALSE)</f>
        <v>NDA</v>
      </c>
      <c r="O387" t="str">
        <f>VLOOKUP(M387,alliance!A:D,4,FALSE)</f>
        <v>FF4500</v>
      </c>
    </row>
    <row r="388" spans="1:15" x14ac:dyDescent="0.2">
      <c r="A388" t="str">
        <f>VLOOKUP(C388,stateCodes!A:B,2,FALSE)</f>
        <v>S24</v>
      </c>
      <c r="B388" s="12">
        <v>26</v>
      </c>
      <c r="C388" t="s">
        <v>6464</v>
      </c>
      <c r="D388" t="s">
        <v>6835</v>
      </c>
      <c r="E388" s="2">
        <f>SUMIFS(mySheet!N:N,mySheet!A:A,summary!C388,mySheet!B:B,summary!D388,mySheet!O:O,1)</f>
        <v>2114201</v>
      </c>
      <c r="F388" s="2">
        <f>SUMIFS(mySheet!K:K,mySheet!A:A,summary!C388,mySheet!B:B,summary!D388)</f>
        <v>1186157</v>
      </c>
      <c r="G388" s="8">
        <f t="shared" si="12"/>
        <v>0.5610426823182848</v>
      </c>
      <c r="H388">
        <f>COUNTIFS(mySheet!A:A,summary!C388,mySheet!B:B,summary!D388,mySheet!D:D,"FEMALE")</f>
        <v>0</v>
      </c>
      <c r="I388">
        <f>COUNTIFS(mySheet!A:A,summary!C388,mySheet!B:B,summary!D388,mySheet!D:D,"FEMALE",mySheet!O:O,1)</f>
        <v>0</v>
      </c>
      <c r="J388" s="11">
        <f>SUMIFS(mySheet!M:M,mySheet!A:A,summary!C388,mySheet!B:B,summary!D388,mySheet!G:G,"NOTA")/100</f>
        <v>7.6124579133087867E-3</v>
      </c>
      <c r="K388" s="2">
        <f>SUMIFS(mySheet!K:K,mySheet!A:A,summary!C388,mySheet!B:B,summary!D388,mySheet!O:O,1) - SUMIFS(mySheet!K:K,mySheet!A:A,summary!C388,mySheet!B:B,summary!D388,mySheet!O:O,2)</f>
        <v>268418</v>
      </c>
      <c r="L388" s="11">
        <f t="shared" si="13"/>
        <v>0.22629213502091208</v>
      </c>
      <c r="M388" t="str">
        <f t="array" ref="M388">INDEX(mySheet!G:G,MATCH(1,(mySheet!A:A=summary!C388)*(mySheet!B:B=summary!D388)*(mySheet!O:O=1),0))</f>
        <v>BJP</v>
      </c>
      <c r="N388" t="str">
        <f>VLOOKUP(M388,alliance!A:B,2,FALSE)</f>
        <v>NDA</v>
      </c>
      <c r="O388" t="str">
        <f>VLOOKUP(M388,alliance!A:D,4,FALSE)</f>
        <v>FF4500</v>
      </c>
    </row>
    <row r="389" spans="1:15" x14ac:dyDescent="0.2">
      <c r="A389" t="str">
        <f>VLOOKUP(C389,stateCodes!A:B,2,FALSE)</f>
        <v>S24</v>
      </c>
      <c r="B389" s="12">
        <v>27</v>
      </c>
      <c r="C389" t="s">
        <v>6464</v>
      </c>
      <c r="D389" t="s">
        <v>6852</v>
      </c>
      <c r="E389" s="2">
        <f>SUMIFS(mySheet!N:N,mySheet!A:A,summary!C389,mySheet!B:B,summary!D389,mySheet!O:O,1)</f>
        <v>1770699</v>
      </c>
      <c r="F389" s="2">
        <f>SUMIFS(mySheet!K:K,mySheet!A:A,summary!C389,mySheet!B:B,summary!D389)</f>
        <v>1136660</v>
      </c>
      <c r="G389" s="8">
        <f t="shared" si="12"/>
        <v>0.64192728408385613</v>
      </c>
      <c r="H389">
        <f>COUNTIFS(mySheet!A:A,summary!C389,mySheet!B:B,summary!D389,mySheet!D:D,"FEMALE")</f>
        <v>2</v>
      </c>
      <c r="I389">
        <f>COUNTIFS(mySheet!A:A,summary!C389,mySheet!B:B,summary!D389,mySheet!D:D,"FEMALE",mySheet!O:O,1)</f>
        <v>0</v>
      </c>
      <c r="J389" s="11">
        <f>SUMIFS(mySheet!M:M,mySheet!A:A,summary!C389,mySheet!B:B,summary!D389,mySheet!G:G,"NOTA")/100</f>
        <v>7.6972339220177828E-3</v>
      </c>
      <c r="K389" s="2">
        <f>SUMIFS(mySheet!K:K,mySheet!A:A,summary!C389,mySheet!B:B,summary!D389,mySheet!O:O,1) - SUMIFS(mySheet!K:K,mySheet!A:A,summary!C389,mySheet!B:B,summary!D389,mySheet!O:O,2)</f>
        <v>218807</v>
      </c>
      <c r="L389" s="11">
        <f t="shared" si="13"/>
        <v>0.19249995601147221</v>
      </c>
      <c r="M389" t="str">
        <f t="array" ref="M389">INDEX(mySheet!G:G,MATCH(1,(mySheet!A:A=summary!C389)*(mySheet!B:B=summary!D389)*(mySheet!O:O=1),0))</f>
        <v>BJP</v>
      </c>
      <c r="N389" t="str">
        <f>VLOOKUP(M389,alliance!A:B,2,FALSE)</f>
        <v>NDA</v>
      </c>
      <c r="O389" t="str">
        <f>VLOOKUP(M389,alliance!A:D,4,FALSE)</f>
        <v>FF4500</v>
      </c>
    </row>
    <row r="390" spans="1:15" x14ac:dyDescent="0.2">
      <c r="A390" t="str">
        <f>VLOOKUP(C390,stateCodes!A:B,2,FALSE)</f>
        <v>S24</v>
      </c>
      <c r="B390" s="12">
        <v>28</v>
      </c>
      <c r="C390" t="s">
        <v>6464</v>
      </c>
      <c r="D390" t="s">
        <v>6870</v>
      </c>
      <c r="E390" s="2">
        <f>SUMIFS(mySheet!N:N,mySheet!A:A,summary!C390,mySheet!B:B,summary!D390,mySheet!O:O,1)</f>
        <v>1644674</v>
      </c>
      <c r="F390" s="2">
        <f>SUMIFS(mySheet!K:K,mySheet!A:A,summary!C390,mySheet!B:B,summary!D390)</f>
        <v>1063840</v>
      </c>
      <c r="G390" s="8">
        <f t="shared" si="12"/>
        <v>0.64683943444111114</v>
      </c>
      <c r="H390">
        <f>COUNTIFS(mySheet!A:A,summary!C390,mySheet!B:B,summary!D390,mySheet!D:D,"FEMALE")</f>
        <v>3</v>
      </c>
      <c r="I390">
        <f>COUNTIFS(mySheet!A:A,summary!C390,mySheet!B:B,summary!D390,mySheet!D:D,"FEMALE",mySheet!O:O,1)</f>
        <v>1</v>
      </c>
      <c r="J390" s="11">
        <f>SUMIFS(mySheet!M:M,mySheet!A:A,summary!C390,mySheet!B:B,summary!D390,mySheet!G:G,"NOTA")/100</f>
        <v>1.0148944549242306E-2</v>
      </c>
      <c r="K390" s="2">
        <f>SUMIFS(mySheet!K:K,mySheet!A:A,summary!C390,mySheet!B:B,summary!D390,mySheet!O:O,1) - SUMIFS(mySheet!K:K,mySheet!A:A,summary!C390,mySheet!B:B,summary!D390,mySheet!O:O,2)</f>
        <v>160611</v>
      </c>
      <c r="L390" s="11">
        <f t="shared" si="13"/>
        <v>0.15097289066024966</v>
      </c>
      <c r="M390" t="str">
        <f t="array" ref="M390">INDEX(mySheet!G:G,MATCH(1,(mySheet!A:A=summary!C390)*(mySheet!B:B=summary!D390)*(mySheet!O:O=1),0))</f>
        <v>BJP</v>
      </c>
      <c r="N390" t="str">
        <f>VLOOKUP(M390,alliance!A:B,2,FALSE)</f>
        <v>NDA</v>
      </c>
      <c r="O390" t="str">
        <f>VLOOKUP(M390,alliance!A:D,4,FALSE)</f>
        <v>FF4500</v>
      </c>
    </row>
    <row r="391" spans="1:15" x14ac:dyDescent="0.2">
      <c r="A391" t="str">
        <f>VLOOKUP(C391,stateCodes!A:B,2,FALSE)</f>
        <v>S24</v>
      </c>
      <c r="B391" s="12">
        <v>29</v>
      </c>
      <c r="C391" t="s">
        <v>6464</v>
      </c>
      <c r="D391" t="s">
        <v>6878</v>
      </c>
      <c r="E391" s="2">
        <f>SUMIFS(mySheet!N:N,mySheet!A:A,summary!C391,mySheet!B:B,summary!D391,mySheet!O:O,1)</f>
        <v>1666126</v>
      </c>
      <c r="F391" s="2">
        <f>SUMIFS(mySheet!K:K,mySheet!A:A,summary!C391,mySheet!B:B,summary!D391)</f>
        <v>1064521</v>
      </c>
      <c r="G391" s="8">
        <f t="shared" si="12"/>
        <v>0.63891986560440206</v>
      </c>
      <c r="H391">
        <f>COUNTIFS(mySheet!A:A,summary!C391,mySheet!B:B,summary!D391,mySheet!D:D,"FEMALE")</f>
        <v>3</v>
      </c>
      <c r="I391">
        <f>COUNTIFS(mySheet!A:A,summary!C391,mySheet!B:B,summary!D391,mySheet!D:D,"FEMALE",mySheet!O:O,1)</f>
        <v>0</v>
      </c>
      <c r="J391" s="11">
        <f>SUMIFS(mySheet!M:M,mySheet!A:A,summary!C391,mySheet!B:B,summary!D391,mySheet!G:G,"NOTA")/100</f>
        <v>8.3297190632562971E-3</v>
      </c>
      <c r="K391" s="2">
        <f>SUMIFS(mySheet!K:K,mySheet!A:A,summary!C391,mySheet!B:B,summary!D391,mySheet!O:O,1) - SUMIFS(mySheet!K:K,mySheet!A:A,summary!C391,mySheet!B:B,summary!D391,mySheet!O:O,2)</f>
        <v>100833</v>
      </c>
      <c r="L391" s="11">
        <f t="shared" si="13"/>
        <v>9.472147566839921E-2</v>
      </c>
      <c r="M391" t="str">
        <f t="array" ref="M391">INDEX(mySheet!G:G,MATCH(1,(mySheet!A:A=summary!C391)*(mySheet!B:B=summary!D391)*(mySheet!O:O=1),0))</f>
        <v>BJP</v>
      </c>
      <c r="N391" t="str">
        <f>VLOOKUP(M391,alliance!A:B,2,FALSE)</f>
        <v>NDA</v>
      </c>
      <c r="O391" t="str">
        <f>VLOOKUP(M391,alliance!A:D,4,FALSE)</f>
        <v>FF4500</v>
      </c>
    </row>
    <row r="392" spans="1:15" x14ac:dyDescent="0.2">
      <c r="A392" t="str">
        <f>VLOOKUP(C392,stateCodes!A:B,2,FALSE)</f>
        <v>S24</v>
      </c>
      <c r="B392" s="12">
        <v>30</v>
      </c>
      <c r="C392" t="s">
        <v>6464</v>
      </c>
      <c r="D392" t="s">
        <v>6890</v>
      </c>
      <c r="E392" s="2">
        <f>SUMIFS(mySheet!N:N,mySheet!A:A,summary!C392,mySheet!B:B,summary!D392,mySheet!O:O,1)</f>
        <v>1807119</v>
      </c>
      <c r="F392" s="2">
        <f>SUMIFS(mySheet!K:K,mySheet!A:A,summary!C392,mySheet!B:B,summary!D392)</f>
        <v>1057558</v>
      </c>
      <c r="G392" s="8">
        <f t="shared" si="12"/>
        <v>0.58521768627301241</v>
      </c>
      <c r="H392">
        <f>COUNTIFS(mySheet!A:A,summary!C392,mySheet!B:B,summary!D392,mySheet!D:D,"FEMALE")</f>
        <v>1</v>
      </c>
      <c r="I392">
        <f>COUNTIFS(mySheet!A:A,summary!C392,mySheet!B:B,summary!D392,mySheet!D:D,"FEMALE",mySheet!O:O,1)</f>
        <v>0</v>
      </c>
      <c r="J392" s="11">
        <f>SUMIFS(mySheet!M:M,mySheet!A:A,summary!C392,mySheet!B:B,summary!D392,mySheet!G:G,"NOTA")/100</f>
        <v>1.0421166766082427E-2</v>
      </c>
      <c r="K392" s="2">
        <f>SUMIFS(mySheet!K:K,mySheet!A:A,summary!C392,mySheet!B:B,summary!D392,mySheet!O:O,1) - SUMIFS(mySheet!K:K,mySheet!A:A,summary!C392,mySheet!B:B,summary!D392,mySheet!O:O,2)</f>
        <v>132474</v>
      </c>
      <c r="L392" s="11">
        <f t="shared" si="13"/>
        <v>0.12526405171158461</v>
      </c>
      <c r="M392" t="str">
        <f t="array" ref="M392">INDEX(mySheet!G:G,MATCH(1,(mySheet!A:A=summary!C392)*(mySheet!B:B=summary!D392)*(mySheet!O:O=1),0))</f>
        <v>BJP</v>
      </c>
      <c r="N392" t="str">
        <f>VLOOKUP(M392,alliance!A:B,2,FALSE)</f>
        <v>NDA</v>
      </c>
      <c r="O392" t="str">
        <f>VLOOKUP(M392,alliance!A:D,4,FALSE)</f>
        <v>FF4500</v>
      </c>
    </row>
    <row r="393" spans="1:15" x14ac:dyDescent="0.2">
      <c r="A393" t="str">
        <f>VLOOKUP(C393,stateCodes!A:B,2,FALSE)</f>
        <v>S24</v>
      </c>
      <c r="B393" s="12">
        <v>31</v>
      </c>
      <c r="C393" t="s">
        <v>6464</v>
      </c>
      <c r="D393" t="s">
        <v>6902</v>
      </c>
      <c r="E393" s="2">
        <f>SUMIFS(mySheet!N:N,mySheet!A:A,summary!C393,mySheet!B:B,summary!D393,mySheet!O:O,1)</f>
        <v>1796932</v>
      </c>
      <c r="F393" s="2">
        <f>SUMIFS(mySheet!K:K,mySheet!A:A,summary!C393,mySheet!B:B,summary!D393)</f>
        <v>1026668</v>
      </c>
      <c r="G393" s="8">
        <f t="shared" si="12"/>
        <v>0.57134493681452614</v>
      </c>
      <c r="H393">
        <f>COUNTIFS(mySheet!A:A,summary!C393,mySheet!B:B,summary!D393,mySheet!D:D,"FEMALE")</f>
        <v>3</v>
      </c>
      <c r="I393">
        <f>COUNTIFS(mySheet!A:A,summary!C393,mySheet!B:B,summary!D393,mySheet!D:D,"FEMALE",mySheet!O:O,1)</f>
        <v>0</v>
      </c>
      <c r="J393" s="11">
        <f>SUMIFS(mySheet!M:M,mySheet!A:A,summary!C393,mySheet!B:B,summary!D393,mySheet!G:G,"NOTA")/100</f>
        <v>9.9096538580586389E-3</v>
      </c>
      <c r="K393" s="2">
        <f>SUMIFS(mySheet!K:K,mySheet!A:A,summary!C393,mySheet!B:B,summary!D393,mySheet!O:O,1) - SUMIFS(mySheet!K:K,mySheet!A:A,summary!C393,mySheet!B:B,summary!D393,mySheet!O:O,2)</f>
        <v>100672</v>
      </c>
      <c r="L393" s="11">
        <f t="shared" si="13"/>
        <v>9.8057015510369466E-2</v>
      </c>
      <c r="M393" t="str">
        <f t="array" ref="M393">INDEX(mySheet!G:G,MATCH(1,(mySheet!A:A=summary!C393)*(mySheet!B:B=summary!D393)*(mySheet!O:O=1),0))</f>
        <v>BJP</v>
      </c>
      <c r="N393" t="str">
        <f>VLOOKUP(M393,alliance!A:B,2,FALSE)</f>
        <v>NDA</v>
      </c>
      <c r="O393" t="str">
        <f>VLOOKUP(M393,alliance!A:D,4,FALSE)</f>
        <v>FF4500</v>
      </c>
    </row>
    <row r="394" spans="1:15" x14ac:dyDescent="0.2">
      <c r="A394" t="str">
        <f>VLOOKUP(C394,stateCodes!A:B,2,FALSE)</f>
        <v>S24</v>
      </c>
      <c r="B394" s="12">
        <v>32</v>
      </c>
      <c r="C394" t="s">
        <v>6464</v>
      </c>
      <c r="D394" t="s">
        <v>6916</v>
      </c>
      <c r="E394" s="2">
        <f>SUMIFS(mySheet!N:N,mySheet!A:A,summary!C394,mySheet!B:B,summary!D394,mySheet!O:O,1)</f>
        <v>2191465</v>
      </c>
      <c r="F394" s="2">
        <f>SUMIFS(mySheet!K:K,mySheet!A:A,summary!C394,mySheet!B:B,summary!D394)</f>
        <v>1237076</v>
      </c>
      <c r="G394" s="8">
        <f t="shared" si="12"/>
        <v>0.56449726552785462</v>
      </c>
      <c r="H394">
        <f>COUNTIFS(mySheet!A:A,summary!C394,mySheet!B:B,summary!D394,mySheet!D:D,"FEMALE")</f>
        <v>1</v>
      </c>
      <c r="I394">
        <f>COUNTIFS(mySheet!A:A,summary!C394,mySheet!B:B,summary!D394,mySheet!D:D,"FEMALE",mySheet!O:O,1)</f>
        <v>0</v>
      </c>
      <c r="J394" s="11">
        <f>SUMIFS(mySheet!M:M,mySheet!A:A,summary!C394,mySheet!B:B,summary!D394,mySheet!G:G,"NOTA")/100</f>
        <v>9.0420516002976854E-3</v>
      </c>
      <c r="K394" s="2">
        <f>SUMIFS(mySheet!K:K,mySheet!A:A,summary!C394,mySheet!B:B,summary!D394,mySheet!O:O,1) - SUMIFS(mySheet!K:K,mySheet!A:A,summary!C394,mySheet!B:B,summary!D394,mySheet!O:O,2)</f>
        <v>400956</v>
      </c>
      <c r="L394" s="11">
        <f t="shared" si="13"/>
        <v>0.32411589910401623</v>
      </c>
      <c r="M394" t="str">
        <f t="array" ref="M394">INDEX(mySheet!G:G,MATCH(1,(mySheet!A:A=summary!C394)*(mySheet!B:B=summary!D394)*(mySheet!O:O=1),0))</f>
        <v>BJP</v>
      </c>
      <c r="N394" t="str">
        <f>VLOOKUP(M394,alliance!A:B,2,FALSE)</f>
        <v>NDA</v>
      </c>
      <c r="O394" t="str">
        <f>VLOOKUP(M394,alliance!A:D,4,FALSE)</f>
        <v>FF4500</v>
      </c>
    </row>
    <row r="395" spans="1:15" x14ac:dyDescent="0.2">
      <c r="A395" t="str">
        <f>VLOOKUP(C395,stateCodes!A:B,2,FALSE)</f>
        <v>S24</v>
      </c>
      <c r="B395" s="12">
        <v>33</v>
      </c>
      <c r="C395" t="s">
        <v>6464</v>
      </c>
      <c r="D395" t="s">
        <v>6927</v>
      </c>
      <c r="E395" s="2">
        <f>SUMIFS(mySheet!N:N,mySheet!A:A,summary!C395,mySheet!B:B,summary!D395,mySheet!O:O,1)</f>
        <v>2023431</v>
      </c>
      <c r="F395" s="2">
        <f>SUMIFS(mySheet!K:K,mySheet!A:A,summary!C395,mySheet!B:B,summary!D395)</f>
        <v>1269594</v>
      </c>
      <c r="G395" s="8">
        <f t="shared" si="12"/>
        <v>0.62744615457606412</v>
      </c>
      <c r="H395">
        <f>COUNTIFS(mySheet!A:A,summary!C395,mySheet!B:B,summary!D395,mySheet!D:D,"FEMALE")</f>
        <v>2</v>
      </c>
      <c r="I395">
        <f>COUNTIFS(mySheet!A:A,summary!C395,mySheet!B:B,summary!D395,mySheet!D:D,"FEMALE",mySheet!O:O,1)</f>
        <v>0</v>
      </c>
      <c r="J395" s="11">
        <f>SUMIFS(mySheet!M:M,mySheet!A:A,summary!C395,mySheet!B:B,summary!D395,mySheet!G:G,"NOTA")/100</f>
        <v>8.4961198822584953E-3</v>
      </c>
      <c r="K395" s="2">
        <f>SUMIFS(mySheet!K:K,mySheet!A:A,summary!C395,mySheet!B:B,summary!D395,mySheet!O:O,1) - SUMIFS(mySheet!K:K,mySheet!A:A,summary!C395,mySheet!B:B,summary!D395,mySheet!O:O,2)</f>
        <v>90204</v>
      </c>
      <c r="L395" s="11">
        <f t="shared" si="13"/>
        <v>7.1049485110988242E-2</v>
      </c>
      <c r="M395" t="str">
        <f t="array" ref="M395">INDEX(mySheet!G:G,MATCH(1,(mySheet!A:A=summary!C395)*(mySheet!B:B=summary!D395)*(mySheet!O:O=1),0))</f>
        <v>BJP</v>
      </c>
      <c r="N395" t="str">
        <f>VLOOKUP(M395,alliance!A:B,2,FALSE)</f>
        <v>NDA</v>
      </c>
      <c r="O395" t="str">
        <f>VLOOKUP(M395,alliance!A:D,4,FALSE)</f>
        <v>FF4500</v>
      </c>
    </row>
    <row r="396" spans="1:15" x14ac:dyDescent="0.2">
      <c r="A396" t="str">
        <f>VLOOKUP(C396,stateCodes!A:B,2,FALSE)</f>
        <v>S24</v>
      </c>
      <c r="B396" s="12">
        <v>34</v>
      </c>
      <c r="C396" t="s">
        <v>6464</v>
      </c>
      <c r="D396" t="s">
        <v>6942</v>
      </c>
      <c r="E396" s="2">
        <f>SUMIFS(mySheet!N:N,mySheet!A:A,summary!C396,mySheet!B:B,summary!D396,mySheet!O:O,1)</f>
        <v>2040367</v>
      </c>
      <c r="F396" s="2">
        <f>SUMIFS(mySheet!K:K,mySheet!A:A,summary!C396,mySheet!B:B,summary!D396)</f>
        <v>1116445</v>
      </c>
      <c r="G396" s="8">
        <f t="shared" si="12"/>
        <v>0.54717852229525377</v>
      </c>
      <c r="H396">
        <f>COUNTIFS(mySheet!A:A,summary!C396,mySheet!B:B,summary!D396,mySheet!D:D,"FEMALE")</f>
        <v>1</v>
      </c>
      <c r="I396">
        <f>COUNTIFS(mySheet!A:A,summary!C396,mySheet!B:B,summary!D396,mySheet!D:D,"FEMALE",mySheet!O:O,1)</f>
        <v>0</v>
      </c>
      <c r="J396" s="11">
        <f>SUMIFS(mySheet!M:M,mySheet!A:A,summary!C396,mySheet!B:B,summary!D396,mySheet!G:G,"NOTA")/100</f>
        <v>6.6354696992743578E-3</v>
      </c>
      <c r="K396" s="2">
        <f>SUMIFS(mySheet!K:K,mySheet!A:A,summary!C396,mySheet!B:B,summary!D396,mySheet!O:O,1) - SUMIFS(mySheet!K:K,mySheet!A:A,summary!C396,mySheet!B:B,summary!D396,mySheet!O:O,2)</f>
        <v>347302</v>
      </c>
      <c r="L396" s="11">
        <f t="shared" si="13"/>
        <v>0.31107846781525289</v>
      </c>
      <c r="M396" t="str">
        <f t="array" ref="M396">INDEX(mySheet!G:G,MATCH(1,(mySheet!A:A=summary!C396)*(mySheet!B:B=summary!D396)*(mySheet!O:O=1),0))</f>
        <v>BJP</v>
      </c>
      <c r="N396" t="str">
        <f>VLOOKUP(M396,alliance!A:B,2,FALSE)</f>
        <v>NDA</v>
      </c>
      <c r="O396" t="str">
        <f>VLOOKUP(M396,alliance!A:D,4,FALSE)</f>
        <v>FF4500</v>
      </c>
    </row>
    <row r="397" spans="1:15" x14ac:dyDescent="0.2">
      <c r="A397" t="str">
        <f>VLOOKUP(C397,stateCodes!A:B,2,FALSE)</f>
        <v>S24</v>
      </c>
      <c r="B397" s="12">
        <v>35</v>
      </c>
      <c r="C397" t="s">
        <v>6464</v>
      </c>
      <c r="D397" t="s">
        <v>6961</v>
      </c>
      <c r="E397" s="2">
        <f>SUMIFS(mySheet!N:N,mySheet!A:A,summary!C397,mySheet!B:B,summary!D397,mySheet!O:O,1)</f>
        <v>1702248</v>
      </c>
      <c r="F397" s="2">
        <f>SUMIFS(mySheet!K:K,mySheet!A:A,summary!C397,mySheet!B:B,summary!D397)</f>
        <v>958556</v>
      </c>
      <c r="G397" s="8">
        <f t="shared" si="12"/>
        <v>0.56311183799305387</v>
      </c>
      <c r="H397">
        <f>COUNTIFS(mySheet!A:A,summary!C397,mySheet!B:B,summary!D397,mySheet!D:D,"FEMALE")</f>
        <v>2</v>
      </c>
      <c r="I397">
        <f>COUNTIFS(mySheet!A:A,summary!C397,mySheet!B:B,summary!D397,mySheet!D:D,"FEMALE",mySheet!O:O,1)</f>
        <v>1</v>
      </c>
      <c r="J397" s="11">
        <f>SUMIFS(mySheet!M:M,mySheet!A:A,summary!C397,mySheet!B:B,summary!D397,mySheet!G:G,"NOTA")/100</f>
        <v>1.0690057162400863E-2</v>
      </c>
      <c r="K397" s="2">
        <f>SUMIFS(mySheet!K:K,mySheet!A:A,summary!C397,mySheet!B:B,summary!D397,mySheet!O:O,1) - SUMIFS(mySheet!K:K,mySheet!A:A,summary!C397,mySheet!B:B,summary!D397,mySheet!O:O,2)</f>
        <v>167178</v>
      </c>
      <c r="L397" s="11">
        <f t="shared" si="13"/>
        <v>0.1744060858207554</v>
      </c>
      <c r="M397" t="str">
        <f t="array" ref="M397">INDEX(mySheet!G:G,MATCH(1,(mySheet!A:A=summary!C397)*(mySheet!B:B=summary!D397)*(mySheet!O:O=1),0))</f>
        <v>INC</v>
      </c>
      <c r="N397" t="str">
        <f>VLOOKUP(M397,alliance!A:B,2,FALSE)</f>
        <v>I.N.D.I.A.</v>
      </c>
      <c r="O397" t="str">
        <f>VLOOKUP(M397,alliance!A:D,4,FALSE)</f>
        <v>00BFFF</v>
      </c>
    </row>
    <row r="398" spans="1:15" x14ac:dyDescent="0.2">
      <c r="A398" t="str">
        <f>VLOOKUP(C398,stateCodes!A:B,2,FALSE)</f>
        <v>S24</v>
      </c>
      <c r="B398" s="12">
        <v>36</v>
      </c>
      <c r="C398" t="s">
        <v>6464</v>
      </c>
      <c r="D398" t="s">
        <v>6977</v>
      </c>
      <c r="E398" s="2">
        <f>SUMIFS(mySheet!N:N,mySheet!A:A,summary!C398,mySheet!B:B,summary!D398,mySheet!O:O,1)</f>
        <v>1743515</v>
      </c>
      <c r="F398" s="2">
        <f>SUMIFS(mySheet!K:K,mySheet!A:A,summary!C398,mySheet!B:B,summary!D398)</f>
        <v>942453</v>
      </c>
      <c r="G398" s="8">
        <f t="shared" si="12"/>
        <v>0.54054768671333486</v>
      </c>
      <c r="H398">
        <f>COUNTIFS(mySheet!A:A,summary!C398,mySheet!B:B,summary!D398,mySheet!D:D,"FEMALE")</f>
        <v>2</v>
      </c>
      <c r="I398">
        <f>COUNTIFS(mySheet!A:A,summary!C398,mySheet!B:B,summary!D398,mySheet!D:D,"FEMALE",mySheet!O:O,1)</f>
        <v>1</v>
      </c>
      <c r="J398" s="11">
        <f>SUMIFS(mySheet!M:M,mySheet!A:A,summary!C398,mySheet!B:B,summary!D398,mySheet!G:G,"NOTA")/100</f>
        <v>4.1783497851437396E-3</v>
      </c>
      <c r="K398" s="2">
        <f>SUMIFS(mySheet!K:K,mySheet!A:A,summary!C398,mySheet!B:B,summary!D398,mySheet!O:O,1) - SUMIFS(mySheet!K:K,mySheet!A:A,summary!C398,mySheet!B:B,summary!D398,mySheet!O:O,2)</f>
        <v>55120</v>
      </c>
      <c r="L398" s="11">
        <f t="shared" si="13"/>
        <v>5.84856751477262E-2</v>
      </c>
      <c r="M398" t="str">
        <f t="array" ref="M398">INDEX(mySheet!G:G,MATCH(1,(mySheet!A:A=summary!C398)*(mySheet!B:B=summary!D398)*(mySheet!O:O=1),0))</f>
        <v>BJP</v>
      </c>
      <c r="N398" t="str">
        <f>VLOOKUP(M398,alliance!A:B,2,FALSE)</f>
        <v>NDA</v>
      </c>
      <c r="O398" t="str">
        <f>VLOOKUP(M398,alliance!A:D,4,FALSE)</f>
        <v>FF4500</v>
      </c>
    </row>
    <row r="399" spans="1:15" x14ac:dyDescent="0.2">
      <c r="A399" t="str">
        <f>VLOOKUP(C399,stateCodes!A:B,2,FALSE)</f>
        <v>S24</v>
      </c>
      <c r="B399" s="12">
        <v>37</v>
      </c>
      <c r="C399" t="s">
        <v>6464</v>
      </c>
      <c r="D399" t="s">
        <v>7006</v>
      </c>
      <c r="E399" s="2">
        <f>SUMIFS(mySheet!N:N,mySheet!A:A,summary!C399,mySheet!B:B,summary!D399,mySheet!O:O,1)</f>
        <v>1775196</v>
      </c>
      <c r="F399" s="2">
        <f>SUMIFS(mySheet!K:K,mySheet!A:A,summary!C399,mySheet!B:B,summary!D399)</f>
        <v>1000316</v>
      </c>
      <c r="G399" s="8">
        <f t="shared" si="12"/>
        <v>0.56349608719262545</v>
      </c>
      <c r="H399">
        <f>COUNTIFS(mySheet!A:A,summary!C399,mySheet!B:B,summary!D399,mySheet!D:D,"FEMALE")</f>
        <v>4</v>
      </c>
      <c r="I399">
        <f>COUNTIFS(mySheet!A:A,summary!C399,mySheet!B:B,summary!D399,mySheet!D:D,"FEMALE",mySheet!O:O,1)</f>
        <v>1</v>
      </c>
      <c r="J399" s="11">
        <f>SUMIFS(mySheet!M:M,mySheet!A:A,summary!C399,mySheet!B:B,summary!D399,mySheet!G:G,"NOTA")/100</f>
        <v>9.7635406549396262E-3</v>
      </c>
      <c r="K399" s="2">
        <f>SUMIFS(mySheet!K:K,mySheet!A:A,summary!C399,mySheet!B:B,summary!D399,mySheet!O:O,1) - SUMIFS(mySheet!K:K,mySheet!A:A,summary!C399,mySheet!B:B,summary!D399,mySheet!O:O,2)</f>
        <v>14526</v>
      </c>
      <c r="L399" s="11">
        <f t="shared" si="13"/>
        <v>1.4521411234050039E-2</v>
      </c>
      <c r="M399" t="str">
        <f t="array" ref="M399">INDEX(mySheet!G:G,MATCH(1,(mySheet!A:A=summary!C399)*(mySheet!B:B=summary!D399)*(mySheet!O:O=1),0))</f>
        <v>BJP</v>
      </c>
      <c r="N399" t="str">
        <f>VLOOKUP(M399,alliance!A:B,2,FALSE)</f>
        <v>NDA</v>
      </c>
      <c r="O399" t="str">
        <f>VLOOKUP(M399,alliance!A:D,4,FALSE)</f>
        <v>FF4500</v>
      </c>
    </row>
    <row r="400" spans="1:15" x14ac:dyDescent="0.2">
      <c r="A400" t="str">
        <f>VLOOKUP(C400,stateCodes!A:B,2,FALSE)</f>
        <v>S24</v>
      </c>
      <c r="B400" s="12">
        <v>38</v>
      </c>
      <c r="C400" t="s">
        <v>6464</v>
      </c>
      <c r="D400" t="s">
        <v>7023</v>
      </c>
      <c r="E400" s="2">
        <f>SUMIFS(mySheet!N:N,mySheet!A:A,summary!C400,mySheet!B:B,summary!D400,mySheet!O:O,1)</f>
        <v>1708759</v>
      </c>
      <c r="F400" s="2">
        <f>SUMIFS(mySheet!K:K,mySheet!A:A,summary!C400,mySheet!B:B,summary!D400)</f>
        <v>914665</v>
      </c>
      <c r="G400" s="8">
        <f t="shared" si="12"/>
        <v>0.53528028235696201</v>
      </c>
      <c r="H400">
        <f>COUNTIFS(mySheet!A:A,summary!C400,mySheet!B:B,summary!D400,mySheet!D:D,"FEMALE")</f>
        <v>1</v>
      </c>
      <c r="I400">
        <f>COUNTIFS(mySheet!A:A,summary!C400,mySheet!B:B,summary!D400,mySheet!D:D,"FEMALE",mySheet!O:O,1)</f>
        <v>0</v>
      </c>
      <c r="J400" s="11">
        <f>SUMIFS(mySheet!M:M,mySheet!A:A,summary!C400,mySheet!B:B,summary!D400,mySheet!G:G,"NOTA")/100</f>
        <v>1.3284764203356645E-2</v>
      </c>
      <c r="K400" s="2">
        <f>SUMIFS(mySheet!K:K,mySheet!A:A,summary!C400,mySheet!B:B,summary!D400,mySheet!O:O,1) - SUMIFS(mySheet!K:K,mySheet!A:A,summary!C400,mySheet!B:B,summary!D400,mySheet!O:O,2)</f>
        <v>117752</v>
      </c>
      <c r="L400" s="11">
        <f t="shared" si="13"/>
        <v>0.12873784391006543</v>
      </c>
      <c r="M400" t="str">
        <f t="array" ref="M400">INDEX(mySheet!G:G,MATCH(1,(mySheet!A:A=summary!C400)*(mySheet!B:B=summary!D400)*(mySheet!O:O=1),0))</f>
        <v>BJP</v>
      </c>
      <c r="N400" t="str">
        <f>VLOOKUP(M400,alliance!A:B,2,FALSE)</f>
        <v>NDA</v>
      </c>
      <c r="O400" t="str">
        <f>VLOOKUP(M400,alliance!A:D,4,FALSE)</f>
        <v>FF4500</v>
      </c>
    </row>
    <row r="401" spans="1:15" x14ac:dyDescent="0.2">
      <c r="A401" t="str">
        <f>VLOOKUP(C401,stateCodes!A:B,2,FALSE)</f>
        <v>S24</v>
      </c>
      <c r="B401" s="12">
        <v>39</v>
      </c>
      <c r="C401" t="s">
        <v>6464</v>
      </c>
      <c r="D401" t="s">
        <v>7033</v>
      </c>
      <c r="E401" s="2">
        <f>SUMIFS(mySheet!N:N,mySheet!A:A,summary!C401,mySheet!B:B,summary!D401,mySheet!O:O,1)</f>
        <v>1708585</v>
      </c>
      <c r="F401" s="2">
        <f>SUMIFS(mySheet!K:K,mySheet!A:A,summary!C401,mySheet!B:B,summary!D401)</f>
        <v>1002953</v>
      </c>
      <c r="G401" s="8">
        <f t="shared" si="12"/>
        <v>0.58700796272939304</v>
      </c>
      <c r="H401">
        <f>COUNTIFS(mySheet!A:A,summary!C401,mySheet!B:B,summary!D401,mySheet!D:D,"FEMALE")</f>
        <v>0</v>
      </c>
      <c r="I401">
        <f>COUNTIFS(mySheet!A:A,summary!C401,mySheet!B:B,summary!D401,mySheet!D:D,"FEMALE",mySheet!O:O,1)</f>
        <v>0</v>
      </c>
      <c r="J401" s="11">
        <f>SUMIFS(mySheet!M:M,mySheet!A:A,summary!C401,mySheet!B:B,summary!D401,mySheet!G:G,"NOTA")/100</f>
        <v>7.4129745494851181E-3</v>
      </c>
      <c r="K401" s="2">
        <f>SUMIFS(mySheet!K:K,mySheet!A:A,summary!C401,mySheet!B:B,summary!D401,mySheet!O:O,1) - SUMIFS(mySheet!K:K,mySheet!A:A,summary!C401,mySheet!B:B,summary!D401,mySheet!O:O,2)</f>
        <v>221702</v>
      </c>
      <c r="L401" s="11">
        <f t="shared" si="13"/>
        <v>0.22104924158958594</v>
      </c>
      <c r="M401" t="str">
        <f t="array" ref="M401">INDEX(mySheet!G:G,MATCH(1,(mySheet!A:A=summary!C401)*(mySheet!B:B=summary!D401)*(mySheet!O:O=1),0))</f>
        <v>BJP</v>
      </c>
      <c r="N401" t="str">
        <f>VLOOKUP(M401,alliance!A:B,2,FALSE)</f>
        <v>NDA</v>
      </c>
      <c r="O401" t="str">
        <f>VLOOKUP(M401,alliance!A:D,4,FALSE)</f>
        <v>FF4500</v>
      </c>
    </row>
    <row r="402" spans="1:15" x14ac:dyDescent="0.2">
      <c r="A402" t="str">
        <f>VLOOKUP(C402,stateCodes!A:B,2,FALSE)</f>
        <v>S24</v>
      </c>
      <c r="B402" s="12">
        <v>40</v>
      </c>
      <c r="C402" t="s">
        <v>6464</v>
      </c>
      <c r="D402" t="s">
        <v>7043</v>
      </c>
      <c r="E402" s="2">
        <f>SUMIFS(mySheet!N:N,mySheet!A:A,summary!C402,mySheet!B:B,summary!D402,mySheet!O:O,1)</f>
        <v>1757984</v>
      </c>
      <c r="F402" s="2">
        <f>SUMIFS(mySheet!K:K,mySheet!A:A,summary!C402,mySheet!B:B,summary!D402)</f>
        <v>1027815</v>
      </c>
      <c r="G402" s="8">
        <f t="shared" si="12"/>
        <v>0.58465549174508979</v>
      </c>
      <c r="H402">
        <f>COUNTIFS(mySheet!A:A,summary!C402,mySheet!B:B,summary!D402,mySheet!D:D,"FEMALE")</f>
        <v>3</v>
      </c>
      <c r="I402">
        <f>COUNTIFS(mySheet!A:A,summary!C402,mySheet!B:B,summary!D402,mySheet!D:D,"FEMALE",mySheet!O:O,1)</f>
        <v>0</v>
      </c>
      <c r="J402" s="11">
        <f>SUMIFS(mySheet!M:M,mySheet!A:A,summary!C402,mySheet!B:B,summary!D402,mySheet!G:G,"NOTA")/100</f>
        <v>5.4528965961678092E-3</v>
      </c>
      <c r="K402" s="2">
        <f>SUMIFS(mySheet!K:K,mySheet!A:A,summary!C402,mySheet!B:B,summary!D402,mySheet!O:O,1) - SUMIFS(mySheet!K:K,mySheet!A:A,summary!C402,mySheet!B:B,summary!D402,mySheet!O:O,2)</f>
        <v>64437</v>
      </c>
      <c r="L402" s="11">
        <f t="shared" si="13"/>
        <v>6.2693188949373188E-2</v>
      </c>
      <c r="M402" t="str">
        <f t="array" ref="M402">INDEX(mySheet!G:G,MATCH(1,(mySheet!A:A=summary!C402)*(mySheet!B:B=summary!D402)*(mySheet!O:O=1),0))</f>
        <v>BJP</v>
      </c>
      <c r="N402" t="str">
        <f>VLOOKUP(M402,alliance!A:B,2,FALSE)</f>
        <v>NDA</v>
      </c>
      <c r="O402" t="str">
        <f>VLOOKUP(M402,alliance!A:D,4,FALSE)</f>
        <v>FF4500</v>
      </c>
    </row>
    <row r="403" spans="1:15" x14ac:dyDescent="0.2">
      <c r="A403" t="str">
        <f>VLOOKUP(C403,stateCodes!A:B,2,FALSE)</f>
        <v>S24</v>
      </c>
      <c r="B403" s="12">
        <v>41</v>
      </c>
      <c r="C403" t="s">
        <v>6464</v>
      </c>
      <c r="D403" t="s">
        <v>7055</v>
      </c>
      <c r="E403" s="2">
        <f>SUMIFS(mySheet!N:N,mySheet!A:A,summary!C403,mySheet!B:B,summary!D403,mySheet!O:O,1)</f>
        <v>1874824</v>
      </c>
      <c r="F403" s="2">
        <f>SUMIFS(mySheet!K:K,mySheet!A:A,summary!C403,mySheet!B:B,summary!D403)</f>
        <v>1140496</v>
      </c>
      <c r="G403" s="8">
        <f t="shared" si="12"/>
        <v>0.60832163445742105</v>
      </c>
      <c r="H403">
        <f>COUNTIFS(mySheet!A:A,summary!C403,mySheet!B:B,summary!D403,mySheet!D:D,"FEMALE")</f>
        <v>2</v>
      </c>
      <c r="I403">
        <f>COUNTIFS(mySheet!A:A,summary!C403,mySheet!B:B,summary!D403,mySheet!D:D,"FEMALE",mySheet!O:O,1)</f>
        <v>0</v>
      </c>
      <c r="J403" s="11">
        <f>SUMIFS(mySheet!M:M,mySheet!A:A,summary!C403,mySheet!B:B,summary!D403,mySheet!G:G,"NOTA")/100</f>
        <v>7.1560975823520903E-3</v>
      </c>
      <c r="K403" s="2">
        <f>SUMIFS(mySheet!K:K,mySheet!A:A,summary!C403,mySheet!B:B,summary!D403,mySheet!O:O,1) - SUMIFS(mySheet!K:K,mySheet!A:A,summary!C403,mySheet!B:B,summary!D403,mySheet!O:O,2)</f>
        <v>12353</v>
      </c>
      <c r="L403" s="11">
        <f t="shared" si="13"/>
        <v>1.083125236739103E-2</v>
      </c>
      <c r="M403" t="str">
        <f t="array" ref="M403">INDEX(mySheet!G:G,MATCH(1,(mySheet!A:A=summary!C403)*(mySheet!B:B=summary!D403)*(mySheet!O:O=1),0))</f>
        <v>BJP</v>
      </c>
      <c r="N403" t="str">
        <f>VLOOKUP(M403,alliance!A:B,2,FALSE)</f>
        <v>NDA</v>
      </c>
      <c r="O403" t="str">
        <f>VLOOKUP(M403,alliance!A:D,4,FALSE)</f>
        <v>FF4500</v>
      </c>
    </row>
    <row r="404" spans="1:15" x14ac:dyDescent="0.2">
      <c r="A404" t="str">
        <f>VLOOKUP(C404,stateCodes!A:B,2,FALSE)</f>
        <v>S24</v>
      </c>
      <c r="B404" s="12">
        <v>42</v>
      </c>
      <c r="C404" t="s">
        <v>6464</v>
      </c>
      <c r="D404" t="s">
        <v>7066</v>
      </c>
      <c r="E404" s="2">
        <f>SUMIFS(mySheet!N:N,mySheet!A:A,summary!C404,mySheet!B:B,summary!D404,mySheet!O:O,1)</f>
        <v>1632983</v>
      </c>
      <c r="F404" s="2">
        <f>SUMIFS(mySheet!K:K,mySheet!A:A,summary!C404,mySheet!B:B,summary!D404)</f>
        <v>842994</v>
      </c>
      <c r="G404" s="8">
        <f t="shared" si="12"/>
        <v>0.51622950147062152</v>
      </c>
      <c r="H404">
        <f>COUNTIFS(mySheet!A:A,summary!C404,mySheet!B:B,summary!D404,mySheet!D:D,"FEMALE")</f>
        <v>3</v>
      </c>
      <c r="I404">
        <f>COUNTIFS(mySheet!A:A,summary!C404,mySheet!B:B,summary!D404,mySheet!D:D,"FEMALE",mySheet!O:O,1)</f>
        <v>0</v>
      </c>
      <c r="J404" s="11">
        <f>SUMIFS(mySheet!M:M,mySheet!A:A,summary!C404,mySheet!B:B,summary!D404,mySheet!G:G,"NOTA")/100</f>
        <v>4.810183313394647E-3</v>
      </c>
      <c r="K404" s="2">
        <f>SUMIFS(mySheet!K:K,mySheet!A:A,summary!C404,mySheet!B:B,summary!D404,mySheet!O:O,1) - SUMIFS(mySheet!K:K,mySheet!A:A,summary!C404,mySheet!B:B,summary!D404,mySheet!O:O,2)</f>
        <v>155934</v>
      </c>
      <c r="L404" s="11">
        <f t="shared" si="13"/>
        <v>0.18497640552601799</v>
      </c>
      <c r="M404" t="str">
        <f t="array" ref="M404">INDEX(mySheet!G:G,MATCH(1,(mySheet!A:A=summary!C404)*(mySheet!B:B=summary!D404)*(mySheet!O:O=1),0))</f>
        <v>BJP</v>
      </c>
      <c r="N404" t="str">
        <f>VLOOKUP(M404,alliance!A:B,2,FALSE)</f>
        <v>NDA</v>
      </c>
      <c r="O404" t="str">
        <f>VLOOKUP(M404,alliance!A:D,4,FALSE)</f>
        <v>FF4500</v>
      </c>
    </row>
    <row r="405" spans="1:15" x14ac:dyDescent="0.2">
      <c r="A405" t="str">
        <f>VLOOKUP(C405,stateCodes!A:B,2,FALSE)</f>
        <v>S24</v>
      </c>
      <c r="B405" s="12">
        <v>43</v>
      </c>
      <c r="C405" t="s">
        <v>6464</v>
      </c>
      <c r="D405" t="s">
        <v>7082</v>
      </c>
      <c r="E405" s="2">
        <f>SUMIFS(mySheet!N:N,mySheet!A:A,summary!C405,mySheet!B:B,summary!D405,mySheet!O:O,1)</f>
        <v>1766121</v>
      </c>
      <c r="F405" s="2">
        <f>SUMIFS(mySheet!K:K,mySheet!A:A,summary!C405,mySheet!B:B,summary!D405)</f>
        <v>1025314</v>
      </c>
      <c r="G405" s="8">
        <f t="shared" si="12"/>
        <v>0.58054572704814678</v>
      </c>
      <c r="H405">
        <f>COUNTIFS(mySheet!A:A,summary!C405,mySheet!B:B,summary!D405,mySheet!D:D,"FEMALE")</f>
        <v>1</v>
      </c>
      <c r="I405">
        <f>COUNTIFS(mySheet!A:A,summary!C405,mySheet!B:B,summary!D405,mySheet!D:D,"FEMALE",mySheet!O:O,1)</f>
        <v>0</v>
      </c>
      <c r="J405" s="11">
        <f>SUMIFS(mySheet!M:M,mySheet!A:A,summary!C405,mySheet!B:B,summary!D405,mySheet!G:G,"NOTA")/100</f>
        <v>7.7866189767911223E-3</v>
      </c>
      <c r="K405" s="2">
        <f>SUMIFS(mySheet!K:K,mySheet!A:A,summary!C405,mySheet!B:B,summary!D405,mySheet!O:O,1) - SUMIFS(mySheet!K:K,mySheet!A:A,summary!C405,mySheet!B:B,summary!D405,mySheet!O:O,2)</f>
        <v>275142</v>
      </c>
      <c r="L405" s="11">
        <f t="shared" si="13"/>
        <v>0.26834901308282144</v>
      </c>
      <c r="M405" t="str">
        <f t="array" ref="M405">INDEX(mySheet!G:G,MATCH(1,(mySheet!A:A=summary!C405)*(mySheet!B:B=summary!D405)*(mySheet!O:O=1),0))</f>
        <v>BJP</v>
      </c>
      <c r="N405" t="str">
        <f>VLOOKUP(M405,alliance!A:B,2,FALSE)</f>
        <v>NDA</v>
      </c>
      <c r="O405" t="str">
        <f>VLOOKUP(M405,alliance!A:D,4,FALSE)</f>
        <v>FF4500</v>
      </c>
    </row>
    <row r="406" spans="1:15" x14ac:dyDescent="0.2">
      <c r="A406" t="str">
        <f>VLOOKUP(C406,stateCodes!A:B,2,FALSE)</f>
        <v>S24</v>
      </c>
      <c r="B406" s="12">
        <v>44</v>
      </c>
      <c r="C406" t="s">
        <v>6464</v>
      </c>
      <c r="D406" t="s">
        <v>7098</v>
      </c>
      <c r="E406" s="2">
        <f>SUMIFS(mySheet!N:N,mySheet!A:A,summary!C406,mySheet!B:B,summary!D406,mySheet!O:O,1)</f>
        <v>1933358</v>
      </c>
      <c r="F406" s="2">
        <f>SUMIFS(mySheet!K:K,mySheet!A:A,summary!C406,mySheet!B:B,summary!D406)</f>
        <v>1129955</v>
      </c>
      <c r="G406" s="8">
        <f t="shared" si="12"/>
        <v>0.58445202595691026</v>
      </c>
      <c r="H406">
        <f>COUNTIFS(mySheet!A:A,summary!C406,mySheet!B:B,summary!D406,mySheet!D:D,"FEMALE")</f>
        <v>0</v>
      </c>
      <c r="I406">
        <f>COUNTIFS(mySheet!A:A,summary!C406,mySheet!B:B,summary!D406,mySheet!D:D,"FEMALE",mySheet!O:O,1)</f>
        <v>0</v>
      </c>
      <c r="J406" s="11">
        <f>SUMIFS(mySheet!M:M,mySheet!A:A,summary!C406,mySheet!B:B,summary!D406,mySheet!G:G,"NOTA")/100</f>
        <v>1.1067030084563643E-2</v>
      </c>
      <c r="K406" s="2">
        <f>SUMIFS(mySheet!K:K,mySheet!A:A,summary!C406,mySheet!B:B,summary!D406,mySheet!O:O,1) - SUMIFS(mySheet!K:K,mySheet!A:A,summary!C406,mySheet!B:B,summary!D406,mySheet!O:O,2)</f>
        <v>158377</v>
      </c>
      <c r="L406" s="11">
        <f t="shared" si="13"/>
        <v>0.1401622188494232</v>
      </c>
      <c r="M406" t="str">
        <f t="array" ref="M406">INDEX(mySheet!G:G,MATCH(1,(mySheet!A:A=summary!C406)*(mySheet!B:B=summary!D406)*(mySheet!O:O=1),0))</f>
        <v>BJP</v>
      </c>
      <c r="N406" t="str">
        <f>VLOOKUP(M406,alliance!A:B,2,FALSE)</f>
        <v>NDA</v>
      </c>
      <c r="O406" t="str">
        <f>VLOOKUP(M406,alliance!A:D,4,FALSE)</f>
        <v>FF4500</v>
      </c>
    </row>
    <row r="407" spans="1:15" x14ac:dyDescent="0.2">
      <c r="A407" t="str">
        <f>VLOOKUP(C407,stateCodes!A:B,2,FALSE)</f>
        <v>S24</v>
      </c>
      <c r="B407" s="12">
        <v>45</v>
      </c>
      <c r="C407" t="s">
        <v>6464</v>
      </c>
      <c r="D407" t="s">
        <v>7104</v>
      </c>
      <c r="E407" s="2">
        <f>SUMIFS(mySheet!N:N,mySheet!A:A,summary!C407,mySheet!B:B,summary!D407,mySheet!O:O,1)</f>
        <v>2040739</v>
      </c>
      <c r="F407" s="2">
        <f>SUMIFS(mySheet!K:K,mySheet!A:A,summary!C407,mySheet!B:B,summary!D407)</f>
        <v>1380890</v>
      </c>
      <c r="G407" s="8">
        <f t="shared" si="12"/>
        <v>0.67666173871327984</v>
      </c>
      <c r="H407">
        <f>COUNTIFS(mySheet!A:A,summary!C407,mySheet!B:B,summary!D407,mySheet!D:D,"FEMALE")</f>
        <v>2</v>
      </c>
      <c r="I407">
        <f>COUNTIFS(mySheet!A:A,summary!C407,mySheet!B:B,summary!D407,mySheet!D:D,"FEMALE",mySheet!O:O,1)</f>
        <v>0</v>
      </c>
      <c r="J407" s="11">
        <f>SUMIFS(mySheet!M:M,mySheet!A:A,summary!C407,mySheet!B:B,summary!D407,mySheet!G:G,"NOTA")/100</f>
        <v>1.3205853178194666E-2</v>
      </c>
      <c r="K407" s="2">
        <f>SUMIFS(mySheet!K:K,mySheet!A:A,summary!C407,mySheet!B:B,summary!D407,mySheet!O:O,1) - SUMIFS(mySheet!K:K,mySheet!A:A,summary!C407,mySheet!B:B,summary!D407,mySheet!O:O,2)</f>
        <v>365683</v>
      </c>
      <c r="L407" s="11">
        <f t="shared" si="13"/>
        <v>0.26481689345277321</v>
      </c>
      <c r="M407" t="str">
        <f t="array" ref="M407">INDEX(mySheet!G:G,MATCH(1,(mySheet!A:A=summary!C407)*(mySheet!B:B=summary!D407)*(mySheet!O:O=1),0))</f>
        <v>BJP</v>
      </c>
      <c r="N407" t="str">
        <f>VLOOKUP(M407,alliance!A:B,2,FALSE)</f>
        <v>NDA</v>
      </c>
      <c r="O407" t="str">
        <f>VLOOKUP(M407,alliance!A:D,4,FALSE)</f>
        <v>FF4500</v>
      </c>
    </row>
    <row r="408" spans="1:15" x14ac:dyDescent="0.2">
      <c r="A408" t="str">
        <f>VLOOKUP(C408,stateCodes!A:B,2,FALSE)</f>
        <v>S24</v>
      </c>
      <c r="B408" s="12">
        <v>46</v>
      </c>
      <c r="C408" t="s">
        <v>6464</v>
      </c>
      <c r="D408" t="s">
        <v>2261</v>
      </c>
      <c r="E408" s="2">
        <f>SUMIFS(mySheet!N:N,mySheet!A:A,summary!C408,mySheet!B:B,summary!D408,mySheet!O:O,1)</f>
        <v>1749100</v>
      </c>
      <c r="F408" s="2">
        <f>SUMIFS(mySheet!K:K,mySheet!A:A,summary!C408,mySheet!B:B,summary!D408)</f>
        <v>1089778</v>
      </c>
      <c r="G408" s="8">
        <f t="shared" si="12"/>
        <v>0.62305071179463722</v>
      </c>
      <c r="H408">
        <f>COUNTIFS(mySheet!A:A,summary!C408,mySheet!B:B,summary!D408,mySheet!D:D,"FEMALE")</f>
        <v>0</v>
      </c>
      <c r="I408">
        <f>COUNTIFS(mySheet!A:A,summary!C408,mySheet!B:B,summary!D408,mySheet!D:D,"FEMALE",mySheet!O:O,1)</f>
        <v>0</v>
      </c>
      <c r="J408" s="11">
        <f>SUMIFS(mySheet!M:M,mySheet!A:A,summary!C408,mySheet!B:B,summary!D408,mySheet!G:G,"NOTA")/100</f>
        <v>1.390329982046349E-2</v>
      </c>
      <c r="K408" s="2">
        <f>SUMIFS(mySheet!K:K,mySheet!A:A,summary!C408,mySheet!B:B,summary!D408,mySheet!O:O,1) - SUMIFS(mySheet!K:K,mySheet!A:A,summary!C408,mySheet!B:B,summary!D408,mySheet!O:O,2)</f>
        <v>248652</v>
      </c>
      <c r="L408" s="11">
        <f t="shared" si="13"/>
        <v>0.22816757174396987</v>
      </c>
      <c r="M408" t="str">
        <f t="array" ref="M408">INDEX(mySheet!G:G,MATCH(1,(mySheet!A:A=summary!C408)*(mySheet!B:B=summary!D408)*(mySheet!O:O=1),0))</f>
        <v>BJP</v>
      </c>
      <c r="N408" t="str">
        <f>VLOOKUP(M408,alliance!A:B,2,FALSE)</f>
        <v>NDA</v>
      </c>
      <c r="O408" t="str">
        <f>VLOOKUP(M408,alliance!A:D,4,FALSE)</f>
        <v>FF4500</v>
      </c>
    </row>
    <row r="409" spans="1:15" x14ac:dyDescent="0.2">
      <c r="A409" t="str">
        <f>VLOOKUP(C409,stateCodes!A:B,2,FALSE)</f>
        <v>S24</v>
      </c>
      <c r="B409" s="12">
        <v>47</v>
      </c>
      <c r="C409" t="s">
        <v>6464</v>
      </c>
      <c r="D409" t="s">
        <v>7131</v>
      </c>
      <c r="E409" s="2">
        <f>SUMIFS(mySheet!N:N,mySheet!A:A,summary!C409,mySheet!B:B,summary!D409,mySheet!O:O,1)</f>
        <v>1702024</v>
      </c>
      <c r="F409" s="2">
        <f>SUMIFS(mySheet!K:K,mySheet!A:A,summary!C409,mySheet!B:B,summary!D409)</f>
        <v>1034549</v>
      </c>
      <c r="G409" s="8">
        <f t="shared" si="12"/>
        <v>0.60783455462437663</v>
      </c>
      <c r="H409">
        <f>COUNTIFS(mySheet!A:A,summary!C409,mySheet!B:B,summary!D409,mySheet!D:D,"FEMALE")</f>
        <v>1</v>
      </c>
      <c r="I409">
        <f>COUNTIFS(mySheet!A:A,summary!C409,mySheet!B:B,summary!D409,mySheet!D:D,"FEMALE",mySheet!O:O,1)</f>
        <v>0</v>
      </c>
      <c r="J409" s="11">
        <f>SUMIFS(mySheet!M:M,mySheet!A:A,summary!C409,mySheet!B:B,summary!D409,mySheet!G:G,"NOTA")/100</f>
        <v>1.8600615318017377E-2</v>
      </c>
      <c r="K409" s="2">
        <f>SUMIFS(mySheet!K:K,mySheet!A:A,summary!C409,mySheet!B:B,summary!D409,mySheet!O:O,1) - SUMIFS(mySheet!K:K,mySheet!A:A,summary!C409,mySheet!B:B,summary!D409,mySheet!O:O,2)</f>
        <v>58938</v>
      </c>
      <c r="L409" s="11">
        <f t="shared" si="13"/>
        <v>5.6969752036877902E-2</v>
      </c>
      <c r="M409" t="str">
        <f t="array" ref="M409">INDEX(mySheet!G:G,MATCH(1,(mySheet!A:A=summary!C409)*(mySheet!B:B=summary!D409)*(mySheet!O:O=1),0))</f>
        <v>BJP</v>
      </c>
      <c r="N409" t="str">
        <f>VLOOKUP(M409,alliance!A:B,2,FALSE)</f>
        <v>NDA</v>
      </c>
      <c r="O409" t="str">
        <f>VLOOKUP(M409,alliance!A:D,4,FALSE)</f>
        <v>FF4500</v>
      </c>
    </row>
    <row r="410" spans="1:15" x14ac:dyDescent="0.2">
      <c r="A410" t="str">
        <f>VLOOKUP(C410,stateCodes!A:B,2,FALSE)</f>
        <v>S24</v>
      </c>
      <c r="B410" s="12">
        <v>48</v>
      </c>
      <c r="C410" t="s">
        <v>6464</v>
      </c>
      <c r="D410" t="s">
        <v>7140</v>
      </c>
      <c r="E410" s="2">
        <f>SUMIFS(mySheet!N:N,mySheet!A:A,summary!C410,mySheet!B:B,summary!D410,mySheet!O:O,1)</f>
        <v>1839312</v>
      </c>
      <c r="F410" s="2">
        <f>SUMIFS(mySheet!K:K,mySheet!A:A,summary!C410,mySheet!B:B,summary!D410)</f>
        <v>1043655</v>
      </c>
      <c r="G410" s="8">
        <f t="shared" si="12"/>
        <v>0.56741596857955579</v>
      </c>
      <c r="H410">
        <f>COUNTIFS(mySheet!A:A,summary!C410,mySheet!B:B,summary!D410,mySheet!D:D,"FEMALE")</f>
        <v>1</v>
      </c>
      <c r="I410">
        <f>COUNTIFS(mySheet!A:A,summary!C410,mySheet!B:B,summary!D410,mySheet!D:D,"FEMALE",mySheet!O:O,1)</f>
        <v>1</v>
      </c>
      <c r="J410" s="11">
        <f>SUMIFS(mySheet!M:M,mySheet!A:A,summary!C410,mySheet!B:B,summary!D410,mySheet!G:G,"NOTA")/100</f>
        <v>1.4066208452171349E-2</v>
      </c>
      <c r="K410" s="2">
        <f>SUMIFS(mySheet!K:K,mySheet!A:A,summary!C410,mySheet!B:B,summary!D410,mySheet!O:O,1) - SUMIFS(mySheet!K:K,mySheet!A:A,summary!C410,mySheet!B:B,summary!D410,mySheet!O:O,2)</f>
        <v>198205</v>
      </c>
      <c r="L410" s="11">
        <f t="shared" si="13"/>
        <v>0.18991429160019355</v>
      </c>
      <c r="M410" t="str">
        <f t="array" ref="M410">INDEX(mySheet!G:G,MATCH(1,(mySheet!A:A=summary!C410)*(mySheet!B:B=summary!D410)*(mySheet!O:O=1),0))</f>
        <v>BJP</v>
      </c>
      <c r="N410" t="str">
        <f>VLOOKUP(M410,alliance!A:B,2,FALSE)</f>
        <v>NDA</v>
      </c>
      <c r="O410" t="str">
        <f>VLOOKUP(M410,alliance!A:D,4,FALSE)</f>
        <v>FF4500</v>
      </c>
    </row>
    <row r="411" spans="1:15" x14ac:dyDescent="0.2">
      <c r="A411" t="str">
        <f>VLOOKUP(C411,stateCodes!A:B,2,FALSE)</f>
        <v>S24</v>
      </c>
      <c r="B411" s="12">
        <v>49</v>
      </c>
      <c r="C411" t="s">
        <v>6464</v>
      </c>
      <c r="D411" t="s">
        <v>7152</v>
      </c>
      <c r="E411" s="2">
        <f>SUMIFS(mySheet!N:N,mySheet!A:A,summary!C411,mySheet!B:B,summary!D411,mySheet!O:O,1)</f>
        <v>1787120</v>
      </c>
      <c r="F411" s="2">
        <f>SUMIFS(mySheet!K:K,mySheet!A:A,summary!C411,mySheet!B:B,summary!D411)</f>
        <v>974438</v>
      </c>
      <c r="G411" s="8">
        <f t="shared" si="12"/>
        <v>0.54525605443394964</v>
      </c>
      <c r="H411">
        <f>COUNTIFS(mySheet!A:A,summary!C411,mySheet!B:B,summary!D411,mySheet!D:D,"FEMALE")</f>
        <v>0</v>
      </c>
      <c r="I411">
        <f>COUNTIFS(mySheet!A:A,summary!C411,mySheet!B:B,summary!D411,mySheet!D:D,"FEMALE",mySheet!O:O,1)</f>
        <v>0</v>
      </c>
      <c r="J411" s="11">
        <f>SUMIFS(mySheet!M:M,mySheet!A:A,summary!C411,mySheet!B:B,summary!D411,mySheet!G:G,"NOTA")/100</f>
        <v>1.5147117494002792E-2</v>
      </c>
      <c r="K411" s="2">
        <f>SUMIFS(mySheet!K:K,mySheet!A:A,summary!C411,mySheet!B:B,summary!D411,mySheet!O:O,1) - SUMIFS(mySheet!K:K,mySheet!A:A,summary!C411,mySheet!B:B,summary!D411,mySheet!O:O,2)</f>
        <v>38722</v>
      </c>
      <c r="L411" s="11">
        <f t="shared" si="13"/>
        <v>3.9737777057134473E-2</v>
      </c>
      <c r="M411" t="str">
        <f t="array" ref="M411">INDEX(mySheet!G:G,MATCH(1,(mySheet!A:A=summary!C411)*(mySheet!B:B=summary!D411)*(mySheet!O:O=1),0))</f>
        <v>BJP</v>
      </c>
      <c r="N411" t="str">
        <f>VLOOKUP(M411,alliance!A:B,2,FALSE)</f>
        <v>NDA</v>
      </c>
      <c r="O411" t="str">
        <f>VLOOKUP(M411,alliance!A:D,4,FALSE)</f>
        <v>FF4500</v>
      </c>
    </row>
    <row r="412" spans="1:15" x14ac:dyDescent="0.2">
      <c r="A412" t="str">
        <f>VLOOKUP(C412,stateCodes!A:B,2,FALSE)</f>
        <v>S24</v>
      </c>
      <c r="B412" s="12">
        <v>50</v>
      </c>
      <c r="C412" t="s">
        <v>6464</v>
      </c>
      <c r="D412" t="s">
        <v>7163</v>
      </c>
      <c r="E412" s="2">
        <f>SUMIFS(mySheet!N:N,mySheet!A:A,summary!C412,mySheet!B:B,summary!D412,mySheet!O:O,1)</f>
        <v>2010477</v>
      </c>
      <c r="F412" s="2">
        <f>SUMIFS(mySheet!K:K,mySheet!A:A,summary!C412,mySheet!B:B,summary!D412)</f>
        <v>978236</v>
      </c>
      <c r="G412" s="8">
        <f t="shared" si="12"/>
        <v>0.48656910772916079</v>
      </c>
      <c r="H412">
        <f>COUNTIFS(mySheet!A:A,summary!C412,mySheet!B:B,summary!D412,mySheet!D:D,"FEMALE")</f>
        <v>2</v>
      </c>
      <c r="I412">
        <f>COUNTIFS(mySheet!A:A,summary!C412,mySheet!B:B,summary!D412,mySheet!D:D,"FEMALE",mySheet!O:O,1)</f>
        <v>1</v>
      </c>
      <c r="J412" s="11">
        <f>SUMIFS(mySheet!M:M,mySheet!A:A,summary!C412,mySheet!B:B,summary!D412,mySheet!G:G,"NOTA")/100</f>
        <v>8.0504393423602022E-3</v>
      </c>
      <c r="K412" s="2">
        <f>SUMIFS(mySheet!K:K,mySheet!A:A,summary!C412,mySheet!B:B,summary!D412,mySheet!O:O,1) - SUMIFS(mySheet!K:K,mySheet!A:A,summary!C412,mySheet!B:B,summary!D412,mySheet!O:O,2)</f>
        <v>171968</v>
      </c>
      <c r="L412" s="11">
        <f t="shared" si="13"/>
        <v>0.17579398018474068</v>
      </c>
      <c r="M412" t="str">
        <f t="array" ref="M412">INDEX(mySheet!G:G,MATCH(1,(mySheet!A:A=summary!C412)*(mySheet!B:B=summary!D412)*(mySheet!O:O=1),0))</f>
        <v>BJP</v>
      </c>
      <c r="N412" t="str">
        <f>VLOOKUP(M412,alliance!A:B,2,FALSE)</f>
        <v>NDA</v>
      </c>
      <c r="O412" t="str">
        <f>VLOOKUP(M412,alliance!A:D,4,FALSE)</f>
        <v>FF4500</v>
      </c>
    </row>
    <row r="413" spans="1:15" x14ac:dyDescent="0.2">
      <c r="A413" t="str">
        <f>VLOOKUP(C413,stateCodes!A:B,2,FALSE)</f>
        <v>S24</v>
      </c>
      <c r="B413" s="12">
        <v>51</v>
      </c>
      <c r="C413" t="s">
        <v>6464</v>
      </c>
      <c r="D413" t="s">
        <v>7180</v>
      </c>
      <c r="E413" s="2">
        <f>SUMIFS(mySheet!N:N,mySheet!A:A,summary!C413,mySheet!B:B,summary!D413,mySheet!O:O,1)</f>
        <v>1716160</v>
      </c>
      <c r="F413" s="2">
        <f>SUMIFS(mySheet!K:K,mySheet!A:A,summary!C413,mySheet!B:B,summary!D413)</f>
        <v>889056</v>
      </c>
      <c r="G413" s="8">
        <f t="shared" si="12"/>
        <v>0.51804959910497861</v>
      </c>
      <c r="H413">
        <f>COUNTIFS(mySheet!A:A,summary!C413,mySheet!B:B,summary!D413,mySheet!D:D,"FEMALE")</f>
        <v>1</v>
      </c>
      <c r="I413">
        <f>COUNTIFS(mySheet!A:A,summary!C413,mySheet!B:B,summary!D413,mySheet!D:D,"FEMALE",mySheet!O:O,1)</f>
        <v>1</v>
      </c>
      <c r="J413" s="11">
        <f>SUMIFS(mySheet!M:M,mySheet!A:A,summary!C413,mySheet!B:B,summary!D413,mySheet!G:G,"NOTA")/100</f>
        <v>8.5717208530576589E-3</v>
      </c>
      <c r="K413" s="2">
        <f>SUMIFS(mySheet!K:K,mySheet!A:A,summary!C413,mySheet!B:B,summary!D413,mySheet!O:O,1) - SUMIFS(mySheet!K:K,mySheet!A:A,summary!C413,mySheet!B:B,summary!D413,mySheet!O:O,2)</f>
        <v>184275</v>
      </c>
      <c r="L413" s="11">
        <f t="shared" si="13"/>
        <v>0.20727040816326531</v>
      </c>
      <c r="M413" t="str">
        <f t="array" ref="M413">INDEX(mySheet!G:G,MATCH(1,(mySheet!A:A=summary!C413)*(mySheet!B:B=summary!D413)*(mySheet!O:O=1),0))</f>
        <v>BJP</v>
      </c>
      <c r="N413" t="str">
        <f>VLOOKUP(M413,alliance!A:B,2,FALSE)</f>
        <v>NDA</v>
      </c>
      <c r="O413" t="str">
        <f>VLOOKUP(M413,alliance!A:D,4,FALSE)</f>
        <v>FF4500</v>
      </c>
    </row>
    <row r="414" spans="1:15" x14ac:dyDescent="0.2">
      <c r="A414" t="str">
        <f>VLOOKUP(C414,stateCodes!A:B,2,FALSE)</f>
        <v>S24</v>
      </c>
      <c r="B414" s="12">
        <v>52</v>
      </c>
      <c r="C414" t="s">
        <v>6464</v>
      </c>
      <c r="D414" t="s">
        <v>7196</v>
      </c>
      <c r="E414" s="2">
        <f>SUMIFS(mySheet!N:N,mySheet!A:A,summary!C414,mySheet!B:B,summary!D414,mySheet!O:O,1)</f>
        <v>1816830</v>
      </c>
      <c r="F414" s="2">
        <f>SUMIFS(mySheet!K:K,mySheet!A:A,summary!C414,mySheet!B:B,summary!D414)</f>
        <v>1155341</v>
      </c>
      <c r="G414" s="8">
        <f t="shared" si="12"/>
        <v>0.63591034934473778</v>
      </c>
      <c r="H414">
        <f>COUNTIFS(mySheet!A:A,summary!C414,mySheet!B:B,summary!D414,mySheet!D:D,"FEMALE")</f>
        <v>6</v>
      </c>
      <c r="I414">
        <f>COUNTIFS(mySheet!A:A,summary!C414,mySheet!B:B,summary!D414,mySheet!D:D,"FEMALE",mySheet!O:O,1)</f>
        <v>0</v>
      </c>
      <c r="J414" s="11">
        <f>SUMIFS(mySheet!M:M,mySheet!A:A,summary!C414,mySheet!B:B,summary!D414,mySheet!G:G,"NOTA")/100</f>
        <v>7.60140104593894E-3</v>
      </c>
      <c r="K414" s="2">
        <f>SUMIFS(mySheet!K:K,mySheet!A:A,summary!C414,mySheet!B:B,summary!D414,mySheet!O:O,1) - SUMIFS(mySheet!K:K,mySheet!A:A,summary!C414,mySheet!B:B,summary!D414,mySheet!O:O,2)</f>
        <v>110140</v>
      </c>
      <c r="L414" s="11">
        <f t="shared" si="13"/>
        <v>9.5331161968630909E-2</v>
      </c>
      <c r="M414" t="str">
        <f t="array" ref="M414">INDEX(mySheet!G:G,MATCH(1,(mySheet!A:A=summary!C414)*(mySheet!B:B=summary!D414)*(mySheet!O:O=1),0))</f>
        <v>BJP</v>
      </c>
      <c r="N414" t="str">
        <f>VLOOKUP(M414,alliance!A:B,2,FALSE)</f>
        <v>NDA</v>
      </c>
      <c r="O414" t="str">
        <f>VLOOKUP(M414,alliance!A:D,4,FALSE)</f>
        <v>FF4500</v>
      </c>
    </row>
    <row r="415" spans="1:15" x14ac:dyDescent="0.2">
      <c r="A415" t="str">
        <f>VLOOKUP(C415,stateCodes!A:B,2,FALSE)</f>
        <v>S24</v>
      </c>
      <c r="B415" s="12">
        <v>53</v>
      </c>
      <c r="C415" t="s">
        <v>6464</v>
      </c>
      <c r="D415" t="s">
        <v>7208</v>
      </c>
      <c r="E415" s="2">
        <f>SUMIFS(mySheet!N:N,mySheet!A:A,summary!C415,mySheet!B:B,summary!D415,mySheet!O:O,1)</f>
        <v>1821785</v>
      </c>
      <c r="F415" s="2">
        <f>SUMIFS(mySheet!K:K,mySheet!A:A,summary!C415,mySheet!B:B,summary!D415)</f>
        <v>1087121</v>
      </c>
      <c r="G415" s="8">
        <f t="shared" si="12"/>
        <v>0.59673397245009707</v>
      </c>
      <c r="H415">
        <f>COUNTIFS(mySheet!A:A,summary!C415,mySheet!B:B,summary!D415,mySheet!D:D,"FEMALE")</f>
        <v>2</v>
      </c>
      <c r="I415">
        <f>COUNTIFS(mySheet!A:A,summary!C415,mySheet!B:B,summary!D415,mySheet!D:D,"FEMALE",mySheet!O:O,1)</f>
        <v>0</v>
      </c>
      <c r="J415" s="11">
        <f>SUMIFS(mySheet!M:M,mySheet!A:A,summary!C415,mySheet!B:B,summary!D415,mySheet!G:G,"NOTA")/100</f>
        <v>8.6332787699325009E-3</v>
      </c>
      <c r="K415" s="2">
        <f>SUMIFS(mySheet!K:K,mySheet!A:A,summary!C415,mySheet!B:B,summary!D415,mySheet!O:O,1) - SUMIFS(mySheet!K:K,mySheet!A:A,summary!C415,mySheet!B:B,summary!D415,mySheet!O:O,2)</f>
        <v>65477</v>
      </c>
      <c r="L415" s="11">
        <f t="shared" si="13"/>
        <v>6.0229726037855952E-2</v>
      </c>
      <c r="M415" t="str">
        <f t="array" ref="M415">INDEX(mySheet!G:G,MATCH(1,(mySheet!A:A=summary!C415)*(mySheet!B:B=summary!D415)*(mySheet!O:O=1),0))</f>
        <v>BJP</v>
      </c>
      <c r="N415" t="str">
        <f>VLOOKUP(M415,alliance!A:B,2,FALSE)</f>
        <v>NDA</v>
      </c>
      <c r="O415" t="str">
        <f>VLOOKUP(M415,alliance!A:D,4,FALSE)</f>
        <v>FF4500</v>
      </c>
    </row>
    <row r="416" spans="1:15" x14ac:dyDescent="0.2">
      <c r="A416" t="str">
        <f>VLOOKUP(C416,stateCodes!A:B,2,FALSE)</f>
        <v>S24</v>
      </c>
      <c r="B416" s="12">
        <v>54</v>
      </c>
      <c r="C416" t="s">
        <v>6464</v>
      </c>
      <c r="D416" t="s">
        <v>7222</v>
      </c>
      <c r="E416" s="2">
        <f>SUMIFS(mySheet!N:N,mySheet!A:A,summary!C416,mySheet!B:B,summary!D416,mySheet!O:O,1)</f>
        <v>1785657</v>
      </c>
      <c r="F416" s="2">
        <f>SUMIFS(mySheet!K:K,mySheet!A:A,summary!C416,mySheet!B:B,summary!D416)</f>
        <v>1090152</v>
      </c>
      <c r="G416" s="8">
        <f t="shared" si="12"/>
        <v>0.61050470499093612</v>
      </c>
      <c r="H416">
        <f>COUNTIFS(mySheet!A:A,summary!C416,mySheet!B:B,summary!D416,mySheet!D:D,"FEMALE")</f>
        <v>1</v>
      </c>
      <c r="I416">
        <f>COUNTIFS(mySheet!A:A,summary!C416,mySheet!B:B,summary!D416,mySheet!D:D,"FEMALE",mySheet!O:O,1)</f>
        <v>0</v>
      </c>
      <c r="J416" s="11">
        <f>SUMIFS(mySheet!M:M,mySheet!A:A,summary!C416,mySheet!B:B,summary!D416,mySheet!G:G,"NOTA")/100</f>
        <v>1.0401470729817581E-2</v>
      </c>
      <c r="K416" s="2">
        <f>SUMIFS(mySheet!K:K,mySheet!A:A,summary!C416,mySheet!B:B,summary!D416,mySheet!O:O,1) - SUMIFS(mySheet!K:K,mySheet!A:A,summary!C416,mySheet!B:B,summary!D416,mySheet!O:O,2)</f>
        <v>95880</v>
      </c>
      <c r="L416" s="11">
        <f t="shared" si="13"/>
        <v>8.7951038020386146E-2</v>
      </c>
      <c r="M416" t="str">
        <f t="array" ref="M416">INDEX(mySheet!G:G,MATCH(1,(mySheet!A:A=summary!C416)*(mySheet!B:B=summary!D416)*(mySheet!O:O=1),0))</f>
        <v>BSP</v>
      </c>
      <c r="N416" t="str">
        <f>VLOOKUP(M416,alliance!A:B,2,FALSE)</f>
        <v>Unallied</v>
      </c>
      <c r="O416" t="str">
        <f>VLOOKUP(M416,alliance!A:D,4,FALSE)</f>
        <v>002387</v>
      </c>
    </row>
    <row r="417" spans="1:15" x14ac:dyDescent="0.2">
      <c r="A417" t="str">
        <f>VLOOKUP(C417,stateCodes!A:B,2,FALSE)</f>
        <v>S24</v>
      </c>
      <c r="B417" s="12">
        <v>55</v>
      </c>
      <c r="C417" t="s">
        <v>6464</v>
      </c>
      <c r="D417" t="s">
        <v>7234</v>
      </c>
      <c r="E417" s="2">
        <f>SUMIFS(mySheet!N:N,mySheet!A:A,summary!C417,mySheet!B:B,summary!D417,mySheet!O:O,1)</f>
        <v>1729908</v>
      </c>
      <c r="F417" s="2">
        <f>SUMIFS(mySheet!K:K,mySheet!A:A,summary!C417,mySheet!B:B,summary!D417)</f>
        <v>989848</v>
      </c>
      <c r="G417" s="8">
        <f t="shared" si="12"/>
        <v>0.57219690295668901</v>
      </c>
      <c r="H417">
        <f>COUNTIFS(mySheet!A:A,summary!C417,mySheet!B:B,summary!D417,mySheet!D:D,"FEMALE")</f>
        <v>2</v>
      </c>
      <c r="I417">
        <f>COUNTIFS(mySheet!A:A,summary!C417,mySheet!B:B,summary!D417,mySheet!D:D,"FEMALE",mySheet!O:O,1)</f>
        <v>0</v>
      </c>
      <c r="J417" s="11">
        <f>SUMIFS(mySheet!M:M,mySheet!A:A,summary!C417,mySheet!B:B,summary!D417,mySheet!G:G,"NOTA")/100</f>
        <v>1.3320298179151899E-2</v>
      </c>
      <c r="K417" s="2">
        <f>SUMIFS(mySheet!K:K,mySheet!A:A,summary!C417,mySheet!B:B,summary!D417,mySheet!O:O,1) - SUMIFS(mySheet!K:K,mySheet!A:A,summary!C417,mySheet!B:B,summary!D417,mySheet!O:O,2)</f>
        <v>128752</v>
      </c>
      <c r="L417" s="11">
        <f t="shared" si="13"/>
        <v>0.13007249597918064</v>
      </c>
      <c r="M417" t="str">
        <f t="array" ref="M417">INDEX(mySheet!G:G,MATCH(1,(mySheet!A:A=summary!C417)*(mySheet!B:B=summary!D417)*(mySheet!O:O=1),0))</f>
        <v>BJP</v>
      </c>
      <c r="N417" t="str">
        <f>VLOOKUP(M417,alliance!A:B,2,FALSE)</f>
        <v>NDA</v>
      </c>
      <c r="O417" t="str">
        <f>VLOOKUP(M417,alliance!A:D,4,FALSE)</f>
        <v>FF4500</v>
      </c>
    </row>
    <row r="418" spans="1:15" x14ac:dyDescent="0.2">
      <c r="A418" t="str">
        <f>VLOOKUP(C418,stateCodes!A:B,2,FALSE)</f>
        <v>S24</v>
      </c>
      <c r="B418" s="12">
        <v>56</v>
      </c>
      <c r="C418" t="s">
        <v>6464</v>
      </c>
      <c r="D418" t="s">
        <v>7246</v>
      </c>
      <c r="E418" s="2">
        <f>SUMIFS(mySheet!N:N,mySheet!A:A,summary!C418,mySheet!B:B,summary!D418,mySheet!O:O,1)</f>
        <v>1805946</v>
      </c>
      <c r="F418" s="2">
        <f>SUMIFS(mySheet!K:K,mySheet!A:A,summary!C418,mySheet!B:B,summary!D418)</f>
        <v>981400</v>
      </c>
      <c r="G418" s="8">
        <f t="shared" si="12"/>
        <v>0.54342710136404959</v>
      </c>
      <c r="H418">
        <f>COUNTIFS(mySheet!A:A,summary!C418,mySheet!B:B,summary!D418,mySheet!D:D,"FEMALE")</f>
        <v>1</v>
      </c>
      <c r="I418">
        <f>COUNTIFS(mySheet!A:A,summary!C418,mySheet!B:B,summary!D418,mySheet!D:D,"FEMALE",mySheet!O:O,1)</f>
        <v>0</v>
      </c>
      <c r="J418" s="11">
        <f>SUMIFS(mySheet!M:M,mySheet!A:A,summary!C418,mySheet!B:B,summary!D418,mySheet!G:G,"NOTA")/100</f>
        <v>1.3404959468525119E-2</v>
      </c>
      <c r="K418" s="2">
        <f>SUMIFS(mySheet!K:K,mySheet!A:A,summary!C418,mySheet!B:B,summary!D418,mySheet!O:O,1) - SUMIFS(mySheet!K:K,mySheet!A:A,summary!C418,mySheet!B:B,summary!D418,mySheet!O:O,2)</f>
        <v>261601</v>
      </c>
      <c r="L418" s="11">
        <f t="shared" si="13"/>
        <v>0.26655899735072347</v>
      </c>
      <c r="M418" t="str">
        <f t="array" ref="M418">INDEX(mySheet!G:G,MATCH(1,(mySheet!A:A=summary!C418)*(mySheet!B:B=summary!D418)*(mySheet!O:O=1),0))</f>
        <v>BJP</v>
      </c>
      <c r="N418" t="str">
        <f>VLOOKUP(M418,alliance!A:B,2,FALSE)</f>
        <v>NDA</v>
      </c>
      <c r="O418" t="str">
        <f>VLOOKUP(M418,alliance!A:D,4,FALSE)</f>
        <v>FF4500</v>
      </c>
    </row>
    <row r="419" spans="1:15" x14ac:dyDescent="0.2">
      <c r="A419" t="str">
        <f>VLOOKUP(C419,stateCodes!A:B,2,FALSE)</f>
        <v>S24</v>
      </c>
      <c r="B419" s="12">
        <v>57</v>
      </c>
      <c r="C419" t="s">
        <v>6464</v>
      </c>
      <c r="D419" t="s">
        <v>7259</v>
      </c>
      <c r="E419" s="2">
        <f>SUMIFS(mySheet!N:N,mySheet!A:A,summary!C419,mySheet!B:B,summary!D419,mySheet!O:O,1)</f>
        <v>1914739</v>
      </c>
      <c r="F419" s="2">
        <f>SUMIFS(mySheet!K:K,mySheet!A:A,summary!C419,mySheet!B:B,summary!D419)</f>
        <v>997007</v>
      </c>
      <c r="G419" s="8">
        <f t="shared" si="12"/>
        <v>0.52070125484465501</v>
      </c>
      <c r="H419">
        <f>COUNTIFS(mySheet!A:A,summary!C419,mySheet!B:B,summary!D419,mySheet!D:D,"FEMALE")</f>
        <v>0</v>
      </c>
      <c r="I419">
        <f>COUNTIFS(mySheet!A:A,summary!C419,mySheet!B:B,summary!D419,mySheet!D:D,"FEMALE",mySheet!O:O,1)</f>
        <v>0</v>
      </c>
      <c r="J419" s="11">
        <f>SUMIFS(mySheet!M:M,mySheet!A:A,summary!C419,mySheet!B:B,summary!D419,mySheet!G:G,"NOTA")/100</f>
        <v>1.7157086424259806E-2</v>
      </c>
      <c r="K419" s="2">
        <f>SUMIFS(mySheet!K:K,mySheet!A:A,summary!C419,mySheet!B:B,summary!D419,mySheet!O:O,1) - SUMIFS(mySheet!K:K,mySheet!A:A,summary!C419,mySheet!B:B,summary!D419,mySheet!O:O,2)</f>
        <v>5320</v>
      </c>
      <c r="L419" s="11">
        <f t="shared" si="13"/>
        <v>5.3359705598857382E-3</v>
      </c>
      <c r="M419" t="str">
        <f t="array" ref="M419">INDEX(mySheet!G:G,MATCH(1,(mySheet!A:A=summary!C419)*(mySheet!B:B=summary!D419)*(mySheet!O:O=1),0))</f>
        <v>BSP</v>
      </c>
      <c r="N419" t="str">
        <f>VLOOKUP(M419,alliance!A:B,2,FALSE)</f>
        <v>Unallied</v>
      </c>
      <c r="O419" t="str">
        <f>VLOOKUP(M419,alliance!A:D,4,FALSE)</f>
        <v>002387</v>
      </c>
    </row>
    <row r="420" spans="1:15" x14ac:dyDescent="0.2">
      <c r="A420" t="str">
        <f>VLOOKUP(C420,stateCodes!A:B,2,FALSE)</f>
        <v>S24</v>
      </c>
      <c r="B420" s="12">
        <v>58</v>
      </c>
      <c r="C420" t="s">
        <v>6464</v>
      </c>
      <c r="D420" t="s">
        <v>7271</v>
      </c>
      <c r="E420" s="2">
        <f>SUMIFS(mySheet!N:N,mySheet!A:A,summary!C420,mySheet!B:B,summary!D420,mySheet!O:O,1)</f>
        <v>1770248</v>
      </c>
      <c r="F420" s="2">
        <f>SUMIFS(mySheet!K:K,mySheet!A:A,summary!C420,mySheet!B:B,summary!D420)</f>
        <v>923816</v>
      </c>
      <c r="G420" s="8">
        <f t="shared" si="12"/>
        <v>0.52185682458051075</v>
      </c>
      <c r="H420">
        <f>COUNTIFS(mySheet!A:A,summary!C420,mySheet!B:B,summary!D420,mySheet!D:D,"FEMALE")</f>
        <v>1</v>
      </c>
      <c r="I420">
        <f>COUNTIFS(mySheet!A:A,summary!C420,mySheet!B:B,summary!D420,mySheet!D:D,"FEMALE",mySheet!O:O,1)</f>
        <v>0</v>
      </c>
      <c r="J420" s="11">
        <f>SUMIFS(mySheet!M:M,mySheet!A:A,summary!C420,mySheet!B:B,summary!D420,mySheet!G:G,"NOTA")/100</f>
        <v>9.1091770251362641E-3</v>
      </c>
      <c r="K420" s="2">
        <f>SUMIFS(mySheet!K:K,mySheet!A:A,summary!C420,mySheet!B:B,summary!D420,mySheet!O:O,1) - SUMIFS(mySheet!K:K,mySheet!A:A,summary!C420,mySheet!B:B,summary!D420,mySheet!O:O,2)</f>
        <v>166360</v>
      </c>
      <c r="L420" s="11">
        <f t="shared" si="13"/>
        <v>0.18007914996059821</v>
      </c>
      <c r="M420" t="str">
        <f t="array" ref="M420">INDEX(mySheet!G:G,MATCH(1,(mySheet!A:A=summary!C420)*(mySheet!B:B=summary!D420)*(mySheet!O:O=1),0))</f>
        <v>BJP</v>
      </c>
      <c r="N420" t="str">
        <f>VLOOKUP(M420,alliance!A:B,2,FALSE)</f>
        <v>NDA</v>
      </c>
      <c r="O420" t="str">
        <f>VLOOKUP(M420,alliance!A:D,4,FALSE)</f>
        <v>FF4500</v>
      </c>
    </row>
    <row r="421" spans="1:15" x14ac:dyDescent="0.2">
      <c r="A421" t="str">
        <f>VLOOKUP(C421,stateCodes!A:B,2,FALSE)</f>
        <v>S24</v>
      </c>
      <c r="B421" s="12">
        <v>59</v>
      </c>
      <c r="C421" t="s">
        <v>6464</v>
      </c>
      <c r="D421" t="s">
        <v>7287</v>
      </c>
      <c r="E421" s="2">
        <f>SUMIFS(mySheet!N:N,mySheet!A:A,summary!C421,mySheet!B:B,summary!D421,mySheet!O:O,1)</f>
        <v>1885433</v>
      </c>
      <c r="F421" s="2">
        <f>SUMIFS(mySheet!K:K,mySheet!A:A,summary!C421,mySheet!B:B,summary!D421)</f>
        <v>985269</v>
      </c>
      <c r="G421" s="8">
        <f t="shared" si="12"/>
        <v>0.52256908625233567</v>
      </c>
      <c r="H421">
        <f>COUNTIFS(mySheet!A:A,summary!C421,mySheet!B:B,summary!D421,mySheet!D:D,"FEMALE")</f>
        <v>0</v>
      </c>
      <c r="I421">
        <f>COUNTIFS(mySheet!A:A,summary!C421,mySheet!B:B,summary!D421,mySheet!D:D,"FEMALE",mySheet!O:O,1)</f>
        <v>0</v>
      </c>
      <c r="J421" s="11">
        <f>SUMIFS(mySheet!M:M,mySheet!A:A,summary!C421,mySheet!B:B,summary!D421,mySheet!G:G,"NOTA")/100</f>
        <v>1.1932043071864249E-2</v>
      </c>
      <c r="K421" s="2">
        <f>SUMIFS(mySheet!K:K,mySheet!A:A,summary!C421,mySheet!B:B,summary!D421,mySheet!O:O,1) - SUMIFS(mySheet!K:K,mySheet!A:A,summary!C421,mySheet!B:B,summary!D421,mySheet!O:O,2)</f>
        <v>105321</v>
      </c>
      <c r="L421" s="11">
        <f t="shared" si="13"/>
        <v>0.10689568026599842</v>
      </c>
      <c r="M421" t="str">
        <f t="array" ref="M421">INDEX(mySheet!G:G,MATCH(1,(mySheet!A:A=summary!C421)*(mySheet!B:B=summary!D421)*(mySheet!O:O=1),0))</f>
        <v>BJP</v>
      </c>
      <c r="N421" t="str">
        <f>VLOOKUP(M421,alliance!A:B,2,FALSE)</f>
        <v>NDA</v>
      </c>
      <c r="O421" t="str">
        <f>VLOOKUP(M421,alliance!A:D,4,FALSE)</f>
        <v>FF4500</v>
      </c>
    </row>
    <row r="422" spans="1:15" x14ac:dyDescent="0.2">
      <c r="A422" t="str">
        <f>VLOOKUP(C422,stateCodes!A:B,2,FALSE)</f>
        <v>S24</v>
      </c>
      <c r="B422" s="12">
        <v>60</v>
      </c>
      <c r="C422" t="s">
        <v>6464</v>
      </c>
      <c r="D422" t="s">
        <v>7298</v>
      </c>
      <c r="E422" s="2">
        <f>SUMIFS(mySheet!N:N,mySheet!A:A,summary!C422,mySheet!B:B,summary!D422,mySheet!O:O,1)</f>
        <v>1845223</v>
      </c>
      <c r="F422" s="2">
        <f>SUMIFS(mySheet!K:K,mySheet!A:A,summary!C422,mySheet!B:B,summary!D422)</f>
        <v>1054539</v>
      </c>
      <c r="G422" s="8">
        <f t="shared" si="12"/>
        <v>0.57149677843816171</v>
      </c>
      <c r="H422">
        <f>COUNTIFS(mySheet!A:A,summary!C422,mySheet!B:B,summary!D422,mySheet!D:D,"FEMALE")</f>
        <v>0</v>
      </c>
      <c r="I422">
        <f>COUNTIFS(mySheet!A:A,summary!C422,mySheet!B:B,summary!D422,mySheet!D:D,"FEMALE",mySheet!O:O,1)</f>
        <v>0</v>
      </c>
      <c r="J422" s="11">
        <f>SUMIFS(mySheet!M:M,mySheet!A:A,summary!C422,mySheet!B:B,summary!D422,mySheet!G:G,"NOTA")/100</f>
        <v>9.7943424996754166E-3</v>
      </c>
      <c r="K422" s="2">
        <f>SUMIFS(mySheet!K:K,mySheet!A:A,summary!C422,mySheet!B:B,summary!D422,mySheet!O:O,1) - SUMIFS(mySheet!K:K,mySheet!A:A,summary!C422,mySheet!B:B,summary!D422,mySheet!O:O,2)</f>
        <v>30354</v>
      </c>
      <c r="L422" s="11">
        <f t="shared" si="13"/>
        <v>2.878414169603969E-2</v>
      </c>
      <c r="M422" t="str">
        <f t="array" ref="M422">INDEX(mySheet!G:G,MATCH(1,(mySheet!A:A=summary!C422)*(mySheet!B:B=summary!D422)*(mySheet!O:O=1),0))</f>
        <v>BJP</v>
      </c>
      <c r="N422" t="str">
        <f>VLOOKUP(M422,alliance!A:B,2,FALSE)</f>
        <v>NDA</v>
      </c>
      <c r="O422" t="str">
        <f>VLOOKUP(M422,alliance!A:D,4,FALSE)</f>
        <v>FF4500</v>
      </c>
    </row>
    <row r="423" spans="1:15" x14ac:dyDescent="0.2">
      <c r="A423" t="str">
        <f>VLOOKUP(C423,stateCodes!A:B,2,FALSE)</f>
        <v>S24</v>
      </c>
      <c r="B423" s="12">
        <v>61</v>
      </c>
      <c r="C423" t="s">
        <v>6464</v>
      </c>
      <c r="D423" t="s">
        <v>7311</v>
      </c>
      <c r="E423" s="2">
        <f>SUMIFS(mySheet!N:N,mySheet!A:A,summary!C423,mySheet!B:B,summary!D423,mySheet!O:O,1)</f>
        <v>1962903</v>
      </c>
      <c r="F423" s="2">
        <f>SUMIFS(mySheet!K:K,mySheet!A:A,summary!C423,mySheet!B:B,summary!D423)</f>
        <v>1063390</v>
      </c>
      <c r="G423" s="8">
        <f t="shared" si="12"/>
        <v>0.54174352986367635</v>
      </c>
      <c r="H423">
        <f>COUNTIFS(mySheet!A:A,summary!C423,mySheet!B:B,summary!D423,mySheet!D:D,"FEMALE")</f>
        <v>0</v>
      </c>
      <c r="I423">
        <f>COUNTIFS(mySheet!A:A,summary!C423,mySheet!B:B,summary!D423,mySheet!D:D,"FEMALE",mySheet!O:O,1)</f>
        <v>0</v>
      </c>
      <c r="J423" s="11">
        <f>SUMIFS(mySheet!M:M,mySheet!A:A,summary!C423,mySheet!B:B,summary!D423,mySheet!G:G,"NOTA")/100</f>
        <v>1.1872077449068309E-2</v>
      </c>
      <c r="K423" s="2">
        <f>SUMIFS(mySheet!K:K,mySheet!A:A,summary!C423,mySheet!B:B,summary!D423,mySheet!O:O,1) - SUMIFS(mySheet!K:K,mySheet!A:A,summary!C423,mySheet!B:B,summary!D423,mySheet!O:O,2)</f>
        <v>35749</v>
      </c>
      <c r="L423" s="11">
        <f t="shared" si="13"/>
        <v>3.361795766369817E-2</v>
      </c>
      <c r="M423" t="str">
        <f t="array" ref="M423">INDEX(mySheet!G:G,MATCH(1,(mySheet!A:A=summary!C423)*(mySheet!B:B=summary!D423)*(mySheet!O:O=1),0))</f>
        <v>BJP</v>
      </c>
      <c r="N423" t="str">
        <f>VLOOKUP(M423,alliance!A:B,2,FALSE)</f>
        <v>NDA</v>
      </c>
      <c r="O423" t="str">
        <f>VLOOKUP(M423,alliance!A:D,4,FALSE)</f>
        <v>FF4500</v>
      </c>
    </row>
    <row r="424" spans="1:15" x14ac:dyDescent="0.2">
      <c r="A424" t="str">
        <f>VLOOKUP(C424,stateCodes!A:B,2,FALSE)</f>
        <v>S24</v>
      </c>
      <c r="B424" s="12">
        <v>62</v>
      </c>
      <c r="C424" t="s">
        <v>6464</v>
      </c>
      <c r="D424" t="s">
        <v>1106</v>
      </c>
      <c r="E424" s="2">
        <f>SUMIFS(mySheet!N:N,mySheet!A:A,summary!C424,mySheet!B:B,summary!D424,mySheet!O:O,1)</f>
        <v>1915408</v>
      </c>
      <c r="F424" s="2">
        <f>SUMIFS(mySheet!K:K,mySheet!A:A,summary!C424,mySheet!B:B,summary!D424)</f>
        <v>1226916</v>
      </c>
      <c r="G424" s="8">
        <f t="shared" si="12"/>
        <v>0.6405507338384302</v>
      </c>
      <c r="H424">
        <f>COUNTIFS(mySheet!A:A,summary!C424,mySheet!B:B,summary!D424,mySheet!D:D,"FEMALE")</f>
        <v>1</v>
      </c>
      <c r="I424">
        <f>COUNTIFS(mySheet!A:A,summary!C424,mySheet!B:B,summary!D424,mySheet!D:D,"FEMALE",mySheet!O:O,1)</f>
        <v>0</v>
      </c>
      <c r="J424" s="11">
        <f>SUMIFS(mySheet!M:M,mySheet!A:A,summary!C424,mySheet!B:B,summary!D424,mySheet!G:G,"NOTA")/100</f>
        <v>8.5379686186058939E-3</v>
      </c>
      <c r="K424" s="2">
        <f>SUMIFS(mySheet!K:K,mySheet!A:A,summary!C424,mySheet!B:B,summary!D424,mySheet!O:O,1) - SUMIFS(mySheet!K:K,mySheet!A:A,summary!C424,mySheet!B:B,summary!D424,mySheet!O:O,2)</f>
        <v>340424</v>
      </c>
      <c r="L424" s="11">
        <f t="shared" si="13"/>
        <v>0.27746316781262936</v>
      </c>
      <c r="M424" t="str">
        <f t="array" ref="M424">INDEX(mySheet!G:G,MATCH(1,(mySheet!A:A=summary!C424)*(mySheet!B:B=summary!D424)*(mySheet!O:O=1),0))</f>
        <v>BJP</v>
      </c>
      <c r="N424" t="str">
        <f>VLOOKUP(M424,alliance!A:B,2,FALSE)</f>
        <v>NDA</v>
      </c>
      <c r="O424" t="str">
        <f>VLOOKUP(M424,alliance!A:D,4,FALSE)</f>
        <v>FF4500</v>
      </c>
    </row>
    <row r="425" spans="1:15" x14ac:dyDescent="0.2">
      <c r="A425" t="str">
        <f>VLOOKUP(C425,stateCodes!A:B,2,FALSE)</f>
        <v>S24</v>
      </c>
      <c r="B425" s="12">
        <v>63</v>
      </c>
      <c r="C425" t="s">
        <v>6464</v>
      </c>
      <c r="D425" t="s">
        <v>7332</v>
      </c>
      <c r="E425" s="2">
        <f>SUMIFS(mySheet!N:N,mySheet!A:A,summary!C425,mySheet!B:B,summary!D425,mySheet!O:O,1)</f>
        <v>1981197</v>
      </c>
      <c r="F425" s="2">
        <f>SUMIFS(mySheet!K:K,mySheet!A:A,summary!C425,mySheet!B:B,summary!D425)</f>
        <v>1184635</v>
      </c>
      <c r="G425" s="8">
        <f t="shared" si="12"/>
        <v>0.59793902373161278</v>
      </c>
      <c r="H425">
        <f>COUNTIFS(mySheet!A:A,summary!C425,mySheet!B:B,summary!D425,mySheet!D:D,"FEMALE")</f>
        <v>0</v>
      </c>
      <c r="I425">
        <f>COUNTIFS(mySheet!A:A,summary!C425,mySheet!B:B,summary!D425,mySheet!D:D,"FEMALE",mySheet!O:O,1)</f>
        <v>0</v>
      </c>
      <c r="J425" s="11">
        <f>SUMIFS(mySheet!M:M,mySheet!A:A,summary!C425,mySheet!B:B,summary!D425,mySheet!G:G,"NOTA")/100</f>
        <v>6.4881743570268154E-3</v>
      </c>
      <c r="K425" s="2">
        <f>SUMIFS(mySheet!K:K,mySheet!A:A,summary!C425,mySheet!B:B,summary!D425,mySheet!O:O,1) - SUMIFS(mySheet!K:K,mySheet!A:A,summary!C425,mySheet!B:B,summary!D425,mySheet!O:O,2)</f>
        <v>301664</v>
      </c>
      <c r="L425" s="11">
        <f t="shared" si="13"/>
        <v>0.25464721201045049</v>
      </c>
      <c r="M425" t="str">
        <f t="array" ref="M425">INDEX(mySheet!G:G,MATCH(1,(mySheet!A:A=summary!C425)*(mySheet!B:B=summary!D425)*(mySheet!O:O=1),0))</f>
        <v>BJP</v>
      </c>
      <c r="N425" t="str">
        <f>VLOOKUP(M425,alliance!A:B,2,FALSE)</f>
        <v>NDA</v>
      </c>
      <c r="O425" t="str">
        <f>VLOOKUP(M425,alliance!A:D,4,FALSE)</f>
        <v>FF4500</v>
      </c>
    </row>
    <row r="426" spans="1:15" x14ac:dyDescent="0.2">
      <c r="A426" t="str">
        <f>VLOOKUP(C426,stateCodes!A:B,2,FALSE)</f>
        <v>S24</v>
      </c>
      <c r="B426" s="12">
        <v>64</v>
      </c>
      <c r="C426" t="s">
        <v>6464</v>
      </c>
      <c r="D426" t="s">
        <v>7345</v>
      </c>
      <c r="E426" s="2">
        <f>SUMIFS(mySheet!N:N,mySheet!A:A,summary!C426,mySheet!B:B,summary!D426,mySheet!O:O,1)</f>
        <v>1761564</v>
      </c>
      <c r="F426" s="2">
        <f>SUMIFS(mySheet!K:K,mySheet!A:A,summary!C426,mySheet!B:B,summary!D426)</f>
        <v>1053117</v>
      </c>
      <c r="G426" s="8">
        <f t="shared" si="12"/>
        <v>0.59783067773864584</v>
      </c>
      <c r="H426">
        <f>COUNTIFS(mySheet!A:A,summary!C426,mySheet!B:B,summary!D426,mySheet!D:D,"FEMALE")</f>
        <v>1</v>
      </c>
      <c r="I426">
        <f>COUNTIFS(mySheet!A:A,summary!C426,mySheet!B:B,summary!D426,mySheet!D:D,"FEMALE",mySheet!O:O,1)</f>
        <v>0</v>
      </c>
      <c r="J426" s="11">
        <f>SUMIFS(mySheet!M:M,mySheet!A:A,summary!C426,mySheet!B:B,summary!D426,mySheet!G:G,"NOTA")/100</f>
        <v>7.8770807047124827E-3</v>
      </c>
      <c r="K426" s="2">
        <f>SUMIFS(mySheet!K:K,mySheet!A:A,summary!C426,mySheet!B:B,summary!D426,mySheet!O:O,1) - SUMIFS(mySheet!K:K,mySheet!A:A,summary!C426,mySheet!B:B,summary!D426,mySheet!O:O,2)</f>
        <v>337560</v>
      </c>
      <c r="L426" s="11">
        <f t="shared" si="13"/>
        <v>0.32053418566028274</v>
      </c>
      <c r="M426" t="str">
        <f t="array" ref="M426">INDEX(mySheet!G:G,MATCH(1,(mySheet!A:A=summary!C426)*(mySheet!B:B=summary!D426)*(mySheet!O:O=1),0))</f>
        <v>BJP</v>
      </c>
      <c r="N426" t="str">
        <f>VLOOKUP(M426,alliance!A:B,2,FALSE)</f>
        <v>NDA</v>
      </c>
      <c r="O426" t="str">
        <f>VLOOKUP(M426,alliance!A:D,4,FALSE)</f>
        <v>FF4500</v>
      </c>
    </row>
    <row r="427" spans="1:15" x14ac:dyDescent="0.2">
      <c r="A427" t="str">
        <f>VLOOKUP(C427,stateCodes!A:B,2,FALSE)</f>
        <v>S24</v>
      </c>
      <c r="B427" s="12">
        <v>65</v>
      </c>
      <c r="C427" t="s">
        <v>6464</v>
      </c>
      <c r="D427" t="s">
        <v>7363</v>
      </c>
      <c r="E427" s="2">
        <f>SUMIFS(mySheet!N:N,mySheet!A:A,summary!C427,mySheet!B:B,summary!D427,mySheet!O:O,1)</f>
        <v>1754195</v>
      </c>
      <c r="F427" s="2">
        <f>SUMIFS(mySheet!K:K,mySheet!A:A,summary!C427,mySheet!B:B,summary!D427)</f>
        <v>1015363</v>
      </c>
      <c r="G427" s="8">
        <f t="shared" si="12"/>
        <v>0.57881991454769854</v>
      </c>
      <c r="H427">
        <f>COUNTIFS(mySheet!A:A,summary!C427,mySheet!B:B,summary!D427,mySheet!D:D,"FEMALE")</f>
        <v>0</v>
      </c>
      <c r="I427">
        <f>COUNTIFS(mySheet!A:A,summary!C427,mySheet!B:B,summary!D427,mySheet!D:D,"FEMALE",mySheet!O:O,1)</f>
        <v>0</v>
      </c>
      <c r="J427" s="11">
        <f>SUMIFS(mySheet!M:M,mySheet!A:A,summary!C427,mySheet!B:B,summary!D427,mySheet!G:G,"NOTA")/100</f>
        <v>1.3214900413156412E-2</v>
      </c>
      <c r="K427" s="2">
        <f>SUMIFS(mySheet!K:K,mySheet!A:A,summary!C427,mySheet!B:B,summary!D427,mySheet!O:O,1) - SUMIFS(mySheet!K:K,mySheet!A:A,summary!C427,mySheet!B:B,summary!D427,mySheet!O:O,2)</f>
        <v>249931</v>
      </c>
      <c r="L427" s="11">
        <f t="shared" si="13"/>
        <v>0.24614940666539947</v>
      </c>
      <c r="M427" t="str">
        <f t="array" ref="M427">INDEX(mySheet!G:G,MATCH(1,(mySheet!A:A=summary!C427)*(mySheet!B:B=summary!D427)*(mySheet!O:O=1),0))</f>
        <v>BJP</v>
      </c>
      <c r="N427" t="str">
        <f>VLOOKUP(M427,alliance!A:B,2,FALSE)</f>
        <v>NDA</v>
      </c>
      <c r="O427" t="str">
        <f>VLOOKUP(M427,alliance!A:D,4,FALSE)</f>
        <v>FF4500</v>
      </c>
    </row>
    <row r="428" spans="1:15" x14ac:dyDescent="0.2">
      <c r="A428" t="str">
        <f>VLOOKUP(C428,stateCodes!A:B,2,FALSE)</f>
        <v>S24</v>
      </c>
      <c r="B428" s="12">
        <v>66</v>
      </c>
      <c r="C428" t="s">
        <v>6464</v>
      </c>
      <c r="D428" t="s">
        <v>7377</v>
      </c>
      <c r="E428" s="2">
        <f>SUMIFS(mySheet!N:N,mySheet!A:A,summary!C428,mySheet!B:B,summary!D428,mySheet!O:O,1)</f>
        <v>1751258</v>
      </c>
      <c r="F428" s="2">
        <f>SUMIFS(mySheet!K:K,mySheet!A:A,summary!C428,mySheet!B:B,summary!D428)</f>
        <v>969136</v>
      </c>
      <c r="G428" s="8">
        <f t="shared" si="12"/>
        <v>0.55339418863468437</v>
      </c>
      <c r="H428">
        <f>COUNTIFS(mySheet!A:A,summary!C428,mySheet!B:B,summary!D428,mySheet!D:D,"FEMALE")</f>
        <v>0</v>
      </c>
      <c r="I428">
        <f>COUNTIFS(mySheet!A:A,summary!C428,mySheet!B:B,summary!D428,mySheet!D:D,"FEMALE",mySheet!O:O,1)</f>
        <v>0</v>
      </c>
      <c r="J428" s="11">
        <f>SUMIFS(mySheet!M:M,mySheet!A:A,summary!C428,mySheet!B:B,summary!D428,mySheet!G:G,"NOTA")/100</f>
        <v>1.4532116978746791E-2</v>
      </c>
      <c r="K428" s="2">
        <f>SUMIFS(mySheet!K:K,mySheet!A:A,summary!C428,mySheet!B:B,summary!D428,mySheet!O:O,1) - SUMIFS(mySheet!K:K,mySheet!A:A,summary!C428,mySheet!B:B,summary!D428,mySheet!O:O,2)</f>
        <v>153468</v>
      </c>
      <c r="L428" s="11">
        <f t="shared" si="13"/>
        <v>0.15835548364728996</v>
      </c>
      <c r="M428" t="str">
        <f t="array" ref="M428">INDEX(mySheet!G:G,MATCH(1,(mySheet!A:A=summary!C428)*(mySheet!B:B=summary!D428)*(mySheet!O:O=1),0))</f>
        <v>BJP</v>
      </c>
      <c r="N428" t="str">
        <f>VLOOKUP(M428,alliance!A:B,2,FALSE)</f>
        <v>NDA</v>
      </c>
      <c r="O428" t="str">
        <f>VLOOKUP(M428,alliance!A:D,4,FALSE)</f>
        <v>FF4500</v>
      </c>
    </row>
    <row r="429" spans="1:15" x14ac:dyDescent="0.2">
      <c r="A429" t="str">
        <f>VLOOKUP(C429,stateCodes!A:B,2,FALSE)</f>
        <v>S24</v>
      </c>
      <c r="B429" s="12">
        <v>67</v>
      </c>
      <c r="C429" t="s">
        <v>6464</v>
      </c>
      <c r="D429" t="s">
        <v>7382</v>
      </c>
      <c r="E429" s="2">
        <f>SUMIFS(mySheet!N:N,mySheet!A:A,summary!C429,mySheet!B:B,summary!D429,mySheet!O:O,1)</f>
        <v>1751980</v>
      </c>
      <c r="F429" s="2">
        <f>SUMIFS(mySheet!K:K,mySheet!A:A,summary!C429,mySheet!B:B,summary!D429)</f>
        <v>960568</v>
      </c>
      <c r="G429" s="8">
        <f t="shared" si="12"/>
        <v>0.54827566524732019</v>
      </c>
      <c r="H429">
        <f>COUNTIFS(mySheet!A:A,summary!C429,mySheet!B:B,summary!D429,mySheet!D:D,"FEMALE")</f>
        <v>2</v>
      </c>
      <c r="I429">
        <f>COUNTIFS(mySheet!A:A,summary!C429,mySheet!B:B,summary!D429,mySheet!D:D,"FEMALE",mySheet!O:O,1)</f>
        <v>1</v>
      </c>
      <c r="J429" s="11">
        <f>SUMIFS(mySheet!M:M,mySheet!A:A,summary!C429,mySheet!B:B,summary!D429,mySheet!G:G,"NOTA")/100</f>
        <v>5.2649979605936762E-3</v>
      </c>
      <c r="K429" s="2">
        <f>SUMIFS(mySheet!K:K,mySheet!A:A,summary!C429,mySheet!B:B,summary!D429,mySheet!O:O,1) - SUMIFS(mySheet!K:K,mySheet!A:A,summary!C429,mySheet!B:B,summary!D429,mySheet!O:O,2)</f>
        <v>161597</v>
      </c>
      <c r="L429" s="11">
        <f t="shared" si="13"/>
        <v>0.16823067185248727</v>
      </c>
      <c r="M429" t="str">
        <f t="array" ref="M429">INDEX(mySheet!G:G,MATCH(1,(mySheet!A:A=summary!C429)*(mySheet!B:B=summary!D429)*(mySheet!O:O=1),0))</f>
        <v>BSP</v>
      </c>
      <c r="N429" t="str">
        <f>VLOOKUP(M429,alliance!A:B,2,FALSE)</f>
        <v>Unallied</v>
      </c>
      <c r="O429" t="str">
        <f>VLOOKUP(M429,alliance!A:D,4,FALSE)</f>
        <v>002387</v>
      </c>
    </row>
    <row r="430" spans="1:15" x14ac:dyDescent="0.2">
      <c r="A430" t="str">
        <f>VLOOKUP(C430,stateCodes!A:B,2,FALSE)</f>
        <v>S24</v>
      </c>
      <c r="B430" s="12">
        <v>68</v>
      </c>
      <c r="C430" t="s">
        <v>6464</v>
      </c>
      <c r="D430" t="s">
        <v>7399</v>
      </c>
      <c r="E430" s="2">
        <f>SUMIFS(mySheet!N:N,mySheet!A:A,summary!C430,mySheet!B:B,summary!D430,mySheet!O:O,1)</f>
        <v>1789168</v>
      </c>
      <c r="F430" s="2">
        <f>SUMIFS(mySheet!K:K,mySheet!A:A,summary!C430,mySheet!B:B,summary!D430)</f>
        <v>1029112</v>
      </c>
      <c r="G430" s="8">
        <f t="shared" si="12"/>
        <v>0.57519025602961826</v>
      </c>
      <c r="H430">
        <f>COUNTIFS(mySheet!A:A,summary!C430,mySheet!B:B,summary!D430,mySheet!D:D,"FEMALE")</f>
        <v>0</v>
      </c>
      <c r="I430">
        <f>COUNTIFS(mySheet!A:A,summary!C430,mySheet!B:B,summary!D430,mySheet!D:D,"FEMALE",mySheet!O:O,1)</f>
        <v>0</v>
      </c>
      <c r="J430" s="11">
        <f>SUMIFS(mySheet!M:M,mySheet!A:A,summary!C430,mySheet!B:B,summary!D430,mySheet!G:G,"NOTA")/100</f>
        <v>7.0450846575438241E-3</v>
      </c>
      <c r="K430" s="2">
        <f>SUMIFS(mySheet!K:K,mySheet!A:A,summary!C430,mySheet!B:B,summary!D430,mySheet!O:O,1) - SUMIFS(mySheet!K:K,mySheet!A:A,summary!C430,mySheet!B:B,summary!D430,mySheet!O:O,2)</f>
        <v>259874</v>
      </c>
      <c r="L430" s="11">
        <f t="shared" si="13"/>
        <v>0.25252256314181548</v>
      </c>
      <c r="M430" t="str">
        <f t="array" ref="M430">INDEX(mySheet!G:G,MATCH(1,(mySheet!A:A=summary!C430)*(mySheet!B:B=summary!D430)*(mySheet!O:O=1),0))</f>
        <v>SP</v>
      </c>
      <c r="N430" t="str">
        <f>VLOOKUP(M430,alliance!A:B,2,FALSE)</f>
        <v>I.N.D.I.A.</v>
      </c>
      <c r="O430" t="str">
        <f>VLOOKUP(M430,alliance!A:D,4,FALSE)</f>
        <v>1E8EFF</v>
      </c>
    </row>
    <row r="431" spans="1:15" x14ac:dyDescent="0.2">
      <c r="A431" t="str">
        <f>VLOOKUP(C431,stateCodes!A:B,2,FALSE)</f>
        <v>S24</v>
      </c>
      <c r="B431" s="12">
        <v>69</v>
      </c>
      <c r="C431" t="s">
        <v>6464</v>
      </c>
      <c r="D431" t="s">
        <v>7415</v>
      </c>
      <c r="E431" s="2">
        <f>SUMIFS(mySheet!N:N,mySheet!A:A,summary!C431,mySheet!B:B,summary!D431,mySheet!O:O,1)</f>
        <v>1991651</v>
      </c>
      <c r="F431" s="2">
        <f>SUMIFS(mySheet!K:K,mySheet!A:A,summary!C431,mySheet!B:B,summary!D431)</f>
        <v>1140781</v>
      </c>
      <c r="G431" s="8">
        <f t="shared" si="12"/>
        <v>0.57278157669190033</v>
      </c>
      <c r="H431">
        <f>COUNTIFS(mySheet!A:A,summary!C431,mySheet!B:B,summary!D431,mySheet!D:D,"FEMALE")</f>
        <v>1</v>
      </c>
      <c r="I431">
        <f>COUNTIFS(mySheet!A:A,summary!C431,mySheet!B:B,summary!D431,mySheet!D:D,"FEMALE",mySheet!O:O,1)</f>
        <v>0</v>
      </c>
      <c r="J431" s="11">
        <f>SUMIFS(mySheet!M:M,mySheet!A:A,summary!C431,mySheet!B:B,summary!D431,mySheet!G:G,"NOTA")/100</f>
        <v>4.6641202649192279E-3</v>
      </c>
      <c r="K431" s="2">
        <f>SUMIFS(mySheet!K:K,mySheet!A:A,summary!C431,mySheet!B:B,summary!D431,mySheet!O:O,1) - SUMIFS(mySheet!K:K,mySheet!A:A,summary!C431,mySheet!B:B,summary!D431,mySheet!O:O,2)</f>
        <v>122568</v>
      </c>
      <c r="L431" s="11">
        <f t="shared" si="13"/>
        <v>0.1074421821541558</v>
      </c>
      <c r="M431" t="str">
        <f t="array" ref="M431">INDEX(mySheet!G:G,MATCH(1,(mySheet!A:A=summary!C431)*(mySheet!B:B=summary!D431)*(mySheet!O:O=1),0))</f>
        <v>BSP</v>
      </c>
      <c r="N431" t="str">
        <f>VLOOKUP(M431,alliance!A:B,2,FALSE)</f>
        <v>Unallied</v>
      </c>
      <c r="O431" t="str">
        <f>VLOOKUP(M431,alliance!A:D,4,FALSE)</f>
        <v>002387</v>
      </c>
    </row>
    <row r="432" spans="1:15" x14ac:dyDescent="0.2">
      <c r="A432" t="str">
        <f>VLOOKUP(C432,stateCodes!A:B,2,FALSE)</f>
        <v>S24</v>
      </c>
      <c r="B432" s="12">
        <v>70</v>
      </c>
      <c r="C432" t="s">
        <v>6464</v>
      </c>
      <c r="D432" t="s">
        <v>7429</v>
      </c>
      <c r="E432" s="2">
        <f>SUMIFS(mySheet!N:N,mySheet!A:A,summary!C432,mySheet!B:B,summary!D432,mySheet!O:O,1)</f>
        <v>1667282</v>
      </c>
      <c r="F432" s="2">
        <f>SUMIFS(mySheet!K:K,mySheet!A:A,summary!C432,mySheet!B:B,summary!D432)</f>
        <v>922518</v>
      </c>
      <c r="G432" s="8">
        <f t="shared" si="12"/>
        <v>0.55330651923309915</v>
      </c>
      <c r="H432">
        <f>COUNTIFS(mySheet!A:A,summary!C432,mySheet!B:B,summary!D432,mySheet!D:D,"FEMALE")</f>
        <v>1</v>
      </c>
      <c r="I432">
        <f>COUNTIFS(mySheet!A:A,summary!C432,mySheet!B:B,summary!D432,mySheet!D:D,"FEMALE",mySheet!O:O,1)</f>
        <v>0</v>
      </c>
      <c r="J432" s="11">
        <f>SUMIFS(mySheet!M:M,mySheet!A:A,summary!C432,mySheet!B:B,summary!D432,mySheet!G:G,"NOTA")/100</f>
        <v>8.4503750131208599E-3</v>
      </c>
      <c r="K432" s="2">
        <f>SUMIFS(mySheet!K:K,mySheet!A:A,summary!C432,mySheet!B:B,summary!D432,mySheet!O:O,1) - SUMIFS(mySheet!K:K,mySheet!A:A,summary!C432,mySheet!B:B,summary!D432,mySheet!O:O,2)</f>
        <v>112615</v>
      </c>
      <c r="L432" s="11">
        <f t="shared" si="13"/>
        <v>0.12207349883687907</v>
      </c>
      <c r="M432" t="str">
        <f t="array" ref="M432">INDEX(mySheet!G:G,MATCH(1,(mySheet!A:A=summary!C432)*(mySheet!B:B=summary!D432)*(mySheet!O:O=1),0))</f>
        <v>BJP</v>
      </c>
      <c r="N432" t="str">
        <f>VLOOKUP(M432,alliance!A:B,2,FALSE)</f>
        <v>NDA</v>
      </c>
      <c r="O432" t="str">
        <f>VLOOKUP(M432,alliance!A:D,4,FALSE)</f>
        <v>FF4500</v>
      </c>
    </row>
    <row r="433" spans="1:15" x14ac:dyDescent="0.2">
      <c r="A433" t="str">
        <f>VLOOKUP(C433,stateCodes!A:B,2,FALSE)</f>
        <v>S24</v>
      </c>
      <c r="B433" s="12">
        <v>71</v>
      </c>
      <c r="C433" t="s">
        <v>6464</v>
      </c>
      <c r="D433" t="s">
        <v>7445</v>
      </c>
      <c r="E433" s="2">
        <f>SUMIFS(mySheet!N:N,mySheet!A:A,summary!C433,mySheet!B:B,summary!D433,mySheet!O:O,1)</f>
        <v>1822625</v>
      </c>
      <c r="F433" s="2">
        <f>SUMIFS(mySheet!K:K,mySheet!A:A,summary!C433,mySheet!B:B,summary!D433)</f>
        <v>989732</v>
      </c>
      <c r="G433" s="8">
        <f t="shared" si="12"/>
        <v>0.54302558123585487</v>
      </c>
      <c r="H433">
        <f>COUNTIFS(mySheet!A:A,summary!C433,mySheet!B:B,summary!D433,mySheet!D:D,"FEMALE")</f>
        <v>1</v>
      </c>
      <c r="I433">
        <f>COUNTIFS(mySheet!A:A,summary!C433,mySheet!B:B,summary!D433,mySheet!D:D,"FEMALE",mySheet!O:O,1)</f>
        <v>0</v>
      </c>
      <c r="J433" s="11">
        <f>SUMIFS(mySheet!M:M,mySheet!A:A,summary!C433,mySheet!B:B,summary!D433,mySheet!G:G,"NOTA")/100</f>
        <v>9.7065228035143371E-3</v>
      </c>
      <c r="K433" s="2">
        <f>SUMIFS(mySheet!K:K,mySheet!A:A,summary!C433,mySheet!B:B,summary!D433,mySheet!O:O,1) - SUMIFS(mySheet!K:K,mySheet!A:A,summary!C433,mySheet!B:B,summary!D433,mySheet!O:O,2)</f>
        <v>15519</v>
      </c>
      <c r="L433" s="11">
        <f t="shared" si="13"/>
        <v>1.5680002263238936E-2</v>
      </c>
      <c r="M433" t="str">
        <f t="array" ref="M433">INDEX(mySheet!G:G,MATCH(1,(mySheet!A:A=summary!C433)*(mySheet!B:B=summary!D433)*(mySheet!O:O=1),0))</f>
        <v>BJP</v>
      </c>
      <c r="N433" t="str">
        <f>VLOOKUP(M433,alliance!A:B,2,FALSE)</f>
        <v>NDA</v>
      </c>
      <c r="O433" t="str">
        <f>VLOOKUP(M433,alliance!A:D,4,FALSE)</f>
        <v>FF4500</v>
      </c>
    </row>
    <row r="434" spans="1:15" x14ac:dyDescent="0.2">
      <c r="A434" t="str">
        <f>VLOOKUP(C434,stateCodes!A:B,2,FALSE)</f>
        <v>S24</v>
      </c>
      <c r="B434" s="12">
        <v>72</v>
      </c>
      <c r="C434" t="s">
        <v>6464</v>
      </c>
      <c r="D434" t="s">
        <v>7457</v>
      </c>
      <c r="E434" s="2">
        <f>SUMIFS(mySheet!N:N,mySheet!A:A,summary!C434,mySheet!B:B,summary!D434,mySheet!O:O,1)</f>
        <v>1867976</v>
      </c>
      <c r="F434" s="2">
        <f>SUMIFS(mySheet!K:K,mySheet!A:A,summary!C434,mySheet!B:B,summary!D434)</f>
        <v>1040652</v>
      </c>
      <c r="G434" s="8">
        <f t="shared" si="12"/>
        <v>0.55710137603480991</v>
      </c>
      <c r="H434">
        <f>COUNTIFS(mySheet!A:A,summary!C434,mySheet!B:B,summary!D434,mySheet!D:D,"FEMALE")</f>
        <v>2</v>
      </c>
      <c r="I434">
        <f>COUNTIFS(mySheet!A:A,summary!C434,mySheet!B:B,summary!D434,mySheet!D:D,"FEMALE",mySheet!O:O,1)</f>
        <v>0</v>
      </c>
      <c r="J434" s="11">
        <f>SUMIFS(mySheet!M:M,mySheet!A:A,summary!C434,mySheet!B:B,summary!D434,mySheet!G:G,"NOTA")/100</f>
        <v>2.3429858720159565E-3</v>
      </c>
      <c r="K434" s="2">
        <f>SUMIFS(mySheet!K:K,mySheet!A:A,summary!C434,mySheet!B:B,summary!D434,mySheet!O:O,1) - SUMIFS(mySheet!K:K,mySheet!A:A,summary!C434,mySheet!B:B,summary!D434,mySheet!O:O,2)</f>
        <v>80936</v>
      </c>
      <c r="L434" s="11">
        <f t="shared" si="13"/>
        <v>7.7774318408074944E-2</v>
      </c>
      <c r="M434" t="str">
        <f t="array" ref="M434">INDEX(mySheet!G:G,MATCH(1,(mySheet!A:A=summary!C434)*(mySheet!B:B=summary!D434)*(mySheet!O:O=1),0))</f>
        <v>BSP</v>
      </c>
      <c r="N434" t="str">
        <f>VLOOKUP(M434,alliance!A:B,2,FALSE)</f>
        <v>Unallied</v>
      </c>
      <c r="O434" t="str">
        <f>VLOOKUP(M434,alliance!A:D,4,FALSE)</f>
        <v>002387</v>
      </c>
    </row>
    <row r="435" spans="1:15" x14ac:dyDescent="0.2">
      <c r="A435" t="str">
        <f>VLOOKUP(C435,stateCodes!A:B,2,FALSE)</f>
        <v>S24</v>
      </c>
      <c r="B435" s="12">
        <v>73</v>
      </c>
      <c r="C435" t="s">
        <v>6464</v>
      </c>
      <c r="D435" t="s">
        <v>7478</v>
      </c>
      <c r="E435" s="2">
        <f>SUMIFS(mySheet!N:N,mySheet!A:A,summary!C435,mySheet!B:B,summary!D435,mySheet!O:O,1)</f>
        <v>1848306</v>
      </c>
      <c r="F435" s="2">
        <f>SUMIFS(mySheet!K:K,mySheet!A:A,summary!C435,mySheet!B:B,summary!D435)</f>
        <v>1034925</v>
      </c>
      <c r="G435" s="8">
        <f t="shared" si="12"/>
        <v>0.55993163469685214</v>
      </c>
      <c r="H435">
        <f>COUNTIFS(mySheet!A:A,summary!C435,mySheet!B:B,summary!D435,mySheet!D:D,"FEMALE")</f>
        <v>0</v>
      </c>
      <c r="I435">
        <f>COUNTIFS(mySheet!A:A,summary!C435,mySheet!B:B,summary!D435,mySheet!D:D,"FEMALE",mySheet!O:O,1)</f>
        <v>0</v>
      </c>
      <c r="J435" s="11">
        <f>SUMIFS(mySheet!M:M,mySheet!A:A,summary!C435,mySheet!B:B,summary!D435,mySheet!G:G,"NOTA")/100</f>
        <v>1.0459624689736434E-2</v>
      </c>
      <c r="K435" s="2">
        <f>SUMIFS(mySheet!K:K,mySheet!A:A,summary!C435,mySheet!B:B,summary!D435,mySheet!O:O,1) - SUMIFS(mySheet!K:K,mySheet!A:A,summary!C435,mySheet!B:B,summary!D435,mySheet!O:O,2)</f>
        <v>181</v>
      </c>
      <c r="L435" s="11">
        <f t="shared" si="13"/>
        <v>1.7489190037925454E-4</v>
      </c>
      <c r="M435" t="str">
        <f t="array" ref="M435">INDEX(mySheet!G:G,MATCH(1,(mySheet!A:A=summary!C435)*(mySheet!B:B=summary!D435)*(mySheet!O:O=1),0))</f>
        <v>BJP</v>
      </c>
      <c r="N435" t="str">
        <f>VLOOKUP(M435,alliance!A:B,2,FALSE)</f>
        <v>NDA</v>
      </c>
      <c r="O435" t="str">
        <f>VLOOKUP(M435,alliance!A:D,4,FALSE)</f>
        <v>FF4500</v>
      </c>
    </row>
    <row r="436" spans="1:15" x14ac:dyDescent="0.2">
      <c r="A436" t="str">
        <f>VLOOKUP(C436,stateCodes!A:B,2,FALSE)</f>
        <v>S24</v>
      </c>
      <c r="B436" s="12">
        <v>74</v>
      </c>
      <c r="C436" t="s">
        <v>6464</v>
      </c>
      <c r="D436" t="s">
        <v>7496</v>
      </c>
      <c r="E436" s="2">
        <f>SUMIFS(mySheet!N:N,mySheet!A:A,summary!C436,mySheet!B:B,summary!D436,mySheet!O:O,1)</f>
        <v>1881077</v>
      </c>
      <c r="F436" s="2">
        <f>SUMIFS(mySheet!K:K,mySheet!A:A,summary!C436,mySheet!B:B,summary!D436)</f>
        <v>1105627</v>
      </c>
      <c r="G436" s="8">
        <f t="shared" si="12"/>
        <v>0.5877627550600002</v>
      </c>
      <c r="H436">
        <f>COUNTIFS(mySheet!A:A,summary!C436,mySheet!B:B,summary!D436,mySheet!D:D,"FEMALE")</f>
        <v>0</v>
      </c>
      <c r="I436">
        <f>COUNTIFS(mySheet!A:A,summary!C436,mySheet!B:B,summary!D436,mySheet!D:D,"FEMALE",mySheet!O:O,1)</f>
        <v>0</v>
      </c>
      <c r="J436" s="11">
        <f>SUMIFS(mySheet!M:M,mySheet!A:A,summary!C436,mySheet!B:B,summary!D436,mySheet!G:G,"NOTA")/100</f>
        <v>6.2040800110519483E-3</v>
      </c>
      <c r="K436" s="2">
        <f>SUMIFS(mySheet!K:K,mySheet!A:A,summary!C436,mySheet!B:B,summary!D436,mySheet!O:O,1) - SUMIFS(mySheet!K:K,mySheet!A:A,summary!C436,mySheet!B:B,summary!D436,mySheet!O:O,2)</f>
        <v>119392</v>
      </c>
      <c r="L436" s="11">
        <f t="shared" si="13"/>
        <v>0.10798578544120215</v>
      </c>
      <c r="M436" t="str">
        <f t="array" ref="M436">INDEX(mySheet!G:G,MATCH(1,(mySheet!A:A=summary!C436)*(mySheet!B:B=summary!D436)*(mySheet!O:O=1),0))</f>
        <v>BSP</v>
      </c>
      <c r="N436" t="str">
        <f>VLOOKUP(M436,alliance!A:B,2,FALSE)</f>
        <v>Unallied</v>
      </c>
      <c r="O436" t="str">
        <f>VLOOKUP(M436,alliance!A:D,4,FALSE)</f>
        <v>002387</v>
      </c>
    </row>
    <row r="437" spans="1:15" x14ac:dyDescent="0.2">
      <c r="A437" t="str">
        <f>VLOOKUP(C437,stateCodes!A:B,2,FALSE)</f>
        <v>S24</v>
      </c>
      <c r="B437" s="12">
        <v>75</v>
      </c>
      <c r="C437" t="s">
        <v>6464</v>
      </c>
      <c r="D437" t="s">
        <v>7511</v>
      </c>
      <c r="E437" s="2">
        <f>SUMIFS(mySheet!N:N,mySheet!A:A,summary!C437,mySheet!B:B,summary!D437,mySheet!O:O,1)</f>
        <v>1756837</v>
      </c>
      <c r="F437" s="2">
        <f>SUMIFS(mySheet!K:K,mySheet!A:A,summary!C437,mySheet!B:B,summary!D437)</f>
        <v>1084961</v>
      </c>
      <c r="G437" s="8">
        <f t="shared" si="12"/>
        <v>0.61756497614747408</v>
      </c>
      <c r="H437">
        <f>COUNTIFS(mySheet!A:A,summary!C437,mySheet!B:B,summary!D437,mySheet!D:D,"FEMALE")</f>
        <v>1</v>
      </c>
      <c r="I437">
        <f>COUNTIFS(mySheet!A:A,summary!C437,mySheet!B:B,summary!D437,mySheet!D:D,"FEMALE",mySheet!O:O,1)</f>
        <v>0</v>
      </c>
      <c r="J437" s="11">
        <f>SUMIFS(mySheet!M:M,mySheet!A:A,summary!C437,mySheet!B:B,summary!D437,mySheet!G:G,"NOTA")/100</f>
        <v>1.0327814670136892E-2</v>
      </c>
      <c r="K437" s="2">
        <f>SUMIFS(mySheet!K:K,mySheet!A:A,summary!C437,mySheet!B:B,summary!D437,mySheet!O:O,1) - SUMIFS(mySheet!K:K,mySheet!A:A,summary!C437,mySheet!B:B,summary!D437,mySheet!O:O,2)</f>
        <v>13959</v>
      </c>
      <c r="L437" s="11">
        <f t="shared" si="13"/>
        <v>1.286590024894904E-2</v>
      </c>
      <c r="M437" t="str">
        <f t="array" ref="M437">INDEX(mySheet!G:G,MATCH(1,(mySheet!A:A=summary!C437)*(mySheet!B:B=summary!D437)*(mySheet!O:O=1),0))</f>
        <v>BJP</v>
      </c>
      <c r="N437" t="str">
        <f>VLOOKUP(M437,alliance!A:B,2,FALSE)</f>
        <v>NDA</v>
      </c>
      <c r="O437" t="str">
        <f>VLOOKUP(M437,alliance!A:D,4,FALSE)</f>
        <v>FF4500</v>
      </c>
    </row>
    <row r="438" spans="1:15" x14ac:dyDescent="0.2">
      <c r="A438" t="str">
        <f>VLOOKUP(C438,stateCodes!A:B,2,FALSE)</f>
        <v>S24</v>
      </c>
      <c r="B438" s="12">
        <v>76</v>
      </c>
      <c r="C438" t="s">
        <v>6464</v>
      </c>
      <c r="D438" t="s">
        <v>7527</v>
      </c>
      <c r="E438" s="2">
        <f>SUMIFS(mySheet!N:N,mySheet!A:A,summary!C438,mySheet!B:B,summary!D438,mySheet!O:O,1)</f>
        <v>1856791</v>
      </c>
      <c r="F438" s="2">
        <f>SUMIFS(mySheet!K:K,mySheet!A:A,summary!C438,mySheet!B:B,summary!D438)</f>
        <v>1060476</v>
      </c>
      <c r="G438" s="8">
        <f t="shared" si="12"/>
        <v>0.57113374633978731</v>
      </c>
      <c r="H438">
        <f>COUNTIFS(mySheet!A:A,summary!C438,mySheet!B:B,summary!D438,mySheet!D:D,"FEMALE")</f>
        <v>2</v>
      </c>
      <c r="I438">
        <f>COUNTIFS(mySheet!A:A,summary!C438,mySheet!B:B,summary!D438,mySheet!D:D,"FEMALE",mySheet!O:O,1)</f>
        <v>0</v>
      </c>
      <c r="J438" s="11">
        <f>SUMIFS(mySheet!M:M,mySheet!A:A,summary!C438,mySheet!B:B,summary!D438,mySheet!G:G,"NOTA")/100</f>
        <v>3.8055143665944274E-3</v>
      </c>
      <c r="K438" s="2">
        <f>SUMIFS(mySheet!K:K,mySheet!A:A,summary!C438,mySheet!B:B,summary!D438,mySheet!O:O,1) - SUMIFS(mySheet!K:K,mySheet!A:A,summary!C438,mySheet!B:B,summary!D438,mySheet!O:O,2)</f>
        <v>479505</v>
      </c>
      <c r="L438" s="11">
        <f t="shared" si="13"/>
        <v>0.45216016204044224</v>
      </c>
      <c r="M438" t="str">
        <f t="array" ref="M438">INDEX(mySheet!G:G,MATCH(1,(mySheet!A:A=summary!C438)*(mySheet!B:B=summary!D438)*(mySheet!O:O=1),0))</f>
        <v>BJP</v>
      </c>
      <c r="N438" t="str">
        <f>VLOOKUP(M438,alliance!A:B,2,FALSE)</f>
        <v>NDA</v>
      </c>
      <c r="O438" t="str">
        <f>VLOOKUP(M438,alliance!A:D,4,FALSE)</f>
        <v>FF4500</v>
      </c>
    </row>
    <row r="439" spans="1:15" x14ac:dyDescent="0.2">
      <c r="A439" t="str">
        <f>VLOOKUP(C439,stateCodes!A:B,2,FALSE)</f>
        <v>S24</v>
      </c>
      <c r="B439" s="12">
        <v>77</v>
      </c>
      <c r="C439" t="s">
        <v>6464</v>
      </c>
      <c r="D439" t="s">
        <v>7557</v>
      </c>
      <c r="E439" s="2">
        <f>SUMIFS(mySheet!N:N,mySheet!A:A,summary!C439,mySheet!B:B,summary!D439,mySheet!O:O,1)</f>
        <v>1942514</v>
      </c>
      <c r="F439" s="2">
        <f>SUMIFS(mySheet!K:K,mySheet!A:A,summary!C439,mySheet!B:B,summary!D439)</f>
        <v>1039390</v>
      </c>
      <c r="G439" s="8">
        <f t="shared" si="12"/>
        <v>0.53507465068462823</v>
      </c>
      <c r="H439">
        <f>COUNTIFS(mySheet!A:A,summary!C439,mySheet!B:B,summary!D439,mySheet!D:D,"FEMALE")</f>
        <v>0</v>
      </c>
      <c r="I439">
        <f>COUNTIFS(mySheet!A:A,summary!C439,mySheet!B:B,summary!D439,mySheet!D:D,"FEMALE",mySheet!O:O,1)</f>
        <v>0</v>
      </c>
      <c r="J439" s="11">
        <f>SUMIFS(mySheet!M:M,mySheet!A:A,summary!C439,mySheet!B:B,summary!D439,mySheet!G:G,"NOTA")/100</f>
        <v>8.7386511492379276E-3</v>
      </c>
      <c r="K439" s="2">
        <f>SUMIFS(mySheet!K:K,mySheet!A:A,summary!C439,mySheet!B:B,summary!D439,mySheet!O:O,1) - SUMIFS(mySheet!K:K,mySheet!A:A,summary!C439,mySheet!B:B,summary!D439,mySheet!O:O,2)</f>
        <v>43615</v>
      </c>
      <c r="L439" s="11">
        <f t="shared" si="13"/>
        <v>4.19621123928458E-2</v>
      </c>
      <c r="M439" t="str">
        <f t="array" ref="M439">INDEX(mySheet!G:G,MATCH(1,(mySheet!A:A=summary!C439)*(mySheet!B:B=summary!D439)*(mySheet!O:O=1),0))</f>
        <v>BJP</v>
      </c>
      <c r="N439" t="str">
        <f>VLOOKUP(M439,alliance!A:B,2,FALSE)</f>
        <v>NDA</v>
      </c>
      <c r="O439" t="str">
        <f>VLOOKUP(M439,alliance!A:D,4,FALSE)</f>
        <v>FF4500</v>
      </c>
    </row>
    <row r="440" spans="1:15" x14ac:dyDescent="0.2">
      <c r="A440" t="str">
        <f>VLOOKUP(C440,stateCodes!A:B,2,FALSE)</f>
        <v>S24</v>
      </c>
      <c r="B440" s="12">
        <v>78</v>
      </c>
      <c r="C440" t="s">
        <v>6464</v>
      </c>
      <c r="D440" t="s">
        <v>7568</v>
      </c>
      <c r="E440" s="2">
        <f>SUMIFS(mySheet!N:N,mySheet!A:A,summary!C440,mySheet!B:B,summary!D440,mySheet!O:O,1)</f>
        <v>1845150</v>
      </c>
      <c r="F440" s="2">
        <f>SUMIFS(mySheet!K:K,mySheet!A:A,summary!C440,mySheet!B:B,summary!D440)</f>
        <v>1108965</v>
      </c>
      <c r="G440" s="8">
        <f t="shared" si="12"/>
        <v>0.60101617754654091</v>
      </c>
      <c r="H440">
        <f>COUNTIFS(mySheet!A:A,summary!C440,mySheet!B:B,summary!D440,mySheet!D:D,"FEMALE")</f>
        <v>3</v>
      </c>
      <c r="I440">
        <f>COUNTIFS(mySheet!A:A,summary!C440,mySheet!B:B,summary!D440,mySheet!D:D,"FEMALE",mySheet!O:O,1)</f>
        <v>1</v>
      </c>
      <c r="J440" s="11">
        <f>SUMIFS(mySheet!M:M,mySheet!A:A,summary!C440,mySheet!B:B,summary!D440,mySheet!G:G,"NOTA")/100</f>
        <v>1.3843267130062514E-2</v>
      </c>
      <c r="K440" s="2">
        <f>SUMIFS(mySheet!K:K,mySheet!A:A,summary!C440,mySheet!B:B,summary!D440,mySheet!O:O,1) - SUMIFS(mySheet!K:K,mySheet!A:A,summary!C440,mySheet!B:B,summary!D440,mySheet!O:O,2)</f>
        <v>232008</v>
      </c>
      <c r="L440" s="11">
        <f t="shared" si="13"/>
        <v>0.20921129160974422</v>
      </c>
      <c r="M440" t="str">
        <f t="array" ref="M440">INDEX(mySheet!G:G,MATCH(1,(mySheet!A:A=summary!C440)*(mySheet!B:B=summary!D440)*(mySheet!O:O=1),0))</f>
        <v>ADAL</v>
      </c>
      <c r="N440" t="str">
        <f>VLOOKUP(M440,alliance!A:B,2,FALSE)</f>
        <v>NDA</v>
      </c>
      <c r="O440" t="str">
        <f>VLOOKUP(M440,alliance!A:D,4,FALSE)</f>
        <v>FF9550</v>
      </c>
    </row>
    <row r="441" spans="1:15" x14ac:dyDescent="0.2">
      <c r="A441" t="str">
        <f>VLOOKUP(C441,stateCodes!A:B,2,FALSE)</f>
        <v>S24</v>
      </c>
      <c r="B441" s="12">
        <v>79</v>
      </c>
      <c r="C441" t="s">
        <v>6464</v>
      </c>
      <c r="D441" t="s">
        <v>7580</v>
      </c>
      <c r="E441" s="2">
        <f>SUMIFS(mySheet!N:N,mySheet!A:A,summary!C441,mySheet!B:B,summary!D441,mySheet!O:O,1)</f>
        <v>1723538</v>
      </c>
      <c r="F441" s="2">
        <f>SUMIFS(mySheet!K:K,mySheet!A:A,summary!C441,mySheet!B:B,summary!D441)</f>
        <v>988287</v>
      </c>
      <c r="G441" s="8">
        <f t="shared" si="12"/>
        <v>0.57340598234561702</v>
      </c>
      <c r="H441">
        <f>COUNTIFS(mySheet!A:A,summary!C441,mySheet!B:B,summary!D441,mySheet!D:D,"FEMALE")</f>
        <v>2</v>
      </c>
      <c r="I441">
        <f>COUNTIFS(mySheet!A:A,summary!C441,mySheet!B:B,summary!D441,mySheet!D:D,"FEMALE",mySheet!O:O,1)</f>
        <v>0</v>
      </c>
      <c r="J441" s="11">
        <f>SUMIFS(mySheet!M:M,mySheet!A:A,summary!C441,mySheet!B:B,summary!D441,mySheet!G:G,"NOTA")/100</f>
        <v>2.1357114251155943E-2</v>
      </c>
      <c r="K441" s="2">
        <f>SUMIFS(mySheet!K:K,mySheet!A:A,summary!C441,mySheet!B:B,summary!D441,mySheet!O:O,1) - SUMIFS(mySheet!K:K,mySheet!A:A,summary!C441,mySheet!B:B,summary!D441,mySheet!O:O,2)</f>
        <v>54336</v>
      </c>
      <c r="L441" s="11">
        <f t="shared" si="13"/>
        <v>5.4979980511733938E-2</v>
      </c>
      <c r="M441" t="str">
        <f t="array" ref="M441">INDEX(mySheet!G:G,MATCH(1,(mySheet!A:A=summary!C441)*(mySheet!B:B=summary!D441)*(mySheet!O:O=1),0))</f>
        <v>ADAL</v>
      </c>
      <c r="N441" t="str">
        <f>VLOOKUP(M441,alliance!A:B,2,FALSE)</f>
        <v>NDA</v>
      </c>
      <c r="O441" t="str">
        <f>VLOOKUP(M441,alliance!A:D,4,FALSE)</f>
        <v>FF9550</v>
      </c>
    </row>
    <row r="442" spans="1:15" x14ac:dyDescent="0.2">
      <c r="A442" t="str">
        <f>VLOOKUP(C442,stateCodes!A:B,2,FALSE)</f>
        <v>S25</v>
      </c>
      <c r="B442" s="12">
        <v>0</v>
      </c>
      <c r="C442" t="s">
        <v>7593</v>
      </c>
      <c r="D442" t="s">
        <v>7594</v>
      </c>
      <c r="E442" s="2">
        <f>SUMIFS(mySheet!N:N,mySheet!A:A,summary!C442,mySheet!B:B,summary!D442,mySheet!O:O,1)</f>
        <v>1814200</v>
      </c>
      <c r="F442" s="2">
        <f>SUMIFS(mySheet!K:K,mySheet!A:A,summary!C442,mySheet!B:B,summary!D442)</f>
        <v>1524683</v>
      </c>
      <c r="G442" s="8">
        <f t="shared" si="12"/>
        <v>0.84041616139345166</v>
      </c>
      <c r="H442">
        <f>COUNTIFS(mySheet!A:A,summary!C442,mySheet!B:B,summary!D442,mySheet!D:D,"FEMALE")</f>
        <v>1</v>
      </c>
      <c r="I442">
        <f>COUNTIFS(mySheet!A:A,summary!C442,mySheet!B:B,summary!D442,mySheet!D:D,"FEMALE",mySheet!O:O,1)</f>
        <v>0</v>
      </c>
      <c r="J442" s="11">
        <f>SUMIFS(mySheet!M:M,mySheet!A:A,summary!C442,mySheet!B:B,summary!D442,mySheet!G:G,"NOTA")/100</f>
        <v>9.4988613166247775E-3</v>
      </c>
      <c r="K442" s="2">
        <f>SUMIFS(mySheet!K:K,mySheet!A:A,summary!C442,mySheet!B:B,summary!D442,mySheet!O:O,1) - SUMIFS(mySheet!K:K,mySheet!A:A,summary!C442,mySheet!B:B,summary!D442,mySheet!O:O,2)</f>
        <v>54231</v>
      </c>
      <c r="L442" s="11">
        <f t="shared" si="13"/>
        <v>3.5568705101322699E-2</v>
      </c>
      <c r="M442" t="str">
        <f t="array" ref="M442">INDEX(mySheet!G:G,MATCH(1,(mySheet!A:A=summary!C442)*(mySheet!B:B=summary!D442)*(mySheet!O:O=1),0))</f>
        <v>BJP</v>
      </c>
      <c r="N442" t="str">
        <f>VLOOKUP(M442,alliance!A:B,2,FALSE)</f>
        <v>NDA</v>
      </c>
      <c r="O442" t="str">
        <f>VLOOKUP(M442,alliance!A:D,4,FALSE)</f>
        <v>FF4500</v>
      </c>
    </row>
    <row r="443" spans="1:15" x14ac:dyDescent="0.2">
      <c r="A443" t="str">
        <f>VLOOKUP(C443,stateCodes!A:B,2,FALSE)</f>
        <v>S25</v>
      </c>
      <c r="B443" s="12">
        <v>1</v>
      </c>
      <c r="C443" t="s">
        <v>7593</v>
      </c>
      <c r="D443" t="s">
        <v>7608</v>
      </c>
      <c r="E443" s="2">
        <f>SUMIFS(mySheet!N:N,mySheet!A:A,summary!C443,mySheet!B:B,summary!D443,mySheet!O:O,1)</f>
        <v>1648383</v>
      </c>
      <c r="F443" s="2">
        <f>SUMIFS(mySheet!K:K,mySheet!A:A,summary!C443,mySheet!B:B,summary!D443)</f>
        <v>1380217</v>
      </c>
      <c r="G443" s="8">
        <f t="shared" si="12"/>
        <v>0.83731572092165474</v>
      </c>
      <c r="H443">
        <f>COUNTIFS(mySheet!A:A,summary!C443,mySheet!B:B,summary!D443,mySheet!D:D,"FEMALE")</f>
        <v>1</v>
      </c>
      <c r="I443">
        <f>COUNTIFS(mySheet!A:A,summary!C443,mySheet!B:B,summary!D443,mySheet!D:D,"FEMALE",mySheet!O:O,1)</f>
        <v>0</v>
      </c>
      <c r="J443" s="11">
        <f>SUMIFS(mySheet!M:M,mySheet!A:A,summary!C443,mySheet!B:B,summary!D443,mySheet!G:G,"NOTA")/100</f>
        <v>1.5331138102602422E-2</v>
      </c>
      <c r="K443" s="2">
        <f>SUMIFS(mySheet!K:K,mySheet!A:A,summary!C443,mySheet!B:B,summary!D443,mySheet!O:O,1) - SUMIFS(mySheet!K:K,mySheet!A:A,summary!C443,mySheet!B:B,summary!D443,mySheet!O:O,2)</f>
        <v>243989</v>
      </c>
      <c r="L443" s="11">
        <f t="shared" si="13"/>
        <v>0.17677582583028612</v>
      </c>
      <c r="M443" t="str">
        <f t="array" ref="M443">INDEX(mySheet!G:G,MATCH(1,(mySheet!A:A=summary!C443)*(mySheet!B:B=summary!D443)*(mySheet!O:O=1),0))</f>
        <v>BJP</v>
      </c>
      <c r="N443" t="str">
        <f>VLOOKUP(M443,alliance!A:B,2,FALSE)</f>
        <v>NDA</v>
      </c>
      <c r="O443" t="str">
        <f>VLOOKUP(M443,alliance!A:D,4,FALSE)</f>
        <v>FF4500</v>
      </c>
    </row>
    <row r="444" spans="1:15" x14ac:dyDescent="0.2">
      <c r="A444" t="str">
        <f>VLOOKUP(C444,stateCodes!A:B,2,FALSE)</f>
        <v>S25</v>
      </c>
      <c r="B444" s="12">
        <v>2</v>
      </c>
      <c r="C444" t="s">
        <v>7593</v>
      </c>
      <c r="D444" t="s">
        <v>7616</v>
      </c>
      <c r="E444" s="2">
        <f>SUMIFS(mySheet!N:N,mySheet!A:A,summary!C444,mySheet!B:B,summary!D444,mySheet!O:O,1)</f>
        <v>1735464</v>
      </c>
      <c r="F444" s="2">
        <f>SUMIFS(mySheet!K:K,mySheet!A:A,summary!C444,mySheet!B:B,summary!D444)</f>
        <v>1500922</v>
      </c>
      <c r="G444" s="8">
        <f t="shared" si="12"/>
        <v>0.86485343400957904</v>
      </c>
      <c r="H444">
        <f>COUNTIFS(mySheet!A:A,summary!C444,mySheet!B:B,summary!D444,mySheet!D:D,"FEMALE")</f>
        <v>0</v>
      </c>
      <c r="I444">
        <f>COUNTIFS(mySheet!A:A,summary!C444,mySheet!B:B,summary!D444,mySheet!D:D,"FEMALE",mySheet!O:O,1)</f>
        <v>0</v>
      </c>
      <c r="J444" s="11">
        <f>SUMIFS(mySheet!M:M,mySheet!A:A,summary!C444,mySheet!B:B,summary!D444,mySheet!G:G,"NOTA")/100</f>
        <v>1.3273130901657741E-2</v>
      </c>
      <c r="K444" s="2">
        <f>SUMIFS(mySheet!K:K,mySheet!A:A,summary!C444,mySheet!B:B,summary!D444,mySheet!O:O,1) - SUMIFS(mySheet!K:K,mySheet!A:A,summary!C444,mySheet!B:B,summary!D444,mySheet!O:O,2)</f>
        <v>184004</v>
      </c>
      <c r="L444" s="11">
        <f t="shared" si="13"/>
        <v>0.12259397890096888</v>
      </c>
      <c r="M444" t="str">
        <f t="array" ref="M444">INDEX(mySheet!G:G,MATCH(1,(mySheet!A:A=summary!C444)*(mySheet!B:B=summary!D444)*(mySheet!O:O=1),0))</f>
        <v>BJP</v>
      </c>
      <c r="N444" t="str">
        <f>VLOOKUP(M444,alliance!A:B,2,FALSE)</f>
        <v>NDA</v>
      </c>
      <c r="O444" t="str">
        <f>VLOOKUP(M444,alliance!A:D,4,FALSE)</f>
        <v>FF4500</v>
      </c>
    </row>
    <row r="445" spans="1:15" x14ac:dyDescent="0.2">
      <c r="A445" t="str">
        <f>VLOOKUP(C445,stateCodes!A:B,2,FALSE)</f>
        <v>S25</v>
      </c>
      <c r="B445" s="12">
        <v>3</v>
      </c>
      <c r="C445" t="s">
        <v>7593</v>
      </c>
      <c r="D445" t="s">
        <v>7629</v>
      </c>
      <c r="E445" s="2">
        <f>SUMIFS(mySheet!N:N,mySheet!A:A,summary!C445,mySheet!B:B,summary!D445,mySheet!O:O,1)</f>
        <v>1611317</v>
      </c>
      <c r="F445" s="2">
        <f>SUMIFS(mySheet!K:K,mySheet!A:A,summary!C445,mySheet!B:B,summary!D445)</f>
        <v>1267270</v>
      </c>
      <c r="G445" s="8">
        <f t="shared" si="12"/>
        <v>0.78648087247884801</v>
      </c>
      <c r="H445">
        <f>COUNTIFS(mySheet!A:A,summary!C445,mySheet!B:B,summary!D445,mySheet!D:D,"FEMALE")</f>
        <v>1</v>
      </c>
      <c r="I445">
        <f>COUNTIFS(mySheet!A:A,summary!C445,mySheet!B:B,summary!D445,mySheet!D:D,"FEMALE",mySheet!O:O,1)</f>
        <v>0</v>
      </c>
      <c r="J445" s="11">
        <f>SUMIFS(mySheet!M:M,mySheet!A:A,summary!C445,mySheet!B:B,summary!D445,mySheet!G:G,"NOTA")/100</f>
        <v>8.3683425404791501E-3</v>
      </c>
      <c r="K445" s="2">
        <f>SUMIFS(mySheet!K:K,mySheet!A:A,summary!C445,mySheet!B:B,summary!D445,mySheet!O:O,1) - SUMIFS(mySheet!K:K,mySheet!A:A,summary!C445,mySheet!B:B,summary!D445,mySheet!O:O,2)</f>
        <v>413443</v>
      </c>
      <c r="L445" s="11">
        <f t="shared" si="13"/>
        <v>0.32624697183709866</v>
      </c>
      <c r="M445" t="str">
        <f t="array" ref="M445">INDEX(mySheet!G:G,MATCH(1,(mySheet!A:A=summary!C445)*(mySheet!B:B=summary!D445)*(mySheet!O:O=1),0))</f>
        <v>BJP</v>
      </c>
      <c r="N445" t="str">
        <f>VLOOKUP(M445,alliance!A:B,2,FALSE)</f>
        <v>NDA</v>
      </c>
      <c r="O445" t="str">
        <f>VLOOKUP(M445,alliance!A:D,4,FALSE)</f>
        <v>FF4500</v>
      </c>
    </row>
    <row r="446" spans="1:15" x14ac:dyDescent="0.2">
      <c r="A446" t="str">
        <f>VLOOKUP(C446,stateCodes!A:B,2,FALSE)</f>
        <v>S25</v>
      </c>
      <c r="B446" s="12">
        <v>4</v>
      </c>
      <c r="C446" t="s">
        <v>7593</v>
      </c>
      <c r="D446" t="s">
        <v>7649</v>
      </c>
      <c r="E446" s="2">
        <f>SUMIFS(mySheet!N:N,mySheet!A:A,summary!C446,mySheet!B:B,summary!D446,mySheet!O:O,1)</f>
        <v>1601220</v>
      </c>
      <c r="F446" s="2">
        <f>SUMIFS(mySheet!K:K,mySheet!A:A,summary!C446,mySheet!B:B,summary!D446)</f>
        <v>1277109</v>
      </c>
      <c r="G446" s="8">
        <f t="shared" si="12"/>
        <v>0.79758496646307186</v>
      </c>
      <c r="H446">
        <f>COUNTIFS(mySheet!A:A,summary!C446,mySheet!B:B,summary!D446,mySheet!D:D,"FEMALE")</f>
        <v>2</v>
      </c>
      <c r="I446">
        <f>COUNTIFS(mySheet!A:A,summary!C446,mySheet!B:B,summary!D446,mySheet!D:D,"FEMALE",mySheet!O:O,1)</f>
        <v>1</v>
      </c>
      <c r="J446" s="11">
        <f>SUMIFS(mySheet!M:M,mySheet!A:A,summary!C446,mySheet!B:B,summary!D446,mySheet!G:G,"NOTA")/100</f>
        <v>1.0757576231773385E-2</v>
      </c>
      <c r="K446" s="2">
        <f>SUMIFS(mySheet!K:K,mySheet!A:A,summary!C446,mySheet!B:B,summary!D446,mySheet!O:O,1) - SUMIFS(mySheet!K:K,mySheet!A:A,summary!C446,mySheet!B:B,summary!D446,mySheet!O:O,2)</f>
        <v>60574</v>
      </c>
      <c r="L446" s="11">
        <f t="shared" si="13"/>
        <v>4.7430563875127341E-2</v>
      </c>
      <c r="M446" t="str">
        <f t="array" ref="M446">INDEX(mySheet!G:G,MATCH(1,(mySheet!A:A=summary!C446)*(mySheet!B:B=summary!D446)*(mySheet!O:O=1),0))</f>
        <v>BJP</v>
      </c>
      <c r="N446" t="str">
        <f>VLOOKUP(M446,alliance!A:B,2,FALSE)</f>
        <v>NDA</v>
      </c>
      <c r="O446" t="str">
        <f>VLOOKUP(M446,alliance!A:D,4,FALSE)</f>
        <v>FF4500</v>
      </c>
    </row>
    <row r="447" spans="1:15" x14ac:dyDescent="0.2">
      <c r="A447" t="str">
        <f>VLOOKUP(C447,stateCodes!A:B,2,FALSE)</f>
        <v>S25</v>
      </c>
      <c r="B447" s="12">
        <v>5</v>
      </c>
      <c r="C447" t="s">
        <v>7593</v>
      </c>
      <c r="D447" t="s">
        <v>7664</v>
      </c>
      <c r="E447" s="2">
        <f>SUMIFS(mySheet!N:N,mySheet!A:A,summary!C447,mySheet!B:B,summary!D447,mySheet!O:O,1)</f>
        <v>1431704</v>
      </c>
      <c r="F447" s="2">
        <f>SUMIFS(mySheet!K:K,mySheet!A:A,summary!C447,mySheet!B:B,summary!D447)</f>
        <v>1197849</v>
      </c>
      <c r="G447" s="8">
        <f t="shared" si="12"/>
        <v>0.83665967266976971</v>
      </c>
      <c r="H447">
        <f>COUNTIFS(mySheet!A:A,summary!C447,mySheet!B:B,summary!D447,mySheet!D:D,"FEMALE")</f>
        <v>2</v>
      </c>
      <c r="I447">
        <f>COUNTIFS(mySheet!A:A,summary!C447,mySheet!B:B,summary!D447,mySheet!D:D,"FEMALE",mySheet!O:O,1)</f>
        <v>0</v>
      </c>
      <c r="J447" s="11">
        <f>SUMIFS(mySheet!M:M,mySheet!A:A,summary!C447,mySheet!B:B,summary!D447,mySheet!G:G,"NOTA")/100</f>
        <v>1.1194780331436938E-2</v>
      </c>
      <c r="K447" s="2">
        <f>SUMIFS(mySheet!K:K,mySheet!A:A,summary!C447,mySheet!B:B,summary!D447,mySheet!O:O,1) - SUMIFS(mySheet!K:K,mySheet!A:A,summary!C447,mySheet!B:B,summary!D447,mySheet!O:O,2)</f>
        <v>33293</v>
      </c>
      <c r="L447" s="11">
        <f t="shared" si="13"/>
        <v>2.779398738906156E-2</v>
      </c>
      <c r="M447" t="str">
        <f t="array" ref="M447">INDEX(mySheet!G:G,MATCH(1,(mySheet!A:A=summary!C447)*(mySheet!B:B=summary!D447)*(mySheet!O:O=1),0))</f>
        <v>BJP</v>
      </c>
      <c r="N447" t="str">
        <f>VLOOKUP(M447,alliance!A:B,2,FALSE)</f>
        <v>NDA</v>
      </c>
      <c r="O447" t="str">
        <f>VLOOKUP(M447,alliance!A:D,4,FALSE)</f>
        <v>FF4500</v>
      </c>
    </row>
    <row r="448" spans="1:15" x14ac:dyDescent="0.2">
      <c r="A448" t="str">
        <f>VLOOKUP(C448,stateCodes!A:B,2,FALSE)</f>
        <v>S25</v>
      </c>
      <c r="B448" s="12">
        <v>6</v>
      </c>
      <c r="C448" t="s">
        <v>7593</v>
      </c>
      <c r="D448" t="s">
        <v>7678</v>
      </c>
      <c r="E448" s="2">
        <f>SUMIFS(mySheet!N:N,mySheet!A:A,summary!C448,mySheet!B:B,summary!D448,mySheet!O:O,1)</f>
        <v>1685955</v>
      </c>
      <c r="F448" s="2">
        <f>SUMIFS(mySheet!K:K,mySheet!A:A,summary!C448,mySheet!B:B,summary!D448)</f>
        <v>1354706</v>
      </c>
      <c r="G448" s="8">
        <f t="shared" si="12"/>
        <v>0.80352441198015367</v>
      </c>
      <c r="H448">
        <f>COUNTIFS(mySheet!A:A,summary!C448,mySheet!B:B,summary!D448,mySheet!D:D,"FEMALE")</f>
        <v>2</v>
      </c>
      <c r="I448">
        <f>COUNTIFS(mySheet!A:A,summary!C448,mySheet!B:B,summary!D448,mySheet!D:D,"FEMALE",mySheet!O:O,1)</f>
        <v>0</v>
      </c>
      <c r="J448" s="11">
        <f>SUMIFS(mySheet!M:M,mySheet!A:A,summary!C448,mySheet!B:B,summary!D448,mySheet!G:G,"NOTA")/100</f>
        <v>5.9312348611114188E-3</v>
      </c>
      <c r="K448" s="2">
        <f>SUMIFS(mySheet!K:K,mySheet!A:A,summary!C448,mySheet!B:B,summary!D448,mySheet!O:O,1) - SUMIFS(mySheet!K:K,mySheet!A:A,summary!C448,mySheet!B:B,summary!D448,mySheet!O:O,2)</f>
        <v>84288</v>
      </c>
      <c r="L448" s="11">
        <f t="shared" si="13"/>
        <v>6.2218665895035531E-2</v>
      </c>
      <c r="M448" t="str">
        <f t="array" ref="M448">INDEX(mySheet!G:G,MATCH(1,(mySheet!A:A=summary!C448)*(mySheet!B:B=summary!D448)*(mySheet!O:O=1),0))</f>
        <v>BJP</v>
      </c>
      <c r="N448" t="str">
        <f>VLOOKUP(M448,alliance!A:B,2,FALSE)</f>
        <v>NDA</v>
      </c>
      <c r="O448" t="str">
        <f>VLOOKUP(M448,alliance!A:D,4,FALSE)</f>
        <v>FF4500</v>
      </c>
    </row>
    <row r="449" spans="1:15" x14ac:dyDescent="0.2">
      <c r="A449" t="str">
        <f>VLOOKUP(C449,stateCodes!A:B,2,FALSE)</f>
        <v>S25</v>
      </c>
      <c r="B449" s="12">
        <v>7</v>
      </c>
      <c r="C449" t="s">
        <v>7593</v>
      </c>
      <c r="D449" t="s">
        <v>7695</v>
      </c>
      <c r="E449" s="2">
        <f>SUMIFS(mySheet!N:N,mySheet!A:A,summary!C449,mySheet!B:B,summary!D449,mySheet!O:O,1)</f>
        <v>1575590</v>
      </c>
      <c r="F449" s="2">
        <f>SUMIFS(mySheet!K:K,mySheet!A:A,summary!C449,mySheet!B:B,summary!D449)</f>
        <v>1279202</v>
      </c>
      <c r="G449" s="8">
        <f t="shared" si="12"/>
        <v>0.81188761035548584</v>
      </c>
      <c r="H449">
        <f>COUNTIFS(mySheet!A:A,summary!C449,mySheet!B:B,summary!D449,mySheet!D:D,"FEMALE")</f>
        <v>1</v>
      </c>
      <c r="I449">
        <f>COUNTIFS(mySheet!A:A,summary!C449,mySheet!B:B,summary!D449,mySheet!D:D,"FEMALE",mySheet!O:O,1)</f>
        <v>0</v>
      </c>
      <c r="J449" s="11">
        <f>SUMIFS(mySheet!M:M,mySheet!A:A,summary!C449,mySheet!B:B,summary!D449,mySheet!G:G,"NOTA")/100</f>
        <v>9.4236068304352338E-3</v>
      </c>
      <c r="K449" s="2">
        <f>SUMIFS(mySheet!K:K,mySheet!A:A,summary!C449,mySheet!B:B,summary!D449,mySheet!O:O,1) - SUMIFS(mySheet!K:K,mySheet!A:A,summary!C449,mySheet!B:B,summary!D449,mySheet!O:O,2)</f>
        <v>8222</v>
      </c>
      <c r="L449" s="11">
        <f t="shared" si="13"/>
        <v>6.4274446099990461E-3</v>
      </c>
      <c r="M449" t="str">
        <f t="array" ref="M449">INDEX(mySheet!G:G,MATCH(1,(mySheet!A:A=summary!C449)*(mySheet!B:B=summary!D449)*(mySheet!O:O=1),0))</f>
        <v>INC</v>
      </c>
      <c r="N449" t="str">
        <f>VLOOKUP(M449,alliance!A:B,2,FALSE)</f>
        <v>I.N.D.I.A.</v>
      </c>
      <c r="O449" t="str">
        <f>VLOOKUP(M449,alliance!A:D,4,FALSE)</f>
        <v>00BFFF</v>
      </c>
    </row>
    <row r="450" spans="1:15" x14ac:dyDescent="0.2">
      <c r="A450" t="str">
        <f>VLOOKUP(C450,stateCodes!A:B,2,FALSE)</f>
        <v>S25</v>
      </c>
      <c r="B450" s="12">
        <v>8</v>
      </c>
      <c r="C450" t="s">
        <v>7593</v>
      </c>
      <c r="D450" t="s">
        <v>7707</v>
      </c>
      <c r="E450" s="2">
        <f>SUMIFS(mySheet!N:N,mySheet!A:A,summary!C450,mySheet!B:B,summary!D450,mySheet!O:O,1)</f>
        <v>1616213</v>
      </c>
      <c r="F450" s="2">
        <f>SUMIFS(mySheet!K:K,mySheet!A:A,summary!C450,mySheet!B:B,summary!D450)</f>
        <v>1304504</v>
      </c>
      <c r="G450" s="8">
        <f t="shared" si="12"/>
        <v>0.80713618811381915</v>
      </c>
      <c r="H450">
        <f>COUNTIFS(mySheet!A:A,summary!C450,mySheet!B:B,summary!D450,mySheet!D:D,"FEMALE")</f>
        <v>1</v>
      </c>
      <c r="I450">
        <f>COUNTIFS(mySheet!A:A,summary!C450,mySheet!B:B,summary!D450,mySheet!D:D,"FEMALE",mySheet!O:O,1)</f>
        <v>0</v>
      </c>
      <c r="J450" s="11">
        <f>SUMIFS(mySheet!M:M,mySheet!A:A,summary!C450,mySheet!B:B,summary!D450,mySheet!G:G,"NOTA")/100</f>
        <v>8.7036237888319205E-3</v>
      </c>
      <c r="K450" s="2">
        <f>SUMIFS(mySheet!K:K,mySheet!A:A,summary!C450,mySheet!B:B,summary!D450,mySheet!O:O,1) - SUMIFS(mySheet!K:K,mySheet!A:A,summary!C450,mySheet!B:B,summary!D450,mySheet!O:O,2)</f>
        <v>245782</v>
      </c>
      <c r="L450" s="11">
        <f t="shared" si="13"/>
        <v>0.18841030767249467</v>
      </c>
      <c r="M450" t="str">
        <f t="array" ref="M450">INDEX(mySheet!G:G,MATCH(1,(mySheet!A:A=summary!C450)*(mySheet!B:B=summary!D450)*(mySheet!O:O=1),0))</f>
        <v>AITC</v>
      </c>
      <c r="N450" t="str">
        <f>VLOOKUP(M450,alliance!A:B,2,FALSE)</f>
        <v>I.N.D.I.A.</v>
      </c>
      <c r="O450" t="str">
        <f>VLOOKUP(M450,alliance!A:D,4,FALSE)</f>
        <v>0070FF</v>
      </c>
    </row>
    <row r="451" spans="1:15" x14ac:dyDescent="0.2">
      <c r="A451" t="str">
        <f>VLOOKUP(C451,stateCodes!A:B,2,FALSE)</f>
        <v>S25</v>
      </c>
      <c r="B451" s="12">
        <v>9</v>
      </c>
      <c r="C451" t="s">
        <v>7593</v>
      </c>
      <c r="D451" t="s">
        <v>7719</v>
      </c>
      <c r="E451" s="2">
        <f>SUMIFS(mySheet!N:N,mySheet!A:A,summary!C451,mySheet!B:B,summary!D451,mySheet!O:O,1)</f>
        <v>1638378</v>
      </c>
      <c r="F451" s="2">
        <f>SUMIFS(mySheet!K:K,mySheet!A:A,summary!C451,mySheet!B:B,summary!D451)</f>
        <v>1299997</v>
      </c>
      <c r="G451" s="8">
        <f t="shared" ref="G451:G514" si="14">F451/E451</f>
        <v>0.79346585464404429</v>
      </c>
      <c r="H451">
        <f>COUNTIFS(mySheet!A:A,summary!C451,mySheet!B:B,summary!D451,mySheet!D:D,"FEMALE")</f>
        <v>0</v>
      </c>
      <c r="I451">
        <f>COUNTIFS(mySheet!A:A,summary!C451,mySheet!B:B,summary!D451,mySheet!D:D,"FEMALE",mySheet!O:O,1)</f>
        <v>0</v>
      </c>
      <c r="J451" s="11">
        <f>SUMIFS(mySheet!M:M,mySheet!A:A,summary!C451,mySheet!B:B,summary!D451,mySheet!G:G,"NOTA")/100</f>
        <v>1.0826781488248182E-2</v>
      </c>
      <c r="K451" s="2">
        <f>SUMIFS(mySheet!K:K,mySheet!A:A,summary!C451,mySheet!B:B,summary!D451,mySheet!O:O,1) - SUMIFS(mySheet!K:K,mySheet!A:A,summary!C451,mySheet!B:B,summary!D451,mySheet!O:O,2)</f>
        <v>80696</v>
      </c>
      <c r="L451" s="11">
        <f t="shared" ref="L451:L514" si="15">K451/F451</f>
        <v>6.2073989401514006E-2</v>
      </c>
      <c r="M451" t="str">
        <f t="array" ref="M451">INDEX(mySheet!G:G,MATCH(1,(mySheet!A:A=summary!C451)*(mySheet!B:B=summary!D451)*(mySheet!O:O=1),0))</f>
        <v>INC</v>
      </c>
      <c r="N451" t="str">
        <f>VLOOKUP(M451,alliance!A:B,2,FALSE)</f>
        <v>I.N.D.I.A.</v>
      </c>
      <c r="O451" t="str">
        <f>VLOOKUP(M451,alliance!A:D,4,FALSE)</f>
        <v>00BFFF</v>
      </c>
    </row>
    <row r="452" spans="1:15" x14ac:dyDescent="0.2">
      <c r="A452" t="str">
        <f>VLOOKUP(C452,stateCodes!A:B,2,FALSE)</f>
        <v>S25</v>
      </c>
      <c r="B452" s="12">
        <v>10</v>
      </c>
      <c r="C452" t="s">
        <v>7593</v>
      </c>
      <c r="D452" t="s">
        <v>7732</v>
      </c>
      <c r="E452" s="2">
        <f>SUMIFS(mySheet!N:N,mySheet!A:A,summary!C452,mySheet!B:B,summary!D452,mySheet!O:O,1)</f>
        <v>1725187</v>
      </c>
      <c r="F452" s="2">
        <f>SUMIFS(mySheet!K:K,mySheet!A:A,summary!C452,mySheet!B:B,summary!D452)</f>
        <v>1453755</v>
      </c>
      <c r="G452" s="8">
        <f t="shared" si="14"/>
        <v>0.84266517194947566</v>
      </c>
      <c r="H452">
        <f>COUNTIFS(mySheet!A:A,summary!C452,mySheet!B:B,summary!D452,mySheet!D:D,"FEMALE")</f>
        <v>0</v>
      </c>
      <c r="I452">
        <f>COUNTIFS(mySheet!A:A,summary!C452,mySheet!B:B,summary!D452,mySheet!D:D,"FEMALE",mySheet!O:O,1)</f>
        <v>0</v>
      </c>
      <c r="J452" s="11">
        <f>SUMIFS(mySheet!M:M,mySheet!A:A,summary!C452,mySheet!B:B,summary!D452,mySheet!G:G,"NOTA")/100</f>
        <v>1.0332198224168471E-2</v>
      </c>
      <c r="K452" s="2">
        <f>SUMIFS(mySheet!K:K,mySheet!A:A,summary!C452,mySheet!B:B,summary!D452,mySheet!O:O,1) - SUMIFS(mySheet!K:K,mySheet!A:A,summary!C452,mySheet!B:B,summary!D452,mySheet!O:O,2)</f>
        <v>226417</v>
      </c>
      <c r="L452" s="11">
        <f t="shared" si="15"/>
        <v>0.15574632589397802</v>
      </c>
      <c r="M452" t="str">
        <f t="array" ref="M452">INDEX(mySheet!G:G,MATCH(1,(mySheet!A:A=summary!C452)*(mySheet!B:B=summary!D452)*(mySheet!O:O=1),0))</f>
        <v>AITC</v>
      </c>
      <c r="N452" t="str">
        <f>VLOOKUP(M452,alliance!A:B,2,FALSE)</f>
        <v>I.N.D.I.A.</v>
      </c>
      <c r="O452" t="str">
        <f>VLOOKUP(M452,alliance!A:D,4,FALSE)</f>
        <v>0070FF</v>
      </c>
    </row>
    <row r="453" spans="1:15" x14ac:dyDescent="0.2">
      <c r="A453" t="str">
        <f>VLOOKUP(C453,stateCodes!A:B,2,FALSE)</f>
        <v>S25</v>
      </c>
      <c r="B453" s="12">
        <v>11</v>
      </c>
      <c r="C453" t="s">
        <v>7593</v>
      </c>
      <c r="D453" t="s">
        <v>7744</v>
      </c>
      <c r="E453" s="2">
        <f>SUMIFS(mySheet!N:N,mySheet!A:A,summary!C453,mySheet!B:B,summary!D453,mySheet!O:O,1)</f>
        <v>1631698</v>
      </c>
      <c r="F453" s="2">
        <f>SUMIFS(mySheet!K:K,mySheet!A:A,summary!C453,mySheet!B:B,summary!D453)</f>
        <v>1366443</v>
      </c>
      <c r="G453" s="8">
        <f t="shared" si="14"/>
        <v>0.83743621675089386</v>
      </c>
      <c r="H453">
        <f>COUNTIFS(mySheet!A:A,summary!C453,mySheet!B:B,summary!D453,mySheet!D:D,"FEMALE")</f>
        <v>1</v>
      </c>
      <c r="I453">
        <f>COUNTIFS(mySheet!A:A,summary!C453,mySheet!B:B,summary!D453,mySheet!D:D,"FEMALE",mySheet!O:O,1)</f>
        <v>1</v>
      </c>
      <c r="J453" s="11">
        <f>SUMIFS(mySheet!M:M,mySheet!A:A,summary!C453,mySheet!B:B,summary!D453,mySheet!G:G,"NOTA")/100</f>
        <v>5.4939225128622041E-3</v>
      </c>
      <c r="K453" s="2">
        <f>SUMIFS(mySheet!K:K,mySheet!A:A,summary!C453,mySheet!B:B,summary!D453,mySheet!O:O,1) - SUMIFS(mySheet!K:K,mySheet!A:A,summary!C453,mySheet!B:B,summary!D453,mySheet!O:O,2)</f>
        <v>63218</v>
      </c>
      <c r="L453" s="11">
        <f t="shared" si="15"/>
        <v>4.626464477479119E-2</v>
      </c>
      <c r="M453" t="str">
        <f t="array" ref="M453">INDEX(mySheet!G:G,MATCH(1,(mySheet!A:A=summary!C453)*(mySheet!B:B=summary!D453)*(mySheet!O:O=1),0))</f>
        <v>AITC</v>
      </c>
      <c r="N453" t="str">
        <f>VLOOKUP(M453,alliance!A:B,2,FALSE)</f>
        <v>I.N.D.I.A.</v>
      </c>
      <c r="O453" t="str">
        <f>VLOOKUP(M453,alliance!A:D,4,FALSE)</f>
        <v>0070FF</v>
      </c>
    </row>
    <row r="454" spans="1:15" x14ac:dyDescent="0.2">
      <c r="A454" t="str">
        <f>VLOOKUP(C454,stateCodes!A:B,2,FALSE)</f>
        <v>S25</v>
      </c>
      <c r="B454" s="12">
        <v>12</v>
      </c>
      <c r="C454" t="s">
        <v>7593</v>
      </c>
      <c r="D454" t="s">
        <v>7756</v>
      </c>
      <c r="E454" s="2">
        <f>SUMIFS(mySheet!N:N,mySheet!A:A,summary!C454,mySheet!B:B,summary!D454,mySheet!O:O,1)</f>
        <v>1762252</v>
      </c>
      <c r="F454" s="2">
        <f>SUMIFS(mySheet!K:K,mySheet!A:A,summary!C454,mySheet!B:B,summary!D454)</f>
        <v>1484035</v>
      </c>
      <c r="G454" s="8">
        <f t="shared" si="14"/>
        <v>0.84212416839362358</v>
      </c>
      <c r="H454">
        <f>COUNTIFS(mySheet!A:A,summary!C454,mySheet!B:B,summary!D454,mySheet!D:D,"FEMALE")</f>
        <v>3</v>
      </c>
      <c r="I454">
        <f>COUNTIFS(mySheet!A:A,summary!C454,mySheet!B:B,summary!D454,mySheet!D:D,"FEMALE",mySheet!O:O,1)</f>
        <v>0</v>
      </c>
      <c r="J454" s="11">
        <f>SUMIFS(mySheet!M:M,mySheet!A:A,summary!C454,mySheet!B:B,summary!D454,mySheet!G:G,"NOTA")/100</f>
        <v>6.1537031661567203E-3</v>
      </c>
      <c r="K454" s="2">
        <f>SUMIFS(mySheet!K:K,mySheet!A:A,summary!C454,mySheet!B:B,summary!D454,mySheet!O:O,1) - SUMIFS(mySheet!K:K,mySheet!A:A,summary!C454,mySheet!B:B,summary!D454,mySheet!O:O,2)</f>
        <v>233428</v>
      </c>
      <c r="L454" s="11">
        <f t="shared" si="15"/>
        <v>0.15729278622134923</v>
      </c>
      <c r="M454" t="str">
        <f t="array" ref="M454">INDEX(mySheet!G:G,MATCH(1,(mySheet!A:A=summary!C454)*(mySheet!B:B=summary!D454)*(mySheet!O:O=1),0))</f>
        <v>BJP</v>
      </c>
      <c r="N454" t="str">
        <f>VLOOKUP(M454,alliance!A:B,2,FALSE)</f>
        <v>NDA</v>
      </c>
      <c r="O454" t="str">
        <f>VLOOKUP(M454,alliance!A:D,4,FALSE)</f>
        <v>FF4500</v>
      </c>
    </row>
    <row r="455" spans="1:15" x14ac:dyDescent="0.2">
      <c r="A455" t="str">
        <f>VLOOKUP(C455,stateCodes!A:B,2,FALSE)</f>
        <v>S25</v>
      </c>
      <c r="B455" s="12">
        <v>13</v>
      </c>
      <c r="C455" t="s">
        <v>7593</v>
      </c>
      <c r="D455" t="s">
        <v>7764</v>
      </c>
      <c r="E455" s="2">
        <f>SUMIFS(mySheet!N:N,mySheet!A:A,summary!C455,mySheet!B:B,summary!D455,mySheet!O:O,1)</f>
        <v>1704632</v>
      </c>
      <c r="F455" s="2">
        <f>SUMIFS(mySheet!K:K,mySheet!A:A,summary!C455,mySheet!B:B,summary!D455)</f>
        <v>1407758</v>
      </c>
      <c r="G455" s="8">
        <f t="shared" si="14"/>
        <v>0.82584276254346978</v>
      </c>
      <c r="H455">
        <f>COUNTIFS(mySheet!A:A,summary!C455,mySheet!B:B,summary!D455,mySheet!D:D,"FEMALE")</f>
        <v>1</v>
      </c>
      <c r="I455">
        <f>COUNTIFS(mySheet!A:A,summary!C455,mySheet!B:B,summary!D455,mySheet!D:D,"FEMALE",mySheet!O:O,1)</f>
        <v>0</v>
      </c>
      <c r="J455" s="11">
        <f>SUMIFS(mySheet!M:M,mySheet!A:A,summary!C455,mySheet!B:B,summary!D455,mySheet!G:G,"NOTA")/100</f>
        <v>5.3455322212070692E-3</v>
      </c>
      <c r="K455" s="2">
        <f>SUMIFS(mySheet!K:K,mySheet!A:A,summary!C455,mySheet!B:B,summary!D455,mySheet!O:O,1) - SUMIFS(mySheet!K:K,mySheet!A:A,summary!C455,mySheet!B:B,summary!D455,mySheet!O:O,2)</f>
        <v>111594</v>
      </c>
      <c r="L455" s="11">
        <f t="shared" si="15"/>
        <v>7.9270726928918178E-2</v>
      </c>
      <c r="M455" t="str">
        <f t="array" ref="M455">INDEX(mySheet!G:G,MATCH(1,(mySheet!A:A=summary!C455)*(mySheet!B:B=summary!D455)*(mySheet!O:O=1),0))</f>
        <v>BJP</v>
      </c>
      <c r="N455" t="str">
        <f>VLOOKUP(M455,alliance!A:B,2,FALSE)</f>
        <v>NDA</v>
      </c>
      <c r="O455" t="str">
        <f>VLOOKUP(M455,alliance!A:D,4,FALSE)</f>
        <v>FF4500</v>
      </c>
    </row>
    <row r="456" spans="1:15" x14ac:dyDescent="0.2">
      <c r="A456" t="str">
        <f>VLOOKUP(C456,stateCodes!A:B,2,FALSE)</f>
        <v>S25</v>
      </c>
      <c r="B456" s="12">
        <v>14</v>
      </c>
      <c r="C456" t="s">
        <v>7593</v>
      </c>
      <c r="D456" t="s">
        <v>7775</v>
      </c>
      <c r="E456" s="2">
        <f>SUMIFS(mySheet!N:N,mySheet!A:A,summary!C456,mySheet!B:B,summary!D456,mySheet!O:O,1)</f>
        <v>1436431</v>
      </c>
      <c r="F456" s="2">
        <f>SUMIFS(mySheet!K:K,mySheet!A:A,summary!C456,mySheet!B:B,summary!D456)</f>
        <v>1104517</v>
      </c>
      <c r="G456" s="8">
        <f t="shared" si="14"/>
        <v>0.76893146973297011</v>
      </c>
      <c r="H456">
        <f>COUNTIFS(mySheet!A:A,summary!C456,mySheet!B:B,summary!D456,mySheet!D:D,"FEMALE")</f>
        <v>2</v>
      </c>
      <c r="I456">
        <f>COUNTIFS(mySheet!A:A,summary!C456,mySheet!B:B,summary!D456,mySheet!D:D,"FEMALE",mySheet!O:O,1)</f>
        <v>0</v>
      </c>
      <c r="J456" s="11">
        <f>SUMIFS(mySheet!M:M,mySheet!A:A,summary!C456,mySheet!B:B,summary!D456,mySheet!G:G,"NOTA")/100</f>
        <v>1.1524406195714852E-2</v>
      </c>
      <c r="K456" s="2">
        <f>SUMIFS(mySheet!K:K,mySheet!A:A,summary!C456,mySheet!B:B,summary!D456,mySheet!O:O,1) - SUMIFS(mySheet!K:K,mySheet!A:A,summary!C456,mySheet!B:B,summary!D456,mySheet!O:O,2)</f>
        <v>14857</v>
      </c>
      <c r="L456" s="11">
        <f t="shared" si="15"/>
        <v>1.3451128411785423E-2</v>
      </c>
      <c r="M456" t="str">
        <f t="array" ref="M456">INDEX(mySheet!G:G,MATCH(1,(mySheet!A:A=summary!C456)*(mySheet!B:B=summary!D456)*(mySheet!O:O=1),0))</f>
        <v>BJP</v>
      </c>
      <c r="N456" t="str">
        <f>VLOOKUP(M456,alliance!A:B,2,FALSE)</f>
        <v>NDA</v>
      </c>
      <c r="O456" t="str">
        <f>VLOOKUP(M456,alliance!A:D,4,FALSE)</f>
        <v>FF4500</v>
      </c>
    </row>
    <row r="457" spans="1:15" x14ac:dyDescent="0.2">
      <c r="A457" t="str">
        <f>VLOOKUP(C457,stateCodes!A:B,2,FALSE)</f>
        <v>S25</v>
      </c>
      <c r="B457" s="12">
        <v>15</v>
      </c>
      <c r="C457" t="s">
        <v>7593</v>
      </c>
      <c r="D457" t="s">
        <v>7790</v>
      </c>
      <c r="E457" s="2">
        <f>SUMIFS(mySheet!N:N,mySheet!A:A,summary!C457,mySheet!B:B,summary!D457,mySheet!O:O,1)</f>
        <v>1566196</v>
      </c>
      <c r="F457" s="2">
        <f>SUMIFS(mySheet!K:K,mySheet!A:A,summary!C457,mySheet!B:B,summary!D457)</f>
        <v>1204660</v>
      </c>
      <c r="G457" s="8">
        <f t="shared" si="14"/>
        <v>0.76916299109434583</v>
      </c>
      <c r="H457">
        <f>COUNTIFS(mySheet!A:A,summary!C457,mySheet!B:B,summary!D457,mySheet!D:D,"FEMALE")</f>
        <v>1</v>
      </c>
      <c r="I457">
        <f>COUNTIFS(mySheet!A:A,summary!C457,mySheet!B:B,summary!D457,mySheet!D:D,"FEMALE",mySheet!O:O,1)</f>
        <v>0</v>
      </c>
      <c r="J457" s="11">
        <f>SUMIFS(mySheet!M:M,mySheet!A:A,summary!C457,mySheet!B:B,summary!D457,mySheet!G:G,"NOTA")/100</f>
        <v>1.2028770767704689E-2</v>
      </c>
      <c r="K457" s="2">
        <f>SUMIFS(mySheet!K:K,mySheet!A:A,summary!C457,mySheet!B:B,summary!D457,mySheet!O:O,1) - SUMIFS(mySheet!K:K,mySheet!A:A,summary!C457,mySheet!B:B,summary!D457,mySheet!O:O,2)</f>
        <v>53002</v>
      </c>
      <c r="L457" s="11">
        <f t="shared" si="15"/>
        <v>4.3997476466388859E-2</v>
      </c>
      <c r="M457" t="str">
        <f t="array" ref="M457">INDEX(mySheet!G:G,MATCH(1,(mySheet!A:A=summary!C457)*(mySheet!B:B=summary!D457)*(mySheet!O:O=1),0))</f>
        <v>AITC</v>
      </c>
      <c r="N457" t="str">
        <f>VLOOKUP(M457,alliance!A:B,2,FALSE)</f>
        <v>I.N.D.I.A.</v>
      </c>
      <c r="O457" t="str">
        <f>VLOOKUP(M457,alliance!A:D,4,FALSE)</f>
        <v>0070FF</v>
      </c>
    </row>
    <row r="458" spans="1:15" x14ac:dyDescent="0.2">
      <c r="A458" t="str">
        <f>VLOOKUP(C458,stateCodes!A:B,2,FALSE)</f>
        <v>S25</v>
      </c>
      <c r="B458" s="12">
        <v>16</v>
      </c>
      <c r="C458" t="s">
        <v>7593</v>
      </c>
      <c r="D458" t="s">
        <v>7805</v>
      </c>
      <c r="E458" s="2">
        <f>SUMIFS(mySheet!N:N,mySheet!A:A,summary!C458,mySheet!B:B,summary!D458,mySheet!O:O,1)</f>
        <v>1718252</v>
      </c>
      <c r="F458" s="2">
        <f>SUMIFS(mySheet!K:K,mySheet!A:A,summary!C458,mySheet!B:B,summary!D458)</f>
        <v>1395429</v>
      </c>
      <c r="G458" s="8">
        <f t="shared" si="14"/>
        <v>0.8121212720834895</v>
      </c>
      <c r="H458">
        <f>COUNTIFS(mySheet!A:A,summary!C458,mySheet!B:B,summary!D458,mySheet!D:D,"FEMALE")</f>
        <v>3</v>
      </c>
      <c r="I458">
        <f>COUNTIFS(mySheet!A:A,summary!C458,mySheet!B:B,summary!D458,mySheet!D:D,"FEMALE",mySheet!O:O,1)</f>
        <v>1</v>
      </c>
      <c r="J458" s="11">
        <f>SUMIFS(mySheet!M:M,mySheet!A:A,summary!C458,mySheet!B:B,summary!D458,mySheet!G:G,"NOTA")/100</f>
        <v>1.273390374117064E-2</v>
      </c>
      <c r="K458" s="2">
        <f>SUMIFS(mySheet!K:K,mySheet!A:A,summary!C458,mySheet!B:B,summary!D458,mySheet!O:O,1) - SUMIFS(mySheet!K:K,mySheet!A:A,summary!C458,mySheet!B:B,summary!D458,mySheet!O:O,2)</f>
        <v>110169</v>
      </c>
      <c r="L458" s="11">
        <f t="shared" si="15"/>
        <v>7.8949914327421891E-2</v>
      </c>
      <c r="M458" t="str">
        <f t="array" ref="M458">INDEX(mySheet!G:G,MATCH(1,(mySheet!A:A=summary!C458)*(mySheet!B:B=summary!D458)*(mySheet!O:O=1),0))</f>
        <v>AITC</v>
      </c>
      <c r="N458" t="str">
        <f>VLOOKUP(M458,alliance!A:B,2,FALSE)</f>
        <v>I.N.D.I.A.</v>
      </c>
      <c r="O458" t="str">
        <f>VLOOKUP(M458,alliance!A:D,4,FALSE)</f>
        <v>0070FF</v>
      </c>
    </row>
    <row r="459" spans="1:15" x14ac:dyDescent="0.2">
      <c r="A459" t="str">
        <f>VLOOKUP(C459,stateCodes!A:B,2,FALSE)</f>
        <v>S25</v>
      </c>
      <c r="B459" s="12">
        <v>17</v>
      </c>
      <c r="C459" t="s">
        <v>7593</v>
      </c>
      <c r="D459" t="s">
        <v>7818</v>
      </c>
      <c r="E459" s="2">
        <f>SUMIFS(mySheet!N:N,mySheet!A:A,summary!C459,mySheet!B:B,summary!D459,mySheet!O:O,1)</f>
        <v>1678357</v>
      </c>
      <c r="F459" s="2">
        <f>SUMIFS(mySheet!K:K,mySheet!A:A,summary!C459,mySheet!B:B,summary!D459)</f>
        <v>1433339</v>
      </c>
      <c r="G459" s="8">
        <f t="shared" si="14"/>
        <v>0.85401318074760013</v>
      </c>
      <c r="H459">
        <f>COUNTIFS(mySheet!A:A,summary!C459,mySheet!B:B,summary!D459,mySheet!D:D,"FEMALE")</f>
        <v>1</v>
      </c>
      <c r="I459">
        <f>COUNTIFS(mySheet!A:A,summary!C459,mySheet!B:B,summary!D459,mySheet!D:D,"FEMALE",mySheet!O:O,1)</f>
        <v>1</v>
      </c>
      <c r="J459" s="11">
        <f>SUMIFS(mySheet!M:M,mySheet!A:A,summary!C459,mySheet!B:B,summary!D459,mySheet!G:G,"NOTA")/100</f>
        <v>6.3510928189966457E-3</v>
      </c>
      <c r="K459" s="2">
        <f>SUMIFS(mySheet!K:K,mySheet!A:A,summary!C459,mySheet!B:B,summary!D459,mySheet!O:O,1) - SUMIFS(mySheet!K:K,mySheet!A:A,summary!C459,mySheet!B:B,summary!D459,mySheet!O:O,2)</f>
        <v>350369</v>
      </c>
      <c r="L459" s="11">
        <f t="shared" si="15"/>
        <v>0.24444252197142477</v>
      </c>
      <c r="M459" t="str">
        <f t="array" ref="M459">INDEX(mySheet!G:G,MATCH(1,(mySheet!A:A=summary!C459)*(mySheet!B:B=summary!D459)*(mySheet!O:O=1),0))</f>
        <v>AITC</v>
      </c>
      <c r="N459" t="str">
        <f>VLOOKUP(M459,alliance!A:B,2,FALSE)</f>
        <v>I.N.D.I.A.</v>
      </c>
      <c r="O459" t="str">
        <f>VLOOKUP(M459,alliance!A:D,4,FALSE)</f>
        <v>0070FF</v>
      </c>
    </row>
    <row r="460" spans="1:15" x14ac:dyDescent="0.2">
      <c r="A460" t="str">
        <f>VLOOKUP(C460,stateCodes!A:B,2,FALSE)</f>
        <v>S25</v>
      </c>
      <c r="B460" s="12">
        <v>18</v>
      </c>
      <c r="C460" t="s">
        <v>7593</v>
      </c>
      <c r="D460" t="s">
        <v>7834</v>
      </c>
      <c r="E460" s="2">
        <f>SUMIFS(mySheet!N:N,mySheet!A:A,summary!C460,mySheet!B:B,summary!D460,mySheet!O:O,1)</f>
        <v>1648355</v>
      </c>
      <c r="F460" s="2">
        <f>SUMIFS(mySheet!K:K,mySheet!A:A,summary!C460,mySheet!B:B,summary!D460)</f>
        <v>1356102</v>
      </c>
      <c r="G460" s="8">
        <f t="shared" si="14"/>
        <v>0.82270020717624537</v>
      </c>
      <c r="H460">
        <f>COUNTIFS(mySheet!A:A,summary!C460,mySheet!B:B,summary!D460,mySheet!D:D,"FEMALE")</f>
        <v>1</v>
      </c>
      <c r="I460">
        <f>COUNTIFS(mySheet!A:A,summary!C460,mySheet!B:B,summary!D460,mySheet!D:D,"FEMALE",mySheet!O:O,1)</f>
        <v>1</v>
      </c>
      <c r="J460" s="11">
        <f>SUMIFS(mySheet!M:M,mySheet!A:A,summary!C460,mySheet!B:B,summary!D460,mySheet!G:G,"NOTA")/100</f>
        <v>7.6991357917289031E-3</v>
      </c>
      <c r="K460" s="2">
        <f>SUMIFS(mySheet!K:K,mySheet!A:A,summary!C460,mySheet!B:B,summary!D460,mySheet!O:O,1) - SUMIFS(mySheet!K:K,mySheet!A:A,summary!C460,mySheet!B:B,summary!D460,mySheet!O:O,2)</f>
        <v>316775</v>
      </c>
      <c r="L460" s="11">
        <f t="shared" si="15"/>
        <v>0.2335923109028672</v>
      </c>
      <c r="M460" t="str">
        <f t="array" ref="M460">INDEX(mySheet!G:G,MATCH(1,(mySheet!A:A=summary!C460)*(mySheet!B:B=summary!D460)*(mySheet!O:O=1),0))</f>
        <v>AITC</v>
      </c>
      <c r="N460" t="str">
        <f>VLOOKUP(M460,alliance!A:B,2,FALSE)</f>
        <v>I.N.D.I.A.</v>
      </c>
      <c r="O460" t="str">
        <f>VLOOKUP(M460,alliance!A:D,4,FALSE)</f>
        <v>0070FF</v>
      </c>
    </row>
    <row r="461" spans="1:15" x14ac:dyDescent="0.2">
      <c r="A461" t="str">
        <f>VLOOKUP(C461,stateCodes!A:B,2,FALSE)</f>
        <v>S25</v>
      </c>
      <c r="B461" s="12">
        <v>19</v>
      </c>
      <c r="C461" t="s">
        <v>7593</v>
      </c>
      <c r="D461" t="s">
        <v>7843</v>
      </c>
      <c r="E461" s="2">
        <f>SUMIFS(mySheet!N:N,mySheet!A:A,summary!C461,mySheet!B:B,summary!D461,mySheet!O:O,1)</f>
        <v>1652096</v>
      </c>
      <c r="F461" s="2">
        <f>SUMIFS(mySheet!K:K,mySheet!A:A,summary!C461,mySheet!B:B,summary!D461)</f>
        <v>1401953</v>
      </c>
      <c r="G461" s="8">
        <f t="shared" si="14"/>
        <v>0.84859051774231042</v>
      </c>
      <c r="H461">
        <f>COUNTIFS(mySheet!A:A,summary!C461,mySheet!B:B,summary!D461,mySheet!D:D,"FEMALE")</f>
        <v>0</v>
      </c>
      <c r="I461">
        <f>COUNTIFS(mySheet!A:A,summary!C461,mySheet!B:B,summary!D461,mySheet!D:D,"FEMALE",mySheet!O:O,1)</f>
        <v>0</v>
      </c>
      <c r="J461" s="11">
        <f>SUMIFS(mySheet!M:M,mySheet!A:A,summary!C461,mySheet!B:B,summary!D461,mySheet!G:G,"NOTA")/100</f>
        <v>4.9286065310099221E-3</v>
      </c>
      <c r="K461" s="2">
        <f>SUMIFS(mySheet!K:K,mySheet!A:A,summary!C461,mySheet!B:B,summary!D461,mySheet!O:O,1) - SUMIFS(mySheet!K:K,mySheet!A:A,summary!C461,mySheet!B:B,summary!D461,mySheet!O:O,2)</f>
        <v>203974</v>
      </c>
      <c r="L461" s="11">
        <f t="shared" si="15"/>
        <v>0.14549275189681823</v>
      </c>
      <c r="M461" t="str">
        <f t="array" ref="M461">INDEX(mySheet!G:G,MATCH(1,(mySheet!A:A=summary!C461)*(mySheet!B:B=summary!D461)*(mySheet!O:O=1),0))</f>
        <v>AITC</v>
      </c>
      <c r="N461" t="str">
        <f>VLOOKUP(M461,alliance!A:B,2,FALSE)</f>
        <v>I.N.D.I.A.</v>
      </c>
      <c r="O461" t="str">
        <f>VLOOKUP(M461,alliance!A:D,4,FALSE)</f>
        <v>0070FF</v>
      </c>
    </row>
    <row r="462" spans="1:15" x14ac:dyDescent="0.2">
      <c r="A462" t="str">
        <f>VLOOKUP(C462,stateCodes!A:B,2,FALSE)</f>
        <v>S25</v>
      </c>
      <c r="B462" s="12">
        <v>20</v>
      </c>
      <c r="C462" t="s">
        <v>7593</v>
      </c>
      <c r="D462" t="s">
        <v>7853</v>
      </c>
      <c r="E462" s="2">
        <f>SUMIFS(mySheet!N:N,mySheet!A:A,summary!C462,mySheet!B:B,summary!D462,mySheet!O:O,1)</f>
        <v>1719190</v>
      </c>
      <c r="F462" s="2">
        <f>SUMIFS(mySheet!K:K,mySheet!A:A,summary!C462,mySheet!B:B,summary!D462)</f>
        <v>1409002</v>
      </c>
      <c r="G462" s="8">
        <f t="shared" si="14"/>
        <v>0.81957317108638372</v>
      </c>
      <c r="H462">
        <f>COUNTIFS(mySheet!A:A,summary!C462,mySheet!B:B,summary!D462,mySheet!D:D,"FEMALE")</f>
        <v>1</v>
      </c>
      <c r="I462">
        <f>COUNTIFS(mySheet!A:A,summary!C462,mySheet!B:B,summary!D462,mySheet!D:D,"FEMALE",mySheet!O:O,1)</f>
        <v>0</v>
      </c>
      <c r="J462" s="11">
        <f>SUMIFS(mySheet!M:M,mySheet!A:A,summary!C462,mySheet!B:B,summary!D462,mySheet!G:G,"NOTA")/100</f>
        <v>1.1527821236819493E-2</v>
      </c>
      <c r="K462" s="2">
        <f>SUMIFS(mySheet!K:K,mySheet!A:A,summary!C462,mySheet!B:B,summary!D462,mySheet!O:O,1) - SUMIFS(mySheet!K:K,mySheet!A:A,summary!C462,mySheet!B:B,summary!D462,mySheet!O:O,2)</f>
        <v>320594</v>
      </c>
      <c r="L462" s="11">
        <f t="shared" si="15"/>
        <v>0.22753267915872369</v>
      </c>
      <c r="M462" t="str">
        <f t="array" ref="M462">INDEX(mySheet!G:G,MATCH(1,(mySheet!A:A=summary!C462)*(mySheet!B:B=summary!D462)*(mySheet!O:O=1),0))</f>
        <v>AITC</v>
      </c>
      <c r="N462" t="str">
        <f>VLOOKUP(M462,alliance!A:B,2,FALSE)</f>
        <v>I.N.D.I.A.</v>
      </c>
      <c r="O462" t="str">
        <f>VLOOKUP(M462,alliance!A:D,4,FALSE)</f>
        <v>0070FF</v>
      </c>
    </row>
    <row r="463" spans="1:15" x14ac:dyDescent="0.2">
      <c r="A463" t="str">
        <f>VLOOKUP(C463,stateCodes!A:B,2,FALSE)</f>
        <v>S25</v>
      </c>
      <c r="B463" s="12">
        <v>21</v>
      </c>
      <c r="C463" t="s">
        <v>7593</v>
      </c>
      <c r="D463" t="s">
        <v>7863</v>
      </c>
      <c r="E463" s="2">
        <f>SUMIFS(mySheet!N:N,mySheet!A:A,summary!C463,mySheet!B:B,summary!D463,mySheet!O:O,1)</f>
        <v>1816857</v>
      </c>
      <c r="F463" s="2">
        <f>SUMIFS(mySheet!K:K,mySheet!A:A,summary!C463,mySheet!B:B,summary!D463)</f>
        <v>1436894</v>
      </c>
      <c r="G463" s="8">
        <f t="shared" si="14"/>
        <v>0.7908679659433846</v>
      </c>
      <c r="H463">
        <f>COUNTIFS(mySheet!A:A,summary!C463,mySheet!B:B,summary!D463,mySheet!D:D,"FEMALE")</f>
        <v>4</v>
      </c>
      <c r="I463">
        <f>COUNTIFS(mySheet!A:A,summary!C463,mySheet!B:B,summary!D463,mySheet!D:D,"FEMALE",mySheet!O:O,1)</f>
        <v>1</v>
      </c>
      <c r="J463" s="11">
        <f>SUMIFS(mySheet!M:M,mySheet!A:A,summary!C463,mySheet!B:B,summary!D463,mySheet!G:G,"NOTA")/100</f>
        <v>1.0812762691828957E-2</v>
      </c>
      <c r="K463" s="2">
        <f>SUMIFS(mySheet!K:K,mySheet!A:A,summary!C463,mySheet!B:B,summary!D463,mySheet!O:O,1) - SUMIFS(mySheet!K:K,mySheet!A:A,summary!C463,mySheet!B:B,summary!D463,mySheet!O:O,2)</f>
        <v>295239</v>
      </c>
      <c r="L463" s="11">
        <f t="shared" si="15"/>
        <v>0.20547027129349835</v>
      </c>
      <c r="M463" t="str">
        <f t="array" ref="M463">INDEX(mySheet!G:G,MATCH(1,(mySheet!A:A=summary!C463)*(mySheet!B:B=summary!D463)*(mySheet!O:O=1),0))</f>
        <v>AITC</v>
      </c>
      <c r="N463" t="str">
        <f>VLOOKUP(M463,alliance!A:B,2,FALSE)</f>
        <v>I.N.D.I.A.</v>
      </c>
      <c r="O463" t="str">
        <f>VLOOKUP(M463,alliance!A:D,4,FALSE)</f>
        <v>0070FF</v>
      </c>
    </row>
    <row r="464" spans="1:15" x14ac:dyDescent="0.2">
      <c r="A464" t="str">
        <f>VLOOKUP(C464,stateCodes!A:B,2,FALSE)</f>
        <v>S25</v>
      </c>
      <c r="B464" s="12">
        <v>22</v>
      </c>
      <c r="C464" t="s">
        <v>7593</v>
      </c>
      <c r="D464" t="s">
        <v>7878</v>
      </c>
      <c r="E464" s="2">
        <f>SUMIFS(mySheet!N:N,mySheet!A:A,summary!C464,mySheet!B:B,summary!D464,mySheet!O:O,1)</f>
        <v>1728851</v>
      </c>
      <c r="F464" s="2">
        <f>SUMIFS(mySheet!K:K,mySheet!A:A,summary!C464,mySheet!B:B,summary!D464)</f>
        <v>1206645</v>
      </c>
      <c r="G464" s="8">
        <f t="shared" si="14"/>
        <v>0.69794620820417719</v>
      </c>
      <c r="H464">
        <f>COUNTIFS(mySheet!A:A,summary!C464,mySheet!B:B,summary!D464,mySheet!D:D,"FEMALE")</f>
        <v>4</v>
      </c>
      <c r="I464">
        <f>COUNTIFS(mySheet!A:A,summary!C464,mySheet!B:B,summary!D464,mySheet!D:D,"FEMALE",mySheet!O:O,1)</f>
        <v>1</v>
      </c>
      <c r="J464" s="11">
        <f>SUMIFS(mySheet!M:M,mySheet!A:A,summary!C464,mySheet!B:B,summary!D464,mySheet!G:G,"NOTA")/100</f>
        <v>1.2280916860247409E-2</v>
      </c>
      <c r="K464" s="2">
        <f>SUMIFS(mySheet!K:K,mySheet!A:A,summary!C464,mySheet!B:B,summary!D464,mySheet!O:O,1) - SUMIFS(mySheet!K:K,mySheet!A:A,summary!C464,mySheet!B:B,summary!D464,mySheet!O:O,2)</f>
        <v>155192</v>
      </c>
      <c r="L464" s="11">
        <f t="shared" si="15"/>
        <v>0.12861446407186869</v>
      </c>
      <c r="M464" t="str">
        <f t="array" ref="M464">INDEX(mySheet!G:G,MATCH(1,(mySheet!A:A=summary!C464)*(mySheet!B:B=summary!D464)*(mySheet!O:O=1),0))</f>
        <v>AITC</v>
      </c>
      <c r="N464" t="str">
        <f>VLOOKUP(M464,alliance!A:B,2,FALSE)</f>
        <v>I.N.D.I.A.</v>
      </c>
      <c r="O464" t="str">
        <f>VLOOKUP(M464,alliance!A:D,4,FALSE)</f>
        <v>0070FF</v>
      </c>
    </row>
    <row r="465" spans="1:15" x14ac:dyDescent="0.2">
      <c r="A465" t="str">
        <f>VLOOKUP(C465,stateCodes!A:B,2,FALSE)</f>
        <v>S25</v>
      </c>
      <c r="B465" s="12">
        <v>23</v>
      </c>
      <c r="C465" t="s">
        <v>7593</v>
      </c>
      <c r="D465" t="s">
        <v>7892</v>
      </c>
      <c r="E465" s="2">
        <f>SUMIFS(mySheet!N:N,mySheet!A:A,summary!C465,mySheet!B:B,summary!D465,mySheet!O:O,1)</f>
        <v>1444082</v>
      </c>
      <c r="F465" s="2">
        <f>SUMIFS(mySheet!K:K,mySheet!A:A,summary!C465,mySheet!B:B,summary!D465)</f>
        <v>950613</v>
      </c>
      <c r="G465" s="8">
        <f t="shared" si="14"/>
        <v>0.65828187042010078</v>
      </c>
      <c r="H465">
        <f>COUNTIFS(mySheet!A:A,summary!C465,mySheet!B:B,summary!D465,mySheet!D:D,"FEMALE")</f>
        <v>2</v>
      </c>
      <c r="I465">
        <f>COUNTIFS(mySheet!A:A,summary!C465,mySheet!B:B,summary!D465,mySheet!D:D,"FEMALE",mySheet!O:O,1)</f>
        <v>0</v>
      </c>
      <c r="J465" s="11">
        <f>SUMIFS(mySheet!M:M,mySheet!A:A,summary!C465,mySheet!B:B,summary!D465,mySheet!G:G,"NOTA")/100</f>
        <v>7.0857602097115727E-3</v>
      </c>
      <c r="K465" s="2">
        <f>SUMIFS(mySheet!K:K,mySheet!A:A,summary!C465,mySheet!B:B,summary!D465,mySheet!O:O,1) - SUMIFS(mySheet!K:K,mySheet!A:A,summary!C465,mySheet!B:B,summary!D465,mySheet!O:O,2)</f>
        <v>127095</v>
      </c>
      <c r="L465" s="11">
        <f t="shared" si="15"/>
        <v>0.13369794017123687</v>
      </c>
      <c r="M465" t="str">
        <f t="array" ref="M465">INDEX(mySheet!G:G,MATCH(1,(mySheet!A:A=summary!C465)*(mySheet!B:B=summary!D465)*(mySheet!O:O=1),0))</f>
        <v>AITC</v>
      </c>
      <c r="N465" t="str">
        <f>VLOOKUP(M465,alliance!A:B,2,FALSE)</f>
        <v>I.N.D.I.A.</v>
      </c>
      <c r="O465" t="str">
        <f>VLOOKUP(M465,alliance!A:D,4,FALSE)</f>
        <v>0070FF</v>
      </c>
    </row>
    <row r="466" spans="1:15" x14ac:dyDescent="0.2">
      <c r="A466" t="str">
        <f>VLOOKUP(C466,stateCodes!A:B,2,FALSE)</f>
        <v>S25</v>
      </c>
      <c r="B466" s="12">
        <v>24</v>
      </c>
      <c r="C466" t="s">
        <v>7593</v>
      </c>
      <c r="D466" t="s">
        <v>7917</v>
      </c>
      <c r="E466" s="2">
        <f>SUMIFS(mySheet!N:N,mySheet!A:A,summary!C466,mySheet!B:B,summary!D466,mySheet!O:O,1)</f>
        <v>1633925</v>
      </c>
      <c r="F466" s="2">
        <f>SUMIFS(mySheet!K:K,mySheet!A:A,summary!C466,mySheet!B:B,summary!D466)</f>
        <v>1222293</v>
      </c>
      <c r="G466" s="8">
        <f t="shared" si="14"/>
        <v>0.74807166791621404</v>
      </c>
      <c r="H466">
        <f>COUNTIFS(mySheet!A:A,summary!C466,mySheet!B:B,summary!D466,mySheet!D:D,"FEMALE")</f>
        <v>1</v>
      </c>
      <c r="I466">
        <f>COUNTIFS(mySheet!A:A,summary!C466,mySheet!B:B,summary!D466,mySheet!D:D,"FEMALE",mySheet!O:O,1)</f>
        <v>0</v>
      </c>
      <c r="J466" s="11">
        <f>SUMIFS(mySheet!M:M,mySheet!A:A,summary!C466,mySheet!B:B,summary!D466,mySheet!G:G,"NOTA")/100</f>
        <v>5.1827582709853869E-3</v>
      </c>
      <c r="K466" s="2">
        <f>SUMIFS(mySheet!K:K,mySheet!A:A,summary!C466,mySheet!B:B,summary!D466,mySheet!O:O,1) - SUMIFS(mySheet!K:K,mySheet!A:A,summary!C466,mySheet!B:B,summary!D466,mySheet!O:O,2)</f>
        <v>103695</v>
      </c>
      <c r="L466" s="11">
        <f t="shared" si="15"/>
        <v>8.4836450834619853E-2</v>
      </c>
      <c r="M466" t="str">
        <f t="array" ref="M466">INDEX(mySheet!G:G,MATCH(1,(mySheet!A:A=summary!C466)*(mySheet!B:B=summary!D466)*(mySheet!O:O=1),0))</f>
        <v>AITC</v>
      </c>
      <c r="N466" t="str">
        <f>VLOOKUP(M466,alliance!A:B,2,FALSE)</f>
        <v>I.N.D.I.A.</v>
      </c>
      <c r="O466" t="str">
        <f>VLOOKUP(M466,alliance!A:D,4,FALSE)</f>
        <v>0070FF</v>
      </c>
    </row>
    <row r="467" spans="1:15" x14ac:dyDescent="0.2">
      <c r="A467" t="str">
        <f>VLOOKUP(C467,stateCodes!A:B,2,FALSE)</f>
        <v>S25</v>
      </c>
      <c r="B467" s="12">
        <v>25</v>
      </c>
      <c r="C467" t="s">
        <v>7593</v>
      </c>
      <c r="D467" t="s">
        <v>7938</v>
      </c>
      <c r="E467" s="2">
        <f>SUMIFS(mySheet!N:N,mySheet!A:A,summary!C467,mySheet!B:B,summary!D467,mySheet!O:O,1)</f>
        <v>1614988</v>
      </c>
      <c r="F467" s="2">
        <f>SUMIFS(mySheet!K:K,mySheet!A:A,summary!C467,mySheet!B:B,summary!D467)</f>
        <v>1311099</v>
      </c>
      <c r="G467" s="8">
        <f t="shared" si="14"/>
        <v>0.81183203838047091</v>
      </c>
      <c r="H467">
        <f>COUNTIFS(mySheet!A:A,summary!C467,mySheet!B:B,summary!D467,mySheet!D:D,"FEMALE")</f>
        <v>4</v>
      </c>
      <c r="I467">
        <f>COUNTIFS(mySheet!A:A,summary!C467,mySheet!B:B,summary!D467,mySheet!D:D,"FEMALE",mySheet!O:O,1)</f>
        <v>1</v>
      </c>
      <c r="J467" s="11">
        <f>SUMIFS(mySheet!M:M,mySheet!A:A,summary!C467,mySheet!B:B,summary!D467,mySheet!G:G,"NOTA")/100</f>
        <v>7.1686802123375436E-3</v>
      </c>
      <c r="K467" s="2">
        <f>SUMIFS(mySheet!K:K,mySheet!A:A,summary!C467,mySheet!B:B,summary!D467,mySheet!O:O,1) - SUMIFS(mySheet!K:K,mySheet!A:A,summary!C467,mySheet!B:B,summary!D467,mySheet!O:O,2)</f>
        <v>215359</v>
      </c>
      <c r="L467" s="11">
        <f t="shared" si="15"/>
        <v>0.16425838170878018</v>
      </c>
      <c r="M467" t="str">
        <f t="array" ref="M467">INDEX(mySheet!G:G,MATCH(1,(mySheet!A:A=summary!C467)*(mySheet!B:B=summary!D467)*(mySheet!O:O=1),0))</f>
        <v>AITC</v>
      </c>
      <c r="N467" t="str">
        <f>VLOOKUP(M467,alliance!A:B,2,FALSE)</f>
        <v>I.N.D.I.A.</v>
      </c>
      <c r="O467" t="str">
        <f>VLOOKUP(M467,alliance!A:D,4,FALSE)</f>
        <v>0070FF</v>
      </c>
    </row>
    <row r="468" spans="1:15" x14ac:dyDescent="0.2">
      <c r="A468" t="str">
        <f>VLOOKUP(C468,stateCodes!A:B,2,FALSE)</f>
        <v>S25</v>
      </c>
      <c r="B468" s="12">
        <v>26</v>
      </c>
      <c r="C468" t="s">
        <v>7593</v>
      </c>
      <c r="D468" t="s">
        <v>7950</v>
      </c>
      <c r="E468" s="2">
        <f>SUMIFS(mySheet!N:N,mySheet!A:A,summary!C468,mySheet!B:B,summary!D468,mySheet!O:O,1)</f>
        <v>1785472</v>
      </c>
      <c r="F468" s="2">
        <f>SUMIFS(mySheet!K:K,mySheet!A:A,summary!C468,mySheet!B:B,summary!D468)</f>
        <v>1401705</v>
      </c>
      <c r="G468" s="8">
        <f t="shared" si="14"/>
        <v>0.78506131711950677</v>
      </c>
      <c r="H468">
        <f>COUNTIFS(mySheet!A:A,summary!C468,mySheet!B:B,summary!D468,mySheet!D:D,"FEMALE")</f>
        <v>0</v>
      </c>
      <c r="I468">
        <f>COUNTIFS(mySheet!A:A,summary!C468,mySheet!B:B,summary!D468,mySheet!D:D,"FEMALE",mySheet!O:O,1)</f>
        <v>0</v>
      </c>
      <c r="J468" s="11">
        <f>SUMIFS(mySheet!M:M,mySheet!A:A,summary!C468,mySheet!B:B,summary!D468,mySheet!G:G,"NOTA")/100</f>
        <v>1.4619981044871168E-2</v>
      </c>
      <c r="K468" s="2">
        <f>SUMIFS(mySheet!K:K,mySheet!A:A,summary!C468,mySheet!B:B,summary!D468,mySheet!O:O,1) - SUMIFS(mySheet!K:K,mySheet!A:A,summary!C468,mySheet!B:B,summary!D468,mySheet!O:O,2)</f>
        <v>98536</v>
      </c>
      <c r="L468" s="11">
        <f t="shared" si="15"/>
        <v>7.0297245140739317E-2</v>
      </c>
      <c r="M468" t="str">
        <f t="array" ref="M468">INDEX(mySheet!G:G,MATCH(1,(mySheet!A:A=summary!C468)*(mySheet!B:B=summary!D468)*(mySheet!O:O=1),0))</f>
        <v>AITC</v>
      </c>
      <c r="N468" t="str">
        <f>VLOOKUP(M468,alliance!A:B,2,FALSE)</f>
        <v>I.N.D.I.A.</v>
      </c>
      <c r="O468" t="str">
        <f>VLOOKUP(M468,alliance!A:D,4,FALSE)</f>
        <v>0070FF</v>
      </c>
    </row>
    <row r="469" spans="1:15" x14ac:dyDescent="0.2">
      <c r="A469" t="str">
        <f>VLOOKUP(C469,stateCodes!A:B,2,FALSE)</f>
        <v>S25</v>
      </c>
      <c r="B469" s="12">
        <v>27</v>
      </c>
      <c r="C469" t="s">
        <v>7593</v>
      </c>
      <c r="D469" t="s">
        <v>7962</v>
      </c>
      <c r="E469" s="2">
        <f>SUMIFS(mySheet!N:N,mySheet!A:A,summary!C469,mySheet!B:B,summary!D469,mySheet!O:O,1)</f>
        <v>1766601</v>
      </c>
      <c r="F469" s="2">
        <f>SUMIFS(mySheet!K:K,mySheet!A:A,summary!C469,mySheet!B:B,summary!D469)</f>
        <v>1457842</v>
      </c>
      <c r="G469" s="8">
        <f t="shared" si="14"/>
        <v>0.82522425833564006</v>
      </c>
      <c r="H469">
        <f>COUNTIFS(mySheet!A:A,summary!C469,mySheet!B:B,summary!D469,mySheet!D:D,"FEMALE")</f>
        <v>2</v>
      </c>
      <c r="I469">
        <f>COUNTIFS(mySheet!A:A,summary!C469,mySheet!B:B,summary!D469,mySheet!D:D,"FEMALE",mySheet!O:O,1)</f>
        <v>1</v>
      </c>
      <c r="J469" s="11">
        <f>SUMIFS(mySheet!M:M,mySheet!A:A,summary!C469,mySheet!B:B,summary!D469,mySheet!G:G,"NOTA")/100</f>
        <v>9.2723740156886517E-3</v>
      </c>
      <c r="K469" s="2">
        <f>SUMIFS(mySheet!K:K,mySheet!A:A,summary!C469,mySheet!B:B,summary!D469,mySheet!O:O,1) - SUMIFS(mySheet!K:K,mySheet!A:A,summary!C469,mySheet!B:B,summary!D469,mySheet!O:O,2)</f>
        <v>73362</v>
      </c>
      <c r="L469" s="11">
        <f t="shared" si="15"/>
        <v>5.0322325739003269E-2</v>
      </c>
      <c r="M469" t="str">
        <f t="array" ref="M469">INDEX(mySheet!G:G,MATCH(1,(mySheet!A:A=summary!C469)*(mySheet!B:B=summary!D469)*(mySheet!O:O=1),0))</f>
        <v>BJP</v>
      </c>
      <c r="N469" t="str">
        <f>VLOOKUP(M469,alliance!A:B,2,FALSE)</f>
        <v>NDA</v>
      </c>
      <c r="O469" t="str">
        <f>VLOOKUP(M469,alliance!A:D,4,FALSE)</f>
        <v>FF4500</v>
      </c>
    </row>
    <row r="470" spans="1:15" x14ac:dyDescent="0.2">
      <c r="A470" t="str">
        <f>VLOOKUP(C470,stateCodes!A:B,2,FALSE)</f>
        <v>S25</v>
      </c>
      <c r="B470" s="12">
        <v>28</v>
      </c>
      <c r="C470" t="s">
        <v>7593</v>
      </c>
      <c r="D470" t="s">
        <v>7972</v>
      </c>
      <c r="E470" s="2">
        <f>SUMIFS(mySheet!N:N,mySheet!A:A,summary!C470,mySheet!B:B,summary!D470,mySheet!O:O,1)</f>
        <v>1764726</v>
      </c>
      <c r="F470" s="2">
        <f>SUMIFS(mySheet!K:K,mySheet!A:A,summary!C470,mySheet!B:B,summary!D470)</f>
        <v>1471981</v>
      </c>
      <c r="G470" s="8">
        <f t="shared" si="14"/>
        <v>0.83411305777780798</v>
      </c>
      <c r="H470">
        <f>COUNTIFS(mySheet!A:A,summary!C470,mySheet!B:B,summary!D470,mySheet!D:D,"FEMALE")</f>
        <v>2</v>
      </c>
      <c r="I470">
        <f>COUNTIFS(mySheet!A:A,summary!C470,mySheet!B:B,summary!D470,mySheet!D:D,"FEMALE",mySheet!O:O,1)</f>
        <v>1</v>
      </c>
      <c r="J470" s="11">
        <f>SUMIFS(mySheet!M:M,mySheet!A:A,summary!C470,mySheet!B:B,summary!D470,mySheet!G:G,"NOTA")/100</f>
        <v>1.3918865138794751E-2</v>
      </c>
      <c r="K470" s="2">
        <f>SUMIFS(mySheet!K:K,mySheet!A:A,summary!C470,mySheet!B:B,summary!D470,mySheet!O:O,1) - SUMIFS(mySheet!K:K,mySheet!A:A,summary!C470,mySheet!B:B,summary!D470,mySheet!O:O,2)</f>
        <v>1142</v>
      </c>
      <c r="L470" s="11">
        <f t="shared" si="15"/>
        <v>7.7582523143980803E-4</v>
      </c>
      <c r="M470" t="str">
        <f t="array" ref="M470">INDEX(mySheet!G:G,MATCH(1,(mySheet!A:A=summary!C470)*(mySheet!B:B=summary!D470)*(mySheet!O:O=1),0))</f>
        <v>AITC</v>
      </c>
      <c r="N470" t="str">
        <f>VLOOKUP(M470,alliance!A:B,2,FALSE)</f>
        <v>I.N.D.I.A.</v>
      </c>
      <c r="O470" t="str">
        <f>VLOOKUP(M470,alliance!A:D,4,FALSE)</f>
        <v>0070FF</v>
      </c>
    </row>
    <row r="471" spans="1:15" x14ac:dyDescent="0.2">
      <c r="A471" t="str">
        <f>VLOOKUP(C471,stateCodes!A:B,2,FALSE)</f>
        <v>S25</v>
      </c>
      <c r="B471" s="12">
        <v>29</v>
      </c>
      <c r="C471" t="s">
        <v>7593</v>
      </c>
      <c r="D471" t="s">
        <v>7982</v>
      </c>
      <c r="E471" s="2">
        <f>SUMIFS(mySheet!N:N,mySheet!A:A,summary!C471,mySheet!B:B,summary!D471,mySheet!O:O,1)</f>
        <v>1694646</v>
      </c>
      <c r="F471" s="2">
        <f>SUMIFS(mySheet!K:K,mySheet!A:A,summary!C471,mySheet!B:B,summary!D471)</f>
        <v>1446499</v>
      </c>
      <c r="G471" s="8">
        <f t="shared" si="14"/>
        <v>0.85357000813149175</v>
      </c>
      <c r="H471">
        <f>COUNTIFS(mySheet!A:A,summary!C471,mySheet!B:B,summary!D471,mySheet!D:D,"FEMALE")</f>
        <v>0</v>
      </c>
      <c r="I471">
        <f>COUNTIFS(mySheet!A:A,summary!C471,mySheet!B:B,summary!D471,mySheet!D:D,"FEMALE",mySheet!O:O,1)</f>
        <v>0</v>
      </c>
      <c r="J471" s="11">
        <f>SUMIFS(mySheet!M:M,mySheet!A:A,summary!C471,mySheet!B:B,summary!D471,mySheet!G:G,"NOTA")/100</f>
        <v>7.2795001866006884E-3</v>
      </c>
      <c r="K471" s="2">
        <f>SUMIFS(mySheet!K:K,mySheet!A:A,summary!C471,mySheet!B:B,summary!D471,mySheet!O:O,1) - SUMIFS(mySheet!K:K,mySheet!A:A,summary!C471,mySheet!B:B,summary!D471,mySheet!O:O,2)</f>
        <v>190165</v>
      </c>
      <c r="L471" s="11">
        <f t="shared" si="15"/>
        <v>0.13146569752208609</v>
      </c>
      <c r="M471" t="str">
        <f t="array" ref="M471">INDEX(mySheet!G:G,MATCH(1,(mySheet!A:A=summary!C471)*(mySheet!B:B=summary!D471)*(mySheet!O:O=1),0))</f>
        <v>AITC</v>
      </c>
      <c r="N471" t="str">
        <f>VLOOKUP(M471,alliance!A:B,2,FALSE)</f>
        <v>I.N.D.I.A.</v>
      </c>
      <c r="O471" t="str">
        <f>VLOOKUP(M471,alliance!A:D,4,FALSE)</f>
        <v>0070FF</v>
      </c>
    </row>
    <row r="472" spans="1:15" x14ac:dyDescent="0.2">
      <c r="A472" t="str">
        <f>VLOOKUP(C472,stateCodes!A:B,2,FALSE)</f>
        <v>S25</v>
      </c>
      <c r="B472" s="12">
        <v>30</v>
      </c>
      <c r="C472" t="s">
        <v>7593</v>
      </c>
      <c r="D472" t="s">
        <v>7996</v>
      </c>
      <c r="E472" s="2">
        <f>SUMIFS(mySheet!N:N,mySheet!A:A,summary!C472,mySheet!B:B,summary!D472,mySheet!O:O,1)</f>
        <v>1660147</v>
      </c>
      <c r="F472" s="2">
        <f>SUMIFS(mySheet!K:K,mySheet!A:A,summary!C472,mySheet!B:B,summary!D472)</f>
        <v>1424247</v>
      </c>
      <c r="G472" s="8">
        <f t="shared" si="14"/>
        <v>0.85790414945182569</v>
      </c>
      <c r="H472">
        <f>COUNTIFS(mySheet!A:A,summary!C472,mySheet!B:B,summary!D472,mySheet!D:D,"FEMALE")</f>
        <v>0</v>
      </c>
      <c r="I472">
        <f>COUNTIFS(mySheet!A:A,summary!C472,mySheet!B:B,summary!D472,mySheet!D:D,"FEMALE",mySheet!O:O,1)</f>
        <v>0</v>
      </c>
      <c r="J472" s="11">
        <f>SUMIFS(mySheet!M:M,mySheet!A:A,summary!C472,mySheet!B:B,summary!D472,mySheet!G:G,"NOTA")/100</f>
        <v>6.09628580611748E-3</v>
      </c>
      <c r="K472" s="2">
        <f>SUMIFS(mySheet!K:K,mySheet!A:A,summary!C472,mySheet!B:B,summary!D472,mySheet!O:O,1) - SUMIFS(mySheet!K:K,mySheet!A:A,summary!C472,mySheet!B:B,summary!D472,mySheet!O:O,2)</f>
        <v>111668</v>
      </c>
      <c r="L472" s="11">
        <f t="shared" si="15"/>
        <v>7.8404939592640888E-2</v>
      </c>
      <c r="M472" t="str">
        <f t="array" ref="M472">INDEX(mySheet!G:G,MATCH(1,(mySheet!A:A=summary!C472)*(mySheet!B:B=summary!D472)*(mySheet!O:O=1),0))</f>
        <v>AITC</v>
      </c>
      <c r="N472" t="str">
        <f>VLOOKUP(M472,alliance!A:B,2,FALSE)</f>
        <v>I.N.D.I.A.</v>
      </c>
      <c r="O472" t="str">
        <f>VLOOKUP(M472,alliance!A:D,4,FALSE)</f>
        <v>0070FF</v>
      </c>
    </row>
    <row r="473" spans="1:15" x14ac:dyDescent="0.2">
      <c r="A473" t="str">
        <f>VLOOKUP(C473,stateCodes!A:B,2,FALSE)</f>
        <v>S25</v>
      </c>
      <c r="B473" s="12">
        <v>31</v>
      </c>
      <c r="C473" t="s">
        <v>7593</v>
      </c>
      <c r="D473" t="s">
        <v>8004</v>
      </c>
      <c r="E473" s="2">
        <f>SUMIFS(mySheet!N:N,mySheet!A:A,summary!C473,mySheet!B:B,summary!D473,mySheet!O:O,1)</f>
        <v>1800002</v>
      </c>
      <c r="F473" s="2">
        <f>SUMIFS(mySheet!K:K,mySheet!A:A,summary!C473,mySheet!B:B,summary!D473)</f>
        <v>1488818</v>
      </c>
      <c r="G473" s="8">
        <f t="shared" si="14"/>
        <v>0.82712019208867549</v>
      </c>
      <c r="H473">
        <f>COUNTIFS(mySheet!A:A,summary!C473,mySheet!B:B,summary!D473,mySheet!D:D,"FEMALE")</f>
        <v>1</v>
      </c>
      <c r="I473">
        <f>COUNTIFS(mySheet!A:A,summary!C473,mySheet!B:B,summary!D473,mySheet!D:D,"FEMALE",mySheet!O:O,1)</f>
        <v>0</v>
      </c>
      <c r="J473" s="11">
        <f>SUMIFS(mySheet!M:M,mySheet!A:A,summary!C473,mySheet!B:B,summary!D473,mySheet!G:G,"NOTA")/100</f>
        <v>9.2725761378545362E-3</v>
      </c>
      <c r="K473" s="2">
        <f>SUMIFS(mySheet!K:K,mySheet!A:A,summary!C473,mySheet!B:B,summary!D473,mySheet!O:O,1) - SUMIFS(mySheet!K:K,mySheet!A:A,summary!C473,mySheet!B:B,summary!D473,mySheet!O:O,2)</f>
        <v>107973</v>
      </c>
      <c r="L473" s="11">
        <f t="shared" si="15"/>
        <v>7.2522632047704955E-2</v>
      </c>
      <c r="M473" t="str">
        <f t="array" ref="M473">INDEX(mySheet!G:G,MATCH(1,(mySheet!A:A=summary!C473)*(mySheet!B:B=summary!D473)*(mySheet!O:O=1),0))</f>
        <v>AITC</v>
      </c>
      <c r="N473" t="str">
        <f>VLOOKUP(M473,alliance!A:B,2,FALSE)</f>
        <v>I.N.D.I.A.</v>
      </c>
      <c r="O473" t="str">
        <f>VLOOKUP(M473,alliance!A:D,4,FALSE)</f>
        <v>0070FF</v>
      </c>
    </row>
    <row r="474" spans="1:15" x14ac:dyDescent="0.2">
      <c r="A474" t="str">
        <f>VLOOKUP(C474,stateCodes!A:B,2,FALSE)</f>
        <v>S25</v>
      </c>
      <c r="B474" s="12">
        <v>32</v>
      </c>
      <c r="C474" t="s">
        <v>7593</v>
      </c>
      <c r="D474" t="s">
        <v>8012</v>
      </c>
      <c r="E474" s="2">
        <f>SUMIFS(mySheet!N:N,mySheet!A:A,summary!C474,mySheet!B:B,summary!D474,mySheet!O:O,1)</f>
        <v>1641868</v>
      </c>
      <c r="F474" s="2">
        <f>SUMIFS(mySheet!K:K,mySheet!A:A,summary!C474,mySheet!B:B,summary!D474)</f>
        <v>1406214</v>
      </c>
      <c r="G474" s="8">
        <f t="shared" si="14"/>
        <v>0.85647201845702581</v>
      </c>
      <c r="H474">
        <f>COUNTIFS(mySheet!A:A,summary!C474,mySheet!B:B,summary!D474,mySheet!D:D,"FEMALE")</f>
        <v>3</v>
      </c>
      <c r="I474">
        <f>COUNTIFS(mySheet!A:A,summary!C474,mySheet!B:B,summary!D474,mySheet!D:D,"FEMALE",mySheet!O:O,1)</f>
        <v>0</v>
      </c>
      <c r="J474" s="11">
        <f>SUMIFS(mySheet!M:M,mySheet!A:A,summary!C474,mySheet!B:B,summary!D474,mySheet!G:G,"NOTA")/100</f>
        <v>1.2572207405891428E-2</v>
      </c>
      <c r="K474" s="2">
        <f>SUMIFS(mySheet!K:K,mySheet!A:A,summary!C474,mySheet!B:B,summary!D474,mySheet!O:O,1) - SUMIFS(mySheet!K:K,mySheet!A:A,summary!C474,mySheet!B:B,summary!D474,mySheet!O:O,2)</f>
        <v>11767</v>
      </c>
      <c r="L474" s="11">
        <f t="shared" si="15"/>
        <v>8.3678586616261815E-3</v>
      </c>
      <c r="M474" t="str">
        <f t="array" ref="M474">INDEX(mySheet!G:G,MATCH(1,(mySheet!A:A=summary!C474)*(mySheet!B:B=summary!D474)*(mySheet!O:O=1),0))</f>
        <v>BJP</v>
      </c>
      <c r="N474" t="str">
        <f>VLOOKUP(M474,alliance!A:B,2,FALSE)</f>
        <v>NDA</v>
      </c>
      <c r="O474" t="str">
        <f>VLOOKUP(M474,alliance!A:D,4,FALSE)</f>
        <v>FF4500</v>
      </c>
    </row>
    <row r="475" spans="1:15" x14ac:dyDescent="0.2">
      <c r="A475" t="str">
        <f>VLOOKUP(C475,stateCodes!A:B,2,FALSE)</f>
        <v>S25</v>
      </c>
      <c r="B475" s="12">
        <v>33</v>
      </c>
      <c r="C475" t="s">
        <v>7593</v>
      </c>
      <c r="D475" t="s">
        <v>8024</v>
      </c>
      <c r="E475" s="2">
        <f>SUMIFS(mySheet!N:N,mySheet!A:A,summary!C475,mySheet!B:B,summary!D475,mySheet!O:O,1)</f>
        <v>1674236</v>
      </c>
      <c r="F475" s="2">
        <f>SUMIFS(mySheet!K:K,mySheet!A:A,summary!C475,mySheet!B:B,summary!D475)</f>
        <v>1409815</v>
      </c>
      <c r="G475" s="8">
        <f t="shared" si="14"/>
        <v>0.84206467905361015</v>
      </c>
      <c r="H475">
        <f>COUNTIFS(mySheet!A:A,summary!C475,mySheet!B:B,summary!D475,mySheet!D:D,"FEMALE")</f>
        <v>0</v>
      </c>
      <c r="I475">
        <f>COUNTIFS(mySheet!A:A,summary!C475,mySheet!B:B,summary!D475,mySheet!D:D,"FEMALE",mySheet!O:O,1)</f>
        <v>0</v>
      </c>
      <c r="J475" s="11">
        <f>SUMIFS(mySheet!M:M,mySheet!A:A,summary!C475,mySheet!B:B,summary!D475,mySheet!G:G,"NOTA")/100</f>
        <v>1.0464284372139395E-2</v>
      </c>
      <c r="K475" s="2">
        <f>SUMIFS(mySheet!K:K,mySheet!A:A,summary!C475,mySheet!B:B,summary!D475,mySheet!O:O,1) - SUMIFS(mySheet!K:K,mySheet!A:A,summary!C475,mySheet!B:B,summary!D475,mySheet!O:O,2)</f>
        <v>88952</v>
      </c>
      <c r="L475" s="11">
        <f t="shared" si="15"/>
        <v>6.3094803218862044E-2</v>
      </c>
      <c r="M475" t="str">
        <f t="array" ref="M475">INDEX(mySheet!G:G,MATCH(1,(mySheet!A:A=summary!C475)*(mySheet!B:B=summary!D475)*(mySheet!O:O=1),0))</f>
        <v>BJP</v>
      </c>
      <c r="N475" t="str">
        <f>VLOOKUP(M475,alliance!A:B,2,FALSE)</f>
        <v>NDA</v>
      </c>
      <c r="O475" t="str">
        <f>VLOOKUP(M475,alliance!A:D,4,FALSE)</f>
        <v>FF4500</v>
      </c>
    </row>
    <row r="476" spans="1:15" x14ac:dyDescent="0.2">
      <c r="A476" t="str">
        <f>VLOOKUP(C476,stateCodes!A:B,2,FALSE)</f>
        <v>S25</v>
      </c>
      <c r="B476" s="12">
        <v>34</v>
      </c>
      <c r="C476" t="s">
        <v>7593</v>
      </c>
      <c r="D476" t="s">
        <v>8034</v>
      </c>
      <c r="E476" s="2">
        <f>SUMIFS(mySheet!N:N,mySheet!A:A,summary!C476,mySheet!B:B,summary!D476,mySheet!O:O,1)</f>
        <v>1645884</v>
      </c>
      <c r="F476" s="2">
        <f>SUMIFS(mySheet!K:K,mySheet!A:A,summary!C476,mySheet!B:B,summary!D476)</f>
        <v>1355236</v>
      </c>
      <c r="G476" s="8">
        <f t="shared" si="14"/>
        <v>0.82340918315020983</v>
      </c>
      <c r="H476">
        <f>COUNTIFS(mySheet!A:A,summary!C476,mySheet!B:B,summary!D476,mySheet!D:D,"FEMALE")</f>
        <v>1</v>
      </c>
      <c r="I476">
        <f>COUNTIFS(mySheet!A:A,summary!C476,mySheet!B:B,summary!D476,mySheet!D:D,"FEMALE",mySheet!O:O,1)</f>
        <v>0</v>
      </c>
      <c r="J476" s="11">
        <f>SUMIFS(mySheet!M:M,mySheet!A:A,summary!C476,mySheet!B:B,summary!D476,mySheet!G:G,"NOTA")/100</f>
        <v>8.3504135010889751E-3</v>
      </c>
      <c r="K476" s="2">
        <f>SUMIFS(mySheet!K:K,mySheet!A:A,summary!C476,mySheet!B:B,summary!D476,mySheet!O:O,1) - SUMIFS(mySheet!K:K,mySheet!A:A,summary!C476,mySheet!B:B,summary!D476,mySheet!O:O,2)</f>
        <v>204732</v>
      </c>
      <c r="L476" s="11">
        <f t="shared" si="15"/>
        <v>0.15106741556452161</v>
      </c>
      <c r="M476" t="str">
        <f t="array" ref="M476">INDEX(mySheet!G:G,MATCH(1,(mySheet!A:A=summary!C476)*(mySheet!B:B=summary!D476)*(mySheet!O:O=1),0))</f>
        <v>BJP</v>
      </c>
      <c r="N476" t="str">
        <f>VLOOKUP(M476,alliance!A:B,2,FALSE)</f>
        <v>NDA</v>
      </c>
      <c r="O476" t="str">
        <f>VLOOKUP(M476,alliance!A:D,4,FALSE)</f>
        <v>FF4500</v>
      </c>
    </row>
    <row r="477" spans="1:15" x14ac:dyDescent="0.2">
      <c r="A477" t="str">
        <f>VLOOKUP(C477,stateCodes!A:B,2,FALSE)</f>
        <v>S25</v>
      </c>
      <c r="B477" s="12">
        <v>35</v>
      </c>
      <c r="C477" t="s">
        <v>7593</v>
      </c>
      <c r="D477" t="s">
        <v>8050</v>
      </c>
      <c r="E477" s="2">
        <f>SUMIFS(mySheet!N:N,mySheet!A:A,summary!C477,mySheet!B:B,summary!D477,mySheet!O:O,1)</f>
        <v>1648906</v>
      </c>
      <c r="F477" s="2">
        <f>SUMIFS(mySheet!K:K,mySheet!A:A,summary!C477,mySheet!B:B,summary!D477)</f>
        <v>1371855</v>
      </c>
      <c r="G477" s="8">
        <f t="shared" si="14"/>
        <v>0.83197889994942098</v>
      </c>
      <c r="H477">
        <f>COUNTIFS(mySheet!A:A,summary!C477,mySheet!B:B,summary!D477,mySheet!D:D,"FEMALE")</f>
        <v>0</v>
      </c>
      <c r="I477">
        <f>COUNTIFS(mySheet!A:A,summary!C477,mySheet!B:B,summary!D477,mySheet!D:D,"FEMALE",mySheet!O:O,1)</f>
        <v>0</v>
      </c>
      <c r="J477" s="11">
        <f>SUMIFS(mySheet!M:M,mySheet!A:A,summary!C477,mySheet!B:B,summary!D477,mySheet!G:G,"NOTA")/100</f>
        <v>1.0213128667645312E-2</v>
      </c>
      <c r="K477" s="2">
        <f>SUMIFS(mySheet!K:K,mySheet!A:A,summary!C477,mySheet!B:B,summary!D477,mySheet!O:O,1) - SUMIFS(mySheet!K:K,mySheet!A:A,summary!C477,mySheet!B:B,summary!D477,mySheet!O:O,2)</f>
        <v>174333</v>
      </c>
      <c r="L477" s="11">
        <f t="shared" si="15"/>
        <v>0.12707829909137627</v>
      </c>
      <c r="M477" t="str">
        <f t="array" ref="M477">INDEX(mySheet!G:G,MATCH(1,(mySheet!A:A=summary!C477)*(mySheet!B:B=summary!D477)*(mySheet!O:O=1),0))</f>
        <v>BJP</v>
      </c>
      <c r="N477" t="str">
        <f>VLOOKUP(M477,alliance!A:B,2,FALSE)</f>
        <v>NDA</v>
      </c>
      <c r="O477" t="str">
        <f>VLOOKUP(M477,alliance!A:D,4,FALSE)</f>
        <v>FF4500</v>
      </c>
    </row>
    <row r="478" spans="1:15" x14ac:dyDescent="0.2">
      <c r="A478" t="str">
        <f>VLOOKUP(C478,stateCodes!A:B,2,FALSE)</f>
        <v>S25</v>
      </c>
      <c r="B478" s="12">
        <v>36</v>
      </c>
      <c r="C478" t="s">
        <v>7593</v>
      </c>
      <c r="D478" t="s">
        <v>8067</v>
      </c>
      <c r="E478" s="2">
        <f>SUMIFS(mySheet!N:N,mySheet!A:A,summary!C478,mySheet!B:B,summary!D478,mySheet!O:O,1)</f>
        <v>1627199</v>
      </c>
      <c r="F478" s="2">
        <f>SUMIFS(mySheet!K:K,mySheet!A:A,summary!C478,mySheet!B:B,summary!D478)</f>
        <v>1420648</v>
      </c>
      <c r="G478" s="8">
        <f t="shared" si="14"/>
        <v>0.87306346673025237</v>
      </c>
      <c r="H478">
        <f>COUNTIFS(mySheet!A:A,summary!C478,mySheet!B:B,summary!D478,mySheet!D:D,"FEMALE")</f>
        <v>0</v>
      </c>
      <c r="I478">
        <f>COUNTIFS(mySheet!A:A,summary!C478,mySheet!B:B,summary!D478,mySheet!D:D,"FEMALE",mySheet!O:O,1)</f>
        <v>0</v>
      </c>
      <c r="J478" s="11">
        <f>SUMIFS(mySheet!M:M,mySheet!A:A,summary!C478,mySheet!B:B,summary!D478,mySheet!G:G,"NOTA")/100</f>
        <v>1.0157677609835693E-2</v>
      </c>
      <c r="K478" s="2">
        <f>SUMIFS(mySheet!K:K,mySheet!A:A,summary!C478,mySheet!B:B,summary!D478,mySheet!O:O,1) - SUMIFS(mySheet!K:K,mySheet!A:A,summary!C478,mySheet!B:B,summary!D478,mySheet!O:O,2)</f>
        <v>78047</v>
      </c>
      <c r="L478" s="11">
        <f t="shared" si="15"/>
        <v>5.4937605937572152E-2</v>
      </c>
      <c r="M478" t="str">
        <f t="array" ref="M478">INDEX(mySheet!G:G,MATCH(1,(mySheet!A:A=summary!C478)*(mySheet!B:B=summary!D478)*(mySheet!O:O=1),0))</f>
        <v>BJP</v>
      </c>
      <c r="N478" t="str">
        <f>VLOOKUP(M478,alliance!A:B,2,FALSE)</f>
        <v>NDA</v>
      </c>
      <c r="O478" t="str">
        <f>VLOOKUP(M478,alliance!A:D,4,FALSE)</f>
        <v>FF4500</v>
      </c>
    </row>
    <row r="479" spans="1:15" x14ac:dyDescent="0.2">
      <c r="A479" t="str">
        <f>VLOOKUP(C479,stateCodes!A:B,2,FALSE)</f>
        <v>S25</v>
      </c>
      <c r="B479" s="12">
        <v>37</v>
      </c>
      <c r="C479" t="s">
        <v>7593</v>
      </c>
      <c r="D479" t="s">
        <v>8077</v>
      </c>
      <c r="E479" s="2">
        <f>SUMIFS(mySheet!N:N,mySheet!A:A,summary!C479,mySheet!B:B,summary!D479,mySheet!O:O,1)</f>
        <v>1698089</v>
      </c>
      <c r="F479" s="2">
        <f>SUMIFS(mySheet!K:K,mySheet!A:A,summary!C479,mySheet!B:B,summary!D479)</f>
        <v>1439286</v>
      </c>
      <c r="G479" s="8">
        <f t="shared" si="14"/>
        <v>0.84759161622270685</v>
      </c>
      <c r="H479">
        <f>COUNTIFS(mySheet!A:A,summary!C479,mySheet!B:B,summary!D479,mySheet!D:D,"FEMALE")</f>
        <v>0</v>
      </c>
      <c r="I479">
        <f>COUNTIFS(mySheet!A:A,summary!C479,mySheet!B:B,summary!D479,mySheet!D:D,"FEMALE",mySheet!O:O,1)</f>
        <v>0</v>
      </c>
      <c r="J479" s="11">
        <f>SUMIFS(mySheet!M:M,mySheet!A:A,summary!C479,mySheet!B:B,summary!D479,mySheet!G:G,"NOTA")/100</f>
        <v>7.4742828404775483E-3</v>
      </c>
      <c r="K479" s="2">
        <f>SUMIFS(mySheet!K:K,mySheet!A:A,summary!C479,mySheet!B:B,summary!D479,mySheet!O:O,1) - SUMIFS(mySheet!K:K,mySheet!A:A,summary!C479,mySheet!B:B,summary!D479,mySheet!O:O,2)</f>
        <v>89311</v>
      </c>
      <c r="L479" s="11">
        <f t="shared" si="15"/>
        <v>6.2052295374234172E-2</v>
      </c>
      <c r="M479" t="str">
        <f t="array" ref="M479">INDEX(mySheet!G:G,MATCH(1,(mySheet!A:A=summary!C479)*(mySheet!B:B=summary!D479)*(mySheet!O:O=1),0))</f>
        <v>AITC</v>
      </c>
      <c r="N479" t="str">
        <f>VLOOKUP(M479,alliance!A:B,2,FALSE)</f>
        <v>I.N.D.I.A.</v>
      </c>
      <c r="O479" t="str">
        <f>VLOOKUP(M479,alliance!A:D,4,FALSE)</f>
        <v>0070FF</v>
      </c>
    </row>
    <row r="480" spans="1:15" x14ac:dyDescent="0.2">
      <c r="A480" t="str">
        <f>VLOOKUP(C480,stateCodes!A:B,2,FALSE)</f>
        <v>S25</v>
      </c>
      <c r="B480" s="12">
        <v>38</v>
      </c>
      <c r="C480" t="s">
        <v>7593</v>
      </c>
      <c r="D480" t="s">
        <v>8085</v>
      </c>
      <c r="E480" s="2">
        <f>SUMIFS(mySheet!N:N,mySheet!A:A,summary!C480,mySheet!B:B,summary!D480,mySheet!O:O,1)</f>
        <v>1733578</v>
      </c>
      <c r="F480" s="2">
        <f>SUMIFS(mySheet!K:K,mySheet!A:A,summary!C480,mySheet!B:B,summary!D480)</f>
        <v>1433007</v>
      </c>
      <c r="G480" s="8">
        <f t="shared" si="14"/>
        <v>0.82661812736432971</v>
      </c>
      <c r="H480">
        <f>COUNTIFS(mySheet!A:A,summary!C480,mySheet!B:B,summary!D480,mySheet!D:D,"FEMALE")</f>
        <v>2</v>
      </c>
      <c r="I480">
        <f>COUNTIFS(mySheet!A:A,summary!C480,mySheet!B:B,summary!D480,mySheet!D:D,"FEMALE",mySheet!O:O,1)</f>
        <v>0</v>
      </c>
      <c r="J480" s="11">
        <f>SUMIFS(mySheet!M:M,mySheet!A:A,summary!C480,mySheet!B:B,summary!D480,mySheet!G:G,"NOTA")/100</f>
        <v>1.2936186364813015E-2</v>
      </c>
      <c r="K480" s="2">
        <f>SUMIFS(mySheet!K:K,mySheet!A:A,summary!C480,mySheet!B:B,summary!D480,mySheet!O:O,1) - SUMIFS(mySheet!K:K,mySheet!A:A,summary!C480,mySheet!B:B,summary!D480,mySheet!O:O,2)</f>
        <v>2439</v>
      </c>
      <c r="L480" s="11">
        <f t="shared" si="15"/>
        <v>1.7020154123462063E-3</v>
      </c>
      <c r="M480" t="str">
        <f t="array" ref="M480">INDEX(mySheet!G:G,MATCH(1,(mySheet!A:A=summary!C480)*(mySheet!B:B=summary!D480)*(mySheet!O:O=1),0))</f>
        <v>BJP</v>
      </c>
      <c r="N480" t="str">
        <f>VLOOKUP(M480,alliance!A:B,2,FALSE)</f>
        <v>NDA</v>
      </c>
      <c r="O480" t="str">
        <f>VLOOKUP(M480,alliance!A:D,4,FALSE)</f>
        <v>FF4500</v>
      </c>
    </row>
    <row r="481" spans="1:15" x14ac:dyDescent="0.2">
      <c r="A481" t="str">
        <f>VLOOKUP(C481,stateCodes!A:B,2,FALSE)</f>
        <v>S25</v>
      </c>
      <c r="B481" s="12">
        <v>39</v>
      </c>
      <c r="C481" t="s">
        <v>7593</v>
      </c>
      <c r="D481" t="s">
        <v>8092</v>
      </c>
      <c r="E481" s="2">
        <f>SUMIFS(mySheet!N:N,mySheet!A:A,summary!C481,mySheet!B:B,summary!D481,mySheet!O:O,1)</f>
        <v>1615865</v>
      </c>
      <c r="F481" s="2">
        <f>SUMIFS(mySheet!K:K,mySheet!A:A,summary!C481,mySheet!B:B,summary!D481)</f>
        <v>1238135</v>
      </c>
      <c r="G481" s="8">
        <f t="shared" si="14"/>
        <v>0.76623665962193621</v>
      </c>
      <c r="H481">
        <f>COUNTIFS(mySheet!A:A,summary!C481,mySheet!B:B,summary!D481,mySheet!D:D,"FEMALE")</f>
        <v>1</v>
      </c>
      <c r="I481">
        <f>COUNTIFS(mySheet!A:A,summary!C481,mySheet!B:B,summary!D481,mySheet!D:D,"FEMALE",mySheet!O:O,1)</f>
        <v>0</v>
      </c>
      <c r="J481" s="11">
        <f>SUMIFS(mySheet!M:M,mySheet!A:A,summary!C481,mySheet!B:B,summary!D481,mySheet!G:G,"NOTA")/100</f>
        <v>1.1668205251217341E-2</v>
      </c>
      <c r="K481" s="2">
        <f>SUMIFS(mySheet!K:K,mySheet!A:A,summary!C481,mySheet!B:B,summary!D481,mySheet!O:O,1) - SUMIFS(mySheet!K:K,mySheet!A:A,summary!C481,mySheet!B:B,summary!D481,mySheet!O:O,2)</f>
        <v>197637</v>
      </c>
      <c r="L481" s="11">
        <f t="shared" si="15"/>
        <v>0.15962475820488073</v>
      </c>
      <c r="M481" t="str">
        <f t="array" ref="M481">INDEX(mySheet!G:G,MATCH(1,(mySheet!A:A=summary!C481)*(mySheet!B:B=summary!D481)*(mySheet!O:O=1),0))</f>
        <v>BJP</v>
      </c>
      <c r="N481" t="str">
        <f>VLOOKUP(M481,alliance!A:B,2,FALSE)</f>
        <v>NDA</v>
      </c>
      <c r="O481" t="str">
        <f>VLOOKUP(M481,alliance!A:D,4,FALSE)</f>
        <v>FF4500</v>
      </c>
    </row>
    <row r="482" spans="1:15" x14ac:dyDescent="0.2">
      <c r="A482" t="str">
        <f>VLOOKUP(C482,stateCodes!A:B,2,FALSE)</f>
        <v>S25</v>
      </c>
      <c r="B482" s="12">
        <v>40</v>
      </c>
      <c r="C482" t="s">
        <v>7593</v>
      </c>
      <c r="D482" t="s">
        <v>8103</v>
      </c>
      <c r="E482" s="2">
        <f>SUMIFS(mySheet!N:N,mySheet!A:A,summary!C482,mySheet!B:B,summary!D482,mySheet!O:O,1)</f>
        <v>1705073</v>
      </c>
      <c r="F482" s="2">
        <f>SUMIFS(mySheet!K:K,mySheet!A:A,summary!C482,mySheet!B:B,summary!D482)</f>
        <v>1461269</v>
      </c>
      <c r="G482" s="8">
        <f t="shared" si="14"/>
        <v>0.85701257365520422</v>
      </c>
      <c r="H482">
        <f>COUNTIFS(mySheet!A:A,summary!C482,mySheet!B:B,summary!D482,mySheet!D:D,"FEMALE")</f>
        <v>0</v>
      </c>
      <c r="I482">
        <f>COUNTIFS(mySheet!A:A,summary!C482,mySheet!B:B,summary!D482,mySheet!D:D,"FEMALE",mySheet!O:O,1)</f>
        <v>0</v>
      </c>
      <c r="J482" s="11">
        <f>SUMIFS(mySheet!M:M,mySheet!A:A,summary!C482,mySheet!B:B,summary!D482,mySheet!G:G,"NOTA")/100</f>
        <v>8.3984926764569274E-3</v>
      </c>
      <c r="K482" s="2">
        <f>SUMIFS(mySheet!K:K,mySheet!A:A,summary!C482,mySheet!B:B,summary!D482,mySheet!O:O,1) - SUMIFS(mySheet!K:K,mySheet!A:A,summary!C482,mySheet!B:B,summary!D482,mySheet!O:O,2)</f>
        <v>106402</v>
      </c>
      <c r="L482" s="11">
        <f t="shared" si="15"/>
        <v>7.2814793169498571E-2</v>
      </c>
      <c r="M482" t="str">
        <f t="array" ref="M482">INDEX(mySheet!G:G,MATCH(1,(mySheet!A:A=summary!C482)*(mySheet!B:B=summary!D482)*(mySheet!O:O=1),0))</f>
        <v>AITC</v>
      </c>
      <c r="N482" t="str">
        <f>VLOOKUP(M482,alliance!A:B,2,FALSE)</f>
        <v>I.N.D.I.A.</v>
      </c>
      <c r="O482" t="str">
        <f>VLOOKUP(M482,alliance!A:D,4,FALSE)</f>
        <v>0070FF</v>
      </c>
    </row>
    <row r="483" spans="1:15" x14ac:dyDescent="0.2">
      <c r="A483" t="str">
        <f>VLOOKUP(C483,stateCodes!A:B,2,FALSE)</f>
        <v>S25</v>
      </c>
      <c r="B483" s="12">
        <v>41</v>
      </c>
      <c r="C483" t="s">
        <v>7593</v>
      </c>
      <c r="D483" t="s">
        <v>8111</v>
      </c>
      <c r="E483" s="2">
        <f>SUMIFS(mySheet!N:N,mySheet!A:A,summary!C483,mySheet!B:B,summary!D483,mySheet!O:O,1)</f>
        <v>1699219</v>
      </c>
      <c r="F483" s="2">
        <f>SUMIFS(mySheet!K:K,mySheet!A:A,summary!C483,mySheet!B:B,summary!D483)</f>
        <v>1449423</v>
      </c>
      <c r="G483" s="8">
        <f t="shared" si="14"/>
        <v>0.85299364001932654</v>
      </c>
      <c r="H483">
        <f>COUNTIFS(mySheet!A:A,summary!C483,mySheet!B:B,summary!D483,mySheet!D:D,"FEMALE")</f>
        <v>2</v>
      </c>
      <c r="I483">
        <f>COUNTIFS(mySheet!A:A,summary!C483,mySheet!B:B,summary!D483,mySheet!D:D,"FEMALE",mySheet!O:O,1)</f>
        <v>1</v>
      </c>
      <c r="J483" s="11">
        <f>SUMIFS(mySheet!M:M,mySheet!A:A,summary!C483,mySheet!B:B,summary!D483,mySheet!G:G,"NOTA")/100</f>
        <v>8.4945397170417651E-3</v>
      </c>
      <c r="K483" s="2">
        <f>SUMIFS(mySheet!K:K,mySheet!A:A,summary!C483,mySheet!B:B,summary!D483,mySheet!O:O,1) - SUMIFS(mySheet!K:K,mySheet!A:A,summary!C483,mySheet!B:B,summary!D483,mySheet!O:O,2)</f>
        <v>88924</v>
      </c>
      <c r="L483" s="11">
        <f t="shared" si="15"/>
        <v>6.1351310142035834E-2</v>
      </c>
      <c r="M483" t="str">
        <f t="array" ref="M483">INDEX(mySheet!G:G,MATCH(1,(mySheet!A:A=summary!C483)*(mySheet!B:B=summary!D483)*(mySheet!O:O=1),0))</f>
        <v>AITC</v>
      </c>
      <c r="N483" t="str">
        <f>VLOOKUP(M483,alliance!A:B,2,FALSE)</f>
        <v>I.N.D.I.A.</v>
      </c>
      <c r="O483" t="str">
        <f>VLOOKUP(M483,alliance!A:D,4,FALSE)</f>
        <v>0070FF</v>
      </c>
    </row>
    <row r="484" spans="1:15" x14ac:dyDescent="0.2">
      <c r="A484" t="str">
        <f>VLOOKUP(C484,stateCodes!A:B,2,FALSE)</f>
        <v>S26</v>
      </c>
      <c r="B484">
        <v>0</v>
      </c>
      <c r="C484" t="s">
        <v>8121</v>
      </c>
      <c r="D484" t="s">
        <v>8226</v>
      </c>
      <c r="E484" s="2">
        <f>SUMIFS(mySheet!N:N,mySheet!A:A,summary!C484,mySheet!B:B,summary!D484,mySheet!O:O,1)</f>
        <v>1940269</v>
      </c>
      <c r="F484" s="2">
        <f>SUMIFS(mySheet!K:K,mySheet!A:A,summary!C484,mySheet!B:B,summary!D484)</f>
        <v>1391996</v>
      </c>
      <c r="G484" s="8">
        <f t="shared" si="14"/>
        <v>0.71742423344391937</v>
      </c>
      <c r="H484">
        <f>COUNTIFS(mySheet!A:A,summary!C484,mySheet!B:B,summary!D484,mySheet!D:D,"FEMALE")</f>
        <v>3</v>
      </c>
      <c r="I484">
        <f>COUNTIFS(mySheet!A:A,summary!C484,mySheet!B:B,summary!D484,mySheet!D:D,"FEMALE",mySheet!O:O,1)</f>
        <v>0</v>
      </c>
      <c r="J484" s="11">
        <f>SUMIFS(mySheet!M:M,mySheet!A:A,summary!C484,mySheet!B:B,summary!D484,mySheet!G:G,"NOTA")/100</f>
        <v>3.0666631244350086E-3</v>
      </c>
      <c r="K484" s="2">
        <f>SUMIFS(mySheet!K:K,mySheet!A:A,summary!C484,mySheet!B:B,summary!D484,mySheet!O:O,1) - SUMIFS(mySheet!K:K,mySheet!A:A,summary!C484,mySheet!B:B,summary!D484,mySheet!O:O,2)</f>
        <v>391978</v>
      </c>
      <c r="L484" s="11">
        <f t="shared" si="15"/>
        <v>0.28159419998333329</v>
      </c>
      <c r="M484" t="str">
        <f t="array" ref="M484">INDEX(mySheet!G:G,MATCH(1,(mySheet!A:A=summary!C484)*(mySheet!B:B=summary!D484)*(mySheet!O:O=1),0))</f>
        <v>BJP</v>
      </c>
      <c r="N484" t="str">
        <f>VLOOKUP(M484,alliance!A:B,2,FALSE)</f>
        <v>NDA</v>
      </c>
      <c r="O484" t="str">
        <f>VLOOKUP(M484,alliance!A:D,4,FALSE)</f>
        <v>FF4500</v>
      </c>
    </row>
    <row r="485" spans="1:15" x14ac:dyDescent="0.2">
      <c r="A485" t="str">
        <f>VLOOKUP(C485,stateCodes!A:B,2,FALSE)</f>
        <v>S26</v>
      </c>
      <c r="B485">
        <v>1</v>
      </c>
      <c r="C485" t="s">
        <v>8121</v>
      </c>
      <c r="D485" t="s">
        <v>8299</v>
      </c>
      <c r="E485" s="2">
        <f>SUMIFS(mySheet!N:N,mySheet!A:A,summary!C485,mySheet!B:B,summary!D485,mySheet!O:O,1)</f>
        <v>1558952</v>
      </c>
      <c r="F485" s="2">
        <f>SUMIFS(mySheet!K:K,mySheet!A:A,summary!C485,mySheet!B:B,summary!D485)</f>
        <v>1159193</v>
      </c>
      <c r="G485" s="8">
        <f t="shared" si="14"/>
        <v>0.74357196372947976</v>
      </c>
      <c r="H485">
        <f>COUNTIFS(mySheet!A:A,summary!C485,mySheet!B:B,summary!D485,mySheet!D:D,"FEMALE")</f>
        <v>0</v>
      </c>
      <c r="I485">
        <f>COUNTIFS(mySheet!A:A,summary!C485,mySheet!B:B,summary!D485,mySheet!D:D,"FEMALE",mySheet!O:O,1)</f>
        <v>0</v>
      </c>
      <c r="J485" s="11">
        <f>SUMIFS(mySheet!M:M,mySheet!A:A,summary!C485,mySheet!B:B,summary!D485,mySheet!G:G,"NOTA")/100</f>
        <v>2.3023625223336834E-2</v>
      </c>
      <c r="K485" s="2">
        <f>SUMIFS(mySheet!K:K,mySheet!A:A,summary!C485,mySheet!B:B,summary!D485,mySheet!O:O,1) - SUMIFS(mySheet!K:K,mySheet!A:A,summary!C485,mySheet!B:B,summary!D485,mySheet!O:O,2)</f>
        <v>6914</v>
      </c>
      <c r="L485" s="11">
        <f t="shared" si="15"/>
        <v>5.9644942645443854E-3</v>
      </c>
      <c r="M485" t="str">
        <f t="array" ref="M485">INDEX(mySheet!G:G,MATCH(1,(mySheet!A:A=summary!C485)*(mySheet!B:B=summary!D485)*(mySheet!O:O=1),0))</f>
        <v>BJP</v>
      </c>
      <c r="N485" t="str">
        <f>VLOOKUP(M485,alliance!A:B,2,FALSE)</f>
        <v>NDA</v>
      </c>
      <c r="O485" t="str">
        <f>VLOOKUP(M485,alliance!A:D,4,FALSE)</f>
        <v>FF4500</v>
      </c>
    </row>
    <row r="486" spans="1:15" x14ac:dyDescent="0.2">
      <c r="A486" t="str">
        <f>VLOOKUP(C486,stateCodes!A:B,2,FALSE)</f>
        <v>S26</v>
      </c>
      <c r="B486">
        <v>2</v>
      </c>
      <c r="C486" t="s">
        <v>8121</v>
      </c>
      <c r="D486" t="s">
        <v>8290</v>
      </c>
      <c r="E486" s="2">
        <f>SUMIFS(mySheet!N:N,mySheet!A:A,summary!C486,mySheet!B:B,summary!D486,mySheet!O:O,1)</f>
        <v>1379122</v>
      </c>
      <c r="F486" s="2">
        <f>SUMIFS(mySheet!K:K,mySheet!A:A,summary!C486,mySheet!B:B,summary!D486)</f>
        <v>912846</v>
      </c>
      <c r="G486" s="8">
        <f t="shared" si="14"/>
        <v>0.66190373295473492</v>
      </c>
      <c r="H486">
        <f>COUNTIFS(mySheet!A:A,summary!C486,mySheet!B:B,summary!D486,mySheet!D:D,"FEMALE")</f>
        <v>0</v>
      </c>
      <c r="I486">
        <f>COUNTIFS(mySheet!A:A,summary!C486,mySheet!B:B,summary!D486,mySheet!D:D,"FEMALE",mySheet!O:O,1)</f>
        <v>0</v>
      </c>
      <c r="J486" s="11">
        <f>SUMIFS(mySheet!M:M,mySheet!A:A,summary!C486,mySheet!B:B,summary!D486,mySheet!G:G,"NOTA")/100</f>
        <v>4.5599451059959877E-2</v>
      </c>
      <c r="K486" s="2">
        <f>SUMIFS(mySheet!K:K,mySheet!A:A,summary!C486,mySheet!B:B,summary!D486,mySheet!O:O,1) - SUMIFS(mySheet!K:K,mySheet!A:A,summary!C486,mySheet!B:B,summary!D486,mySheet!O:O,2)</f>
        <v>38982</v>
      </c>
      <c r="L486" s="11">
        <f t="shared" si="15"/>
        <v>4.2703807652112187E-2</v>
      </c>
      <c r="M486" t="str">
        <f t="array" ref="M486">INDEX(mySheet!G:G,MATCH(1,(mySheet!A:A=summary!C486)*(mySheet!B:B=summary!D486)*(mySheet!O:O=1),0))</f>
        <v>INC</v>
      </c>
      <c r="N486" t="str">
        <f>VLOOKUP(M486,alliance!A:B,2,FALSE)</f>
        <v>I.N.D.I.A.</v>
      </c>
      <c r="O486" t="str">
        <f>VLOOKUP(M486,alliance!A:D,4,FALSE)</f>
        <v>00BFFF</v>
      </c>
    </row>
    <row r="487" spans="1:15" x14ac:dyDescent="0.2">
      <c r="A487" t="str">
        <f>VLOOKUP(C487,stateCodes!A:B,2,FALSE)</f>
        <v>S26</v>
      </c>
      <c r="B487">
        <v>3</v>
      </c>
      <c r="C487" t="s">
        <v>8121</v>
      </c>
      <c r="D487" t="s">
        <v>8182</v>
      </c>
      <c r="E487" s="2">
        <f>SUMIFS(mySheet!N:N,mySheet!A:A,summary!C487,mySheet!B:B,summary!D487,mySheet!O:O,1)</f>
        <v>1876953</v>
      </c>
      <c r="F487" s="2">
        <f>SUMIFS(mySheet!K:K,mySheet!A:A,summary!C487,mySheet!B:B,summary!D487)</f>
        <v>1209434</v>
      </c>
      <c r="G487" s="8">
        <f t="shared" si="14"/>
        <v>0.6443603009771689</v>
      </c>
      <c r="H487">
        <f>COUNTIFS(mySheet!A:A,summary!C487,mySheet!B:B,summary!D487,mySheet!D:D,"FEMALE")</f>
        <v>2</v>
      </c>
      <c r="I487">
        <f>COUNTIFS(mySheet!A:A,summary!C487,mySheet!B:B,summary!D487,mySheet!D:D,"FEMALE",mySheet!O:O,1)</f>
        <v>0</v>
      </c>
      <c r="J487" s="11">
        <f>SUMIFS(mySheet!M:M,mySheet!A:A,summary!C487,mySheet!B:B,summary!D487,mySheet!G:G,"NOTA")/100</f>
        <v>3.6066600510137898E-3</v>
      </c>
      <c r="K487" s="2">
        <f>SUMIFS(mySheet!K:K,mySheet!A:A,summary!C487,mySheet!B:B,summary!D487,mySheet!O:O,1) - SUMIFS(mySheet!K:K,mySheet!A:A,summary!C487,mySheet!B:B,summary!D487,mySheet!O:O,2)</f>
        <v>141763</v>
      </c>
      <c r="L487" s="11">
        <f t="shared" si="15"/>
        <v>0.11721433331624545</v>
      </c>
      <c r="M487" t="str">
        <f t="array" ref="M487">INDEX(mySheet!G:G,MATCH(1,(mySheet!A:A=summary!C487)*(mySheet!B:B=summary!D487)*(mySheet!O:O=1),0))</f>
        <v>BJP</v>
      </c>
      <c r="N487" t="str">
        <f>VLOOKUP(M487,alliance!A:B,2,FALSE)</f>
        <v>NDA</v>
      </c>
      <c r="O487" t="str">
        <f>VLOOKUP(M487,alliance!A:D,4,FALSE)</f>
        <v>FF4500</v>
      </c>
    </row>
    <row r="488" spans="1:15" x14ac:dyDescent="0.2">
      <c r="A488" t="str">
        <f>VLOOKUP(C488,stateCodes!A:B,2,FALSE)</f>
        <v>S26</v>
      </c>
      <c r="B488">
        <v>4</v>
      </c>
      <c r="C488" t="s">
        <v>8121</v>
      </c>
      <c r="D488" t="s">
        <v>8209</v>
      </c>
      <c r="E488" s="2">
        <f>SUMIFS(mySheet!N:N,mySheet!A:A,summary!C488,mySheet!B:B,summary!D488,mySheet!O:O,1)</f>
        <v>1716459</v>
      </c>
      <c r="F488" s="2">
        <f>SUMIFS(mySheet!K:K,mySheet!A:A,summary!C488,mySheet!B:B,summary!D488)</f>
        <v>1307033</v>
      </c>
      <c r="G488" s="8">
        <f t="shared" si="14"/>
        <v>0.76147056236123323</v>
      </c>
      <c r="H488">
        <f>COUNTIFS(mySheet!A:A,summary!C488,mySheet!B:B,summary!D488,mySheet!D:D,"FEMALE")</f>
        <v>4</v>
      </c>
      <c r="I488">
        <f>COUNTIFS(mySheet!A:A,summary!C488,mySheet!B:B,summary!D488,mySheet!D:D,"FEMALE",mySheet!O:O,1)</f>
        <v>0</v>
      </c>
      <c r="J488" s="11">
        <f>SUMIFS(mySheet!M:M,mySheet!A:A,summary!C488,mySheet!B:B,summary!D488,mySheet!G:G,"NOTA")/100</f>
        <v>1.4860713308122012E-2</v>
      </c>
      <c r="K488" s="2">
        <f>SUMIFS(mySheet!K:K,mySheet!A:A,summary!C488,mySheet!B:B,summary!D488,mySheet!O:O,1) - SUMIFS(mySheet!K:K,mySheet!A:A,summary!C488,mySheet!B:B,summary!D488,mySheet!O:O,2)</f>
        <v>111966</v>
      </c>
      <c r="L488" s="11">
        <f t="shared" si="15"/>
        <v>8.5664248722105721E-2</v>
      </c>
      <c r="M488" t="str">
        <f t="array" ref="M488">INDEX(mySheet!G:G,MATCH(1,(mySheet!A:A=summary!C488)*(mySheet!B:B=summary!D488)*(mySheet!O:O=1),0))</f>
        <v>BJP</v>
      </c>
      <c r="N488" t="str">
        <f>VLOOKUP(M488,alliance!A:B,2,FALSE)</f>
        <v>NDA</v>
      </c>
      <c r="O488" t="str">
        <f>VLOOKUP(M488,alliance!A:D,4,FALSE)</f>
        <v>FF4500</v>
      </c>
    </row>
    <row r="489" spans="1:15" x14ac:dyDescent="0.2">
      <c r="A489" t="str">
        <f>VLOOKUP(C489,stateCodes!A:B,2,FALSE)</f>
        <v>S26</v>
      </c>
      <c r="B489">
        <v>5</v>
      </c>
      <c r="C489" t="s">
        <v>8121</v>
      </c>
      <c r="D489" t="s">
        <v>8248</v>
      </c>
      <c r="E489" s="2">
        <f>SUMIFS(mySheet!N:N,mySheet!A:A,summary!C489,mySheet!B:B,summary!D489,mySheet!O:O,1)</f>
        <v>2111738</v>
      </c>
      <c r="F489" s="2">
        <f>SUMIFS(mySheet!K:K,mySheet!A:A,summary!C489,mySheet!B:B,summary!D489)</f>
        <v>1396250</v>
      </c>
      <c r="G489" s="8">
        <f t="shared" si="14"/>
        <v>0.66118524172979787</v>
      </c>
      <c r="H489">
        <f>COUNTIFS(mySheet!A:A,summary!C489,mySheet!B:B,summary!D489,mySheet!D:D,"FEMALE")</f>
        <v>2</v>
      </c>
      <c r="I489">
        <f>COUNTIFS(mySheet!A:A,summary!C489,mySheet!B:B,summary!D489,mySheet!D:D,"FEMALE",mySheet!O:O,1)</f>
        <v>0</v>
      </c>
      <c r="J489" s="11">
        <f>SUMIFS(mySheet!M:M,mySheet!A:A,summary!C489,mySheet!B:B,summary!D489,mySheet!G:G,"NOTA")/100</f>
        <v>3.0719855247354957E-3</v>
      </c>
      <c r="K489" s="2">
        <f>SUMIFS(mySheet!K:K,mySheet!A:A,summary!C489,mySheet!B:B,summary!D489,mySheet!O:O,1) - SUMIFS(mySheet!K:K,mySheet!A:A,summary!C489,mySheet!B:B,summary!D489,mySheet!O:O,2)</f>
        <v>348238</v>
      </c>
      <c r="L489" s="11">
        <f t="shared" si="15"/>
        <v>0.24940948970456581</v>
      </c>
      <c r="M489" t="str">
        <f t="array" ref="M489">INDEX(mySheet!G:G,MATCH(1,(mySheet!A:A=summary!C489)*(mySheet!B:B=summary!D489)*(mySheet!O:O=1),0))</f>
        <v>BJP</v>
      </c>
      <c r="N489" t="str">
        <f>VLOOKUP(M489,alliance!A:B,2,FALSE)</f>
        <v>NDA</v>
      </c>
      <c r="O489" t="str">
        <f>VLOOKUP(M489,alliance!A:D,4,FALSE)</f>
        <v>FF4500</v>
      </c>
    </row>
    <row r="490" spans="1:15" x14ac:dyDescent="0.2">
      <c r="A490" t="str">
        <f>VLOOKUP(C490,stateCodes!A:B,2,FALSE)</f>
        <v>S26</v>
      </c>
      <c r="B490">
        <v>6</v>
      </c>
      <c r="C490" t="s">
        <v>8121</v>
      </c>
      <c r="D490" t="s">
        <v>8276</v>
      </c>
      <c r="E490" s="2">
        <f>SUMIFS(mySheet!N:N,mySheet!A:A,summary!C490,mySheet!B:B,summary!D490,mySheet!O:O,1)</f>
        <v>1637951</v>
      </c>
      <c r="F490" s="2">
        <f>SUMIFS(mySheet!K:K,mySheet!A:A,summary!C490,mySheet!B:B,summary!D490)</f>
        <v>1222335</v>
      </c>
      <c r="G490" s="8">
        <f t="shared" si="14"/>
        <v>0.74625858771110976</v>
      </c>
      <c r="H490">
        <f>COUNTIFS(mySheet!A:A,summary!C490,mySheet!B:B,summary!D490,mySheet!D:D,"FEMALE")</f>
        <v>0</v>
      </c>
      <c r="I490">
        <f>COUNTIFS(mySheet!A:A,summary!C490,mySheet!B:B,summary!D490,mySheet!D:D,"FEMALE",mySheet!O:O,1)</f>
        <v>0</v>
      </c>
      <c r="J490" s="11">
        <f>SUMIFS(mySheet!M:M,mySheet!A:A,summary!C490,mySheet!B:B,summary!D490,mySheet!G:G,"NOTA")/100</f>
        <v>1.73712571569236E-2</v>
      </c>
      <c r="K490" s="2">
        <f>SUMIFS(mySheet!K:K,mySheet!A:A,summary!C490,mySheet!B:B,summary!D490,mySheet!O:O,1) - SUMIFS(mySheet!K:K,mySheet!A:A,summary!C490,mySheet!B:B,summary!D490,mySheet!O:O,2)</f>
        <v>90511</v>
      </c>
      <c r="L490" s="11">
        <f t="shared" si="15"/>
        <v>7.4047621969427366E-2</v>
      </c>
      <c r="M490" t="str">
        <f t="array" ref="M490">INDEX(mySheet!G:G,MATCH(1,(mySheet!A:A=summary!C490)*(mySheet!B:B=summary!D490)*(mySheet!O:O=1),0))</f>
        <v>BJP</v>
      </c>
      <c r="N490" t="str">
        <f>VLOOKUP(M490,alliance!A:B,2,FALSE)</f>
        <v>NDA</v>
      </c>
      <c r="O490" t="str">
        <f>VLOOKUP(M490,alliance!A:D,4,FALSE)</f>
        <v>FF4500</v>
      </c>
    </row>
    <row r="491" spans="1:15" x14ac:dyDescent="0.2">
      <c r="A491" t="str">
        <f>VLOOKUP(C491,stateCodes!A:B,2,FALSE)</f>
        <v>S26</v>
      </c>
      <c r="B491">
        <v>7</v>
      </c>
      <c r="C491" t="s">
        <v>8121</v>
      </c>
      <c r="D491" t="s">
        <v>8167</v>
      </c>
      <c r="E491" s="2">
        <f>SUMIFS(mySheet!N:N,mySheet!A:A,summary!C491,mySheet!B:B,summary!D491,mySheet!O:O,1)</f>
        <v>1508840</v>
      </c>
      <c r="F491" s="2">
        <f>SUMIFS(mySheet!K:K,mySheet!A:A,summary!C491,mySheet!B:B,summary!D491)</f>
        <v>1136903</v>
      </c>
      <c r="G491" s="8">
        <f t="shared" si="14"/>
        <v>0.75349473767927677</v>
      </c>
      <c r="H491">
        <f>COUNTIFS(mySheet!A:A,summary!C491,mySheet!B:B,summary!D491,mySheet!D:D,"FEMALE")</f>
        <v>1</v>
      </c>
      <c r="I491">
        <f>COUNTIFS(mySheet!A:A,summary!C491,mySheet!B:B,summary!D491,mySheet!D:D,"FEMALE",mySheet!O:O,1)</f>
        <v>1</v>
      </c>
      <c r="J491" s="11">
        <f>SUMIFS(mySheet!M:M,mySheet!A:A,summary!C491,mySheet!B:B,summary!D491,mySheet!G:G,"NOTA")/100</f>
        <v>1.6972577484365974E-2</v>
      </c>
      <c r="K491" s="2">
        <f>SUMIFS(mySheet!K:K,mySheet!A:A,summary!C491,mySheet!B:B,summary!D491,mySheet!O:O,1) - SUMIFS(mySheet!K:K,mySheet!A:A,summary!C491,mySheet!B:B,summary!D491,mySheet!O:O,2)</f>
        <v>26249</v>
      </c>
      <c r="L491" s="11">
        <f t="shared" si="15"/>
        <v>2.3088161435056466E-2</v>
      </c>
      <c r="M491" t="str">
        <f t="array" ref="M491">INDEX(mySheet!G:G,MATCH(1,(mySheet!A:A=summary!C491)*(mySheet!B:B=summary!D491)*(mySheet!O:O=1),0))</f>
        <v>INC</v>
      </c>
      <c r="N491" t="str">
        <f>VLOOKUP(M491,alliance!A:B,2,FALSE)</f>
        <v>I.N.D.I.A.</v>
      </c>
      <c r="O491" t="str">
        <f>VLOOKUP(M491,alliance!A:D,4,FALSE)</f>
        <v>00BFFF</v>
      </c>
    </row>
    <row r="492" spans="1:15" x14ac:dyDescent="0.2">
      <c r="A492" t="str">
        <f>VLOOKUP(C492,stateCodes!A:B,2,FALSE)</f>
        <v>S26</v>
      </c>
      <c r="B492">
        <v>8</v>
      </c>
      <c r="C492" t="s">
        <v>8121</v>
      </c>
      <c r="D492" t="s">
        <v>8134</v>
      </c>
      <c r="E492" s="2">
        <f>SUMIFS(mySheet!N:N,mySheet!A:A,summary!C492,mySheet!B:B,summary!D492,mySheet!O:O,1)</f>
        <v>1733805</v>
      </c>
      <c r="F492" s="2">
        <f>SUMIFS(mySheet!K:K,mySheet!A:A,summary!C492,mySheet!B:B,summary!D492)</f>
        <v>1350124</v>
      </c>
      <c r="G492" s="8">
        <f t="shared" si="14"/>
        <v>0.77870579448092492</v>
      </c>
      <c r="H492">
        <f>COUNTIFS(mySheet!A:A,summary!C492,mySheet!B:B,summary!D492,mySheet!D:D,"FEMALE")</f>
        <v>3</v>
      </c>
      <c r="I492">
        <f>COUNTIFS(mySheet!A:A,summary!C492,mySheet!B:B,summary!D492,mySheet!D:D,"FEMALE",mySheet!O:O,1)</f>
        <v>1</v>
      </c>
      <c r="J492" s="11">
        <f>SUMIFS(mySheet!M:M,mySheet!A:A,summary!C492,mySheet!B:B,summary!D492,mySheet!G:G,"NOTA")/100</f>
        <v>1.1644719453988589E-2</v>
      </c>
      <c r="K492" s="2">
        <f>SUMIFS(mySheet!K:K,mySheet!A:A,summary!C492,mySheet!B:B,summary!D492,mySheet!O:O,1) - SUMIFS(mySheet!K:K,mySheet!A:A,summary!C492,mySheet!B:B,summary!D492,mySheet!O:O,2)</f>
        <v>66027</v>
      </c>
      <c r="L492" s="11">
        <f t="shared" si="15"/>
        <v>4.8904396929467221E-2</v>
      </c>
      <c r="M492" t="str">
        <f t="array" ref="M492">INDEX(mySheet!G:G,MATCH(1,(mySheet!A:A=summary!C492)*(mySheet!B:B=summary!D492)*(mySheet!O:O=1),0))</f>
        <v>BJP</v>
      </c>
      <c r="N492" t="str">
        <f>VLOOKUP(M492,alliance!A:B,2,FALSE)</f>
        <v>NDA</v>
      </c>
      <c r="O492" t="str">
        <f>VLOOKUP(M492,alliance!A:D,4,FALSE)</f>
        <v>FF4500</v>
      </c>
    </row>
    <row r="493" spans="1:15" x14ac:dyDescent="0.2">
      <c r="A493" t="str">
        <f>VLOOKUP(C493,stateCodes!A:B,2,FALSE)</f>
        <v>S26</v>
      </c>
      <c r="B493">
        <v>9</v>
      </c>
      <c r="C493" t="s">
        <v>8121</v>
      </c>
      <c r="D493" t="s">
        <v>8149</v>
      </c>
      <c r="E493" s="2">
        <f>SUMIFS(mySheet!N:N,mySheet!A:A,summary!C493,mySheet!B:B,summary!D493,mySheet!O:O,1)</f>
        <v>1897134</v>
      </c>
      <c r="F493" s="2">
        <f>SUMIFS(mySheet!K:K,mySheet!A:A,summary!C493,mySheet!B:B,summary!D493)</f>
        <v>1247650</v>
      </c>
      <c r="G493" s="8">
        <f t="shared" si="14"/>
        <v>0.65764990770288234</v>
      </c>
      <c r="H493">
        <f>COUNTIFS(mySheet!A:A,summary!C493,mySheet!B:B,summary!D493,mySheet!D:D,"FEMALE")</f>
        <v>5</v>
      </c>
      <c r="I493">
        <f>COUNTIFS(mySheet!A:A,summary!C493,mySheet!B:B,summary!D493,mySheet!D:D,"FEMALE",mySheet!O:O,1)</f>
        <v>0</v>
      </c>
      <c r="J493" s="11">
        <f>SUMIFS(mySheet!M:M,mySheet!A:A,summary!C493,mySheet!B:B,summary!D493,mySheet!G:G,"NOTA")/100</f>
        <v>7.9945597585532411E-3</v>
      </c>
      <c r="K493" s="2">
        <f>SUMIFS(mySheet!K:K,mySheet!A:A,summary!C493,mySheet!B:B,summary!D493,mySheet!O:O,1) - SUMIFS(mySheet!K:K,mySheet!A:A,summary!C493,mySheet!B:B,summary!D493,mySheet!O:O,2)</f>
        <v>83255</v>
      </c>
      <c r="L493" s="11">
        <f t="shared" si="15"/>
        <v>6.6729451368572917E-2</v>
      </c>
      <c r="M493" t="str">
        <f t="array" ref="M493">INDEX(mySheet!G:G,MATCH(1,(mySheet!A:A=summary!C493)*(mySheet!B:B=summary!D493)*(mySheet!O:O=1),0))</f>
        <v>BJP</v>
      </c>
      <c r="N493" t="str">
        <f>VLOOKUP(M493,alliance!A:B,2,FALSE)</f>
        <v>NDA</v>
      </c>
      <c r="O493" t="str">
        <f>VLOOKUP(M493,alliance!A:D,4,FALSE)</f>
        <v>FF4500</v>
      </c>
    </row>
    <row r="494" spans="1:15" x14ac:dyDescent="0.2">
      <c r="A494" t="str">
        <f>VLOOKUP(C494,stateCodes!A:B,2,FALSE)</f>
        <v>S26</v>
      </c>
      <c r="B494">
        <v>10</v>
      </c>
      <c r="C494" t="s">
        <v>8121</v>
      </c>
      <c r="D494" t="s">
        <v>8122</v>
      </c>
      <c r="E494" s="2">
        <f>SUMIFS(mySheet!N:N,mySheet!A:A,summary!C494,mySheet!B:B,summary!D494,mySheet!O:O,1)</f>
        <v>1655239</v>
      </c>
      <c r="F494" s="2">
        <f>SUMIFS(mySheet!K:K,mySheet!A:A,summary!C494,mySheet!B:B,summary!D494)</f>
        <v>1280689</v>
      </c>
      <c r="G494" s="8">
        <f t="shared" si="14"/>
        <v>0.77371847811705741</v>
      </c>
      <c r="H494">
        <f>COUNTIFS(mySheet!A:A,summary!C494,mySheet!B:B,summary!D494,mySheet!D:D,"FEMALE")</f>
        <v>3</v>
      </c>
      <c r="I494">
        <f>COUNTIFS(mySheet!A:A,summary!C494,mySheet!B:B,summary!D494,mySheet!D:D,"FEMALE",mySheet!O:O,1)</f>
        <v>1</v>
      </c>
      <c r="J494" s="11">
        <f>SUMIFS(mySheet!M:M,mySheet!A:A,summary!C494,mySheet!B:B,summary!D494,mySheet!G:G,"NOTA")/100</f>
        <v>2.2841581747340026E-2</v>
      </c>
      <c r="K494" s="2">
        <f>SUMIFS(mySheet!K:K,mySheet!A:A,summary!C494,mySheet!B:B,summary!D494,mySheet!O:O,1) - SUMIFS(mySheet!K:K,mySheet!A:A,summary!C494,mySheet!B:B,summary!D494,mySheet!O:O,2)</f>
        <v>157873</v>
      </c>
      <c r="L494" s="11">
        <f t="shared" si="15"/>
        <v>0.12327192628343024</v>
      </c>
      <c r="M494" t="str">
        <f t="array" ref="M494">INDEX(mySheet!G:G,MATCH(1,(mySheet!A:A=summary!C494)*(mySheet!B:B=summary!D494)*(mySheet!O:O=1),0))</f>
        <v>BJP</v>
      </c>
      <c r="N494" t="str">
        <f>VLOOKUP(M494,alliance!A:B,2,FALSE)</f>
        <v>NDA</v>
      </c>
      <c r="O494" t="str">
        <f>VLOOKUP(M494,alliance!A:D,4,FALSE)</f>
        <v>FF4500</v>
      </c>
    </row>
    <row r="495" spans="1:15" x14ac:dyDescent="0.2">
      <c r="A495" t="str">
        <f>VLOOKUP(C495,stateCodes!A:B,2,FALSE)</f>
        <v>S27</v>
      </c>
      <c r="B495">
        <v>0</v>
      </c>
      <c r="C495" t="s">
        <v>8309</v>
      </c>
      <c r="D495" t="s">
        <v>8520</v>
      </c>
      <c r="E495" s="2">
        <f>SUMIFS(mySheet!N:N,mySheet!A:A,summary!C495,mySheet!B:B,summary!D495,mySheet!O:O,1)</f>
        <v>1881441</v>
      </c>
      <c r="F495" s="2">
        <f>SUMIFS(mySheet!K:K,mySheet!A:A,summary!C495,mySheet!B:B,summary!D495)</f>
        <v>1209747</v>
      </c>
      <c r="G495" s="8">
        <f t="shared" si="14"/>
        <v>0.64298960211880152</v>
      </c>
      <c r="H495">
        <f>COUNTIFS(mySheet!A:A,summary!C495,mySheet!B:B,summary!D495,mySheet!D:D,"FEMALE")</f>
        <v>2</v>
      </c>
      <c r="I495">
        <f>COUNTIFS(mySheet!A:A,summary!C495,mySheet!B:B,summary!D495,mySheet!D:D,"FEMALE",mySheet!O:O,1)</f>
        <v>0</v>
      </c>
      <c r="J495" s="11">
        <f>SUMIFS(mySheet!M:M,mySheet!A:A,summary!C495,mySheet!B:B,summary!D495,mySheet!G:G,"NOTA")/100</f>
        <v>4.7983106773978748E-3</v>
      </c>
      <c r="K495" s="2">
        <f>SUMIFS(mySheet!K:K,mySheet!A:A,summary!C495,mySheet!B:B,summary!D495,mySheet!O:O,1) - SUMIFS(mySheet!K:K,mySheet!A:A,summary!C495,mySheet!B:B,summary!D495,mySheet!O:O,2)</f>
        <v>477606</v>
      </c>
      <c r="L495" s="11">
        <f t="shared" si="15"/>
        <v>0.39479825120459072</v>
      </c>
      <c r="M495" t="str">
        <f t="array" ref="M495">INDEX(mySheet!G:G,MATCH(1,(mySheet!A:A=summary!C495)*(mySheet!B:B=summary!D495)*(mySheet!O:O=1),0))</f>
        <v>BJP</v>
      </c>
      <c r="N495" t="str">
        <f>VLOOKUP(M495,alliance!A:B,2,FALSE)</f>
        <v>NDA</v>
      </c>
      <c r="O495" t="str">
        <f>VLOOKUP(M495,alliance!A:D,4,FALSE)</f>
        <v>FF4500</v>
      </c>
    </row>
    <row r="496" spans="1:15" x14ac:dyDescent="0.2">
      <c r="A496" t="str">
        <f>VLOOKUP(C496,stateCodes!A:B,2,FALSE)</f>
        <v>S27</v>
      </c>
      <c r="B496">
        <v>1</v>
      </c>
      <c r="C496" t="s">
        <v>8309</v>
      </c>
      <c r="D496" t="s">
        <v>8505</v>
      </c>
      <c r="E496" s="2">
        <f>SUMIFS(mySheet!N:N,mySheet!A:A,summary!C496,mySheet!B:B,summary!D496,mySheet!O:O,1)</f>
        <v>1234286</v>
      </c>
      <c r="F496" s="2">
        <f>SUMIFS(mySheet!K:K,mySheet!A:A,summary!C496,mySheet!B:B,summary!D496)</f>
        <v>817550</v>
      </c>
      <c r="G496" s="8">
        <f t="shared" si="14"/>
        <v>0.66236674482251279</v>
      </c>
      <c r="H496">
        <f>COUNTIFS(mySheet!A:A,summary!C496,mySheet!B:B,summary!D496,mySheet!D:D,"FEMALE")</f>
        <v>0</v>
      </c>
      <c r="I496">
        <f>COUNTIFS(mySheet!A:A,summary!C496,mySheet!B:B,summary!D496,mySheet!D:D,"FEMALE",mySheet!O:O,1)</f>
        <v>0</v>
      </c>
      <c r="J496" s="11">
        <f>SUMIFS(mySheet!M:M,mySheet!A:A,summary!C496,mySheet!B:B,summary!D496,mySheet!G:G,"NOTA")/100</f>
        <v>1.3176239999902244E-2</v>
      </c>
      <c r="K496" s="2">
        <f>SUMIFS(mySheet!K:K,mySheet!A:A,summary!C496,mySheet!B:B,summary!D496,mySheet!O:O,1) - SUMIFS(mySheet!K:K,mySheet!A:A,summary!C496,mySheet!B:B,summary!D496,mySheet!O:O,2)</f>
        <v>10363</v>
      </c>
      <c r="L496" s="11">
        <f t="shared" si="15"/>
        <v>1.2675677328603755E-2</v>
      </c>
      <c r="M496" t="str">
        <f t="array" ref="M496">INDEX(mySheet!G:G,MATCH(1,(mySheet!A:A=summary!C496)*(mySheet!B:B=summary!D496)*(mySheet!O:O=1),0))</f>
        <v>BJP</v>
      </c>
      <c r="N496" t="str">
        <f>VLOOKUP(M496,alliance!A:B,2,FALSE)</f>
        <v>NDA</v>
      </c>
      <c r="O496" t="str">
        <f>VLOOKUP(M496,alliance!A:D,4,FALSE)</f>
        <v>FF4500</v>
      </c>
    </row>
    <row r="497" spans="1:15" x14ac:dyDescent="0.2">
      <c r="A497" t="str">
        <f>VLOOKUP(C497,stateCodes!A:B,2,FALSE)</f>
        <v>S27</v>
      </c>
      <c r="B497">
        <v>2</v>
      </c>
      <c r="C497" t="s">
        <v>8309</v>
      </c>
      <c r="D497" t="s">
        <v>8438</v>
      </c>
      <c r="E497" s="2">
        <f>SUMIFS(mySheet!N:N,mySheet!A:A,summary!C497,mySheet!B:B,summary!D497,mySheet!O:O,1)</f>
        <v>1915959</v>
      </c>
      <c r="F497" s="2">
        <f>SUMIFS(mySheet!K:K,mySheet!A:A,summary!C497,mySheet!B:B,summary!D497)</f>
        <v>1234926</v>
      </c>
      <c r="G497" s="8">
        <f t="shared" si="14"/>
        <v>0.64454719542537187</v>
      </c>
      <c r="H497">
        <f>COUNTIFS(mySheet!A:A,summary!C497,mySheet!B:B,summary!D497,mySheet!D:D,"FEMALE")</f>
        <v>1</v>
      </c>
      <c r="I497">
        <f>COUNTIFS(mySheet!A:A,summary!C497,mySheet!B:B,summary!D497,mySheet!D:D,"FEMALE",mySheet!O:O,1)</f>
        <v>0</v>
      </c>
      <c r="J497" s="11">
        <f>SUMIFS(mySheet!M:M,mySheet!A:A,summary!C497,mySheet!B:B,summary!D497,mySheet!G:G,"NOTA")/100</f>
        <v>3.5439870380232015E-3</v>
      </c>
      <c r="K497" s="2">
        <f>SUMIFS(mySheet!K:K,mySheet!A:A,summary!C497,mySheet!B:B,summary!D497,mySheet!O:O,1) - SUMIFS(mySheet!K:K,mySheet!A:A,summary!C497,mySheet!B:B,summary!D497,mySheet!O:O,2)</f>
        <v>282780</v>
      </c>
      <c r="L497" s="11">
        <f t="shared" si="15"/>
        <v>0.22898538050053202</v>
      </c>
      <c r="M497" t="str">
        <f t="array" ref="M497">INDEX(mySheet!G:G,MATCH(1,(mySheet!A:A=summary!C497)*(mySheet!B:B=summary!D497)*(mySheet!O:O=1),0))</f>
        <v>BJP</v>
      </c>
      <c r="N497" t="str">
        <f>VLOOKUP(M497,alliance!A:B,2,FALSE)</f>
        <v>NDA</v>
      </c>
      <c r="O497" t="str">
        <f>VLOOKUP(M497,alliance!A:D,4,FALSE)</f>
        <v>FF4500</v>
      </c>
    </row>
    <row r="498" spans="1:15" x14ac:dyDescent="0.2">
      <c r="A498" t="str">
        <f>VLOOKUP(C498,stateCodes!A:B,2,FALSE)</f>
        <v>S27</v>
      </c>
      <c r="B498">
        <v>3</v>
      </c>
      <c r="C498" t="s">
        <v>8309</v>
      </c>
      <c r="D498" t="s">
        <v>8481</v>
      </c>
      <c r="E498" s="2">
        <f>SUMIFS(mySheet!N:N,mySheet!A:A,summary!C498,mySheet!B:B,summary!D498,mySheet!O:O,1)</f>
        <v>1269917</v>
      </c>
      <c r="F498" s="2">
        <f>SUMIFS(mySheet!K:K,mySheet!A:A,summary!C498,mySheet!B:B,summary!D498)</f>
        <v>879329</v>
      </c>
      <c r="G498" s="8">
        <f t="shared" si="14"/>
        <v>0.69243029268841982</v>
      </c>
      <c r="H498">
        <f>COUNTIFS(mySheet!A:A,summary!C498,mySheet!B:B,summary!D498,mySheet!D:D,"FEMALE")</f>
        <v>2</v>
      </c>
      <c r="I498">
        <f>COUNTIFS(mySheet!A:A,summary!C498,mySheet!B:B,summary!D498,mySheet!D:D,"FEMALE",mySheet!O:O,1)</f>
        <v>1</v>
      </c>
      <c r="J498" s="11">
        <f>SUMIFS(mySheet!M:M,mySheet!A:A,summary!C498,mySheet!B:B,summary!D498,mySheet!G:G,"NOTA")/100</f>
        <v>2.7594722551949027E-2</v>
      </c>
      <c r="K498" s="2">
        <f>SUMIFS(mySheet!K:K,mySheet!A:A,summary!C498,mySheet!B:B,summary!D498,mySheet!O:O,1) - SUMIFS(mySheet!K:K,mySheet!A:A,summary!C498,mySheet!B:B,summary!D498,mySheet!O:O,2)</f>
        <v>72155</v>
      </c>
      <c r="L498" s="11">
        <f t="shared" si="15"/>
        <v>8.2056886557818523E-2</v>
      </c>
      <c r="M498" t="str">
        <f t="array" ref="M498">INDEX(mySheet!G:G,MATCH(1,(mySheet!A:A=summary!C498)*(mySheet!B:B=summary!D498)*(mySheet!O:O=1),0))</f>
        <v>INC</v>
      </c>
      <c r="N498" t="str">
        <f>VLOOKUP(M498,alliance!A:B,2,FALSE)</f>
        <v>I.N.D.I.A.</v>
      </c>
      <c r="O498" t="str">
        <f>VLOOKUP(M498,alliance!A:D,4,FALSE)</f>
        <v>00BFFF</v>
      </c>
    </row>
    <row r="499" spans="1:15" x14ac:dyDescent="0.2">
      <c r="A499" t="str">
        <f>VLOOKUP(C499,stateCodes!A:B,2,FALSE)</f>
        <v>S27</v>
      </c>
      <c r="B499">
        <v>4</v>
      </c>
      <c r="C499" t="s">
        <v>8309</v>
      </c>
      <c r="D499" t="s">
        <v>8357</v>
      </c>
      <c r="E499" s="2">
        <f>SUMIFS(mySheet!N:N,mySheet!A:A,summary!C499,mySheet!B:B,summary!D499,mySheet!O:O,1)</f>
        <v>1425218</v>
      </c>
      <c r="F499" s="2">
        <f>SUMIFS(mySheet!K:K,mySheet!A:A,summary!C499,mySheet!B:B,summary!D499)</f>
        <v>925937</v>
      </c>
      <c r="G499" s="8">
        <f t="shared" si="14"/>
        <v>0.64968096108805806</v>
      </c>
      <c r="H499">
        <f>COUNTIFS(mySheet!A:A,summary!C499,mySheet!B:B,summary!D499,mySheet!D:D,"FEMALE")</f>
        <v>0</v>
      </c>
      <c r="I499">
        <f>COUNTIFS(mySheet!A:A,summary!C499,mySheet!B:B,summary!D499,mySheet!D:D,"FEMALE",mySheet!O:O,1)</f>
        <v>0</v>
      </c>
      <c r="J499" s="11">
        <f>SUMIFS(mySheet!M:M,mySheet!A:A,summary!C499,mySheet!B:B,summary!D499,mySheet!G:G,"NOTA")/100</f>
        <v>8.9766684378091398E-3</v>
      </c>
      <c r="K499" s="2">
        <f>SUMIFS(mySheet!K:K,mySheet!A:A,summary!C499,mySheet!B:B,summary!D499,mySheet!O:O,1) - SUMIFS(mySheet!K:K,mySheet!A:A,summary!C499,mySheet!B:B,summary!D499,mySheet!O:O,2)</f>
        <v>377871</v>
      </c>
      <c r="L499" s="11">
        <f t="shared" si="15"/>
        <v>0.40809579917424188</v>
      </c>
      <c r="M499" t="str">
        <f t="array" ref="M499">INDEX(mySheet!G:G,MATCH(1,(mySheet!A:A=summary!C499)*(mySheet!B:B=summary!D499)*(mySheet!O:O=1),0))</f>
        <v>BJP</v>
      </c>
      <c r="N499" t="str">
        <f>VLOOKUP(M499,alliance!A:B,2,FALSE)</f>
        <v>NDA</v>
      </c>
      <c r="O499" t="str">
        <f>VLOOKUP(M499,alliance!A:D,4,FALSE)</f>
        <v>FF4500</v>
      </c>
    </row>
    <row r="500" spans="1:15" x14ac:dyDescent="0.2">
      <c r="A500" t="str">
        <f>VLOOKUP(C500,stateCodes!A:B,2,FALSE)</f>
        <v>S27</v>
      </c>
      <c r="B500">
        <v>5</v>
      </c>
      <c r="C500" t="s">
        <v>8309</v>
      </c>
      <c r="D500" t="s">
        <v>8492</v>
      </c>
      <c r="E500" s="2">
        <f>SUMIFS(mySheet!N:N,mySheet!A:A,summary!C500,mySheet!B:B,summary!D500,mySheet!O:O,1)</f>
        <v>1202664</v>
      </c>
      <c r="F500" s="2">
        <f>SUMIFS(mySheet!K:K,mySheet!A:A,summary!C500,mySheet!B:B,summary!D500)</f>
        <v>832377</v>
      </c>
      <c r="G500" s="8">
        <f t="shared" si="14"/>
        <v>0.69211101354991922</v>
      </c>
      <c r="H500">
        <f>COUNTIFS(mySheet!A:A,summary!C500,mySheet!B:B,summary!D500,mySheet!D:D,"FEMALE")</f>
        <v>4</v>
      </c>
      <c r="I500">
        <f>COUNTIFS(mySheet!A:A,summary!C500,mySheet!B:B,summary!D500,mySheet!D:D,"FEMALE",mySheet!O:O,1)</f>
        <v>0</v>
      </c>
      <c r="J500" s="11">
        <f>SUMIFS(mySheet!M:M,mySheet!A:A,summary!C500,mySheet!B:B,summary!D500,mySheet!G:G,"NOTA")/100</f>
        <v>2.5509285163670067E-2</v>
      </c>
      <c r="K500" s="2">
        <f>SUMIFS(mySheet!K:K,mySheet!A:A,summary!C500,mySheet!B:B,summary!D500,mySheet!O:O,1) - SUMIFS(mySheet!K:K,mySheet!A:A,summary!C500,mySheet!B:B,summary!D500,mySheet!O:O,2)</f>
        <v>1445</v>
      </c>
      <c r="L500" s="11">
        <f t="shared" si="15"/>
        <v>1.7359922246770393E-3</v>
      </c>
      <c r="M500" t="str">
        <f t="array" ref="M500">INDEX(mySheet!G:G,MATCH(1,(mySheet!A:A=summary!C500)*(mySheet!B:B=summary!D500)*(mySheet!O:O=1),0))</f>
        <v>BJP</v>
      </c>
      <c r="N500" t="str">
        <f>VLOOKUP(M500,alliance!A:B,2,FALSE)</f>
        <v>NDA</v>
      </c>
      <c r="O500" t="str">
        <f>VLOOKUP(M500,alliance!A:D,4,FALSE)</f>
        <v>FF4500</v>
      </c>
    </row>
    <row r="501" spans="1:15" x14ac:dyDescent="0.2">
      <c r="A501" t="str">
        <f>VLOOKUP(C501,stateCodes!A:B,2,FALSE)</f>
        <v>S27</v>
      </c>
      <c r="B501">
        <v>6</v>
      </c>
      <c r="C501" t="s">
        <v>8309</v>
      </c>
      <c r="D501" t="s">
        <v>8540</v>
      </c>
      <c r="E501" s="2">
        <f>SUMIFS(mySheet!N:N,mySheet!A:A,summary!C501,mySheet!B:B,summary!D501,mySheet!O:O,1)</f>
        <v>1667465</v>
      </c>
      <c r="F501" s="2">
        <f>SUMIFS(mySheet!K:K,mySheet!A:A,summary!C501,mySheet!B:B,summary!D501)</f>
        <v>1080929</v>
      </c>
      <c r="G501" s="8">
        <f t="shared" si="14"/>
        <v>0.64824688973981459</v>
      </c>
      <c r="H501">
        <f>COUNTIFS(mySheet!A:A,summary!C501,mySheet!B:B,summary!D501,mySheet!D:D,"FEMALE")</f>
        <v>1</v>
      </c>
      <c r="I501">
        <f>COUNTIFS(mySheet!A:A,summary!C501,mySheet!B:B,summary!D501,mySheet!D:D,"FEMALE",mySheet!O:O,1)</f>
        <v>0</v>
      </c>
      <c r="J501" s="11">
        <f>SUMIFS(mySheet!M:M,mySheet!A:A,summary!C501,mySheet!B:B,summary!D501,mySheet!G:G,"NOTA")/100</f>
        <v>6.9716344455520805E-3</v>
      </c>
      <c r="K501" s="2">
        <f>SUMIFS(mySheet!K:K,mySheet!A:A,summary!C501,mySheet!B:B,summary!D501,mySheet!O:O,1) - SUMIFS(mySheet!K:K,mySheet!A:A,summary!C501,mySheet!B:B,summary!D501,mySheet!O:O,2)</f>
        <v>479548</v>
      </c>
      <c r="L501" s="11">
        <f t="shared" si="15"/>
        <v>0.4436443096632619</v>
      </c>
      <c r="M501" t="str">
        <f t="array" ref="M501">INDEX(mySheet!G:G,MATCH(1,(mySheet!A:A=summary!C501)*(mySheet!B:B=summary!D501)*(mySheet!O:O=1),0))</f>
        <v>BJP</v>
      </c>
      <c r="N501" t="str">
        <f>VLOOKUP(M501,alliance!A:B,2,FALSE)</f>
        <v>NDA</v>
      </c>
      <c r="O501" t="str">
        <f>VLOOKUP(M501,alliance!A:D,4,FALSE)</f>
        <v>FF4500</v>
      </c>
    </row>
    <row r="502" spans="1:15" x14ac:dyDescent="0.2">
      <c r="A502" t="str">
        <f>VLOOKUP(C502,stateCodes!A:B,2,FALSE)</f>
        <v>S27</v>
      </c>
      <c r="B502">
        <v>7</v>
      </c>
      <c r="C502" t="s">
        <v>8309</v>
      </c>
      <c r="D502" t="s">
        <v>8418</v>
      </c>
      <c r="E502" s="2">
        <f>SUMIFS(mySheet!N:N,mySheet!A:A,summary!C502,mySheet!B:B,summary!D502,mySheet!O:O,1)</f>
        <v>2072634</v>
      </c>
      <c r="F502" s="2">
        <f>SUMIFS(mySheet!K:K,mySheet!A:A,summary!C502,mySheet!B:B,summary!D502)</f>
        <v>1252817</v>
      </c>
      <c r="G502" s="8">
        <f t="shared" si="14"/>
        <v>0.60445645492643663</v>
      </c>
      <c r="H502">
        <f>COUNTIFS(mySheet!A:A,summary!C502,mySheet!B:B,summary!D502,mySheet!D:D,"FEMALE")</f>
        <v>2</v>
      </c>
      <c r="I502">
        <f>COUNTIFS(mySheet!A:A,summary!C502,mySheet!B:B,summary!D502,mySheet!D:D,"FEMALE",mySheet!O:O,1)</f>
        <v>0</v>
      </c>
      <c r="J502" s="11">
        <f>SUMIFS(mySheet!M:M,mySheet!A:A,summary!C502,mySheet!B:B,summary!D502,mySheet!G:G,"NOTA")/100</f>
        <v>3.4677422572241307E-3</v>
      </c>
      <c r="K502" s="2">
        <f>SUMIFS(mySheet!K:K,mySheet!A:A,summary!C502,mySheet!B:B,summary!D502,mySheet!O:O,1) - SUMIFS(mySheet!K:K,mySheet!A:A,summary!C502,mySheet!B:B,summary!D502,mySheet!O:O,2)</f>
        <v>486194</v>
      </c>
      <c r="L502" s="11">
        <f t="shared" si="15"/>
        <v>0.38808062151136197</v>
      </c>
      <c r="M502" t="str">
        <f t="array" ref="M502">INDEX(mySheet!G:G,MATCH(1,(mySheet!A:A=summary!C502)*(mySheet!B:B=summary!D502)*(mySheet!O:O=1),0))</f>
        <v>BJP</v>
      </c>
      <c r="N502" t="str">
        <f>VLOOKUP(M502,alliance!A:B,2,FALSE)</f>
        <v>NDA</v>
      </c>
      <c r="O502" t="str">
        <f>VLOOKUP(M502,alliance!A:D,4,FALSE)</f>
        <v>FF4500</v>
      </c>
    </row>
    <row r="503" spans="1:15" x14ac:dyDescent="0.2">
      <c r="A503" t="str">
        <f>VLOOKUP(C503,stateCodes!A:B,2,FALSE)</f>
        <v>S27</v>
      </c>
      <c r="B503">
        <v>8</v>
      </c>
      <c r="C503" t="s">
        <v>8309</v>
      </c>
      <c r="D503" t="s">
        <v>8383</v>
      </c>
      <c r="E503" s="2">
        <f>SUMIFS(mySheet!N:N,mySheet!A:A,summary!C503,mySheet!B:B,summary!D503,mySheet!O:O,1)</f>
        <v>1814125</v>
      </c>
      <c r="F503" s="2">
        <f>SUMIFS(mySheet!K:K,mySheet!A:A,summary!C503,mySheet!B:B,summary!D503)</f>
        <v>1209541</v>
      </c>
      <c r="G503" s="8">
        <f t="shared" si="14"/>
        <v>0.66673520292151867</v>
      </c>
      <c r="H503">
        <f>COUNTIFS(mySheet!A:A,summary!C503,mySheet!B:B,summary!D503,mySheet!D:D,"FEMALE")</f>
        <v>2</v>
      </c>
      <c r="I503">
        <f>COUNTIFS(mySheet!A:A,summary!C503,mySheet!B:B,summary!D503,mySheet!D:D,"FEMALE",mySheet!O:O,1)</f>
        <v>1</v>
      </c>
      <c r="J503" s="11">
        <f>SUMIFS(mySheet!M:M,mySheet!A:A,summary!C503,mySheet!B:B,summary!D503,mySheet!G:G,"NOTA")/100</f>
        <v>2.5762589684217314E-2</v>
      </c>
      <c r="K503" s="2">
        <f>SUMIFS(mySheet!K:K,mySheet!A:A,summary!C503,mySheet!B:B,summary!D503,mySheet!O:O,1) - SUMIFS(mySheet!K:K,mySheet!A:A,summary!C503,mySheet!B:B,summary!D503,mySheet!O:O,2)</f>
        <v>455600</v>
      </c>
      <c r="L503" s="11">
        <f t="shared" si="15"/>
        <v>0.37667181186913051</v>
      </c>
      <c r="M503" t="str">
        <f t="array" ref="M503">INDEX(mySheet!G:G,MATCH(1,(mySheet!A:A=summary!C503)*(mySheet!B:B=summary!D503)*(mySheet!O:O=1),0))</f>
        <v>BJP</v>
      </c>
      <c r="N503" t="str">
        <f>VLOOKUP(M503,alliance!A:B,2,FALSE)</f>
        <v>NDA</v>
      </c>
      <c r="O503" t="str">
        <f>VLOOKUP(M503,alliance!A:D,4,FALSE)</f>
        <v>FF4500</v>
      </c>
    </row>
    <row r="504" spans="1:15" x14ac:dyDescent="0.2">
      <c r="A504" t="str">
        <f>VLOOKUP(C504,stateCodes!A:B,2,FALSE)</f>
        <v>S27</v>
      </c>
      <c r="B504">
        <v>9</v>
      </c>
      <c r="C504" t="s">
        <v>8309</v>
      </c>
      <c r="D504" t="s">
        <v>8341</v>
      </c>
      <c r="E504" s="2">
        <f>SUMIFS(mySheet!N:N,mySheet!A:A,summary!C504,mySheet!B:B,summary!D504,mySheet!O:O,1)</f>
        <v>1716766</v>
      </c>
      <c r="F504" s="2">
        <f>SUMIFS(mySheet!K:K,mySheet!A:A,summary!C504,mySheet!B:B,summary!D504)</f>
        <v>1194036</v>
      </c>
      <c r="G504" s="8">
        <f t="shared" si="14"/>
        <v>0.69551470613933408</v>
      </c>
      <c r="H504">
        <f>COUNTIFS(mySheet!A:A,summary!C504,mySheet!B:B,summary!D504,mySheet!D:D,"FEMALE")</f>
        <v>1</v>
      </c>
      <c r="I504">
        <f>COUNTIFS(mySheet!A:A,summary!C504,mySheet!B:B,summary!D504,mySheet!D:D,"FEMALE",mySheet!O:O,1)</f>
        <v>0</v>
      </c>
      <c r="J504" s="11">
        <f>SUMIFS(mySheet!M:M,mySheet!A:A,summary!C504,mySheet!B:B,summary!D504,mySheet!G:G,"NOTA")/100</f>
        <v>1.5642909951328891E-2</v>
      </c>
      <c r="K504" s="2">
        <f>SUMIFS(mySheet!K:K,mySheet!A:A,summary!C504,mySheet!B:B,summary!D504,mySheet!O:O,1) - SUMIFS(mySheet!K:K,mySheet!A:A,summary!C504,mySheet!B:B,summary!D504,mySheet!O:O,2)</f>
        <v>184227</v>
      </c>
      <c r="L504" s="11">
        <f t="shared" si="15"/>
        <v>0.15428931791001277</v>
      </c>
      <c r="M504" t="str">
        <f t="array" ref="M504">INDEX(mySheet!G:G,MATCH(1,(mySheet!A:A=summary!C504)*(mySheet!B:B=summary!D504)*(mySheet!O:O=1),0))</f>
        <v>BJP</v>
      </c>
      <c r="N504" t="str">
        <f>VLOOKUP(M504,alliance!A:B,2,FALSE)</f>
        <v>NDA</v>
      </c>
      <c r="O504" t="str">
        <f>VLOOKUP(M504,alliance!A:D,4,FALSE)</f>
        <v>FF4500</v>
      </c>
    </row>
    <row r="505" spans="1:15" x14ac:dyDescent="0.2">
      <c r="A505" t="str">
        <f>VLOOKUP(C505,stateCodes!A:B,2,FALSE)</f>
        <v>S27</v>
      </c>
      <c r="B505">
        <v>10</v>
      </c>
      <c r="C505" t="s">
        <v>8309</v>
      </c>
      <c r="D505" t="s">
        <v>8398</v>
      </c>
      <c r="E505" s="2">
        <f>SUMIFS(mySheet!N:N,mySheet!A:A,summary!C505,mySheet!B:B,summary!D505,mySheet!O:O,1)</f>
        <v>1649413</v>
      </c>
      <c r="F505" s="2">
        <f>SUMIFS(mySheet!K:K,mySheet!A:A,summary!C505,mySheet!B:B,summary!D505)</f>
        <v>1106918</v>
      </c>
      <c r="G505" s="8">
        <f t="shared" si="14"/>
        <v>0.67109814218755404</v>
      </c>
      <c r="H505">
        <f>COUNTIFS(mySheet!A:A,summary!C505,mySheet!B:B,summary!D505,mySheet!D:D,"FEMALE")</f>
        <v>2</v>
      </c>
      <c r="I505">
        <f>COUNTIFS(mySheet!A:A,summary!C505,mySheet!B:B,summary!D505,mySheet!D:D,"FEMALE",mySheet!O:O,1)</f>
        <v>0</v>
      </c>
      <c r="J505" s="11">
        <f>SUMIFS(mySheet!M:M,mySheet!A:A,summary!C505,mySheet!B:B,summary!D505,mySheet!G:G,"NOTA")/100</f>
        <v>1.7800562883640608E-2</v>
      </c>
      <c r="K505" s="2">
        <f>SUMIFS(mySheet!K:K,mySheet!A:A,summary!C505,mySheet!B:B,summary!D505,mySheet!O:O,1) - SUMIFS(mySheet!K:K,mySheet!A:A,summary!C505,mySheet!B:B,summary!D505,mySheet!O:O,2)</f>
        <v>248347</v>
      </c>
      <c r="L505" s="11">
        <f t="shared" si="15"/>
        <v>0.2243589859411447</v>
      </c>
      <c r="M505" t="str">
        <f t="array" ref="M505">INDEX(mySheet!G:G,MATCH(1,(mySheet!A:A=summary!C505)*(mySheet!B:B=summary!D505)*(mySheet!O:O=1),0))</f>
        <v>AJSUP</v>
      </c>
      <c r="N505" t="str">
        <f>VLOOKUP(M505,alliance!A:B,2,FALSE)</f>
        <v>NDA</v>
      </c>
      <c r="O505" t="str">
        <f>VLOOKUP(M505,alliance!A:D,4,FALSE)</f>
        <v>FFE5A0</v>
      </c>
    </row>
    <row r="506" spans="1:15" x14ac:dyDescent="0.2">
      <c r="A506" t="str">
        <f>VLOOKUP(C506,stateCodes!A:B,2,FALSE)</f>
        <v>S27</v>
      </c>
      <c r="B506">
        <v>11</v>
      </c>
      <c r="C506" t="s">
        <v>8309</v>
      </c>
      <c r="D506" t="s">
        <v>8310</v>
      </c>
      <c r="E506" s="2">
        <f>SUMIFS(mySheet!N:N,mySheet!A:A,summary!C506,mySheet!B:B,summary!D506,mySheet!O:O,1)</f>
        <v>1454436</v>
      </c>
      <c r="F506" s="2">
        <f>SUMIFS(mySheet!K:K,mySheet!A:A,summary!C506,mySheet!B:B,summary!D506)</f>
        <v>1047657</v>
      </c>
      <c r="G506" s="8">
        <f t="shared" si="14"/>
        <v>0.72031839145895726</v>
      </c>
      <c r="H506">
        <f>COUNTIFS(mySheet!A:A,summary!C506,mySheet!B:B,summary!D506,mySheet!D:D,"FEMALE")</f>
        <v>2</v>
      </c>
      <c r="I506">
        <f>COUNTIFS(mySheet!A:A,summary!C506,mySheet!B:B,summary!D506,mySheet!D:D,"FEMALE",mySheet!O:O,1)</f>
        <v>0</v>
      </c>
      <c r="J506" s="11">
        <f>SUMIFS(mySheet!M:M,mySheet!A:A,summary!C506,mySheet!B:B,summary!D506,mySheet!G:G,"NOTA")/100</f>
        <v>1.2329019433069334E-2</v>
      </c>
      <c r="K506" s="2">
        <f>SUMIFS(mySheet!K:K,mySheet!A:A,summary!C506,mySheet!B:B,summary!D506,mySheet!O:O,1) - SUMIFS(mySheet!K:K,mySheet!A:A,summary!C506,mySheet!B:B,summary!D506,mySheet!O:O,2)</f>
        <v>99195</v>
      </c>
      <c r="L506" s="11">
        <f t="shared" si="15"/>
        <v>9.468270626741386E-2</v>
      </c>
      <c r="M506" t="str">
        <f t="array" ref="M506">INDEX(mySheet!G:G,MATCH(1,(mySheet!A:A=summary!C506)*(mySheet!B:B=summary!D506)*(mySheet!O:O=1),0))</f>
        <v>JMM</v>
      </c>
      <c r="N506" t="str">
        <f>VLOOKUP(M506,alliance!A:B,2,FALSE)</f>
        <v>I.N.D.I.A.</v>
      </c>
      <c r="O506" t="str">
        <f>VLOOKUP(M506,alliance!A:D,4,FALSE)</f>
        <v>69D9FF</v>
      </c>
    </row>
    <row r="507" spans="1:15" x14ac:dyDescent="0.2">
      <c r="A507" t="str">
        <f>VLOOKUP(C507,stateCodes!A:B,2,FALSE)</f>
        <v>S27</v>
      </c>
      <c r="B507">
        <v>12</v>
      </c>
      <c r="C507" t="s">
        <v>8309</v>
      </c>
      <c r="D507" t="s">
        <v>8325</v>
      </c>
      <c r="E507" s="2">
        <f>SUMIFS(mySheet!N:N,mySheet!A:A,summary!C507,mySheet!B:B,summary!D507,mySheet!O:O,1)</f>
        <v>1397253</v>
      </c>
      <c r="F507" s="2">
        <f>SUMIFS(mySheet!K:K,mySheet!A:A,summary!C507,mySheet!B:B,summary!D507)</f>
        <v>1025968</v>
      </c>
      <c r="G507" s="8">
        <f t="shared" si="14"/>
        <v>0.73427503823573825</v>
      </c>
      <c r="H507">
        <f>COUNTIFS(mySheet!A:A,summary!C507,mySheet!B:B,summary!D507,mySheet!D:D,"FEMALE")</f>
        <v>2</v>
      </c>
      <c r="I507">
        <f>COUNTIFS(mySheet!A:A,summary!C507,mySheet!B:B,summary!D507,mySheet!D:D,"FEMALE",mySheet!O:O,1)</f>
        <v>0</v>
      </c>
      <c r="J507" s="11">
        <f>SUMIFS(mySheet!M:M,mySheet!A:A,summary!C507,mySheet!B:B,summary!D507,mySheet!G:G,"NOTA")/100</f>
        <v>1.4031448925467432E-2</v>
      </c>
      <c r="K507" s="2">
        <f>SUMIFS(mySheet!K:K,mySheet!A:A,summary!C507,mySheet!B:B,summary!D507,mySheet!O:O,1) - SUMIFS(mySheet!K:K,mySheet!A:A,summary!C507,mySheet!B:B,summary!D507,mySheet!O:O,2)</f>
        <v>47590</v>
      </c>
      <c r="L507" s="11">
        <f t="shared" si="15"/>
        <v>4.6385462314614101E-2</v>
      </c>
      <c r="M507" t="str">
        <f t="array" ref="M507">INDEX(mySheet!G:G,MATCH(1,(mySheet!A:A=summary!C507)*(mySheet!B:B=summary!D507)*(mySheet!O:O=1),0))</f>
        <v>BJP</v>
      </c>
      <c r="N507" t="str">
        <f>VLOOKUP(M507,alliance!A:B,2,FALSE)</f>
        <v>NDA</v>
      </c>
      <c r="O507" t="str">
        <f>VLOOKUP(M507,alliance!A:D,4,FALSE)</f>
        <v>FF4500</v>
      </c>
    </row>
    <row r="508" spans="1:15" x14ac:dyDescent="0.2">
      <c r="A508" t="str">
        <f>VLOOKUP(C508,stateCodes!A:B,2,FALSE)</f>
        <v>S27</v>
      </c>
      <c r="B508">
        <v>13</v>
      </c>
      <c r="C508" t="s">
        <v>8309</v>
      </c>
      <c r="D508" t="s">
        <v>8458</v>
      </c>
      <c r="E508" s="2">
        <f>SUMIFS(mySheet!N:N,mySheet!A:A,summary!C508,mySheet!B:B,summary!D508,mySheet!O:O,1)</f>
        <v>1703279</v>
      </c>
      <c r="F508" s="2">
        <f>SUMIFS(mySheet!K:K,mySheet!A:A,summary!C508,mySheet!B:B,summary!D508)</f>
        <v>1144226</v>
      </c>
      <c r="G508" s="8">
        <f t="shared" si="14"/>
        <v>0.67177837570944043</v>
      </c>
      <c r="H508">
        <f>COUNTIFS(mySheet!A:A,summary!C508,mySheet!B:B,summary!D508,mySheet!D:D,"FEMALE")</f>
        <v>4</v>
      </c>
      <c r="I508">
        <f>COUNTIFS(mySheet!A:A,summary!C508,mySheet!B:B,summary!D508,mySheet!D:D,"FEMALE",mySheet!O:O,1)</f>
        <v>0</v>
      </c>
      <c r="J508" s="11">
        <f>SUMIFS(mySheet!M:M,mySheet!A:A,summary!C508,mySheet!B:B,summary!D508,mySheet!G:G,"NOTA")/100</f>
        <v>5.0793978121802443E-3</v>
      </c>
      <c r="K508" s="2">
        <f>SUMIFS(mySheet!K:K,mySheet!A:A,summary!C508,mySheet!B:B,summary!D508,mySheet!O:O,1) - SUMIFS(mySheet!K:K,mySheet!A:A,summary!C508,mySheet!B:B,summary!D508,mySheet!O:O,2)</f>
        <v>302090</v>
      </c>
      <c r="L508" s="11">
        <f t="shared" si="15"/>
        <v>0.26401252899339817</v>
      </c>
      <c r="M508" t="str">
        <f t="array" ref="M508">INDEX(mySheet!G:G,MATCH(1,(mySheet!A:A=summary!C508)*(mySheet!B:B=summary!D508)*(mySheet!O:O=1),0))</f>
        <v>BJP</v>
      </c>
      <c r="N508" t="str">
        <f>VLOOKUP(M508,alliance!A:B,2,FALSE)</f>
        <v>NDA</v>
      </c>
      <c r="O508" t="str">
        <f>VLOOKUP(M508,alliance!A:D,4,FALSE)</f>
        <v>FF4500</v>
      </c>
    </row>
    <row r="509" spans="1:15" x14ac:dyDescent="0.2">
      <c r="A509" t="str">
        <f>VLOOKUP(C509,stateCodes!A:B,2,FALSE)</f>
        <v>S28</v>
      </c>
      <c r="B509">
        <v>0</v>
      </c>
      <c r="C509" t="s">
        <v>8557</v>
      </c>
      <c r="D509" t="s">
        <v>8558</v>
      </c>
      <c r="E509" s="2">
        <f>SUMIFS(mySheet!N:N,mySheet!A:A,summary!C509,mySheet!B:B,summary!D509,mySheet!O:O,1)</f>
        <v>1493543</v>
      </c>
      <c r="F509" s="2">
        <f>SUMIFS(mySheet!K:K,mySheet!A:A,summary!C509,mySheet!B:B,summary!D509)</f>
        <v>876069</v>
      </c>
      <c r="G509" s="8">
        <f t="shared" si="14"/>
        <v>0.58657099259947654</v>
      </c>
      <c r="H509">
        <f>COUNTIFS(mySheet!A:A,summary!C509,mySheet!B:B,summary!D509,mySheet!D:D,"FEMALE")</f>
        <v>2</v>
      </c>
      <c r="I509">
        <f>COUNTIFS(mySheet!A:A,summary!C509,mySheet!B:B,summary!D509,mySheet!D:D,"FEMALE",mySheet!O:O,1)</f>
        <v>1</v>
      </c>
      <c r="J509" s="11">
        <f>SUMIFS(mySheet!M:M,mySheet!A:A,summary!C509,mySheet!B:B,summary!D509,mySheet!G:G,"NOTA")/100</f>
        <v>7.1384455795892318E-3</v>
      </c>
      <c r="K509" s="2">
        <f>SUMIFS(mySheet!K:K,mySheet!A:A,summary!C509,mySheet!B:B,summary!D509,mySheet!O:O,1) - SUMIFS(mySheet!K:K,mySheet!A:A,summary!C509,mySheet!B:B,summary!D509,mySheet!O:O,2)</f>
        <v>300586</v>
      </c>
      <c r="L509" s="11">
        <f t="shared" si="15"/>
        <v>0.34310767759160521</v>
      </c>
      <c r="M509" t="str">
        <f t="array" ref="M509">INDEX(mySheet!G:G,MATCH(1,(mySheet!A:A=summary!C509)*(mySheet!B:B=summary!D509)*(mySheet!O:O=1),0))</f>
        <v>BJP</v>
      </c>
      <c r="N509" t="str">
        <f>VLOOKUP(M509,alliance!A:B,2,FALSE)</f>
        <v>NDA</v>
      </c>
      <c r="O509" t="str">
        <f>VLOOKUP(M509,alliance!A:D,4,FALSE)</f>
        <v>FF4500</v>
      </c>
    </row>
    <row r="510" spans="1:15" x14ac:dyDescent="0.2">
      <c r="A510" t="str">
        <f>VLOOKUP(C510,stateCodes!A:B,2,FALSE)</f>
        <v>S28</v>
      </c>
      <c r="B510">
        <v>1</v>
      </c>
      <c r="C510" t="s">
        <v>8557</v>
      </c>
      <c r="D510" t="s">
        <v>8606</v>
      </c>
      <c r="E510" s="2">
        <f>SUMIFS(mySheet!N:N,mySheet!A:A,summary!C510,mySheet!B:B,summary!D510,mySheet!O:O,1)</f>
        <v>1840738</v>
      </c>
      <c r="F510" s="2">
        <f>SUMIFS(mySheet!K:K,mySheet!A:A,summary!C510,mySheet!B:B,summary!D510)</f>
        <v>1271030</v>
      </c>
      <c r="G510" s="8">
        <f t="shared" si="14"/>
        <v>0.69050022328001048</v>
      </c>
      <c r="H510">
        <f>COUNTIFS(mySheet!A:A,summary!C510,mySheet!B:B,summary!D510,mySheet!D:D,"FEMALE")</f>
        <v>1</v>
      </c>
      <c r="I510">
        <f>COUNTIFS(mySheet!A:A,summary!C510,mySheet!B:B,summary!D510,mySheet!D:D,"FEMALE",mySheet!O:O,1)</f>
        <v>0</v>
      </c>
      <c r="J510" s="11">
        <f>SUMIFS(mySheet!M:M,mySheet!A:A,summary!C510,mySheet!B:B,summary!D510,mySheet!G:G,"NOTA")/100</f>
        <v>4.9324913832571723E-3</v>
      </c>
      <c r="K510" s="2">
        <f>SUMIFS(mySheet!K:K,mySheet!A:A,summary!C510,mySheet!B:B,summary!D510,mySheet!O:O,1) - SUMIFS(mySheet!K:K,mySheet!A:A,summary!C510,mySheet!B:B,summary!D510,mySheet!O:O,2)</f>
        <v>258729</v>
      </c>
      <c r="L510" s="11">
        <f t="shared" si="15"/>
        <v>0.20355853126991494</v>
      </c>
      <c r="M510" t="str">
        <f t="array" ref="M510">INDEX(mySheet!G:G,MATCH(1,(mySheet!A:A=summary!C510)*(mySheet!B:B=summary!D510)*(mySheet!O:O=1),0))</f>
        <v>BJP</v>
      </c>
      <c r="N510" t="str">
        <f>VLOOKUP(M510,alliance!A:B,2,FALSE)</f>
        <v>NDA</v>
      </c>
      <c r="O510" t="str">
        <f>VLOOKUP(M510,alliance!A:D,4,FALSE)</f>
        <v>FF4500</v>
      </c>
    </row>
    <row r="511" spans="1:15" x14ac:dyDescent="0.2">
      <c r="A511" t="str">
        <f>VLOOKUP(C511,stateCodes!A:B,2,FALSE)</f>
        <v>S28</v>
      </c>
      <c r="B511">
        <v>2</v>
      </c>
      <c r="C511" t="s">
        <v>8557</v>
      </c>
      <c r="D511" t="s">
        <v>8597</v>
      </c>
      <c r="E511" s="2">
        <f>SUMIFS(mySheet!N:N,mySheet!A:A,summary!C511,mySheet!B:B,summary!D511,mySheet!O:O,1)</f>
        <v>1828433</v>
      </c>
      <c r="F511" s="2">
        <f>SUMIFS(mySheet!K:K,mySheet!A:A,summary!C511,mySheet!B:B,summary!D511)</f>
        <v>1258570</v>
      </c>
      <c r="G511" s="8">
        <f t="shared" si="14"/>
        <v>0.68833257767716949</v>
      </c>
      <c r="H511">
        <f>COUNTIFS(mySheet!A:A,summary!C511,mySheet!B:B,summary!D511,mySheet!D:D,"FEMALE")</f>
        <v>0</v>
      </c>
      <c r="I511">
        <f>COUNTIFS(mySheet!A:A,summary!C511,mySheet!B:B,summary!D511,mySheet!D:D,"FEMALE",mySheet!O:O,1)</f>
        <v>0</v>
      </c>
      <c r="J511" s="11">
        <f>SUMIFS(mySheet!M:M,mySheet!A:A,summary!C511,mySheet!B:B,summary!D511,mySheet!G:G,"NOTA")/100</f>
        <v>8.4123044226453395E-3</v>
      </c>
      <c r="K511" s="2">
        <f>SUMIFS(mySheet!K:K,mySheet!A:A,summary!C511,mySheet!B:B,summary!D511,mySheet!O:O,1) - SUMIFS(mySheet!K:K,mySheet!A:A,summary!C511,mySheet!B:B,summary!D511,mySheet!O:O,2)</f>
        <v>339096</v>
      </c>
      <c r="L511" s="11">
        <f t="shared" si="15"/>
        <v>0.26942959072598266</v>
      </c>
      <c r="M511" t="str">
        <f t="array" ref="M511">INDEX(mySheet!G:G,MATCH(1,(mySheet!A:A=summary!C511)*(mySheet!B:B=summary!D511)*(mySheet!O:O=1),0))</f>
        <v>BJP</v>
      </c>
      <c r="N511" t="str">
        <f>VLOOKUP(M511,alliance!A:B,2,FALSE)</f>
        <v>NDA</v>
      </c>
      <c r="O511" t="str">
        <f>VLOOKUP(M511,alliance!A:D,4,FALSE)</f>
        <v>FF4500</v>
      </c>
    </row>
    <row r="512" spans="1:15" x14ac:dyDescent="0.2">
      <c r="A512" t="str">
        <f>VLOOKUP(C512,stateCodes!A:B,2,FALSE)</f>
        <v>S28</v>
      </c>
      <c r="B512">
        <v>3</v>
      </c>
      <c r="C512" t="s">
        <v>8557</v>
      </c>
      <c r="D512" t="s">
        <v>8589</v>
      </c>
      <c r="E512" s="2">
        <f>SUMIFS(mySheet!N:N,mySheet!A:A,summary!C512,mySheet!B:B,summary!D512,mySheet!O:O,1)</f>
        <v>1337808</v>
      </c>
      <c r="F512" s="2">
        <f>SUMIFS(mySheet!K:K,mySheet!A:A,summary!C512,mySheet!B:B,summary!D512)</f>
        <v>694472</v>
      </c>
      <c r="G512" s="8">
        <f t="shared" si="14"/>
        <v>0.51911186059584036</v>
      </c>
      <c r="H512">
        <f>COUNTIFS(mySheet!A:A,summary!C512,mySheet!B:B,summary!D512,mySheet!D:D,"FEMALE")</f>
        <v>2</v>
      </c>
      <c r="I512">
        <f>COUNTIFS(mySheet!A:A,summary!C512,mySheet!B:B,summary!D512,mySheet!D:D,"FEMALE",mySheet!O:O,1)</f>
        <v>0</v>
      </c>
      <c r="J512" s="11">
        <f>SUMIFS(mySheet!M:M,mySheet!A:A,summary!C512,mySheet!B:B,summary!D512,mySheet!G:G,"NOTA")/100</f>
        <v>2.2156108755699785E-2</v>
      </c>
      <c r="K512" s="2">
        <f>SUMIFS(mySheet!K:K,mySheet!A:A,summary!C512,mySheet!B:B,summary!D512,mySheet!O:O,1) - SUMIFS(mySheet!K:K,mySheet!A:A,summary!C512,mySheet!B:B,summary!D512,mySheet!O:O,2)</f>
        <v>232986</v>
      </c>
      <c r="L512" s="11">
        <f t="shared" si="15"/>
        <v>0.33548652789457312</v>
      </c>
      <c r="M512" t="str">
        <f t="array" ref="M512">INDEX(mySheet!G:G,MATCH(1,(mySheet!A:A=summary!C512)*(mySheet!B:B=summary!D512)*(mySheet!O:O=1),0))</f>
        <v>BJP</v>
      </c>
      <c r="N512" t="str">
        <f>VLOOKUP(M512,alliance!A:B,2,FALSE)</f>
        <v>NDA</v>
      </c>
      <c r="O512" t="str">
        <f>VLOOKUP(M512,alliance!A:D,4,FALSE)</f>
        <v>FF4500</v>
      </c>
    </row>
    <row r="513" spans="1:15" x14ac:dyDescent="0.2">
      <c r="A513" t="str">
        <f>VLOOKUP(C513,stateCodes!A:B,2,FALSE)</f>
        <v>S28</v>
      </c>
      <c r="B513">
        <v>4</v>
      </c>
      <c r="C513" t="s">
        <v>8557</v>
      </c>
      <c r="D513" t="s">
        <v>8579</v>
      </c>
      <c r="E513" s="2">
        <f>SUMIFS(mySheet!N:N,mySheet!A:A,summary!C513,mySheet!B:B,summary!D513,mySheet!O:O,1)</f>
        <v>1355796</v>
      </c>
      <c r="F513" s="2">
        <f>SUMIFS(mySheet!K:K,mySheet!A:A,summary!C513,mySheet!B:B,summary!D513)</f>
        <v>742784</v>
      </c>
      <c r="G513" s="8">
        <f t="shared" si="14"/>
        <v>0.54785823235944053</v>
      </c>
      <c r="H513">
        <f>COUNTIFS(mySheet!A:A,summary!C513,mySheet!B:B,summary!D513,mySheet!D:D,"FEMALE")</f>
        <v>0</v>
      </c>
      <c r="I513">
        <f>COUNTIFS(mySheet!A:A,summary!C513,mySheet!B:B,summary!D513,mySheet!D:D,"FEMALE",mySheet!O:O,1)</f>
        <v>0</v>
      </c>
      <c r="J513" s="11">
        <f>SUMIFS(mySheet!M:M,mySheet!A:A,summary!C513,mySheet!B:B,summary!D513,mySheet!G:G,"NOTA")/100</f>
        <v>1.6411282021117028E-2</v>
      </c>
      <c r="K513" s="2">
        <f>SUMIFS(mySheet!K:K,mySheet!A:A,summary!C513,mySheet!B:B,summary!D513,mySheet!O:O,1) - SUMIFS(mySheet!K:K,mySheet!A:A,summary!C513,mySheet!B:B,summary!D513,mySheet!O:O,2)</f>
        <v>302669</v>
      </c>
      <c r="L513" s="11">
        <f t="shared" si="15"/>
        <v>0.40747915948647251</v>
      </c>
      <c r="M513" t="str">
        <f t="array" ref="M513">INDEX(mySheet!G:G,MATCH(1,(mySheet!A:A=summary!C513)*(mySheet!B:B=summary!D513)*(mySheet!O:O=1),0))</f>
        <v>BJP</v>
      </c>
      <c r="N513" t="str">
        <f>VLOOKUP(M513,alliance!A:B,2,FALSE)</f>
        <v>NDA</v>
      </c>
      <c r="O513" t="str">
        <f>VLOOKUP(M513,alliance!A:D,4,FALSE)</f>
        <v>FF4500</v>
      </c>
    </row>
    <row r="514" spans="1:15" x14ac:dyDescent="0.2">
      <c r="A514" t="str">
        <f>VLOOKUP(C514,stateCodes!A:B,2,FALSE)</f>
        <v>S29</v>
      </c>
      <c r="B514">
        <v>0</v>
      </c>
      <c r="C514" t="s">
        <v>8622</v>
      </c>
      <c r="D514" t="s">
        <v>9058</v>
      </c>
      <c r="E514" s="2">
        <f>SUMIFS(mySheet!N:N,mySheet!A:A,summary!C514,mySheet!B:B,summary!D514,mySheet!O:O,1)</f>
        <v>1424385</v>
      </c>
      <c r="F514" s="2">
        <f>SUMIFS(mySheet!K:K,mySheet!A:A,summary!C514,mySheet!B:B,summary!D514)</f>
        <v>983535</v>
      </c>
      <c r="G514" s="8">
        <f t="shared" si="14"/>
        <v>0.69049800440189979</v>
      </c>
      <c r="H514">
        <f>COUNTIFS(mySheet!A:A,summary!C514,mySheet!B:B,summary!D514,mySheet!D:D,"FEMALE")</f>
        <v>4</v>
      </c>
      <c r="I514">
        <f>COUNTIFS(mySheet!A:A,summary!C514,mySheet!B:B,summary!D514,mySheet!D:D,"FEMALE",mySheet!O:O,1)</f>
        <v>1</v>
      </c>
      <c r="J514" s="11">
        <f>SUMIFS(mySheet!M:M,mySheet!A:A,summary!C514,mySheet!B:B,summary!D514,mySheet!G:G,"NOTA")/100</f>
        <v>1.4315238175594968E-2</v>
      </c>
      <c r="K514" s="2">
        <f>SUMIFS(mySheet!K:K,mySheet!A:A,summary!C514,mySheet!B:B,summary!D514,mySheet!O:O,1) - SUMIFS(mySheet!K:K,mySheet!A:A,summary!C514,mySheet!B:B,summary!D514,mySheet!O:O,2)</f>
        <v>146663</v>
      </c>
      <c r="L514" s="11">
        <f t="shared" si="15"/>
        <v>0.14911823168468841</v>
      </c>
      <c r="M514" t="str">
        <f t="array" ref="M514">INDEX(mySheet!G:G,MATCH(1,(mySheet!A:A=summary!C514)*(mySheet!B:B=summary!D514)*(mySheet!O:O=1),0))</f>
        <v>TRS</v>
      </c>
      <c r="N514" t="str">
        <f>VLOOKUP(M514,alliance!A:B,2,FALSE)</f>
        <v>Unallied</v>
      </c>
      <c r="O514" t="str">
        <f>VLOOKUP(M514,alliance!A:D,4,FALSE)</f>
        <v>F77FBE</v>
      </c>
    </row>
    <row r="515" spans="1:15" x14ac:dyDescent="0.2">
      <c r="A515" t="str">
        <f>VLOOKUP(C515,stateCodes!A:B,2,FALSE)</f>
        <v>S29</v>
      </c>
      <c r="B515">
        <v>1</v>
      </c>
      <c r="C515" t="s">
        <v>8622</v>
      </c>
      <c r="D515" t="s">
        <v>8986</v>
      </c>
      <c r="E515" s="2">
        <f>SUMIFS(mySheet!N:N,mySheet!A:A,summary!C515,mySheet!B:B,summary!D515,mySheet!O:O,1)</f>
        <v>1588111</v>
      </c>
      <c r="F515" s="2">
        <f>SUMIFS(mySheet!K:K,mySheet!A:A,summary!C515,mySheet!B:B,summary!D515)</f>
        <v>989847</v>
      </c>
      <c r="G515" s="8">
        <f t="shared" ref="G515:G543" si="16">F515/E515</f>
        <v>0.62328577788328399</v>
      </c>
      <c r="H515">
        <f>COUNTIFS(mySheet!A:A,summary!C515,mySheet!B:B,summary!D515,mySheet!D:D,"FEMALE")</f>
        <v>3</v>
      </c>
      <c r="I515">
        <f>COUNTIFS(mySheet!A:A,summary!C515,mySheet!B:B,summary!D515,mySheet!D:D,"FEMALE",mySheet!O:O,1)</f>
        <v>0</v>
      </c>
      <c r="J515" s="11">
        <f>SUMIFS(mySheet!M:M,mySheet!A:A,summary!C515,mySheet!B:B,summary!D515,mySheet!G:G,"NOTA")/100</f>
        <v>1.3663092879735486E-2</v>
      </c>
      <c r="K515" s="2">
        <f>SUMIFS(mySheet!K:K,mySheet!A:A,summary!C515,mySheet!B:B,summary!D515,mySheet!O:O,1) - SUMIFS(mySheet!K:K,mySheet!A:A,summary!C515,mySheet!B:B,summary!D515,mySheet!O:O,2)</f>
        <v>189748</v>
      </c>
      <c r="L515" s="11">
        <f t="shared" ref="L515:L543" si="17">K515/F515</f>
        <v>0.19169427194303768</v>
      </c>
      <c r="M515" t="str">
        <f t="array" ref="M515">INDEX(mySheet!G:G,MATCH(1,(mySheet!A:A=summary!C515)*(mySheet!B:B=summary!D515)*(mySheet!O:O=1),0))</f>
        <v>TRS</v>
      </c>
      <c r="N515" t="str">
        <f>VLOOKUP(M515,alliance!A:B,2,FALSE)</f>
        <v>Unallied</v>
      </c>
      <c r="O515" t="str">
        <f>VLOOKUP(M515,alliance!A:D,4,FALSE)</f>
        <v>F77FBE</v>
      </c>
    </row>
    <row r="516" spans="1:15" x14ac:dyDescent="0.2">
      <c r="A516" t="str">
        <f>VLOOKUP(C516,stateCodes!A:B,2,FALSE)</f>
        <v>S29</v>
      </c>
      <c r="B516">
        <v>2</v>
      </c>
      <c r="C516" t="s">
        <v>8622</v>
      </c>
      <c r="D516" t="s">
        <v>8863</v>
      </c>
      <c r="E516" s="2">
        <f>SUMIFS(mySheet!N:N,mySheet!A:A,summary!C516,mySheet!B:B,summary!D516,mySheet!O:O,1)</f>
        <v>1498666</v>
      </c>
      <c r="F516" s="2">
        <f>SUMIFS(mySheet!K:K,mySheet!A:A,summary!C516,mySheet!B:B,summary!D516)</f>
        <v>1044365</v>
      </c>
      <c r="G516" s="8">
        <f t="shared" si="16"/>
        <v>0.69686307689638649</v>
      </c>
      <c r="H516">
        <f>COUNTIFS(mySheet!A:A,summary!C516,mySheet!B:B,summary!D516,mySheet!D:D,"FEMALE")</f>
        <v>1</v>
      </c>
      <c r="I516">
        <f>COUNTIFS(mySheet!A:A,summary!C516,mySheet!B:B,summary!D516,mySheet!D:D,"FEMALE",mySheet!O:O,1)</f>
        <v>0</v>
      </c>
      <c r="J516" s="11">
        <f>SUMIFS(mySheet!M:M,mySheet!A:A,summary!C516,mySheet!B:B,summary!D516,mySheet!G:G,"NOTA")/100</f>
        <v>1.0665349294976373E-2</v>
      </c>
      <c r="K516" s="2">
        <f>SUMIFS(mySheet!K:K,mySheet!A:A,summary!C516,mySheet!B:B,summary!D516,mySheet!O:O,1) - SUMIFS(mySheet!K:K,mySheet!A:A,summary!C516,mySheet!B:B,summary!D516,mySheet!O:O,2)</f>
        <v>6229</v>
      </c>
      <c r="L516" s="11">
        <f t="shared" si="17"/>
        <v>5.9643898445466866E-3</v>
      </c>
      <c r="M516" t="str">
        <f t="array" ref="M516">INDEX(mySheet!G:G,MATCH(1,(mySheet!A:A=summary!C516)*(mySheet!B:B=summary!D516)*(mySheet!O:O=1),0))</f>
        <v>TRS</v>
      </c>
      <c r="N516" t="str">
        <f>VLOOKUP(M516,alliance!A:B,2,FALSE)</f>
        <v>Unallied</v>
      </c>
      <c r="O516" t="str">
        <f>VLOOKUP(M516,alliance!A:D,4,FALSE)</f>
        <v>F77FBE</v>
      </c>
    </row>
    <row r="517" spans="1:15" x14ac:dyDescent="0.2">
      <c r="A517" t="str">
        <f>VLOOKUP(C517,stateCodes!A:B,2,FALSE)</f>
        <v>S29</v>
      </c>
      <c r="B517">
        <v>3</v>
      </c>
      <c r="C517" t="s">
        <v>8622</v>
      </c>
      <c r="D517" t="s">
        <v>8946</v>
      </c>
      <c r="E517" s="2">
        <f>SUMIFS(mySheet!N:N,mySheet!A:A,summary!C517,mySheet!B:B,summary!D517,mySheet!O:O,1)</f>
        <v>2443112</v>
      </c>
      <c r="F517" s="2">
        <f>SUMIFS(mySheet!K:K,mySheet!A:A,summary!C517,mySheet!B:B,summary!D517)</f>
        <v>1300194</v>
      </c>
      <c r="G517" s="8">
        <f t="shared" si="16"/>
        <v>0.53218763609691244</v>
      </c>
      <c r="H517">
        <f>COUNTIFS(mySheet!A:A,summary!C517,mySheet!B:B,summary!D517,mySheet!D:D,"FEMALE")</f>
        <v>2</v>
      </c>
      <c r="I517">
        <f>COUNTIFS(mySheet!A:A,summary!C517,mySheet!B:B,summary!D517,mySheet!D:D,"FEMALE",mySheet!O:O,1)</f>
        <v>0</v>
      </c>
      <c r="J517" s="11">
        <f>SUMIFS(mySheet!M:M,mySheet!A:A,summary!C517,mySheet!B:B,summary!D517,mySheet!G:G,"NOTA")/100</f>
        <v>7.1053145354566275E-3</v>
      </c>
      <c r="K517" s="2">
        <f>SUMIFS(mySheet!K:K,mySheet!A:A,summary!C517,mySheet!B:B,summary!D517,mySheet!O:O,1) - SUMIFS(mySheet!K:K,mySheet!A:A,summary!C517,mySheet!B:B,summary!D517,mySheet!O:O,2)</f>
        <v>14317</v>
      </c>
      <c r="L517" s="11">
        <f t="shared" si="17"/>
        <v>1.1011433678358768E-2</v>
      </c>
      <c r="M517" t="str">
        <f t="array" ref="M517">INDEX(mySheet!G:G,MATCH(1,(mySheet!A:A=summary!C517)*(mySheet!B:B=summary!D517)*(mySheet!O:O=1),0))</f>
        <v>TRS</v>
      </c>
      <c r="N517" t="str">
        <f>VLOOKUP(M517,alliance!A:B,2,FALSE)</f>
        <v>Unallied</v>
      </c>
      <c r="O517" t="str">
        <f>VLOOKUP(M517,alliance!A:D,4,FALSE)</f>
        <v>F77FBE</v>
      </c>
    </row>
    <row r="518" spans="1:15" x14ac:dyDescent="0.2">
      <c r="A518" t="str">
        <f>VLOOKUP(C518,stateCodes!A:B,2,FALSE)</f>
        <v>S29</v>
      </c>
      <c r="B518">
        <v>4</v>
      </c>
      <c r="C518" t="s">
        <v>8622</v>
      </c>
      <c r="D518" t="s">
        <v>8972</v>
      </c>
      <c r="E518" s="2">
        <f>SUMIFS(mySheet!N:N,mySheet!A:A,summary!C518,mySheet!B:B,summary!D518,mySheet!O:O,1)</f>
        <v>1506102</v>
      </c>
      <c r="F518" s="2">
        <f>SUMIFS(mySheet!K:K,mySheet!A:A,summary!C518,mySheet!B:B,summary!D518)</f>
        <v>984634</v>
      </c>
      <c r="G518" s="8">
        <f t="shared" si="16"/>
        <v>0.65376315813935582</v>
      </c>
      <c r="H518">
        <f>COUNTIFS(mySheet!A:A,summary!C518,mySheet!B:B,summary!D518,mySheet!D:D,"FEMALE")</f>
        <v>1</v>
      </c>
      <c r="I518">
        <f>COUNTIFS(mySheet!A:A,summary!C518,mySheet!B:B,summary!D518,mySheet!D:D,"FEMALE",mySheet!O:O,1)</f>
        <v>0</v>
      </c>
      <c r="J518" s="11">
        <f>SUMIFS(mySheet!M:M,mySheet!A:A,summary!C518,mySheet!B:B,summary!D518,mySheet!G:G,"NOTA")/100</f>
        <v>1.0763967517189343E-2</v>
      </c>
      <c r="K518" s="2">
        <f>SUMIFS(mySheet!K:K,mySheet!A:A,summary!C518,mySheet!B:B,summary!D518,mySheet!O:O,1) - SUMIFS(mySheet!K:K,mySheet!A:A,summary!C518,mySheet!B:B,summary!D518,mySheet!O:O,2)</f>
        <v>77829</v>
      </c>
      <c r="L518" s="11">
        <f t="shared" si="17"/>
        <v>7.9043583707245541E-2</v>
      </c>
      <c r="M518" t="str">
        <f t="array" ref="M518">INDEX(mySheet!G:G,MATCH(1,(mySheet!A:A=summary!C518)*(mySheet!B:B=summary!D518)*(mySheet!O:O=1),0))</f>
        <v>TRS</v>
      </c>
      <c r="N518" t="str">
        <f>VLOOKUP(M518,alliance!A:B,2,FALSE)</f>
        <v>Unallied</v>
      </c>
      <c r="O518" t="str">
        <f>VLOOKUP(M518,alliance!A:D,4,FALSE)</f>
        <v>F77FBE</v>
      </c>
    </row>
    <row r="519" spans="1:15" x14ac:dyDescent="0.2">
      <c r="A519" t="str">
        <f>VLOOKUP(C519,stateCodes!A:B,2,FALSE)</f>
        <v>S29</v>
      </c>
      <c r="B519">
        <v>5</v>
      </c>
      <c r="C519" t="s">
        <v>8622</v>
      </c>
      <c r="D519" t="s">
        <v>8998</v>
      </c>
      <c r="E519" s="2">
        <f>SUMIFS(mySheet!N:N,mySheet!A:A,summary!C519,mySheet!B:B,summary!D519,mySheet!O:O,1)</f>
        <v>1585980</v>
      </c>
      <c r="F519" s="2">
        <f>SUMIFS(mySheet!K:K,mySheet!A:A,summary!C519,mySheet!B:B,summary!D519)</f>
        <v>1175703</v>
      </c>
      <c r="G519" s="8">
        <f t="shared" si="16"/>
        <v>0.74131010479325088</v>
      </c>
      <c r="H519">
        <f>COUNTIFS(mySheet!A:A,summary!C519,mySheet!B:B,summary!D519,mySheet!D:D,"FEMALE")</f>
        <v>2</v>
      </c>
      <c r="I519">
        <f>COUNTIFS(mySheet!A:A,summary!C519,mySheet!B:B,summary!D519,mySheet!D:D,"FEMALE",mySheet!O:O,1)</f>
        <v>0</v>
      </c>
      <c r="J519" s="11">
        <f>SUMIFS(mySheet!M:M,mySheet!A:A,summary!C519,mySheet!B:B,summary!D519,mySheet!G:G,"NOTA")/100</f>
        <v>4.7279554823875152E-3</v>
      </c>
      <c r="K519" s="2">
        <f>SUMIFS(mySheet!K:K,mySheet!A:A,summary!C519,mySheet!B:B,summary!D519,mySheet!O:O,1) - SUMIFS(mySheet!K:K,mySheet!A:A,summary!C519,mySheet!B:B,summary!D519,mySheet!O:O,2)</f>
        <v>25682</v>
      </c>
      <c r="L519" s="11">
        <f t="shared" si="17"/>
        <v>2.1843952086538863E-2</v>
      </c>
      <c r="M519" t="str">
        <f t="array" ref="M519">INDEX(mySheet!G:G,MATCH(1,(mySheet!A:A=summary!C519)*(mySheet!B:B=summary!D519)*(mySheet!O:O=1),0))</f>
        <v>INC</v>
      </c>
      <c r="N519" t="str">
        <f>VLOOKUP(M519,alliance!A:B,2,FALSE)</f>
        <v>I.N.D.I.A.</v>
      </c>
      <c r="O519" t="str">
        <f>VLOOKUP(M519,alliance!A:D,4,FALSE)</f>
        <v>00BFFF</v>
      </c>
    </row>
    <row r="520" spans="1:15" x14ac:dyDescent="0.2">
      <c r="A520" t="str">
        <f>VLOOKUP(C520,stateCodes!A:B,2,FALSE)</f>
        <v>S29</v>
      </c>
      <c r="B520">
        <v>6</v>
      </c>
      <c r="C520" t="s">
        <v>8622</v>
      </c>
      <c r="D520" t="s">
        <v>8672</v>
      </c>
      <c r="E520" s="2">
        <f>SUMIFS(mySheet!N:N,mySheet!A:A,summary!C520,mySheet!B:B,summary!D520,mySheet!O:O,1)</f>
        <v>1553385</v>
      </c>
      <c r="F520" s="2">
        <f>SUMIFS(mySheet!K:K,mySheet!A:A,summary!C520,mySheet!B:B,summary!D520)</f>
        <v>1062768</v>
      </c>
      <c r="G520" s="8">
        <f t="shared" si="16"/>
        <v>0.68416265124228703</v>
      </c>
      <c r="H520">
        <f>COUNTIFS(mySheet!A:A,summary!C520,mySheet!B:B,summary!D520,mySheet!D:D,"FEMALE")</f>
        <v>2</v>
      </c>
      <c r="I520">
        <f>COUNTIFS(mySheet!A:A,summary!C520,mySheet!B:B,summary!D520,mySheet!D:D,"FEMALE",mySheet!O:O,1)</f>
        <v>0</v>
      </c>
      <c r="J520" s="11">
        <f>SUMIFS(mySheet!M:M,mySheet!A:A,summary!C520,mySheet!B:B,summary!D520,mySheet!G:G,"NOTA")/100</f>
        <v>1.9103032218378412E-3</v>
      </c>
      <c r="K520" s="2">
        <f>SUMIFS(mySheet!K:K,mySheet!A:A,summary!C520,mySheet!B:B,summary!D520,mySheet!O:O,1) - SUMIFS(mySheet!K:K,mySheet!A:A,summary!C520,mySheet!B:B,summary!D520,mySheet!O:O,2)</f>
        <v>70875</v>
      </c>
      <c r="L520" s="11">
        <f t="shared" si="17"/>
        <v>6.668906101802087E-2</v>
      </c>
      <c r="M520" t="str">
        <f t="array" ref="M520">INDEX(mySheet!G:G,MATCH(1,(mySheet!A:A=summary!C520)*(mySheet!B:B=summary!D520)*(mySheet!O:O=1),0))</f>
        <v>BJP</v>
      </c>
      <c r="N520" t="str">
        <f>VLOOKUP(M520,alliance!A:B,2,FALSE)</f>
        <v>NDA</v>
      </c>
      <c r="O520" t="str">
        <f>VLOOKUP(M520,alliance!A:D,4,FALSE)</f>
        <v>FF4500</v>
      </c>
    </row>
    <row r="521" spans="1:15" x14ac:dyDescent="0.2">
      <c r="A521" t="str">
        <f>VLOOKUP(C521,stateCodes!A:B,2,FALSE)</f>
        <v>S29</v>
      </c>
      <c r="B521">
        <v>7</v>
      </c>
      <c r="C521" t="s">
        <v>8622</v>
      </c>
      <c r="D521" t="s">
        <v>8655</v>
      </c>
      <c r="E521" s="2">
        <f>SUMIFS(mySheet!N:N,mySheet!A:A,summary!C521,mySheet!B:B,summary!D521,mySheet!O:O,1)</f>
        <v>1651543</v>
      </c>
      <c r="F521" s="2">
        <f>SUMIFS(mySheet!K:K,mySheet!A:A,summary!C521,mySheet!B:B,summary!D521)</f>
        <v>1147697</v>
      </c>
      <c r="G521" s="8">
        <f t="shared" si="16"/>
        <v>0.69492408008753026</v>
      </c>
      <c r="H521">
        <f>COUNTIFS(mySheet!A:A,summary!C521,mySheet!B:B,summary!D521,mySheet!D:D,"FEMALE")</f>
        <v>1</v>
      </c>
      <c r="I521">
        <f>COUNTIFS(mySheet!A:A,summary!C521,mySheet!B:B,summary!D521,mySheet!D:D,"FEMALE",mySheet!O:O,1)</f>
        <v>0</v>
      </c>
      <c r="J521" s="11">
        <f>SUMIFS(mySheet!M:M,mySheet!A:A,summary!C521,mySheet!B:B,summary!D521,mySheet!G:G,"NOTA")/100</f>
        <v>6.9491317286781672E-3</v>
      </c>
      <c r="K521" s="2">
        <f>SUMIFS(mySheet!K:K,mySheet!A:A,summary!C521,mySheet!B:B,summary!D521,mySheet!O:O,1) - SUMIFS(mySheet!K:K,mySheet!A:A,summary!C521,mySheet!B:B,summary!D521,mySheet!O:O,2)</f>
        <v>89508</v>
      </c>
      <c r="L521" s="11">
        <f t="shared" si="17"/>
        <v>7.7989225379172383E-2</v>
      </c>
      <c r="M521" t="str">
        <f t="array" ref="M521">INDEX(mySheet!G:G,MATCH(1,(mySheet!A:A=summary!C521)*(mySheet!B:B=summary!D521)*(mySheet!O:O=1),0))</f>
        <v>BJP</v>
      </c>
      <c r="N521" t="str">
        <f>VLOOKUP(M521,alliance!A:B,2,FALSE)</f>
        <v>NDA</v>
      </c>
      <c r="O521" t="str">
        <f>VLOOKUP(M521,alliance!A:D,4,FALSE)</f>
        <v>FF4500</v>
      </c>
    </row>
    <row r="522" spans="1:15" x14ac:dyDescent="0.2">
      <c r="A522" t="str">
        <f>VLOOKUP(C522,stateCodes!A:B,2,FALSE)</f>
        <v>S29</v>
      </c>
      <c r="B522">
        <v>8</v>
      </c>
      <c r="C522" t="s">
        <v>8622</v>
      </c>
      <c r="D522" t="s">
        <v>8876</v>
      </c>
      <c r="E522" s="2">
        <f>SUMIFS(mySheet!N:N,mySheet!A:A,summary!C522,mySheet!B:B,summary!D522,mySheet!O:O,1)</f>
        <v>1603318</v>
      </c>
      <c r="F522" s="2">
        <f>SUMIFS(mySheet!K:K,mySheet!A:A,summary!C522,mySheet!B:B,summary!D522)</f>
        <v>1150223</v>
      </c>
      <c r="G522" s="8">
        <f t="shared" si="16"/>
        <v>0.71740166330073007</v>
      </c>
      <c r="H522">
        <f>COUNTIFS(mySheet!A:A,summary!C522,mySheet!B:B,summary!D522,mySheet!D:D,"FEMALE")</f>
        <v>0</v>
      </c>
      <c r="I522">
        <f>COUNTIFS(mySheet!A:A,summary!C522,mySheet!B:B,summary!D522,mySheet!D:D,"FEMALE",mySheet!O:O,1)</f>
        <v>0</v>
      </c>
      <c r="J522" s="11">
        <f>SUMIFS(mySheet!M:M,mySheet!A:A,summary!C522,mySheet!B:B,summary!D522,mySheet!G:G,"NOTA")/100</f>
        <v>1.3378757940105934E-2</v>
      </c>
      <c r="K522" s="2">
        <f>SUMIFS(mySheet!K:K,mySheet!A:A,summary!C522,mySheet!B:B,summary!D522,mySheet!O:O,1) - SUMIFS(mySheet!K:K,mySheet!A:A,summary!C522,mySheet!B:B,summary!D522,mySheet!O:O,2)</f>
        <v>316427</v>
      </c>
      <c r="L522" s="11">
        <f t="shared" si="17"/>
        <v>0.27510056745518041</v>
      </c>
      <c r="M522" t="str">
        <f t="array" ref="M522">INDEX(mySheet!G:G,MATCH(1,(mySheet!A:A=summary!C522)*(mySheet!B:B=summary!D522)*(mySheet!O:O=1),0))</f>
        <v>TRS</v>
      </c>
      <c r="N522" t="str">
        <f>VLOOKUP(M522,alliance!A:B,2,FALSE)</f>
        <v>Unallied</v>
      </c>
      <c r="O522" t="str">
        <f>VLOOKUP(M522,alliance!A:D,4,FALSE)</f>
        <v>F77FBE</v>
      </c>
    </row>
    <row r="523" spans="1:15" x14ac:dyDescent="0.2">
      <c r="A523" t="str">
        <f>VLOOKUP(C523,stateCodes!A:B,2,FALSE)</f>
        <v>S29</v>
      </c>
      <c r="B523">
        <v>9</v>
      </c>
      <c r="C523" t="s">
        <v>8622</v>
      </c>
      <c r="D523" t="s">
        <v>8931</v>
      </c>
      <c r="E523" s="2">
        <f>SUMIFS(mySheet!N:N,mySheet!A:A,summary!C523,mySheet!B:B,summary!D523,mySheet!O:O,1)</f>
        <v>1957931</v>
      </c>
      <c r="F523" s="2">
        <f>SUMIFS(mySheet!K:K,mySheet!A:A,summary!C523,mySheet!B:B,summary!D523)</f>
        <v>877872</v>
      </c>
      <c r="G523" s="8">
        <f t="shared" si="16"/>
        <v>0.44836717943584325</v>
      </c>
      <c r="H523">
        <f>COUNTIFS(mySheet!A:A,summary!C523,mySheet!B:B,summary!D523,mySheet!D:D,"FEMALE")</f>
        <v>0</v>
      </c>
      <c r="I523">
        <f>COUNTIFS(mySheet!A:A,summary!C523,mySheet!B:B,summary!D523,mySheet!D:D,"FEMALE",mySheet!O:O,1)</f>
        <v>0</v>
      </c>
      <c r="J523" s="11">
        <f>SUMIFS(mySheet!M:M,mySheet!A:A,summary!C523,mySheet!B:B,summary!D523,mySheet!G:G,"NOTA")/100</f>
        <v>6.4389292674564688E-3</v>
      </c>
      <c r="K523" s="2">
        <f>SUMIFS(mySheet!K:K,mySheet!A:A,summary!C523,mySheet!B:B,summary!D523,mySheet!O:O,1) - SUMIFS(mySheet!K:K,mySheet!A:A,summary!C523,mySheet!B:B,summary!D523,mySheet!O:O,2)</f>
        <v>282186</v>
      </c>
      <c r="L523" s="11">
        <f t="shared" si="17"/>
        <v>0.32144321723440317</v>
      </c>
      <c r="M523" t="str">
        <f t="array" ref="M523">INDEX(mySheet!G:G,MATCH(1,(mySheet!A:A=summary!C523)*(mySheet!B:B=summary!D523)*(mySheet!O:O=1),0))</f>
        <v>AIMIM</v>
      </c>
      <c r="N523" t="str">
        <f>VLOOKUP(M523,alliance!A:B,2,FALSE)</f>
        <v>Unallied</v>
      </c>
      <c r="O523" t="str">
        <f>VLOOKUP(M523,alliance!A:D,4,FALSE)</f>
        <v>004225</v>
      </c>
    </row>
    <row r="524" spans="1:15" x14ac:dyDescent="0.2">
      <c r="A524" t="str">
        <f>VLOOKUP(C524,stateCodes!A:B,2,FALSE)</f>
        <v>S29</v>
      </c>
      <c r="B524">
        <v>10</v>
      </c>
      <c r="C524" t="s">
        <v>8622</v>
      </c>
      <c r="D524" t="s">
        <v>9074</v>
      </c>
      <c r="E524" s="2">
        <f>SUMIFS(mySheet!N:N,mySheet!A:A,summary!C524,mySheet!B:B,summary!D524,mySheet!O:O,1)</f>
        <v>1513809</v>
      </c>
      <c r="F524" s="2">
        <f>SUMIFS(mySheet!K:K,mySheet!A:A,summary!C524,mySheet!B:B,summary!D524)</f>
        <v>1139831</v>
      </c>
      <c r="G524" s="8">
        <f t="shared" si="16"/>
        <v>0.75295562386007742</v>
      </c>
      <c r="H524">
        <f>COUNTIFS(mySheet!A:A,summary!C524,mySheet!B:B,summary!D524,mySheet!D:D,"FEMALE")</f>
        <v>1</v>
      </c>
      <c r="I524">
        <f>COUNTIFS(mySheet!A:A,summary!C524,mySheet!B:B,summary!D524,mySheet!D:D,"FEMALE",mySheet!O:O,1)</f>
        <v>0</v>
      </c>
      <c r="J524" s="11">
        <f>SUMIFS(mySheet!M:M,mySheet!A:A,summary!C524,mySheet!B:B,summary!D524,mySheet!G:G,"NOTA")/100</f>
        <v>1.3889571241077758E-2</v>
      </c>
      <c r="K524" s="2">
        <f>SUMIFS(mySheet!K:K,mySheet!A:A,summary!C524,mySheet!B:B,summary!D524,mySheet!O:O,1) - SUMIFS(mySheet!K:K,mySheet!A:A,summary!C524,mySheet!B:B,summary!D524,mySheet!O:O,2)</f>
        <v>168062</v>
      </c>
      <c r="L524" s="11">
        <f t="shared" si="17"/>
        <v>0.14744466504244927</v>
      </c>
      <c r="M524" t="str">
        <f t="array" ref="M524">INDEX(mySheet!G:G,MATCH(1,(mySheet!A:A=summary!C524)*(mySheet!B:B=summary!D524)*(mySheet!O:O=1),0))</f>
        <v>TRS</v>
      </c>
      <c r="N524" t="str">
        <f>VLOOKUP(M524,alliance!A:B,2,FALSE)</f>
        <v>Unallied</v>
      </c>
      <c r="O524" t="str">
        <f>VLOOKUP(M524,alliance!A:D,4,FALSE)</f>
        <v>F77FBE</v>
      </c>
    </row>
    <row r="525" spans="1:15" x14ac:dyDescent="0.2">
      <c r="A525" t="str">
        <f>VLOOKUP(C525,stateCodes!A:B,2,FALSE)</f>
        <v>S29</v>
      </c>
      <c r="B525">
        <v>11</v>
      </c>
      <c r="C525" t="s">
        <v>8622</v>
      </c>
      <c r="D525" t="s">
        <v>8623</v>
      </c>
      <c r="E525" s="2">
        <f>SUMIFS(mySheet!N:N,mySheet!A:A,summary!C525,mySheet!B:B,summary!D525,mySheet!O:O,1)</f>
        <v>1489790</v>
      </c>
      <c r="F525" s="2">
        <f>SUMIFS(mySheet!K:K,mySheet!A:A,summary!C525,mySheet!B:B,summary!D525)</f>
        <v>1063730</v>
      </c>
      <c r="G525" s="8">
        <f t="shared" si="16"/>
        <v>0.71401338443673268</v>
      </c>
      <c r="H525">
        <f>COUNTIFS(mySheet!A:A,summary!C525,mySheet!B:B,summary!D525,mySheet!D:D,"FEMALE")</f>
        <v>1</v>
      </c>
      <c r="I525">
        <f>COUNTIFS(mySheet!A:A,summary!C525,mySheet!B:B,summary!D525,mySheet!D:D,"FEMALE",mySheet!O:O,1)</f>
        <v>0</v>
      </c>
      <c r="J525" s="11">
        <f>SUMIFS(mySheet!M:M,mySheet!A:A,summary!C525,mySheet!B:B,summary!D525,mySheet!G:G,"NOTA")/100</f>
        <v>1.2252144548237415E-2</v>
      </c>
      <c r="K525" s="2">
        <f>SUMIFS(mySheet!K:K,mySheet!A:A,summary!C525,mySheet!B:B,summary!D525,mySheet!O:O,1) - SUMIFS(mySheet!K:K,mySheet!A:A,summary!C525,mySheet!B:B,summary!D525,mySheet!O:O,2)</f>
        <v>58560</v>
      </c>
      <c r="L525" s="11">
        <f t="shared" si="17"/>
        <v>5.5051563836687883E-2</v>
      </c>
      <c r="M525" t="str">
        <f t="array" ref="M525">INDEX(mySheet!G:G,MATCH(1,(mySheet!A:A=summary!C525)*(mySheet!B:B=summary!D525)*(mySheet!O:O=1),0))</f>
        <v>BJP</v>
      </c>
      <c r="N525" t="str">
        <f>VLOOKUP(M525,alliance!A:B,2,FALSE)</f>
        <v>NDA</v>
      </c>
      <c r="O525" t="str">
        <f>VLOOKUP(M525,alliance!A:D,4,FALSE)</f>
        <v>FF4500</v>
      </c>
    </row>
    <row r="526" spans="1:15" x14ac:dyDescent="0.2">
      <c r="A526" t="str">
        <f>VLOOKUP(C526,stateCodes!A:B,2,FALSE)</f>
        <v>S29</v>
      </c>
      <c r="B526">
        <v>12</v>
      </c>
      <c r="C526" t="s">
        <v>8622</v>
      </c>
      <c r="D526" t="s">
        <v>8637</v>
      </c>
      <c r="E526" s="2">
        <f>SUMIFS(mySheet!N:N,mySheet!A:A,summary!C526,mySheet!B:B,summary!D526,mySheet!O:O,1)</f>
        <v>1479091</v>
      </c>
      <c r="F526" s="2">
        <f>SUMIFS(mySheet!K:K,mySheet!A:A,summary!C526,mySheet!B:B,summary!D526)</f>
        <v>970051</v>
      </c>
      <c r="G526" s="8">
        <f t="shared" si="16"/>
        <v>0.65584267634648574</v>
      </c>
      <c r="H526">
        <f>COUNTIFS(mySheet!A:A,summary!C526,mySheet!B:B,summary!D526,mySheet!D:D,"FEMALE")</f>
        <v>2</v>
      </c>
      <c r="I526">
        <f>COUNTIFS(mySheet!A:A,summary!C526,mySheet!B:B,summary!D526,mySheet!D:D,"FEMALE",mySheet!O:O,1)</f>
        <v>0</v>
      </c>
      <c r="J526" s="11">
        <f>SUMIFS(mySheet!M:M,mySheet!A:A,summary!C526,mySheet!B:B,summary!D526,mySheet!G:G,"NOTA")/100</f>
        <v>9.2468806852442631E-3</v>
      </c>
      <c r="K526" s="2">
        <f>SUMIFS(mySheet!K:K,mySheet!A:A,summary!C526,mySheet!B:B,summary!D526,mySheet!O:O,1) - SUMIFS(mySheet!K:K,mySheet!A:A,summary!C526,mySheet!B:B,summary!D526,mySheet!O:O,2)</f>
        <v>95180</v>
      </c>
      <c r="L526" s="11">
        <f t="shared" si="17"/>
        <v>9.8118552529712355E-2</v>
      </c>
      <c r="M526" t="str">
        <f t="array" ref="M526">INDEX(mySheet!G:G,MATCH(1,(mySheet!A:A=summary!C526)*(mySheet!B:B=summary!D526)*(mySheet!O:O=1),0))</f>
        <v>TRS</v>
      </c>
      <c r="N526" t="str">
        <f>VLOOKUP(M526,alliance!A:B,2,FALSE)</f>
        <v>Unallied</v>
      </c>
      <c r="O526" t="str">
        <f>VLOOKUP(M526,alliance!A:D,4,FALSE)</f>
        <v>F77FBE</v>
      </c>
    </row>
    <row r="527" spans="1:15" x14ac:dyDescent="0.2">
      <c r="A527" t="str">
        <f>VLOOKUP(C527,stateCodes!A:B,2,FALSE)</f>
        <v>S29</v>
      </c>
      <c r="B527">
        <v>13</v>
      </c>
      <c r="C527" t="s">
        <v>8622</v>
      </c>
      <c r="D527" t="s">
        <v>8901</v>
      </c>
      <c r="E527" s="2">
        <f>SUMIFS(mySheet!N:N,mySheet!A:A,summary!C527,mySheet!B:B,summary!D527,mySheet!O:O,1)</f>
        <v>1968276</v>
      </c>
      <c r="F527" s="2">
        <f>SUMIFS(mySheet!K:K,mySheet!A:A,summary!C527,mySheet!B:B,summary!D527)</f>
        <v>915106</v>
      </c>
      <c r="G527" s="8">
        <f t="shared" si="16"/>
        <v>0.46492768290625908</v>
      </c>
      <c r="H527">
        <f>COUNTIFS(mySheet!A:A,summary!C527,mySheet!B:B,summary!D527,mySheet!D:D,"FEMALE")</f>
        <v>2</v>
      </c>
      <c r="I527">
        <f>COUNTIFS(mySheet!A:A,summary!C527,mySheet!B:B,summary!D527,mySheet!D:D,"FEMALE",mySheet!O:O,1)</f>
        <v>0</v>
      </c>
      <c r="J527" s="11">
        <f>SUMIFS(mySheet!M:M,mySheet!A:A,summary!C527,mySheet!B:B,summary!D527,mySheet!G:G,"NOTA")/100</f>
        <v>9.8747573101938997E-3</v>
      </c>
      <c r="K527" s="2">
        <f>SUMIFS(mySheet!K:K,mySheet!A:A,summary!C527,mySheet!B:B,summary!D527,mySheet!O:O,1) - SUMIFS(mySheet!K:K,mySheet!A:A,summary!C527,mySheet!B:B,summary!D527,mySheet!O:O,2)</f>
        <v>62114</v>
      </c>
      <c r="L527" s="11">
        <f t="shared" si="17"/>
        <v>6.7876289741297724E-2</v>
      </c>
      <c r="M527" t="str">
        <f t="array" ref="M527">INDEX(mySheet!G:G,MATCH(1,(mySheet!A:A=summary!C527)*(mySheet!B:B=summary!D527)*(mySheet!O:O=1),0))</f>
        <v>BJP</v>
      </c>
      <c r="N527" t="str">
        <f>VLOOKUP(M527,alliance!A:B,2,FALSE)</f>
        <v>NDA</v>
      </c>
      <c r="O527" t="str">
        <f>VLOOKUP(M527,alliance!A:D,4,FALSE)</f>
        <v>FF4500</v>
      </c>
    </row>
    <row r="528" spans="1:15" x14ac:dyDescent="0.2">
      <c r="A528" t="str">
        <f>VLOOKUP(C528,stateCodes!A:B,2,FALSE)</f>
        <v>S29</v>
      </c>
      <c r="B528">
        <v>14</v>
      </c>
      <c r="C528" t="s">
        <v>8622</v>
      </c>
      <c r="D528" t="s">
        <v>9042</v>
      </c>
      <c r="E528" s="2">
        <f>SUMIFS(mySheet!N:N,mySheet!A:A,summary!C528,mySheet!B:B,summary!D528,mySheet!O:O,1)</f>
        <v>1666770</v>
      </c>
      <c r="F528" s="2">
        <f>SUMIFS(mySheet!K:K,mySheet!A:A,summary!C528,mySheet!B:B,summary!D528)</f>
        <v>1061645</v>
      </c>
      <c r="G528" s="8">
        <f t="shared" si="16"/>
        <v>0.63694750925442623</v>
      </c>
      <c r="H528">
        <f>COUNTIFS(mySheet!A:A,summary!C528,mySheet!B:B,summary!D528,mySheet!D:D,"FEMALE")</f>
        <v>2</v>
      </c>
      <c r="I528">
        <f>COUNTIFS(mySheet!A:A,summary!C528,mySheet!B:B,summary!D528,mySheet!D:D,"FEMALE",mySheet!O:O,1)</f>
        <v>0</v>
      </c>
      <c r="J528" s="11">
        <f>SUMIFS(mySheet!M:M,mySheet!A:A,summary!C528,mySheet!B:B,summary!D528,mySheet!G:G,"NOTA")/100</f>
        <v>1.770885923336021E-2</v>
      </c>
      <c r="K528" s="2">
        <f>SUMIFS(mySheet!K:K,mySheet!A:A,summary!C528,mySheet!B:B,summary!D528,mySheet!O:O,1) - SUMIFS(mySheet!K:K,mySheet!A:A,summary!C528,mySheet!B:B,summary!D528,mySheet!O:O,2)</f>
        <v>350298</v>
      </c>
      <c r="L528" s="11">
        <f t="shared" si="17"/>
        <v>0.32995775423988244</v>
      </c>
      <c r="M528" t="str">
        <f t="array" ref="M528">INDEX(mySheet!G:G,MATCH(1,(mySheet!A:A=summary!C528)*(mySheet!B:B=summary!D528)*(mySheet!O:O=1),0))</f>
        <v>TRS</v>
      </c>
      <c r="N528" t="str">
        <f>VLOOKUP(M528,alliance!A:B,2,FALSE)</f>
        <v>Unallied</v>
      </c>
      <c r="O528" t="str">
        <f>VLOOKUP(M528,alliance!A:D,4,FALSE)</f>
        <v>F77FBE</v>
      </c>
    </row>
    <row r="529" spans="1:15" x14ac:dyDescent="0.2">
      <c r="A529" t="str">
        <f>VLOOKUP(C529,stateCodes!A:B,2,FALSE)</f>
        <v>S29</v>
      </c>
      <c r="B529">
        <v>15</v>
      </c>
      <c r="C529" t="s">
        <v>8622</v>
      </c>
      <c r="D529" t="s">
        <v>8887</v>
      </c>
      <c r="E529" s="2">
        <f>SUMIFS(mySheet!N:N,mySheet!A:A,summary!C529,mySheet!B:B,summary!D529,mySheet!O:O,1)</f>
        <v>3150313</v>
      </c>
      <c r="F529" s="2">
        <f>SUMIFS(mySheet!K:K,mySheet!A:A,summary!C529,mySheet!B:B,summary!D529)</f>
        <v>1563063</v>
      </c>
      <c r="G529" s="8">
        <f t="shared" si="16"/>
        <v>0.49616117509593494</v>
      </c>
      <c r="H529">
        <f>COUNTIFS(mySheet!A:A,summary!C529,mySheet!B:B,summary!D529,mySheet!D:D,"FEMALE")</f>
        <v>1</v>
      </c>
      <c r="I529">
        <f>COUNTIFS(mySheet!A:A,summary!C529,mySheet!B:B,summary!D529,mySheet!D:D,"FEMALE",mySheet!O:O,1)</f>
        <v>0</v>
      </c>
      <c r="J529" s="11">
        <f>SUMIFS(mySheet!M:M,mySheet!A:A,summary!C529,mySheet!B:B,summary!D529,mySheet!G:G,"NOTA")/100</f>
        <v>1.1444406214705887E-2</v>
      </c>
      <c r="K529" s="2">
        <f>SUMIFS(mySheet!K:K,mySheet!A:A,summary!C529,mySheet!B:B,summary!D529,mySheet!O:O,1) - SUMIFS(mySheet!K:K,mySheet!A:A,summary!C529,mySheet!B:B,summary!D529,mySheet!O:O,2)</f>
        <v>10919</v>
      </c>
      <c r="L529" s="11">
        <f t="shared" si="17"/>
        <v>6.9856429331383316E-3</v>
      </c>
      <c r="M529" t="str">
        <f t="array" ref="M529">INDEX(mySheet!G:G,MATCH(1,(mySheet!A:A=summary!C529)*(mySheet!B:B=summary!D529)*(mySheet!O:O=1),0))</f>
        <v>INC</v>
      </c>
      <c r="N529" t="str">
        <f>VLOOKUP(M529,alliance!A:B,2,FALSE)</f>
        <v>I.N.D.I.A.</v>
      </c>
      <c r="O529" t="str">
        <f>VLOOKUP(M529,alliance!A:D,4,FALSE)</f>
        <v>00BFFF</v>
      </c>
    </row>
    <row r="530" spans="1:15" x14ac:dyDescent="0.2">
      <c r="A530" t="str">
        <f>VLOOKUP(C530,stateCodes!A:B,2,FALSE)</f>
        <v>S29</v>
      </c>
      <c r="B530">
        <v>16</v>
      </c>
      <c r="C530" t="s">
        <v>8622</v>
      </c>
      <c r="D530" t="s">
        <v>9028</v>
      </c>
      <c r="E530" s="2">
        <f>SUMIFS(mySheet!N:N,mySheet!A:A,summary!C530,mySheet!B:B,summary!D530,mySheet!O:O,1)</f>
        <v>1628033</v>
      </c>
      <c r="F530" s="2">
        <f>SUMIFS(mySheet!K:K,mySheet!A:A,summary!C530,mySheet!B:B,summary!D530)</f>
        <v>1212631</v>
      </c>
      <c r="G530" s="8">
        <f t="shared" si="16"/>
        <v>0.74484423841531466</v>
      </c>
      <c r="H530">
        <f>COUNTIFS(mySheet!A:A,summary!C530,mySheet!B:B,summary!D530,mySheet!D:D,"FEMALE")</f>
        <v>0</v>
      </c>
      <c r="I530">
        <f>COUNTIFS(mySheet!A:A,summary!C530,mySheet!B:B,summary!D530,mySheet!D:D,"FEMALE",mySheet!O:O,1)</f>
        <v>0</v>
      </c>
      <c r="J530" s="11">
        <f>SUMIFS(mySheet!M:M,mySheet!A:A,summary!C530,mySheet!B:B,summary!D530,mySheet!G:G,"NOTA")/100</f>
        <v>9.9119623805530611E-3</v>
      </c>
      <c r="K530" s="2">
        <f>SUMIFS(mySheet!K:K,mySheet!A:A,summary!C530,mySheet!B:B,summary!D530,mySheet!O:O,1) - SUMIFS(mySheet!K:K,mySheet!A:A,summary!C530,mySheet!B:B,summary!D530,mySheet!O:O,2)</f>
        <v>5219</v>
      </c>
      <c r="L530" s="11">
        <f t="shared" si="17"/>
        <v>4.303864902018833E-3</v>
      </c>
      <c r="M530" t="str">
        <f t="array" ref="M530">INDEX(mySheet!G:G,MATCH(1,(mySheet!A:A=summary!C530)*(mySheet!B:B=summary!D530)*(mySheet!O:O=1),0))</f>
        <v>INC</v>
      </c>
      <c r="N530" t="str">
        <f>VLOOKUP(M530,alliance!A:B,2,FALSE)</f>
        <v>I.N.D.I.A.</v>
      </c>
      <c r="O530" t="str">
        <f>VLOOKUP(M530,alliance!A:D,4,FALSE)</f>
        <v>00BFFF</v>
      </c>
    </row>
    <row r="531" spans="1:15" x14ac:dyDescent="0.2">
      <c r="A531" t="str">
        <f>VLOOKUP(C531,stateCodes!A:B,2,FALSE)</f>
        <v>U01</v>
      </c>
      <c r="B531">
        <v>0</v>
      </c>
      <c r="C531" t="s">
        <v>9100</v>
      </c>
      <c r="D531" t="s">
        <v>9100</v>
      </c>
      <c r="E531" s="2">
        <f>SUMIFS(mySheet!N:N,mySheet!A:A,summary!C531,mySheet!B:B,summary!D531,mySheet!O:O,1)</f>
        <v>318471</v>
      </c>
      <c r="F531" s="2">
        <f>SUMIFS(mySheet!K:K,mySheet!A:A,summary!C531,mySheet!B:B,summary!D531)</f>
        <v>207296</v>
      </c>
      <c r="G531" s="8">
        <f t="shared" si="16"/>
        <v>0.65091012996473774</v>
      </c>
      <c r="H531">
        <f>COUNTIFS(mySheet!A:A,summary!C531,mySheet!B:B,summary!D531,mySheet!D:D,"FEMALE")</f>
        <v>1</v>
      </c>
      <c r="I531">
        <f>COUNTIFS(mySheet!A:A,summary!C531,mySheet!B:B,summary!D531,mySheet!D:D,"FEMALE",mySheet!O:O,1)</f>
        <v>0</v>
      </c>
      <c r="J531" s="11">
        <f>SUMIFS(mySheet!M:M,mySheet!A:A,summary!C531,mySheet!B:B,summary!D531,mySheet!G:G,"NOTA")/100</f>
        <v>6.8081659418123604E-3</v>
      </c>
      <c r="K531" s="2">
        <f>SUMIFS(mySheet!K:K,mySheet!A:A,summary!C531,mySheet!B:B,summary!D531,mySheet!O:O,1) - SUMIFS(mySheet!K:K,mySheet!A:A,summary!C531,mySheet!B:B,summary!D531,mySheet!O:O,2)</f>
        <v>1407</v>
      </c>
      <c r="L531" s="11">
        <f t="shared" si="17"/>
        <v>6.7873958011732015E-3</v>
      </c>
      <c r="M531" t="str">
        <f t="array" ref="M531">INDEX(mySheet!G:G,MATCH(1,(mySheet!A:A=summary!C531)*(mySheet!B:B=summary!D531)*(mySheet!O:O=1),0))</f>
        <v>INC</v>
      </c>
      <c r="N531" t="str">
        <f>VLOOKUP(M531,alliance!A:B,2,FALSE)</f>
        <v>I.N.D.I.A.</v>
      </c>
      <c r="O531" t="str">
        <f>VLOOKUP(M531,alliance!A:D,4,FALSE)</f>
        <v>00BFFF</v>
      </c>
    </row>
    <row r="532" spans="1:15" x14ac:dyDescent="0.2">
      <c r="A532" t="str">
        <f>VLOOKUP(C532,stateCodes!A:B,2,FALSE)</f>
        <v>U02</v>
      </c>
      <c r="B532">
        <v>0</v>
      </c>
      <c r="C532" t="s">
        <v>9115</v>
      </c>
      <c r="D532" t="s">
        <v>9116</v>
      </c>
      <c r="E532" s="2">
        <f>SUMIFS(mySheet!N:N,mySheet!A:A,summary!C532,mySheet!B:B,summary!D532,mySheet!O:O,1)</f>
        <v>646729</v>
      </c>
      <c r="F532" s="2">
        <f>SUMIFS(mySheet!K:K,mySheet!A:A,summary!C532,mySheet!B:B,summary!D532)</f>
        <v>456568</v>
      </c>
      <c r="G532" s="8">
        <f t="shared" si="16"/>
        <v>0.70596494049284941</v>
      </c>
      <c r="H532">
        <f>COUNTIFS(mySheet!A:A,summary!C532,mySheet!B:B,summary!D532,mySheet!D:D,"FEMALE")</f>
        <v>9</v>
      </c>
      <c r="I532">
        <f>COUNTIFS(mySheet!A:A,summary!C532,mySheet!B:B,summary!D532,mySheet!D:D,"FEMALE",mySheet!O:O,1)</f>
        <v>1</v>
      </c>
      <c r="J532" s="11">
        <f>SUMIFS(mySheet!M:M,mySheet!A:A,summary!C532,mySheet!B:B,summary!D532,mySheet!G:G,"NOTA")/100</f>
        <v>9.4933174490897578E-3</v>
      </c>
      <c r="K532" s="2">
        <f>SUMIFS(mySheet!K:K,mySheet!A:A,summary!C532,mySheet!B:B,summary!D532,mySheet!O:O,1) - SUMIFS(mySheet!K:K,mySheet!A:A,summary!C532,mySheet!B:B,summary!D532,mySheet!O:O,2)</f>
        <v>46970</v>
      </c>
      <c r="L532" s="11">
        <f t="shared" si="17"/>
        <v>0.10287624187415675</v>
      </c>
      <c r="M532" t="str">
        <f t="array" ref="M532">INDEX(mySheet!G:G,MATCH(1,(mySheet!A:A=summary!C532)*(mySheet!B:B=summary!D532)*(mySheet!O:O=1),0))</f>
        <v>BJP</v>
      </c>
      <c r="N532" t="str">
        <f>VLOOKUP(M532,alliance!A:B,2,FALSE)</f>
        <v>NDA</v>
      </c>
      <c r="O532" t="str">
        <f>VLOOKUP(M532,alliance!A:D,4,FALSE)</f>
        <v>FF4500</v>
      </c>
    </row>
    <row r="533" spans="1:15" x14ac:dyDescent="0.2">
      <c r="A533" t="str">
        <f>VLOOKUP(C533,stateCodes!A:B,2,FALSE)</f>
        <v>U03</v>
      </c>
      <c r="B533">
        <v>0</v>
      </c>
      <c r="C533" t="s">
        <v>9153</v>
      </c>
      <c r="D533" t="s">
        <v>9154</v>
      </c>
      <c r="E533" s="2">
        <f>SUMIFS(mySheet!N:N,mySheet!A:A,summary!C533,mySheet!B:B,summary!D533,mySheet!O:O,1)</f>
        <v>250029</v>
      </c>
      <c r="F533" s="2">
        <f>SUMIFS(mySheet!K:K,mySheet!A:A,summary!C533,mySheet!B:B,summary!D533)</f>
        <v>198983</v>
      </c>
      <c r="G533" s="8">
        <f t="shared" si="16"/>
        <v>0.79583968259681881</v>
      </c>
      <c r="H533">
        <f>COUNTIFS(mySheet!A:A,summary!C533,mySheet!B:B,summary!D533,mySheet!D:D,"FEMALE")</f>
        <v>1</v>
      </c>
      <c r="I533">
        <f>COUNTIFS(mySheet!A:A,summary!C533,mySheet!B:B,summary!D533,mySheet!D:D,"FEMALE",mySheet!O:O,1)</f>
        <v>0</v>
      </c>
      <c r="J533" s="11">
        <f>SUMIFS(mySheet!M:M,mySheet!A:A,summary!C533,mySheet!B:B,summary!D533,mySheet!G:G,"NOTA")/100</f>
        <v>1.4825312587946771E-2</v>
      </c>
      <c r="K533" s="2">
        <f>SUMIFS(mySheet!K:K,mySheet!A:A,summary!C533,mySheet!B:B,summary!D533,mySheet!O:O,1) - SUMIFS(mySheet!K:K,mySheet!A:A,summary!C533,mySheet!B:B,summary!D533,mySheet!O:O,2)</f>
        <v>9001</v>
      </c>
      <c r="L533" s="11">
        <f t="shared" si="17"/>
        <v>4.5235020077092014E-2</v>
      </c>
      <c r="M533" t="str">
        <f t="array" ref="M533">INDEX(mySheet!G:G,MATCH(1,(mySheet!A:A=summary!C533)*(mySheet!B:B=summary!D533)*(mySheet!O:O=1),0))</f>
        <v>IND</v>
      </c>
      <c r="N533" t="str">
        <f>VLOOKUP(M533,alliance!A:B,2,FALSE)</f>
        <v>Unallied</v>
      </c>
      <c r="O533" t="str">
        <f>VLOOKUP(M533,alliance!A:D,4,FALSE)</f>
        <v>AAAAAA</v>
      </c>
    </row>
    <row r="534" spans="1:15" x14ac:dyDescent="0.2">
      <c r="A534" t="str">
        <f>VLOOKUP(C534,stateCodes!A:B,2,FALSE)</f>
        <v>U04</v>
      </c>
      <c r="B534">
        <v>0</v>
      </c>
      <c r="C534" t="s">
        <v>9167</v>
      </c>
      <c r="D534" t="s">
        <v>9168</v>
      </c>
      <c r="E534" s="2">
        <f>SUMIFS(mySheet!N:N,mySheet!A:A,summary!C534,mySheet!B:B,summary!D534,mySheet!O:O,1)</f>
        <v>121740</v>
      </c>
      <c r="F534" s="2">
        <f>SUMIFS(mySheet!K:K,mySheet!A:A,summary!C534,mySheet!B:B,summary!D534)</f>
        <v>87469</v>
      </c>
      <c r="G534" s="8">
        <f t="shared" si="16"/>
        <v>0.71849022506982096</v>
      </c>
      <c r="H534">
        <f>COUNTIFS(mySheet!A:A,summary!C534,mySheet!B:B,summary!D534,mySheet!D:D,"FEMALE")</f>
        <v>0</v>
      </c>
      <c r="I534">
        <f>COUNTIFS(mySheet!A:A,summary!C534,mySheet!B:B,summary!D534,mySheet!D:D,"FEMALE",mySheet!O:O,1)</f>
        <v>0</v>
      </c>
      <c r="J534" s="11">
        <f>SUMIFS(mySheet!M:M,mySheet!A:A,summary!C534,mySheet!B:B,summary!D534,mySheet!G:G,"NOTA")/100</f>
        <v>1.6999531283939044E-2</v>
      </c>
      <c r="K534" s="2">
        <f>SUMIFS(mySheet!K:K,mySheet!A:A,summary!C534,mySheet!B:B,summary!D534,mySheet!O:O,1) - SUMIFS(mySheet!K:K,mySheet!A:A,summary!C534,mySheet!B:B,summary!D534,mySheet!O:O,2)</f>
        <v>9942</v>
      </c>
      <c r="L534" s="11">
        <f t="shared" si="17"/>
        <v>0.11366312636476923</v>
      </c>
      <c r="M534" t="str">
        <f t="array" ref="M534">INDEX(mySheet!G:G,MATCH(1,(mySheet!A:A=summary!C534)*(mySheet!B:B=summary!D534)*(mySheet!O:O=1),0))</f>
        <v>BJP</v>
      </c>
      <c r="N534" t="str">
        <f>VLOOKUP(M534,alliance!A:B,2,FALSE)</f>
        <v>NDA</v>
      </c>
      <c r="O534" t="str">
        <f>VLOOKUP(M534,alliance!A:D,4,FALSE)</f>
        <v>FF4500</v>
      </c>
    </row>
    <row r="535" spans="1:15" x14ac:dyDescent="0.2">
      <c r="A535" t="str">
        <f>VLOOKUP(C535,stateCodes!A:B,2,FALSE)</f>
        <v>U05</v>
      </c>
      <c r="B535">
        <v>0</v>
      </c>
      <c r="C535" t="s">
        <v>9173</v>
      </c>
      <c r="D535" t="s">
        <v>9297</v>
      </c>
      <c r="E535" s="2">
        <f>SUMIFS(mySheet!N:N,mySheet!A:A,summary!C535,mySheet!B:B,summary!D535,mySheet!O:O,1)</f>
        <v>2371644</v>
      </c>
      <c r="F535" s="2">
        <f>SUMIFS(mySheet!K:K,mySheet!A:A,summary!C535,mySheet!B:B,summary!D535)</f>
        <v>1441601</v>
      </c>
      <c r="G535" s="8">
        <f t="shared" si="16"/>
        <v>0.60784881710745797</v>
      </c>
      <c r="H535">
        <f>COUNTIFS(mySheet!A:A,summary!C535,mySheet!B:B,summary!D535,mySheet!D:D,"FEMALE")</f>
        <v>1</v>
      </c>
      <c r="I535">
        <f>COUNTIFS(mySheet!A:A,summary!C535,mySheet!B:B,summary!D535,mySheet!D:D,"FEMALE",mySheet!O:O,1)</f>
        <v>0</v>
      </c>
      <c r="J535" s="11">
        <f>SUMIFS(mySheet!M:M,mySheet!A:A,summary!C535,mySheet!B:B,summary!D535,mySheet!G:G,"NOTA")/100</f>
        <v>6.1955282940910593E-3</v>
      </c>
      <c r="K535" s="2">
        <f>SUMIFS(mySheet!K:K,mySheet!A:A,summary!C535,mySheet!B:B,summary!D535,mySheet!O:O,1) - SUMIFS(mySheet!K:K,mySheet!A:A,summary!C535,mySheet!B:B,summary!D535,mySheet!O:O,2)</f>
        <v>578486</v>
      </c>
      <c r="L535" s="11">
        <f t="shared" si="17"/>
        <v>0.40128024328506984</v>
      </c>
      <c r="M535" t="str">
        <f t="array" ref="M535">INDEX(mySheet!G:G,MATCH(1,(mySheet!A:A=summary!C535)*(mySheet!B:B=summary!D535)*(mySheet!O:O=1),0))</f>
        <v>BJP</v>
      </c>
      <c r="N535" t="str">
        <f>VLOOKUP(M535,alliance!A:B,2,FALSE)</f>
        <v>NDA</v>
      </c>
      <c r="O535" t="str">
        <f>VLOOKUP(M535,alliance!A:D,4,FALSE)</f>
        <v>FF4500</v>
      </c>
    </row>
    <row r="536" spans="1:15" x14ac:dyDescent="0.2">
      <c r="A536" t="str">
        <f>VLOOKUP(C536,stateCodes!A:B,2,FALSE)</f>
        <v>U05</v>
      </c>
      <c r="B536">
        <v>1</v>
      </c>
      <c r="C536" t="s">
        <v>9173</v>
      </c>
      <c r="D536" t="s">
        <v>9322</v>
      </c>
      <c r="E536" s="2">
        <f>SUMIFS(mySheet!N:N,mySheet!A:A,summary!C536,mySheet!B:B,summary!D536,mySheet!O:O,1)</f>
        <v>2067463</v>
      </c>
      <c r="F536" s="2">
        <f>SUMIFS(mySheet!K:K,mySheet!A:A,summary!C536,mySheet!B:B,summary!D536)</f>
        <v>1214222</v>
      </c>
      <c r="G536" s="8">
        <f t="shared" si="16"/>
        <v>0.58730047405926977</v>
      </c>
      <c r="H536">
        <f>COUNTIFS(mySheet!A:A,summary!C536,mySheet!B:B,summary!D536,mySheet!D:D,"FEMALE")</f>
        <v>2</v>
      </c>
      <c r="I536">
        <f>COUNTIFS(mySheet!A:A,summary!C536,mySheet!B:B,summary!D536,mySheet!D:D,"FEMALE",mySheet!O:O,1)</f>
        <v>0</v>
      </c>
      <c r="J536" s="11">
        <f>SUMIFS(mySheet!M:M,mySheet!A:A,summary!C536,mySheet!B:B,summary!D536,mySheet!G:G,"NOTA")/100</f>
        <v>4.3341333585828435E-3</v>
      </c>
      <c r="K536" s="2">
        <f>SUMIFS(mySheet!K:K,mySheet!A:A,summary!C536,mySheet!B:B,summary!D536,mySheet!O:O,1) - SUMIFS(mySheet!K:K,mySheet!A:A,summary!C536,mySheet!B:B,summary!D536,mySheet!O:O,2)</f>
        <v>367043</v>
      </c>
      <c r="L536" s="11">
        <f t="shared" si="17"/>
        <v>0.30228656703634099</v>
      </c>
      <c r="M536" t="str">
        <f t="array" ref="M536">INDEX(mySheet!G:G,MATCH(1,(mySheet!A:A=summary!C536)*(mySheet!B:B=summary!D536)*(mySheet!O:O=1),0))</f>
        <v>BJP</v>
      </c>
      <c r="N536" t="str">
        <f>VLOOKUP(M536,alliance!A:B,2,FALSE)</f>
        <v>NDA</v>
      </c>
      <c r="O536" t="str">
        <f>VLOOKUP(M536,alliance!A:D,4,FALSE)</f>
        <v>FF4500</v>
      </c>
    </row>
    <row r="537" spans="1:15" x14ac:dyDescent="0.2">
      <c r="A537" t="str">
        <f>VLOOKUP(C537,stateCodes!A:B,2,FALSE)</f>
        <v>U05</v>
      </c>
      <c r="B537">
        <v>2</v>
      </c>
      <c r="C537" t="s">
        <v>9173</v>
      </c>
      <c r="D537" t="s">
        <v>9285</v>
      </c>
      <c r="E537" s="2">
        <f>SUMIFS(mySheet!N:N,mySheet!A:A,summary!C537,mySheet!B:B,summary!D537,mySheet!O:O,1)</f>
        <v>2378995</v>
      </c>
      <c r="F537" s="2">
        <f>SUMIFS(mySheet!K:K,mySheet!A:A,summary!C537,mySheet!B:B,summary!D537)</f>
        <v>1402962</v>
      </c>
      <c r="G537" s="8">
        <f t="shared" si="16"/>
        <v>0.58972885609259373</v>
      </c>
      <c r="H537">
        <f>COUNTIFS(mySheet!A:A,summary!C537,mySheet!B:B,summary!D537,mySheet!D:D,"FEMALE")</f>
        <v>1</v>
      </c>
      <c r="I537">
        <f>COUNTIFS(mySheet!A:A,summary!C537,mySheet!B:B,summary!D537,mySheet!D:D,"FEMALE",mySheet!O:O,1)</f>
        <v>0</v>
      </c>
      <c r="J537" s="11">
        <f>SUMIFS(mySheet!M:M,mySheet!A:A,summary!C537,mySheet!B:B,summary!D537,mySheet!G:G,"NOTA")/100</f>
        <v>7.2773356255871405E-3</v>
      </c>
      <c r="K537" s="2">
        <f>SUMIFS(mySheet!K:K,mySheet!A:A,summary!C537,mySheet!B:B,summary!D537,mySheet!O:O,1) - SUMIFS(mySheet!K:K,mySheet!A:A,summary!C537,mySheet!B:B,summary!D537,mySheet!O:O,2)</f>
        <v>553897</v>
      </c>
      <c r="L537" s="11">
        <f t="shared" si="17"/>
        <v>0.3948054188210372</v>
      </c>
      <c r="M537" t="str">
        <f t="array" ref="M537">INDEX(mySheet!G:G,MATCH(1,(mySheet!A:A=summary!C537)*(mySheet!B:B=summary!D537)*(mySheet!O:O=1),0))</f>
        <v>BJP</v>
      </c>
      <c r="N537" t="str">
        <f>VLOOKUP(M537,alliance!A:B,2,FALSE)</f>
        <v>NDA</v>
      </c>
      <c r="O537" t="str">
        <f>VLOOKUP(M537,alliance!A:D,4,FALSE)</f>
        <v>FF4500</v>
      </c>
    </row>
    <row r="538" spans="1:15" x14ac:dyDescent="0.2">
      <c r="A538" t="str">
        <f>VLOOKUP(C538,stateCodes!A:B,2,FALSE)</f>
        <v>U05</v>
      </c>
      <c r="B538">
        <v>3</v>
      </c>
      <c r="C538" t="s">
        <v>9173</v>
      </c>
      <c r="D538" t="s">
        <v>9257</v>
      </c>
      <c r="E538" s="2">
        <f>SUMIFS(mySheet!N:N,mySheet!A:A,summary!C538,mySheet!B:B,summary!D538,mySheet!O:O,1)</f>
        <v>1617470</v>
      </c>
      <c r="F538" s="2">
        <f>SUMIFS(mySheet!K:K,mySheet!A:A,summary!C538,mySheet!B:B,summary!D538)</f>
        <v>920541</v>
      </c>
      <c r="G538" s="8">
        <f t="shared" si="16"/>
        <v>0.56912400229988813</v>
      </c>
      <c r="H538">
        <f>COUNTIFS(mySheet!A:A,summary!C538,mySheet!B:B,summary!D538,mySheet!D:D,"FEMALE")</f>
        <v>2</v>
      </c>
      <c r="I538">
        <f>COUNTIFS(mySheet!A:A,summary!C538,mySheet!B:B,summary!D538,mySheet!D:D,"FEMALE",mySheet!O:O,1)</f>
        <v>1</v>
      </c>
      <c r="J538" s="11">
        <f>SUMIFS(mySheet!M:M,mySheet!A:A,summary!C538,mySheet!B:B,summary!D538,mySheet!G:G,"NOTA")/100</f>
        <v>7.1705807399135534E-3</v>
      </c>
      <c r="K538" s="2">
        <f>SUMIFS(mySheet!K:K,mySheet!A:A,summary!C538,mySheet!B:B,summary!D538,mySheet!O:O,1) - SUMIFS(mySheet!K:K,mySheet!A:A,summary!C538,mySheet!B:B,summary!D538,mySheet!O:O,2)</f>
        <v>256504</v>
      </c>
      <c r="L538" s="11">
        <f t="shared" si="17"/>
        <v>0.2786448403710427</v>
      </c>
      <c r="M538" t="str">
        <f t="array" ref="M538">INDEX(mySheet!G:G,MATCH(1,(mySheet!A:A=summary!C538)*(mySheet!B:B=summary!D538)*(mySheet!O:O=1),0))</f>
        <v>BJP</v>
      </c>
      <c r="N538" t="str">
        <f>VLOOKUP(M538,alliance!A:B,2,FALSE)</f>
        <v>NDA</v>
      </c>
      <c r="O538" t="str">
        <f>VLOOKUP(M538,alliance!A:D,4,FALSE)</f>
        <v>FF4500</v>
      </c>
    </row>
    <row r="539" spans="1:15" x14ac:dyDescent="0.2">
      <c r="A539" t="str">
        <f>VLOOKUP(C539,stateCodes!A:B,2,FALSE)</f>
        <v>U05</v>
      </c>
      <c r="B539">
        <v>4</v>
      </c>
      <c r="C539" t="s">
        <v>9173</v>
      </c>
      <c r="D539" t="s">
        <v>9203</v>
      </c>
      <c r="E539" s="2">
        <f>SUMIFS(mySheet!N:N,mySheet!A:A,summary!C539,mySheet!B:B,summary!D539,mySheet!O:O,1)</f>
        <v>2290492</v>
      </c>
      <c r="F539" s="2">
        <f>SUMIFS(mySheet!K:K,mySheet!A:A,summary!C539,mySheet!B:B,summary!D539)</f>
        <v>1461475</v>
      </c>
      <c r="G539" s="8">
        <f t="shared" si="16"/>
        <v>0.63806160423175462</v>
      </c>
      <c r="H539">
        <f>COUNTIFS(mySheet!A:A,summary!C539,mySheet!B:B,summary!D539,mySheet!D:D,"FEMALE")</f>
        <v>1</v>
      </c>
      <c r="I539">
        <f>COUNTIFS(mySheet!A:A,summary!C539,mySheet!B:B,summary!D539,mySheet!D:D,"FEMALE",mySheet!O:O,1)</f>
        <v>0</v>
      </c>
      <c r="J539" s="11">
        <f>SUMIFS(mySheet!M:M,mySheet!A:A,summary!C539,mySheet!B:B,summary!D539,mySheet!G:G,"NOTA")/100</f>
        <v>3.1372050367556832E-3</v>
      </c>
      <c r="K539" s="2">
        <f>SUMIFS(mySheet!K:K,mySheet!A:A,summary!C539,mySheet!B:B,summary!D539,mySheet!O:O,1) - SUMIFS(mySheet!K:K,mySheet!A:A,summary!C539,mySheet!B:B,summary!D539,mySheet!O:O,2)</f>
        <v>366102</v>
      </c>
      <c r="L539" s="11">
        <f t="shared" si="17"/>
        <v>0.25050171915359482</v>
      </c>
      <c r="M539" t="str">
        <f t="array" ref="M539">INDEX(mySheet!G:G,MATCH(1,(mySheet!A:A=summary!C539)*(mySheet!B:B=summary!D539)*(mySheet!O:O=1),0))</f>
        <v>BJP</v>
      </c>
      <c r="N539" t="str">
        <f>VLOOKUP(M539,alliance!A:B,2,FALSE)</f>
        <v>NDA</v>
      </c>
      <c r="O539" t="str">
        <f>VLOOKUP(M539,alliance!A:D,4,FALSE)</f>
        <v>FF4500</v>
      </c>
    </row>
    <row r="540" spans="1:15" x14ac:dyDescent="0.2">
      <c r="A540" t="str">
        <f>VLOOKUP(C540,stateCodes!A:B,2,FALSE)</f>
        <v>U05</v>
      </c>
      <c r="B540">
        <v>5</v>
      </c>
      <c r="C540" t="s">
        <v>9173</v>
      </c>
      <c r="D540" t="s">
        <v>9232</v>
      </c>
      <c r="E540" s="2">
        <f>SUMIFS(mySheet!N:N,mySheet!A:A,summary!C540,mySheet!B:B,summary!D540,mySheet!O:O,1)</f>
        <v>2039302</v>
      </c>
      <c r="F540" s="2">
        <f>SUMIFS(mySheet!K:K,mySheet!A:A,summary!C540,mySheet!B:B,summary!D540)</f>
        <v>1257821</v>
      </c>
      <c r="G540" s="8">
        <f t="shared" si="16"/>
        <v>0.61678996048648016</v>
      </c>
      <c r="H540">
        <f>COUNTIFS(mySheet!A:A,summary!C540,mySheet!B:B,summary!D540,mySheet!D:D,"FEMALE")</f>
        <v>4</v>
      </c>
      <c r="I540">
        <f>COUNTIFS(mySheet!A:A,summary!C540,mySheet!B:B,summary!D540,mySheet!D:D,"FEMALE",mySheet!O:O,1)</f>
        <v>0</v>
      </c>
      <c r="J540" s="11">
        <f>SUMIFS(mySheet!M:M,mySheet!A:A,summary!C540,mySheet!B:B,summary!D540,mySheet!G:G,"NOTA")/100</f>
        <v>3.9103636558721023E-3</v>
      </c>
      <c r="K540" s="2">
        <f>SUMIFS(mySheet!K:K,mySheet!A:A,summary!C540,mySheet!B:B,summary!D540,mySheet!O:O,1) - SUMIFS(mySheet!K:K,mySheet!A:A,summary!C540,mySheet!B:B,summary!D540,mySheet!O:O,2)</f>
        <v>391222</v>
      </c>
      <c r="L540" s="11">
        <f t="shared" si="17"/>
        <v>0.31103153787383103</v>
      </c>
      <c r="M540" t="str">
        <f t="array" ref="M540">INDEX(mySheet!G:G,MATCH(1,(mySheet!A:A=summary!C540)*(mySheet!B:B=summary!D540)*(mySheet!O:O=1),0))</f>
        <v>BJP</v>
      </c>
      <c r="N540" t="str">
        <f>VLOOKUP(M540,alliance!A:B,2,FALSE)</f>
        <v>NDA</v>
      </c>
      <c r="O540" t="str">
        <f>VLOOKUP(M540,alliance!A:D,4,FALSE)</f>
        <v>FF4500</v>
      </c>
    </row>
    <row r="541" spans="1:15" x14ac:dyDescent="0.2">
      <c r="A541" t="str">
        <f>VLOOKUP(C541,stateCodes!A:B,2,FALSE)</f>
        <v>U05</v>
      </c>
      <c r="B541">
        <v>6</v>
      </c>
      <c r="C541" t="s">
        <v>9173</v>
      </c>
      <c r="D541" t="s">
        <v>9174</v>
      </c>
      <c r="E541" s="2">
        <f>SUMIFS(mySheet!N:N,mySheet!A:A,summary!C541,mySheet!B:B,summary!D541,mySheet!O:O,1)</f>
        <v>1562283</v>
      </c>
      <c r="F541" s="2">
        <f>SUMIFS(mySheet!K:K,mySheet!A:A,summary!C541,mySheet!B:B,summary!D541)</f>
        <v>980390</v>
      </c>
      <c r="G541" s="8">
        <f t="shared" si="16"/>
        <v>0.62753675230415995</v>
      </c>
      <c r="H541">
        <f>COUNTIFS(mySheet!A:A,summary!C541,mySheet!B:B,summary!D541,mySheet!D:D,"FEMALE")</f>
        <v>5</v>
      </c>
      <c r="I541">
        <f>COUNTIFS(mySheet!A:A,summary!C541,mySheet!B:B,summary!D541,mySheet!D:D,"FEMALE",mySheet!O:O,1)</f>
        <v>0</v>
      </c>
      <c r="J541" s="11">
        <f>SUMIFS(mySheet!M:M,mySheet!A:A,summary!C541,mySheet!B:B,summary!D541,mySheet!G:G,"NOTA")/100</f>
        <v>5.2334081691329856E-3</v>
      </c>
      <c r="K541" s="2">
        <f>SUMIFS(mySheet!K:K,mySheet!A:A,summary!C541,mySheet!B:B,summary!D541,mySheet!O:O,1) - SUMIFS(mySheet!K:K,mySheet!A:A,summary!C541,mySheet!B:B,summary!D541,mySheet!O:O,2)</f>
        <v>228145</v>
      </c>
      <c r="L541" s="11">
        <f t="shared" si="17"/>
        <v>0.23270841195850631</v>
      </c>
      <c r="M541" t="str">
        <f t="array" ref="M541">INDEX(mySheet!G:G,MATCH(1,(mySheet!A:A=summary!C541)*(mySheet!B:B=summary!D541)*(mySheet!O:O=1),0))</f>
        <v>BJP</v>
      </c>
      <c r="N541" t="str">
        <f>VLOOKUP(M541,alliance!A:B,2,FALSE)</f>
        <v>NDA</v>
      </c>
      <c r="O541" t="str">
        <f>VLOOKUP(M541,alliance!A:D,4,FALSE)</f>
        <v>FF4500</v>
      </c>
    </row>
    <row r="542" spans="1:15" x14ac:dyDescent="0.2">
      <c r="A542" t="str">
        <f>VLOOKUP(C542,stateCodes!A:B,2,FALSE)</f>
        <v>U06</v>
      </c>
      <c r="B542">
        <v>0</v>
      </c>
      <c r="C542" t="s">
        <v>9348</v>
      </c>
      <c r="D542" t="s">
        <v>9348</v>
      </c>
      <c r="E542" s="2">
        <f>SUMIFS(mySheet!N:N,mySheet!A:A,summary!C542,mySheet!B:B,summary!D542,mySheet!O:O,1)</f>
        <v>55189</v>
      </c>
      <c r="F542" s="2">
        <f>SUMIFS(mySheet!K:K,mySheet!A:A,summary!C542,mySheet!B:B,summary!D542)</f>
        <v>47009</v>
      </c>
      <c r="G542" s="8">
        <f t="shared" si="16"/>
        <v>0.85178205801880813</v>
      </c>
      <c r="H542">
        <f>COUNTIFS(mySheet!A:A,summary!C542,mySheet!B:B,summary!D542,mySheet!D:D,"FEMALE")</f>
        <v>0</v>
      </c>
      <c r="I542">
        <f>COUNTIFS(mySheet!A:A,summary!C542,mySheet!B:B,summary!D542,mySheet!D:D,"FEMALE",mySheet!O:O,1)</f>
        <v>0</v>
      </c>
      <c r="J542" s="11">
        <f>SUMIFS(mySheet!M:M,mySheet!A:A,summary!C542,mySheet!B:B,summary!D542,mySheet!G:G,"NOTA")/100</f>
        <v>2.1264832220473781E-3</v>
      </c>
      <c r="K542" s="2">
        <f>SUMIFS(mySheet!K:K,mySheet!A:A,summary!C542,mySheet!B:B,summary!D542,mySheet!O:O,1) - SUMIFS(mySheet!K:K,mySheet!A:A,summary!C542,mySheet!B:B,summary!D542,mySheet!O:O,2)</f>
        <v>823</v>
      </c>
      <c r="L542" s="11">
        <f t="shared" si="17"/>
        <v>1.7507285838881916E-2</v>
      </c>
      <c r="M542" t="str">
        <f t="array" ref="M542">INDEX(mySheet!G:G,MATCH(1,(mySheet!A:A=summary!C542)*(mySheet!B:B=summary!D542)*(mySheet!O:O=1),0))</f>
        <v>NCP</v>
      </c>
      <c r="N542" t="str">
        <f>VLOOKUP(M542,alliance!A:B,2,FALSE)</f>
        <v>I.N.D.I.A.</v>
      </c>
      <c r="O542" t="str">
        <f>VLOOKUP(M542,alliance!A:D,4,FALSE)</f>
        <v>0F7FFF</v>
      </c>
    </row>
    <row r="543" spans="1:15" x14ac:dyDescent="0.2">
      <c r="A543" t="str">
        <f>VLOOKUP(C543,stateCodes!A:B,2,FALSE)</f>
        <v>U07</v>
      </c>
      <c r="B543">
        <v>0</v>
      </c>
      <c r="C543" t="s">
        <v>9355</v>
      </c>
      <c r="D543" t="s">
        <v>9355</v>
      </c>
      <c r="E543" s="2">
        <f>SUMIFS(mySheet!N:N,mySheet!A:A,summary!C543,mySheet!B:B,summary!D543,mySheet!O:O,1)</f>
        <v>973410</v>
      </c>
      <c r="F543" s="2">
        <f>SUMIFS(mySheet!K:K,mySheet!A:A,summary!C543,mySheet!B:B,summary!D543)</f>
        <v>790760</v>
      </c>
      <c r="G543" s="8">
        <f t="shared" si="16"/>
        <v>0.81236067022118119</v>
      </c>
      <c r="H543">
        <f>COUNTIFS(mySheet!A:A,summary!C543,mySheet!B:B,summary!D543,mySheet!D:D,"FEMALE")</f>
        <v>2</v>
      </c>
      <c r="I543">
        <f>COUNTIFS(mySheet!A:A,summary!C543,mySheet!B:B,summary!D543,mySheet!D:D,"FEMALE",mySheet!O:O,1)</f>
        <v>0</v>
      </c>
      <c r="J543" s="11">
        <f>SUMIFS(mySheet!M:M,mySheet!A:A,summary!C543,mySheet!B:B,summary!D543,mySheet!G:G,"NOTA")/100</f>
        <v>1.5424297789213486E-2</v>
      </c>
      <c r="K543" s="2">
        <f>SUMIFS(mySheet!K:K,mySheet!A:A,summary!C543,mySheet!B:B,summary!D543,mySheet!O:O,1) - SUMIFS(mySheet!K:K,mySheet!A:A,summary!C543,mySheet!B:B,summary!D543,mySheet!O:O,2)</f>
        <v>197025</v>
      </c>
      <c r="L543" s="11">
        <f t="shared" si="17"/>
        <v>0.24915903687591684</v>
      </c>
      <c r="M543" t="str">
        <f t="array" ref="M543">INDEX(mySheet!G:G,MATCH(1,(mySheet!A:A=summary!C543)*(mySheet!B:B=summary!D543)*(mySheet!O:O=1),0))</f>
        <v>INC</v>
      </c>
      <c r="N543" t="str">
        <f>VLOOKUP(M543,alliance!A:B,2,FALSE)</f>
        <v>I.N.D.I.A.</v>
      </c>
      <c r="O543" t="str">
        <f>VLOOKUP(M543,alliance!A:D,4,FALSE)</f>
        <v>00BFFF</v>
      </c>
    </row>
  </sheetData>
  <autoFilter ref="A1:O543" xr:uid="{D177B8EE-B460-9D44-9782-F3BCDABD9FB5}">
    <sortState ref="A2:O543">
      <sortCondition ref="A1:A543"/>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8"/>
  <sheetViews>
    <sheetView tabSelected="1" workbookViewId="0">
      <selection activeCell="D34" sqref="D34"/>
    </sheetView>
  </sheetViews>
  <sheetFormatPr baseColWidth="10" defaultRowHeight="15" x14ac:dyDescent="0.2"/>
  <cols>
    <col min="4" max="4" width="11" customWidth="1"/>
  </cols>
  <sheetData>
    <row r="1" spans="1:6" x14ac:dyDescent="0.2">
      <c r="A1" t="s">
        <v>9429</v>
      </c>
      <c r="B1" s="4" t="s">
        <v>9380</v>
      </c>
      <c r="C1" s="4" t="s">
        <v>9432</v>
      </c>
      <c r="D1" s="4" t="s">
        <v>9438</v>
      </c>
    </row>
    <row r="2" spans="1:6" x14ac:dyDescent="0.2">
      <c r="A2" t="s">
        <v>19</v>
      </c>
      <c r="B2" s="4" t="s">
        <v>9435</v>
      </c>
      <c r="C2">
        <f>COUNTIF(summary!M:M,alliance!A2)</f>
        <v>52</v>
      </c>
      <c r="D2" s="13" t="s">
        <v>9439</v>
      </c>
      <c r="F2">
        <v>15</v>
      </c>
    </row>
    <row r="3" spans="1:6" x14ac:dyDescent="0.2">
      <c r="A3" t="s">
        <v>5562</v>
      </c>
      <c r="B3" s="4" t="s">
        <v>9435</v>
      </c>
      <c r="C3">
        <f>COUNTIF(summary!M:M,alliance!A3)</f>
        <v>23</v>
      </c>
      <c r="D3" s="21" t="s">
        <v>9447</v>
      </c>
    </row>
    <row r="4" spans="1:6" x14ac:dyDescent="0.2">
      <c r="A4" t="s">
        <v>522</v>
      </c>
      <c r="B4" s="4" t="s">
        <v>9435</v>
      </c>
      <c r="C4">
        <f>COUNTIF(summary!M:M,alliance!A4)</f>
        <v>22</v>
      </c>
      <c r="D4" s="21" t="s">
        <v>9451</v>
      </c>
    </row>
    <row r="5" spans="1:6" x14ac:dyDescent="0.2">
      <c r="A5" t="s">
        <v>656</v>
      </c>
      <c r="B5" s="4" t="s">
        <v>9435</v>
      </c>
      <c r="C5">
        <f>COUNTIF(summary!M:M,alliance!A5)</f>
        <v>5</v>
      </c>
      <c r="D5" t="str">
        <f>TEXT(DEC2HEX(HEX2DEC(LEFT(D4,2))+$F$2,2),"00")&amp;TEXT(DEC2HEX(HEX2DEC(MID(D4,3,2))+$F$2),"00")&amp;"FF"</f>
        <v>0F7FFF</v>
      </c>
    </row>
    <row r="6" spans="1:6" x14ac:dyDescent="0.2">
      <c r="A6" t="s">
        <v>197</v>
      </c>
      <c r="B6" s="4" t="s">
        <v>9435</v>
      </c>
      <c r="C6">
        <f>COUNTIF(summary!M:M,alliance!A6)</f>
        <v>5</v>
      </c>
      <c r="D6" t="str">
        <f t="shared" ref="D4:D15" si="0">TEXT(DEC2HEX(HEX2DEC(LEFT(D5,2))+$F$2,2),"00")&amp;TEXT(DEC2HEX(HEX2DEC(MID(D5,3,2))+$F$2),"00")&amp;"FF"</f>
        <v>1E8EFF</v>
      </c>
    </row>
    <row r="7" spans="1:6" x14ac:dyDescent="0.2">
      <c r="A7" t="s">
        <v>2287</v>
      </c>
      <c r="B7" s="4" t="s">
        <v>9435</v>
      </c>
      <c r="C7">
        <f>COUNTIF(summary!M:M,alliance!A7)</f>
        <v>3</v>
      </c>
      <c r="D7" t="str">
        <f>TEXT(DEC2HEX(HEX2DEC(LEFT(D6,2))+$F$2,2),"00")&amp;TEXT(DEC2HEX(HEX2DEC(MID(D6,3,2))+$F$2),"00")&amp;"FF"</f>
        <v>2D9DFF</v>
      </c>
    </row>
    <row r="8" spans="1:6" x14ac:dyDescent="0.2">
      <c r="A8" t="s">
        <v>246</v>
      </c>
      <c r="B8" s="4" t="s">
        <v>9435</v>
      </c>
      <c r="C8">
        <f>COUNTIF(summary!M:M,alliance!A8)</f>
        <v>3</v>
      </c>
      <c r="D8" s="18" t="s">
        <v>9450</v>
      </c>
    </row>
    <row r="9" spans="1:6" x14ac:dyDescent="0.2">
      <c r="A9" t="s">
        <v>376</v>
      </c>
      <c r="B9" s="4" t="s">
        <v>9435</v>
      </c>
      <c r="C9">
        <f>COUNTIF(summary!M:M,alliance!A9)</f>
        <v>3</v>
      </c>
      <c r="D9" s="18" t="s">
        <v>9446</v>
      </c>
    </row>
    <row r="10" spans="1:6" x14ac:dyDescent="0.2">
      <c r="A10" t="s">
        <v>401</v>
      </c>
      <c r="B10" s="4" t="s">
        <v>9435</v>
      </c>
      <c r="C10">
        <f>COUNTIF(summary!M:M,alliance!A10)</f>
        <v>2</v>
      </c>
      <c r="D10" s="21" t="s">
        <v>9449</v>
      </c>
    </row>
    <row r="11" spans="1:6" x14ac:dyDescent="0.2">
      <c r="A11" t="s">
        <v>3094</v>
      </c>
      <c r="B11" s="4" t="s">
        <v>9435</v>
      </c>
      <c r="C11">
        <f>COUNTIF(summary!M:M,alliance!A11)</f>
        <v>1</v>
      </c>
      <c r="D11" s="18" t="s">
        <v>9448</v>
      </c>
    </row>
    <row r="12" spans="1:6" x14ac:dyDescent="0.2">
      <c r="A12" t="s">
        <v>3140</v>
      </c>
      <c r="B12" s="4" t="s">
        <v>9435</v>
      </c>
      <c r="C12">
        <f>COUNTIF(summary!M:M,alliance!A12)</f>
        <v>1</v>
      </c>
      <c r="D12" t="str">
        <f>TEXT(DEC2HEX(HEX2DEC(LEFT(D7,2))+$F$2,2),"00")&amp;TEXT(DEC2HEX(HEX2DEC(MID(D7,3,2))+$F$2),"00")&amp;"FF"</f>
        <v>3CACFF</v>
      </c>
    </row>
    <row r="13" spans="1:6" x14ac:dyDescent="0.2">
      <c r="A13" t="s">
        <v>832</v>
      </c>
      <c r="B13" s="4" t="s">
        <v>9435</v>
      </c>
      <c r="C13">
        <f>COUNTIF(summary!M:M,alliance!A13)</f>
        <v>1</v>
      </c>
      <c r="D13" t="str">
        <f>TEXT(DEC2HEX(HEX2DEC(LEFT(D12,2))+$F$2,2),"00")&amp;TEXT(DEC2HEX(HEX2DEC(MID(D12,3,2))+$F$2),"00")&amp;"FF"</f>
        <v>4BBBFF</v>
      </c>
    </row>
    <row r="14" spans="1:6" x14ac:dyDescent="0.2">
      <c r="A14" t="s">
        <v>92</v>
      </c>
      <c r="B14" s="4" t="s">
        <v>9435</v>
      </c>
      <c r="C14">
        <f>COUNTIF(summary!M:M,alliance!A14)</f>
        <v>1</v>
      </c>
      <c r="D14" t="str">
        <f t="shared" si="0"/>
        <v>5ACAFF</v>
      </c>
    </row>
    <row r="15" spans="1:6" x14ac:dyDescent="0.2">
      <c r="A15" t="s">
        <v>950</v>
      </c>
      <c r="B15" s="4" t="s">
        <v>9435</v>
      </c>
      <c r="C15">
        <f>COUNTIF(summary!M:M,alliance!A15)</f>
        <v>1</v>
      </c>
      <c r="D15" t="str">
        <f t="shared" si="0"/>
        <v>69D9FF</v>
      </c>
    </row>
    <row r="16" spans="1:6" x14ac:dyDescent="0.2">
      <c r="A16" t="s">
        <v>32</v>
      </c>
      <c r="B16" s="4" t="s">
        <v>9434</v>
      </c>
      <c r="C16">
        <f>COUNTIF(summary!M:M,alliance!A16)</f>
        <v>303</v>
      </c>
      <c r="D16" s="14" t="s">
        <v>9443</v>
      </c>
      <c r="F16">
        <v>20</v>
      </c>
    </row>
    <row r="17" spans="1:4" x14ac:dyDescent="0.2">
      <c r="A17" t="s">
        <v>736</v>
      </c>
      <c r="B17" s="4" t="s">
        <v>9434</v>
      </c>
      <c r="C17">
        <f>COUNTIF(summary!M:M,alliance!A17)</f>
        <v>18</v>
      </c>
      <c r="D17" s="15" t="s">
        <v>9444</v>
      </c>
    </row>
    <row r="18" spans="1:4" x14ac:dyDescent="0.2">
      <c r="A18" t="s">
        <v>715</v>
      </c>
      <c r="B18" s="4" t="s">
        <v>9434</v>
      </c>
      <c r="C18">
        <f>COUNTIF(summary!M:M,alliance!A18)</f>
        <v>16</v>
      </c>
      <c r="D18" s="15" t="s">
        <v>9445</v>
      </c>
    </row>
    <row r="19" spans="1:4" x14ac:dyDescent="0.2">
      <c r="A19" t="s">
        <v>1039</v>
      </c>
      <c r="B19" s="4" t="s">
        <v>9434</v>
      </c>
      <c r="C19">
        <f>COUNTIF(summary!M:M,alliance!A19)</f>
        <v>6</v>
      </c>
      <c r="D19" t="str">
        <f>"FF"&amp;TEXT(DEC2HEX(HEX2DEC(MID(D16,3,2))+3*$F$16),"00")&amp;TEXT(DEC2HEX(HEX2DEC(RIGHT(D16,2))+3*$F$16,2),"00")</f>
        <v>FF813C</v>
      </c>
    </row>
    <row r="20" spans="1:4" x14ac:dyDescent="0.2">
      <c r="A20" t="s">
        <v>7578</v>
      </c>
      <c r="B20" s="4" t="s">
        <v>9434</v>
      </c>
      <c r="C20">
        <f>COUNTIF(summary!M:M,alliance!A20)</f>
        <v>2</v>
      </c>
      <c r="D20" t="str">
        <f>"FF"&amp;TEXT(DEC2HEX(HEX2DEC(MID(D19,3,2))+$F$16),"00")&amp;TEXT(DEC2HEX(HEX2DEC(RIGHT(D19,2))+$F$16,2),"00")</f>
        <v>FF9550</v>
      </c>
    </row>
    <row r="21" spans="1:4" x14ac:dyDescent="0.2">
      <c r="A21" t="s">
        <v>502</v>
      </c>
      <c r="B21" s="4" t="s">
        <v>9434</v>
      </c>
      <c r="C21">
        <f>COUNTIF(summary!M:M,alliance!A21)</f>
        <v>1</v>
      </c>
      <c r="D21" t="str">
        <f t="shared" ref="D21:D29" si="1">"FF"&amp;TEXT(DEC2HEX(HEX2DEC(MID(D19,3,2))+$F$16),"00")&amp;TEXT(DEC2HEX(HEX2DEC(RIGHT(D19,2))+$F$16,2),"00")</f>
        <v>FF9550</v>
      </c>
    </row>
    <row r="22" spans="1:4" x14ac:dyDescent="0.2">
      <c r="A22" t="s">
        <v>4679</v>
      </c>
      <c r="B22" s="4" t="s">
        <v>9434</v>
      </c>
      <c r="C22">
        <f>COUNTIF(summary!M:M,alliance!A22)</f>
        <v>1</v>
      </c>
      <c r="D22" t="str">
        <f t="shared" si="1"/>
        <v>FFA964</v>
      </c>
    </row>
    <row r="23" spans="1:4" x14ac:dyDescent="0.2">
      <c r="A23" t="s">
        <v>506</v>
      </c>
      <c r="B23" s="4" t="s">
        <v>9434</v>
      </c>
      <c r="C23">
        <f>COUNTIF(summary!M:M,alliance!A23)</f>
        <v>1</v>
      </c>
      <c r="D23" t="str">
        <f t="shared" si="1"/>
        <v>FFA964</v>
      </c>
    </row>
    <row r="24" spans="1:4" x14ac:dyDescent="0.2">
      <c r="A24" t="s">
        <v>4705</v>
      </c>
      <c r="B24" s="4" t="s">
        <v>9434</v>
      </c>
      <c r="C24">
        <f>COUNTIF(summary!M:M,alliance!A24)</f>
        <v>1</v>
      </c>
      <c r="D24" t="str">
        <f t="shared" si="1"/>
        <v>FFBD78</v>
      </c>
    </row>
    <row r="25" spans="1:4" x14ac:dyDescent="0.2">
      <c r="A25" t="s">
        <v>4715</v>
      </c>
      <c r="B25" s="4" t="s">
        <v>9434</v>
      </c>
      <c r="C25">
        <f>COUNTIF(summary!M:M,alliance!A25)</f>
        <v>1</v>
      </c>
      <c r="D25" t="str">
        <f t="shared" si="1"/>
        <v>FFBD78</v>
      </c>
    </row>
    <row r="26" spans="1:4" x14ac:dyDescent="0.2">
      <c r="A26" t="s">
        <v>5392</v>
      </c>
      <c r="B26" s="4" t="s">
        <v>9434</v>
      </c>
      <c r="C26">
        <f>COUNTIF(summary!M:M,alliance!A26)</f>
        <v>1</v>
      </c>
      <c r="D26" t="str">
        <f t="shared" si="1"/>
        <v>FFD18C</v>
      </c>
    </row>
    <row r="27" spans="1:4" x14ac:dyDescent="0.2">
      <c r="A27" t="s">
        <v>5525</v>
      </c>
      <c r="B27" s="4" t="s">
        <v>9434</v>
      </c>
      <c r="C27">
        <f>COUNTIF(summary!M:M,alliance!A27)</f>
        <v>1</v>
      </c>
      <c r="D27" t="str">
        <f t="shared" si="1"/>
        <v>FFD18C</v>
      </c>
    </row>
    <row r="28" spans="1:4" x14ac:dyDescent="0.2">
      <c r="A28" t="s">
        <v>5537</v>
      </c>
      <c r="B28" s="4" t="s">
        <v>9434</v>
      </c>
      <c r="C28">
        <f>COUNTIF(summary!M:M,alliance!A28)</f>
        <v>1</v>
      </c>
      <c r="D28" t="str">
        <f t="shared" si="1"/>
        <v>FFE5A0</v>
      </c>
    </row>
    <row r="29" spans="1:4" x14ac:dyDescent="0.2">
      <c r="A29" t="s">
        <v>8408</v>
      </c>
      <c r="B29" s="4" t="s">
        <v>9434</v>
      </c>
      <c r="C29">
        <f>COUNTIF(summary!M:M,alliance!A29)</f>
        <v>1</v>
      </c>
      <c r="D29" t="str">
        <f t="shared" si="1"/>
        <v>FFE5A0</v>
      </c>
    </row>
    <row r="30" spans="1:4" x14ac:dyDescent="0.2">
      <c r="A30" t="s">
        <v>26</v>
      </c>
      <c r="B30" s="4" t="s">
        <v>9433</v>
      </c>
      <c r="C30">
        <f>COUNTIF(summary!M:M,alliance!A30)</f>
        <v>22</v>
      </c>
      <c r="D30" s="16" t="s">
        <v>9452</v>
      </c>
    </row>
    <row r="31" spans="1:4" x14ac:dyDescent="0.2">
      <c r="A31" t="s">
        <v>4723</v>
      </c>
      <c r="B31" s="4" t="s">
        <v>9433</v>
      </c>
      <c r="C31">
        <f>COUNTIF(summary!M:M,alliance!A31)</f>
        <v>12</v>
      </c>
      <c r="D31" s="16" t="str">
        <f>"138808"</f>
        <v>138808</v>
      </c>
    </row>
    <row r="32" spans="1:4" x14ac:dyDescent="0.2">
      <c r="A32" t="s">
        <v>303</v>
      </c>
      <c r="B32" s="4" t="s">
        <v>9433</v>
      </c>
      <c r="C32">
        <f>COUNTIF(summary!M:M,alliance!A32)</f>
        <v>10</v>
      </c>
      <c r="D32" s="16" t="str">
        <f>"002387"</f>
        <v>002387</v>
      </c>
    </row>
    <row r="33" spans="1:4" x14ac:dyDescent="0.2">
      <c r="A33" t="s">
        <v>8630</v>
      </c>
      <c r="B33" s="4" t="s">
        <v>9433</v>
      </c>
      <c r="C33">
        <f>COUNTIF(summary!M:M,alliance!A33)</f>
        <v>9</v>
      </c>
      <c r="D33" s="17" t="s">
        <v>9453</v>
      </c>
    </row>
    <row r="34" spans="1:4" x14ac:dyDescent="0.2">
      <c r="A34" t="s">
        <v>38</v>
      </c>
      <c r="B34" s="4" t="s">
        <v>9433</v>
      </c>
      <c r="C34">
        <f>COUNTIF(summary!M:M,alliance!A34)</f>
        <v>4</v>
      </c>
      <c r="D34" s="17" t="s">
        <v>9442</v>
      </c>
    </row>
    <row r="35" spans="1:4" x14ac:dyDescent="0.2">
      <c r="A35" t="s">
        <v>23</v>
      </c>
      <c r="B35" s="4" t="s">
        <v>9433</v>
      </c>
      <c r="C35">
        <f>COUNTIF(summary!M:M,alliance!A35)</f>
        <v>3</v>
      </c>
      <c r="D35" s="17" t="s">
        <v>9441</v>
      </c>
    </row>
    <row r="36" spans="1:4" x14ac:dyDescent="0.2">
      <c r="A36" t="s">
        <v>940</v>
      </c>
      <c r="B36" s="4" t="s">
        <v>9433</v>
      </c>
      <c r="C36">
        <f>COUNTIF(summary!M:M,alliance!A36)</f>
        <v>2</v>
      </c>
      <c r="D36" s="16" t="str">
        <f>"004225"</f>
        <v>004225</v>
      </c>
    </row>
    <row r="37" spans="1:4" x14ac:dyDescent="0.2">
      <c r="A37" t="s">
        <v>4994</v>
      </c>
      <c r="B37" s="4" t="s">
        <v>9433</v>
      </c>
      <c r="C37">
        <f>COUNTIF(summary!M:M,alliance!A37)</f>
        <v>2</v>
      </c>
      <c r="D37" s="16" t="str">
        <f>"800080"</f>
        <v>800080</v>
      </c>
    </row>
    <row r="38" spans="1:4" x14ac:dyDescent="0.2">
      <c r="A38" t="s">
        <v>525</v>
      </c>
      <c r="B38" s="4" t="s">
        <v>9433</v>
      </c>
      <c r="C38">
        <f>COUNTIF(summary!M:M,alliance!A38)</f>
        <v>1</v>
      </c>
      <c r="D38" s="16" t="str">
        <f>"008000"</f>
        <v>008000</v>
      </c>
    </row>
  </sheetData>
  <autoFilter ref="A1:D38" xr:uid="{DC0753C2-4E47-FE41-B31A-B9D4FB4EEC40}">
    <sortState ref="A2:D38">
      <sortCondition ref="B1:B38"/>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7"/>
  <sheetViews>
    <sheetView workbookViewId="0">
      <selection activeCell="C49" sqref="C49"/>
    </sheetView>
  </sheetViews>
  <sheetFormatPr baseColWidth="10" defaultRowHeight="15" x14ac:dyDescent="0.2"/>
  <cols>
    <col min="1" max="1" width="22.1640625" bestFit="1" customWidth="1"/>
  </cols>
  <sheetData>
    <row r="1" spans="1:2" x14ac:dyDescent="0.2">
      <c r="A1" t="s">
        <v>9382</v>
      </c>
      <c r="B1" t="s">
        <v>9383</v>
      </c>
    </row>
    <row r="2" spans="1:2" x14ac:dyDescent="0.2">
      <c r="A2" t="s">
        <v>14</v>
      </c>
      <c r="B2" t="s">
        <v>9384</v>
      </c>
    </row>
    <row r="3" spans="1:2" x14ac:dyDescent="0.2">
      <c r="A3" t="s">
        <v>497</v>
      </c>
      <c r="B3" t="s">
        <v>9385</v>
      </c>
    </row>
    <row r="4" spans="1:2" x14ac:dyDescent="0.2">
      <c r="A4" t="s">
        <v>518</v>
      </c>
      <c r="B4" t="s">
        <v>9386</v>
      </c>
    </row>
    <row r="5" spans="1:2" x14ac:dyDescent="0.2">
      <c r="A5" t="s">
        <v>712</v>
      </c>
      <c r="B5" t="s">
        <v>9387</v>
      </c>
    </row>
    <row r="6" spans="1:2" x14ac:dyDescent="0.2">
      <c r="A6" t="s">
        <v>1506</v>
      </c>
      <c r="B6" t="s">
        <v>9388</v>
      </c>
    </row>
    <row r="7" spans="1:2" x14ac:dyDescent="0.2">
      <c r="A7" t="s">
        <v>1523</v>
      </c>
      <c r="B7" t="s">
        <v>9389</v>
      </c>
    </row>
    <row r="8" spans="1:2" x14ac:dyDescent="0.2">
      <c r="A8" t="s">
        <v>1968</v>
      </c>
      <c r="B8" t="s">
        <v>9390</v>
      </c>
    </row>
    <row r="9" spans="1:2" x14ac:dyDescent="0.2">
      <c r="A9" t="s">
        <v>2226</v>
      </c>
      <c r="B9" t="s">
        <v>9391</v>
      </c>
    </row>
    <row r="10" spans="1:2" x14ac:dyDescent="0.2">
      <c r="A10" t="s">
        <v>2279</v>
      </c>
      <c r="B10" t="s">
        <v>9392</v>
      </c>
    </row>
    <row r="11" spans="1:2" x14ac:dyDescent="0.2">
      <c r="A11" t="s">
        <v>2376</v>
      </c>
      <c r="B11" t="s">
        <v>9393</v>
      </c>
    </row>
    <row r="12" spans="1:2" x14ac:dyDescent="0.2">
      <c r="A12" t="s">
        <v>2926</v>
      </c>
      <c r="B12" t="s">
        <v>9394</v>
      </c>
    </row>
    <row r="13" spans="1:2" x14ac:dyDescent="0.2">
      <c r="A13" t="s">
        <v>3187</v>
      </c>
      <c r="B13" t="s">
        <v>9395</v>
      </c>
    </row>
    <row r="14" spans="1:2" x14ac:dyDescent="0.2">
      <c r="A14" t="s">
        <v>3694</v>
      </c>
      <c r="B14" t="s">
        <v>9396</v>
      </c>
    </row>
    <row r="15" spans="1:2" x14ac:dyDescent="0.2">
      <c r="A15" t="s">
        <v>4660</v>
      </c>
      <c r="B15" t="s">
        <v>9397</v>
      </c>
    </row>
    <row r="16" spans="1:2" x14ac:dyDescent="0.2">
      <c r="A16" t="s">
        <v>4688</v>
      </c>
      <c r="B16" t="s">
        <v>9398</v>
      </c>
    </row>
    <row r="17" spans="1:2" x14ac:dyDescent="0.2">
      <c r="A17" t="s">
        <v>4702</v>
      </c>
      <c r="B17" t="s">
        <v>9400</v>
      </c>
    </row>
    <row r="18" spans="1:2" x14ac:dyDescent="0.2">
      <c r="A18" t="s">
        <v>4713</v>
      </c>
      <c r="B18" t="s">
        <v>9399</v>
      </c>
    </row>
    <row r="19" spans="1:2" x14ac:dyDescent="0.2">
      <c r="A19" t="s">
        <v>4720</v>
      </c>
      <c r="B19" t="s">
        <v>9401</v>
      </c>
    </row>
    <row r="20" spans="1:2" x14ac:dyDescent="0.2">
      <c r="A20" t="s">
        <v>4923</v>
      </c>
      <c r="B20" t="s">
        <v>9402</v>
      </c>
    </row>
    <row r="21" spans="1:2" x14ac:dyDescent="0.2">
      <c r="A21" t="s">
        <v>5229</v>
      </c>
      <c r="B21" t="s">
        <v>9403</v>
      </c>
    </row>
    <row r="22" spans="1:2" x14ac:dyDescent="0.2">
      <c r="A22" t="s">
        <v>5509</v>
      </c>
      <c r="B22" t="s">
        <v>9404</v>
      </c>
    </row>
    <row r="23" spans="1:2" x14ac:dyDescent="0.2">
      <c r="A23" t="s">
        <v>5529</v>
      </c>
      <c r="B23" t="s">
        <v>9405</v>
      </c>
    </row>
    <row r="24" spans="1:2" x14ac:dyDescent="0.2">
      <c r="A24" t="s">
        <v>6434</v>
      </c>
      <c r="B24" t="s">
        <v>9406</v>
      </c>
    </row>
    <row r="25" spans="1:2" x14ac:dyDescent="0.2">
      <c r="A25" t="s">
        <v>6464</v>
      </c>
      <c r="B25" t="s">
        <v>9407</v>
      </c>
    </row>
    <row r="26" spans="1:2" x14ac:dyDescent="0.2">
      <c r="A26" t="s">
        <v>7593</v>
      </c>
      <c r="B26" t="s">
        <v>9408</v>
      </c>
    </row>
    <row r="27" spans="1:2" x14ac:dyDescent="0.2">
      <c r="A27" t="s">
        <v>8121</v>
      </c>
      <c r="B27" t="s">
        <v>9409</v>
      </c>
    </row>
    <row r="28" spans="1:2" x14ac:dyDescent="0.2">
      <c r="A28" t="s">
        <v>8309</v>
      </c>
      <c r="B28" t="s">
        <v>9410</v>
      </c>
    </row>
    <row r="29" spans="1:2" x14ac:dyDescent="0.2">
      <c r="A29" t="s">
        <v>8557</v>
      </c>
      <c r="B29" t="s">
        <v>9411</v>
      </c>
    </row>
    <row r="30" spans="1:2" x14ac:dyDescent="0.2">
      <c r="A30" t="s">
        <v>8622</v>
      </c>
      <c r="B30" t="s">
        <v>9412</v>
      </c>
    </row>
    <row r="31" spans="1:2" x14ac:dyDescent="0.2">
      <c r="A31" t="s">
        <v>9100</v>
      </c>
      <c r="B31" t="s">
        <v>9413</v>
      </c>
    </row>
    <row r="32" spans="1:2" x14ac:dyDescent="0.2">
      <c r="A32" t="s">
        <v>9115</v>
      </c>
      <c r="B32" t="s">
        <v>9414</v>
      </c>
    </row>
    <row r="33" spans="1:2" x14ac:dyDescent="0.2">
      <c r="A33" t="s">
        <v>9153</v>
      </c>
      <c r="B33" t="s">
        <v>9415</v>
      </c>
    </row>
    <row r="34" spans="1:2" x14ac:dyDescent="0.2">
      <c r="A34" t="s">
        <v>9167</v>
      </c>
      <c r="B34" t="s">
        <v>9416</v>
      </c>
    </row>
    <row r="35" spans="1:2" x14ac:dyDescent="0.2">
      <c r="A35" t="s">
        <v>9173</v>
      </c>
      <c r="B35" t="s">
        <v>9417</v>
      </c>
    </row>
    <row r="36" spans="1:2" x14ac:dyDescent="0.2">
      <c r="A36" t="s">
        <v>9348</v>
      </c>
      <c r="B36" t="s">
        <v>9418</v>
      </c>
    </row>
    <row r="37" spans="1:2" x14ac:dyDescent="0.2">
      <c r="A37" t="s">
        <v>9355</v>
      </c>
      <c r="B37" t="s">
        <v>9419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mySheet</vt:lpstr>
      <vt:lpstr>summary</vt:lpstr>
      <vt:lpstr>alliance</vt:lpstr>
      <vt:lpstr>stateCodes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Constituency Wise Detailed Result</dc:title>
  <dc:subject>Spreadsheet export</dc:subject>
  <dc:creator>Maatwebsite</dc:creator>
  <cp:keywords>maatwebsite, excel, export</cp:keywords>
  <dc:description>Default spreadsheet export</dc:description>
  <cp:lastModifiedBy>Pramod K</cp:lastModifiedBy>
  <dcterms:created xsi:type="dcterms:W3CDTF">2019-10-11T11:38:24Z</dcterms:created>
  <dcterms:modified xsi:type="dcterms:W3CDTF">2024-02-22T01:05:11Z</dcterms:modified>
  <cp:category>Excel</cp:category>
</cp:coreProperties>
</file>